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soboleva/Documents/Nature Communications 2024/"/>
    </mc:Choice>
  </mc:AlternateContent>
  <xr:revisionPtr revIDLastSave="0" documentId="13_ncr:1_{6B662325-2070-DA4D-8F1F-D66725D6BB12}" xr6:coauthVersionLast="47" xr6:coauthVersionMax="47" xr10:uidLastSave="{00000000-0000-0000-0000-000000000000}"/>
  <bookViews>
    <workbookView xWindow="23540" yWindow="8320" windowWidth="33840" windowHeight="19020" tabRatio="679" activeTab="7" xr2:uid="{7EDC7650-C056-884E-A9FF-5A053C3DC932}"/>
  </bookViews>
  <sheets>
    <sheet name="Table 1" sheetId="5" r:id="rId1"/>
    <sheet name="Table 2" sheetId="8" r:id="rId2"/>
    <sheet name="Table 3a" sheetId="13" r:id="rId3"/>
    <sheet name="Table 3b" sheetId="14" r:id="rId4"/>
    <sheet name="Table 3c" sheetId="11" r:id="rId5"/>
    <sheet name="Table 3d" sheetId="17" r:id="rId6"/>
    <sheet name="Table 4" sheetId="10" r:id="rId7"/>
    <sheet name="Table 5 " sheetId="15" r:id="rId8"/>
    <sheet name="Table 6 " sheetId="9" r:id="rId9"/>
    <sheet name="Table 7" sheetId="1" r:id="rId10"/>
    <sheet name="Table 8" sheetId="2" r:id="rId11"/>
    <sheet name="Table 9" sheetId="3" r:id="rId12"/>
    <sheet name="Table 10" sheetId="4" r:id="rId13"/>
  </sheets>
  <definedNames>
    <definedName name="_xlnm._FilterDatabase" localSheetId="3" hidden="1">'Table 3b'!$A$2:$DP$206</definedName>
    <definedName name="_xlnm._FilterDatabase" localSheetId="6" hidden="1">'Table 4'!$A$2:$EJ$206</definedName>
    <definedName name="OLE_LINK1" localSheetId="7">'Table 5 '!$A$1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5" i="8" l="1"/>
  <c r="CX132" i="15"/>
  <c r="CY132" i="15" s="1"/>
  <c r="AJ132" i="15"/>
  <c r="AI132" i="15"/>
  <c r="AH132" i="15"/>
  <c r="AG132" i="15"/>
  <c r="AF132" i="15"/>
  <c r="CX131" i="15"/>
  <c r="CY131" i="15" s="1"/>
  <c r="AJ131" i="15"/>
  <c r="AI131" i="15"/>
  <c r="AH131" i="15"/>
  <c r="AG131" i="15"/>
  <c r="AF131" i="15"/>
  <c r="CX130" i="15"/>
  <c r="CY130" i="15" s="1"/>
  <c r="AJ130" i="15"/>
  <c r="AI130" i="15"/>
  <c r="AH130" i="15"/>
  <c r="AG130" i="15"/>
  <c r="AF130" i="15"/>
  <c r="CX129" i="15"/>
  <c r="CY129" i="15" s="1"/>
  <c r="AJ129" i="15"/>
  <c r="AI129" i="15"/>
  <c r="AH129" i="15"/>
  <c r="AG129" i="15"/>
  <c r="AF129" i="15"/>
  <c r="CX128" i="15"/>
  <c r="CY128" i="15" s="1"/>
  <c r="AJ128" i="15"/>
  <c r="AI128" i="15"/>
  <c r="AH128" i="15"/>
  <c r="AG128" i="15"/>
  <c r="AF128" i="15"/>
  <c r="CX127" i="15"/>
  <c r="CY127" i="15" s="1"/>
  <c r="AJ127" i="15"/>
  <c r="AI127" i="15"/>
  <c r="AH127" i="15"/>
  <c r="AG127" i="15"/>
  <c r="AF127" i="15"/>
  <c r="CX126" i="15"/>
  <c r="CY126" i="15" s="1"/>
  <c r="AJ126" i="15"/>
  <c r="AI126" i="15"/>
  <c r="AH126" i="15"/>
  <c r="AG126" i="15"/>
  <c r="AF126" i="15"/>
  <c r="CX16" i="15"/>
  <c r="CY16" i="15" s="1"/>
  <c r="AJ16" i="15"/>
  <c r="AI16" i="15"/>
  <c r="AH16" i="15"/>
  <c r="AG16" i="15"/>
  <c r="AF16" i="15"/>
  <c r="CX125" i="15"/>
  <c r="CY125" i="15" s="1"/>
  <c r="AJ125" i="15"/>
  <c r="AI125" i="15"/>
  <c r="AH125" i="15"/>
  <c r="AG125" i="15"/>
  <c r="AF125" i="15"/>
  <c r="CX124" i="15"/>
  <c r="CY124" i="15" s="1"/>
  <c r="AJ124" i="15"/>
  <c r="AI124" i="15"/>
  <c r="AH124" i="15"/>
  <c r="AG124" i="15"/>
  <c r="AF124" i="15"/>
  <c r="CX123" i="15"/>
  <c r="CY123" i="15" s="1"/>
  <c r="AJ123" i="15"/>
  <c r="AI123" i="15"/>
  <c r="AH123" i="15"/>
  <c r="AG123" i="15"/>
  <c r="AF123" i="15"/>
  <c r="CX122" i="15"/>
  <c r="CY122" i="15" s="1"/>
  <c r="AJ122" i="15"/>
  <c r="AI122" i="15"/>
  <c r="AH122" i="15"/>
  <c r="AG122" i="15"/>
  <c r="AF122" i="15"/>
  <c r="CX121" i="15"/>
  <c r="CY121" i="15" s="1"/>
  <c r="AJ121" i="15"/>
  <c r="AI121" i="15"/>
  <c r="AH121" i="15"/>
  <c r="AG121" i="15"/>
  <c r="AF121" i="15"/>
  <c r="CX120" i="15"/>
  <c r="CY120" i="15" s="1"/>
  <c r="AJ120" i="15"/>
  <c r="AI120" i="15"/>
  <c r="AH120" i="15"/>
  <c r="AG120" i="15"/>
  <c r="AF120" i="15"/>
  <c r="CX119" i="15"/>
  <c r="CY119" i="15" s="1"/>
  <c r="AJ119" i="15"/>
  <c r="AI119" i="15"/>
  <c r="AH119" i="15"/>
  <c r="AG119" i="15"/>
  <c r="AF119" i="15"/>
  <c r="CX118" i="15"/>
  <c r="CY118" i="15" s="1"/>
  <c r="AJ118" i="15"/>
  <c r="AI118" i="15"/>
  <c r="AH118" i="15"/>
  <c r="AG118" i="15"/>
  <c r="AF118" i="15"/>
  <c r="CX117" i="15"/>
  <c r="CY117" i="15" s="1"/>
  <c r="AJ117" i="15"/>
  <c r="AI117" i="15"/>
  <c r="AH117" i="15"/>
  <c r="AG117" i="15"/>
  <c r="AF117" i="15"/>
  <c r="CX116" i="15"/>
  <c r="CY116" i="15" s="1"/>
  <c r="AJ116" i="15"/>
  <c r="AI116" i="15"/>
  <c r="AH116" i="15"/>
  <c r="AG116" i="15"/>
  <c r="AF116" i="15"/>
  <c r="CX115" i="15"/>
  <c r="CY115" i="15" s="1"/>
  <c r="AJ115" i="15"/>
  <c r="AI115" i="15"/>
  <c r="AH115" i="15"/>
  <c r="AG115" i="15"/>
  <c r="AF115" i="15"/>
  <c r="CX114" i="15"/>
  <c r="CY114" i="15" s="1"/>
  <c r="AJ114" i="15"/>
  <c r="AI114" i="15"/>
  <c r="AH114" i="15"/>
  <c r="AG114" i="15"/>
  <c r="AF114" i="15"/>
  <c r="CX113" i="15"/>
  <c r="CY113" i="15" s="1"/>
  <c r="AJ113" i="15"/>
  <c r="AI113" i="15"/>
  <c r="AH113" i="15"/>
  <c r="AG113" i="15"/>
  <c r="AF113" i="15"/>
  <c r="CX112" i="15"/>
  <c r="CY112" i="15" s="1"/>
  <c r="AJ112" i="15"/>
  <c r="AI112" i="15"/>
  <c r="AH112" i="15"/>
  <c r="AG112" i="15"/>
  <c r="AF112" i="15"/>
  <c r="DB111" i="15"/>
  <c r="CX111" i="15"/>
  <c r="CY111" i="15" s="1"/>
  <c r="AJ111" i="15"/>
  <c r="AI111" i="15"/>
  <c r="AH111" i="15"/>
  <c r="AG111" i="15"/>
  <c r="AF111" i="15"/>
  <c r="DB110" i="15"/>
  <c r="CX110" i="15"/>
  <c r="CY110" i="15" s="1"/>
  <c r="AJ110" i="15"/>
  <c r="AI110" i="15"/>
  <c r="AH110" i="15"/>
  <c r="AG110" i="15"/>
  <c r="AF110" i="15"/>
  <c r="DB109" i="15"/>
  <c r="CX109" i="15"/>
  <c r="CY109" i="15" s="1"/>
  <c r="AJ109" i="15"/>
  <c r="AI109" i="15"/>
  <c r="AH109" i="15"/>
  <c r="AG109" i="15"/>
  <c r="AF109" i="15"/>
  <c r="DB108" i="15"/>
  <c r="CX108" i="15"/>
  <c r="CY108" i="15" s="1"/>
  <c r="AJ108" i="15"/>
  <c r="AI108" i="15"/>
  <c r="AH108" i="15"/>
  <c r="AG108" i="15"/>
  <c r="AF108" i="15"/>
  <c r="DB107" i="15"/>
  <c r="CX107" i="15"/>
  <c r="CY107" i="15" s="1"/>
  <c r="AJ107" i="15"/>
  <c r="AI107" i="15"/>
  <c r="AH107" i="15"/>
  <c r="AG107" i="15"/>
  <c r="AF107" i="15"/>
  <c r="DB106" i="15"/>
  <c r="CX106" i="15"/>
  <c r="CY106" i="15" s="1"/>
  <c r="AJ106" i="15"/>
  <c r="AI106" i="15"/>
  <c r="AH106" i="15"/>
  <c r="AG106" i="15"/>
  <c r="AF106" i="15"/>
  <c r="DB105" i="15"/>
  <c r="CX105" i="15"/>
  <c r="CY105" i="15" s="1"/>
  <c r="AJ105" i="15"/>
  <c r="AI105" i="15"/>
  <c r="AH105" i="15"/>
  <c r="AG105" i="15"/>
  <c r="AF105" i="15"/>
  <c r="DB104" i="15"/>
  <c r="CX104" i="15"/>
  <c r="CY104" i="15" s="1"/>
  <c r="AJ104" i="15"/>
  <c r="AI104" i="15"/>
  <c r="AH104" i="15"/>
  <c r="AG104" i="15"/>
  <c r="AF104" i="15"/>
  <c r="DB103" i="15"/>
  <c r="CX103" i="15"/>
  <c r="CY103" i="15" s="1"/>
  <c r="AJ103" i="15"/>
  <c r="AI103" i="15"/>
  <c r="AH103" i="15"/>
  <c r="AG103" i="15"/>
  <c r="AF103" i="15"/>
  <c r="DB102" i="15"/>
  <c r="CX102" i="15"/>
  <c r="CY102" i="15" s="1"/>
  <c r="AJ102" i="15"/>
  <c r="AI102" i="15"/>
  <c r="AH102" i="15"/>
  <c r="AG102" i="15"/>
  <c r="AF102" i="15"/>
  <c r="DB101" i="15"/>
  <c r="CX101" i="15"/>
  <c r="CY101" i="15" s="1"/>
  <c r="AJ101" i="15"/>
  <c r="AI101" i="15"/>
  <c r="AH101" i="15"/>
  <c r="AG101" i="15"/>
  <c r="AF101" i="15"/>
  <c r="DB100" i="15"/>
  <c r="CX100" i="15"/>
  <c r="CY100" i="15" s="1"/>
  <c r="AJ100" i="15"/>
  <c r="AI100" i="15"/>
  <c r="AH100" i="15"/>
  <c r="AG100" i="15"/>
  <c r="AF100" i="15"/>
  <c r="DB99" i="15"/>
  <c r="CX99" i="15"/>
  <c r="CY99" i="15" s="1"/>
  <c r="AJ99" i="15"/>
  <c r="AI99" i="15"/>
  <c r="AH99" i="15"/>
  <c r="AG99" i="15"/>
  <c r="AF99" i="15"/>
  <c r="DB98" i="15"/>
  <c r="CX98" i="15"/>
  <c r="CY98" i="15" s="1"/>
  <c r="AJ98" i="15"/>
  <c r="AI98" i="15"/>
  <c r="AH98" i="15"/>
  <c r="AG98" i="15"/>
  <c r="AF98" i="15"/>
  <c r="DB97" i="15"/>
  <c r="CX97" i="15"/>
  <c r="CY97" i="15" s="1"/>
  <c r="AJ97" i="15"/>
  <c r="AI97" i="15"/>
  <c r="AH97" i="15"/>
  <c r="AG97" i="15"/>
  <c r="AF97" i="15"/>
  <c r="DB96" i="15"/>
  <c r="CX96" i="15"/>
  <c r="CY96" i="15" s="1"/>
  <c r="AJ96" i="15"/>
  <c r="AI96" i="15"/>
  <c r="AH96" i="15"/>
  <c r="AG96" i="15"/>
  <c r="AF96" i="15"/>
  <c r="DB95" i="15"/>
  <c r="CX95" i="15"/>
  <c r="CY95" i="15" s="1"/>
  <c r="AJ95" i="15"/>
  <c r="AI95" i="15"/>
  <c r="AH95" i="15"/>
  <c r="AG95" i="15"/>
  <c r="AF95" i="15"/>
  <c r="DB94" i="15"/>
  <c r="CX94" i="15"/>
  <c r="CY94" i="15" s="1"/>
  <c r="AJ94" i="15"/>
  <c r="AI94" i="15"/>
  <c r="AH94" i="15"/>
  <c r="AG94" i="15"/>
  <c r="AF94" i="15"/>
  <c r="DB93" i="15"/>
  <c r="CX93" i="15"/>
  <c r="CY93" i="15" s="1"/>
  <c r="AJ93" i="15"/>
  <c r="AI93" i="15"/>
  <c r="AH93" i="15"/>
  <c r="AG93" i="15"/>
  <c r="AF93" i="15"/>
  <c r="DB92" i="15"/>
  <c r="CX92" i="15"/>
  <c r="CY92" i="15" s="1"/>
  <c r="AJ92" i="15"/>
  <c r="AI92" i="15"/>
  <c r="AH92" i="15"/>
  <c r="AG92" i="15"/>
  <c r="AF92" i="15"/>
  <c r="DB91" i="15"/>
  <c r="CX91" i="15"/>
  <c r="CY91" i="15" s="1"/>
  <c r="AJ91" i="15"/>
  <c r="AI91" i="15"/>
  <c r="AH91" i="15"/>
  <c r="AG91" i="15"/>
  <c r="AF91" i="15"/>
  <c r="DB90" i="15"/>
  <c r="CX90" i="15"/>
  <c r="CY90" i="15" s="1"/>
  <c r="AJ90" i="15"/>
  <c r="AI90" i="15"/>
  <c r="AH90" i="15"/>
  <c r="AG90" i="15"/>
  <c r="AF90" i="15"/>
  <c r="DB89" i="15"/>
  <c r="CX89" i="15"/>
  <c r="CY89" i="15" s="1"/>
  <c r="AJ89" i="15"/>
  <c r="AI89" i="15"/>
  <c r="AH89" i="15"/>
  <c r="AG89" i="15"/>
  <c r="AF89" i="15"/>
  <c r="DB88" i="15"/>
  <c r="CX88" i="15"/>
  <c r="CY88" i="15" s="1"/>
  <c r="AJ88" i="15"/>
  <c r="AI88" i="15"/>
  <c r="AH88" i="15"/>
  <c r="AG88" i="15"/>
  <c r="AF88" i="15"/>
  <c r="DB87" i="15"/>
  <c r="CX87" i="15"/>
  <c r="CY87" i="15" s="1"/>
  <c r="AJ87" i="15"/>
  <c r="AI87" i="15"/>
  <c r="AH87" i="15"/>
  <c r="AG87" i="15"/>
  <c r="AF87" i="15"/>
  <c r="DB86" i="15"/>
  <c r="CX86" i="15"/>
  <c r="CY86" i="15" s="1"/>
  <c r="AJ86" i="15"/>
  <c r="AI86" i="15"/>
  <c r="AH86" i="15"/>
  <c r="AG86" i="15"/>
  <c r="AF86" i="15"/>
  <c r="DB85" i="15"/>
  <c r="CX85" i="15"/>
  <c r="CY85" i="15" s="1"/>
  <c r="AJ85" i="15"/>
  <c r="AI85" i="15"/>
  <c r="AH85" i="15"/>
  <c r="AG85" i="15"/>
  <c r="AF85" i="15"/>
  <c r="DB84" i="15"/>
  <c r="CX84" i="15"/>
  <c r="CY84" i="15" s="1"/>
  <c r="AJ84" i="15"/>
  <c r="AI84" i="15"/>
  <c r="AH84" i="15"/>
  <c r="AG84" i="15"/>
  <c r="AF84" i="15"/>
  <c r="DB83" i="15"/>
  <c r="CX83" i="15"/>
  <c r="CY83" i="15" s="1"/>
  <c r="AJ83" i="15"/>
  <c r="AI83" i="15"/>
  <c r="AH83" i="15"/>
  <c r="AG83" i="15"/>
  <c r="AF83" i="15"/>
  <c r="DB82" i="15"/>
  <c r="CX82" i="15"/>
  <c r="CY82" i="15" s="1"/>
  <c r="AJ82" i="15"/>
  <c r="AI82" i="15"/>
  <c r="AH82" i="15"/>
  <c r="AG82" i="15"/>
  <c r="AF82" i="15"/>
  <c r="DB81" i="15"/>
  <c r="CX81" i="15"/>
  <c r="CY81" i="15" s="1"/>
  <c r="AJ81" i="15"/>
  <c r="AI81" i="15"/>
  <c r="AH81" i="15"/>
  <c r="AG81" i="15"/>
  <c r="AF81" i="15"/>
  <c r="DB80" i="15"/>
  <c r="CX80" i="15"/>
  <c r="CY80" i="15" s="1"/>
  <c r="AJ80" i="15"/>
  <c r="AI80" i="15"/>
  <c r="AH80" i="15"/>
  <c r="AG80" i="15"/>
  <c r="AF80" i="15"/>
  <c r="DB79" i="15"/>
  <c r="CX79" i="15"/>
  <c r="CY79" i="15" s="1"/>
  <c r="AJ79" i="15"/>
  <c r="AI79" i="15"/>
  <c r="AH79" i="15"/>
  <c r="AG79" i="15"/>
  <c r="AF79" i="15"/>
  <c r="DB78" i="15"/>
  <c r="CX78" i="15"/>
  <c r="CY78" i="15" s="1"/>
  <c r="AJ78" i="15"/>
  <c r="AI78" i="15"/>
  <c r="AH78" i="15"/>
  <c r="AG78" i="15"/>
  <c r="AF78" i="15"/>
  <c r="DB77" i="15"/>
  <c r="CX77" i="15"/>
  <c r="CY77" i="15" s="1"/>
  <c r="AJ77" i="15"/>
  <c r="AI77" i="15"/>
  <c r="AH77" i="15"/>
  <c r="AG77" i="15"/>
  <c r="AF77" i="15"/>
  <c r="DB76" i="15"/>
  <c r="CX76" i="15"/>
  <c r="CY76" i="15" s="1"/>
  <c r="AJ76" i="15"/>
  <c r="AI76" i="15"/>
  <c r="AH76" i="15"/>
  <c r="AG76" i="15"/>
  <c r="AF76" i="15"/>
  <c r="DB75" i="15"/>
  <c r="CX75" i="15"/>
  <c r="CY75" i="15" s="1"/>
  <c r="AJ75" i="15"/>
  <c r="AI75" i="15"/>
  <c r="AH75" i="15"/>
  <c r="AG75" i="15"/>
  <c r="AF75" i="15"/>
  <c r="DB74" i="15"/>
  <c r="CX74" i="15"/>
  <c r="CY74" i="15" s="1"/>
  <c r="AJ74" i="15"/>
  <c r="AI74" i="15"/>
  <c r="AH74" i="15"/>
  <c r="AG74" i="15"/>
  <c r="AF74" i="15"/>
  <c r="DB73" i="15"/>
  <c r="CX73" i="15"/>
  <c r="CY73" i="15" s="1"/>
  <c r="AJ73" i="15"/>
  <c r="AI73" i="15"/>
  <c r="AH73" i="15"/>
  <c r="AG73" i="15"/>
  <c r="AF73" i="15"/>
  <c r="DB72" i="15"/>
  <c r="CX72" i="15"/>
  <c r="CY72" i="15" s="1"/>
  <c r="AJ72" i="15"/>
  <c r="AI72" i="15"/>
  <c r="AH72" i="15"/>
  <c r="AG72" i="15"/>
  <c r="AF72" i="15"/>
  <c r="DB71" i="15"/>
  <c r="CX71" i="15"/>
  <c r="CY71" i="15" s="1"/>
  <c r="AJ71" i="15"/>
  <c r="AI71" i="15"/>
  <c r="AH71" i="15"/>
  <c r="AG71" i="15"/>
  <c r="AF71" i="15"/>
  <c r="DB70" i="15"/>
  <c r="CX70" i="15"/>
  <c r="CY70" i="15" s="1"/>
  <c r="AJ70" i="15"/>
  <c r="AI70" i="15"/>
  <c r="AH70" i="15"/>
  <c r="AG70" i="15"/>
  <c r="AF70" i="15"/>
  <c r="DB69" i="15"/>
  <c r="CX69" i="15"/>
  <c r="CY69" i="15" s="1"/>
  <c r="AJ69" i="15"/>
  <c r="AI69" i="15"/>
  <c r="AH69" i="15"/>
  <c r="AG69" i="15"/>
  <c r="AF69" i="15"/>
  <c r="DB68" i="15"/>
  <c r="CX68" i="15"/>
  <c r="CY68" i="15" s="1"/>
  <c r="AJ68" i="15"/>
  <c r="AI68" i="15"/>
  <c r="AH68" i="15"/>
  <c r="AG68" i="15"/>
  <c r="AF68" i="15"/>
  <c r="DB67" i="15"/>
  <c r="CX67" i="15"/>
  <c r="CY67" i="15" s="1"/>
  <c r="AJ67" i="15"/>
  <c r="AI67" i="15"/>
  <c r="AH67" i="15"/>
  <c r="AG67" i="15"/>
  <c r="AF67" i="15"/>
  <c r="DB66" i="15"/>
  <c r="CX66" i="15"/>
  <c r="CY66" i="15" s="1"/>
  <c r="AJ66" i="15"/>
  <c r="AI66" i="15"/>
  <c r="AH66" i="15"/>
  <c r="AG66" i="15"/>
  <c r="AF66" i="15"/>
  <c r="DB65" i="15"/>
  <c r="CX65" i="15"/>
  <c r="CY65" i="15" s="1"/>
  <c r="AJ65" i="15"/>
  <c r="AI65" i="15"/>
  <c r="AH65" i="15"/>
  <c r="AG65" i="15"/>
  <c r="AF65" i="15"/>
  <c r="DB64" i="15"/>
  <c r="CX64" i="15"/>
  <c r="CY64" i="15" s="1"/>
  <c r="AJ64" i="15"/>
  <c r="AI64" i="15"/>
  <c r="AH64" i="15"/>
  <c r="AG64" i="15"/>
  <c r="AF64" i="15"/>
  <c r="DB63" i="15"/>
  <c r="AJ63" i="15"/>
  <c r="AI63" i="15"/>
  <c r="AH63" i="15"/>
  <c r="AG63" i="15"/>
  <c r="AF63" i="15"/>
  <c r="DB62" i="15"/>
  <c r="CX62" i="15"/>
  <c r="CY62" i="15" s="1"/>
  <c r="AJ62" i="15"/>
  <c r="AI62" i="15"/>
  <c r="AH62" i="15"/>
  <c r="AG62" i="15"/>
  <c r="AF62" i="15"/>
  <c r="DB61" i="15"/>
  <c r="AJ61" i="15"/>
  <c r="AI61" i="15"/>
  <c r="AH61" i="15"/>
  <c r="AG61" i="15"/>
  <c r="AF61" i="15"/>
  <c r="DB60" i="15"/>
  <c r="AJ60" i="15"/>
  <c r="AI60" i="15"/>
  <c r="AH60" i="15"/>
  <c r="AG60" i="15"/>
  <c r="AF60" i="15"/>
  <c r="DB59" i="15"/>
  <c r="CX59" i="15"/>
  <c r="CY59" i="15" s="1"/>
  <c r="AJ59" i="15"/>
  <c r="AI59" i="15"/>
  <c r="AH59" i="15"/>
  <c r="AG59" i="15"/>
  <c r="AF59" i="15"/>
  <c r="DB58" i="15"/>
  <c r="AJ58" i="15"/>
  <c r="AI58" i="15"/>
  <c r="AH58" i="15"/>
  <c r="AG58" i="15"/>
  <c r="AF58" i="15"/>
  <c r="DB57" i="15"/>
  <c r="AJ57" i="15"/>
  <c r="AI57" i="15"/>
  <c r="AH57" i="15"/>
  <c r="AG57" i="15"/>
  <c r="AF57" i="15"/>
  <c r="DB56" i="15"/>
  <c r="CX56" i="15"/>
  <c r="CY56" i="15" s="1"/>
  <c r="AJ56" i="15"/>
  <c r="AI56" i="15"/>
  <c r="AH56" i="15"/>
  <c r="AG56" i="15"/>
  <c r="AF56" i="15"/>
  <c r="DB55" i="15"/>
  <c r="CX55" i="15"/>
  <c r="CY55" i="15" s="1"/>
  <c r="AJ55" i="15"/>
  <c r="AI55" i="15"/>
  <c r="AH55" i="15"/>
  <c r="AG55" i="15"/>
  <c r="AF55" i="15"/>
  <c r="DB54" i="15"/>
  <c r="CX54" i="15"/>
  <c r="CY54" i="15" s="1"/>
  <c r="AJ54" i="15"/>
  <c r="AI54" i="15"/>
  <c r="AH54" i="15"/>
  <c r="AG54" i="15"/>
  <c r="AF54" i="15"/>
  <c r="DB53" i="15"/>
  <c r="CX53" i="15"/>
  <c r="CY53" i="15" s="1"/>
  <c r="AJ53" i="15"/>
  <c r="AI53" i="15"/>
  <c r="AH53" i="15"/>
  <c r="AG53" i="15"/>
  <c r="AF53" i="15"/>
  <c r="DB52" i="15"/>
  <c r="CX52" i="15"/>
  <c r="CY52" i="15" s="1"/>
  <c r="AJ52" i="15"/>
  <c r="AI52" i="15"/>
  <c r="AH52" i="15"/>
  <c r="AG52" i="15"/>
  <c r="AF52" i="15"/>
  <c r="DB51" i="15"/>
  <c r="CX51" i="15"/>
  <c r="CY51" i="15" s="1"/>
  <c r="AJ51" i="15"/>
  <c r="AI51" i="15"/>
  <c r="AH51" i="15"/>
  <c r="AG51" i="15"/>
  <c r="AF51" i="15"/>
  <c r="DB50" i="15"/>
  <c r="CX50" i="15"/>
  <c r="CY50" i="15" s="1"/>
  <c r="AJ50" i="15"/>
  <c r="AI50" i="15"/>
  <c r="AH50" i="15"/>
  <c r="AG50" i="15"/>
  <c r="AF50" i="15"/>
  <c r="DB49" i="15"/>
  <c r="CX49" i="15"/>
  <c r="CY49" i="15" s="1"/>
  <c r="AJ49" i="15"/>
  <c r="AI49" i="15"/>
  <c r="AH49" i="15"/>
  <c r="AG49" i="15"/>
  <c r="AF49" i="15"/>
  <c r="DB48" i="15"/>
  <c r="CX48" i="15"/>
  <c r="CY48" i="15" s="1"/>
  <c r="AJ48" i="15"/>
  <c r="AI48" i="15"/>
  <c r="AH48" i="15"/>
  <c r="AG48" i="15"/>
  <c r="AF48" i="15"/>
  <c r="DB47" i="15"/>
  <c r="CX47" i="15"/>
  <c r="CY47" i="15" s="1"/>
  <c r="AJ47" i="15"/>
  <c r="AI47" i="15"/>
  <c r="AH47" i="15"/>
  <c r="AG47" i="15"/>
  <c r="AF47" i="15"/>
  <c r="DB46" i="15"/>
  <c r="CX46" i="15"/>
  <c r="CY46" i="15" s="1"/>
  <c r="AJ46" i="15"/>
  <c r="AI46" i="15"/>
  <c r="AH46" i="15"/>
  <c r="AG46" i="15"/>
  <c r="AF46" i="15"/>
  <c r="DB45" i="15"/>
  <c r="CX45" i="15"/>
  <c r="CY45" i="15" s="1"/>
  <c r="AJ45" i="15"/>
  <c r="AI45" i="15"/>
  <c r="AH45" i="15"/>
  <c r="AG45" i="15"/>
  <c r="AF45" i="15"/>
  <c r="DB44" i="15"/>
  <c r="AJ44" i="15"/>
  <c r="AI44" i="15"/>
  <c r="AH44" i="15"/>
  <c r="AG44" i="15"/>
  <c r="AF44" i="15"/>
  <c r="DB43" i="15"/>
  <c r="CX43" i="15"/>
  <c r="CY43" i="15" s="1"/>
  <c r="AJ43" i="15"/>
  <c r="AI43" i="15"/>
  <c r="AH43" i="15"/>
  <c r="AG43" i="15"/>
  <c r="AF43" i="15"/>
  <c r="DB42" i="15"/>
  <c r="CX42" i="15"/>
  <c r="CY42" i="15" s="1"/>
  <c r="AJ42" i="15"/>
  <c r="AI42" i="15"/>
  <c r="AH42" i="15"/>
  <c r="AG42" i="15"/>
  <c r="AF42" i="15"/>
  <c r="DB41" i="15"/>
  <c r="AJ41" i="15"/>
  <c r="AI41" i="15"/>
  <c r="AH41" i="15"/>
  <c r="AG41" i="15"/>
  <c r="AF41" i="15"/>
  <c r="DB40" i="15"/>
  <c r="AJ40" i="15"/>
  <c r="AI40" i="15"/>
  <c r="AH40" i="15"/>
  <c r="AG40" i="15"/>
  <c r="AF40" i="15"/>
  <c r="DB39" i="15"/>
  <c r="CX39" i="15"/>
  <c r="CY39" i="15" s="1"/>
  <c r="AJ39" i="15"/>
  <c r="AI39" i="15"/>
  <c r="AH39" i="15"/>
  <c r="AG39" i="15"/>
  <c r="AF39" i="15"/>
  <c r="DB38" i="15"/>
  <c r="CX38" i="15"/>
  <c r="CY38" i="15" s="1"/>
  <c r="AJ38" i="15"/>
  <c r="AI38" i="15"/>
  <c r="AH38" i="15"/>
  <c r="AG38" i="15"/>
  <c r="AF38" i="15"/>
  <c r="DB37" i="15"/>
  <c r="CX37" i="15"/>
  <c r="CY37" i="15" s="1"/>
  <c r="AJ37" i="15"/>
  <c r="AI37" i="15"/>
  <c r="AH37" i="15"/>
  <c r="AG37" i="15"/>
  <c r="AF37" i="15"/>
  <c r="DB36" i="15"/>
  <c r="CX36" i="15"/>
  <c r="CY36" i="15" s="1"/>
  <c r="AJ36" i="15"/>
  <c r="AI36" i="15"/>
  <c r="AH36" i="15"/>
  <c r="AG36" i="15"/>
  <c r="AF36" i="15"/>
  <c r="DB35" i="15"/>
  <c r="CX35" i="15"/>
  <c r="CY35" i="15" s="1"/>
  <c r="AJ35" i="15"/>
  <c r="AI35" i="15"/>
  <c r="AH35" i="15"/>
  <c r="AG35" i="15"/>
  <c r="AF35" i="15"/>
  <c r="DB34" i="15"/>
  <c r="AJ34" i="15"/>
  <c r="AI34" i="15"/>
  <c r="AH34" i="15"/>
  <c r="AG34" i="15"/>
  <c r="AF34" i="15"/>
  <c r="DB33" i="15"/>
  <c r="CX33" i="15"/>
  <c r="CY33" i="15" s="1"/>
  <c r="AJ33" i="15"/>
  <c r="AI33" i="15"/>
  <c r="AH33" i="15"/>
  <c r="AG33" i="15"/>
  <c r="AF33" i="15"/>
  <c r="DB32" i="15"/>
  <c r="CX32" i="15"/>
  <c r="CY32" i="15" s="1"/>
  <c r="AJ32" i="15"/>
  <c r="AI32" i="15"/>
  <c r="AH32" i="15"/>
  <c r="AG32" i="15"/>
  <c r="AF32" i="15"/>
  <c r="DB31" i="15"/>
  <c r="AJ31" i="15"/>
  <c r="AI31" i="15"/>
  <c r="AH31" i="15"/>
  <c r="AG31" i="15"/>
  <c r="AF31" i="15"/>
  <c r="DB30" i="15"/>
  <c r="AJ30" i="15"/>
  <c r="AI30" i="15"/>
  <c r="AH30" i="15"/>
  <c r="AG30" i="15"/>
  <c r="AF30" i="15"/>
  <c r="DB29" i="15"/>
  <c r="CX29" i="15"/>
  <c r="CY29" i="15" s="1"/>
  <c r="AJ29" i="15"/>
  <c r="AI29" i="15"/>
  <c r="AH29" i="15"/>
  <c r="AG29" i="15"/>
  <c r="AF29" i="15"/>
  <c r="DB28" i="15"/>
  <c r="CX28" i="15"/>
  <c r="CY28" i="15" s="1"/>
  <c r="AJ28" i="15"/>
  <c r="AI28" i="15"/>
  <c r="AH28" i="15"/>
  <c r="AG28" i="15"/>
  <c r="AF28" i="15"/>
  <c r="DB27" i="15"/>
  <c r="CX27" i="15"/>
  <c r="CY27" i="15" s="1"/>
  <c r="AJ27" i="15"/>
  <c r="AI27" i="15"/>
  <c r="AH27" i="15"/>
  <c r="AG27" i="15"/>
  <c r="AF27" i="15"/>
  <c r="DB26" i="15"/>
  <c r="CX26" i="15"/>
  <c r="CY26" i="15" s="1"/>
  <c r="AJ26" i="15"/>
  <c r="AI26" i="15"/>
  <c r="AH26" i="15"/>
  <c r="AG26" i="15"/>
  <c r="AF26" i="15"/>
  <c r="DB25" i="15"/>
  <c r="CX25" i="15"/>
  <c r="CY25" i="15" s="1"/>
  <c r="AJ25" i="15"/>
  <c r="AI25" i="15"/>
  <c r="AH25" i="15"/>
  <c r="AG25" i="15"/>
  <c r="AF25" i="15"/>
  <c r="DB24" i="15"/>
  <c r="CX24" i="15"/>
  <c r="CY24" i="15" s="1"/>
  <c r="AJ24" i="15"/>
  <c r="AI24" i="15"/>
  <c r="AH24" i="15"/>
  <c r="AG24" i="15"/>
  <c r="AF24" i="15"/>
  <c r="DB23" i="15"/>
  <c r="CX23" i="15"/>
  <c r="CY23" i="15" s="1"/>
  <c r="AJ23" i="15"/>
  <c r="AI23" i="15"/>
  <c r="AH23" i="15"/>
  <c r="AG23" i="15"/>
  <c r="AF23" i="15"/>
  <c r="DB22" i="15"/>
  <c r="CX22" i="15"/>
  <c r="CY22" i="15" s="1"/>
  <c r="AJ22" i="15"/>
  <c r="AI22" i="15"/>
  <c r="AH22" i="15"/>
  <c r="AG22" i="15"/>
  <c r="AF22" i="15"/>
  <c r="DB21" i="15"/>
  <c r="CX21" i="15"/>
  <c r="CY21" i="15" s="1"/>
  <c r="AJ21" i="15"/>
  <c r="AI21" i="15"/>
  <c r="AH21" i="15"/>
  <c r="AG21" i="15"/>
  <c r="AF21" i="15"/>
  <c r="DB20" i="15"/>
  <c r="CX20" i="15"/>
  <c r="CY20" i="15" s="1"/>
  <c r="AJ20" i="15"/>
  <c r="AI20" i="15"/>
  <c r="AH20" i="15"/>
  <c r="AG20" i="15"/>
  <c r="AF20" i="15"/>
  <c r="DB19" i="15"/>
  <c r="CX19" i="15"/>
  <c r="CY19" i="15" s="1"/>
  <c r="AJ19" i="15"/>
  <c r="AI19" i="15"/>
  <c r="AH19" i="15"/>
  <c r="AG19" i="15"/>
  <c r="AF19" i="15"/>
  <c r="DB18" i="15"/>
  <c r="CX18" i="15"/>
  <c r="CY18" i="15" s="1"/>
  <c r="AJ18" i="15"/>
  <c r="AI18" i="15"/>
  <c r="AH18" i="15"/>
  <c r="AG18" i="15"/>
  <c r="AF18" i="15"/>
  <c r="DB17" i="15"/>
  <c r="CX17" i="15"/>
  <c r="CY17" i="15" s="1"/>
  <c r="AJ17" i="15"/>
  <c r="AI17" i="15"/>
  <c r="AH17" i="15"/>
  <c r="AG17" i="15"/>
  <c r="AF17" i="15"/>
  <c r="AF209" i="10"/>
  <c r="AG209" i="10"/>
  <c r="AH209" i="10"/>
  <c r="AI209" i="10"/>
  <c r="AJ209" i="10" s="1"/>
  <c r="AK209" i="10"/>
  <c r="CY209" i="10"/>
  <c r="CZ209" i="10" s="1"/>
  <c r="AF210" i="10"/>
  <c r="AG210" i="10"/>
  <c r="AH210" i="10"/>
  <c r="AI210" i="10"/>
  <c r="AJ210" i="10" s="1"/>
  <c r="AK210" i="10"/>
  <c r="CY210" i="10"/>
  <c r="CZ210" i="10" s="1"/>
  <c r="AF211" i="10"/>
  <c r="AG211" i="10"/>
  <c r="AH211" i="10"/>
  <c r="AI211" i="10"/>
  <c r="AJ211" i="10" s="1"/>
  <c r="AK211" i="10"/>
  <c r="CY211" i="10"/>
  <c r="CZ211" i="10" s="1"/>
  <c r="AF212" i="10"/>
  <c r="AG212" i="10"/>
  <c r="AH212" i="10"/>
  <c r="AI212" i="10"/>
  <c r="AJ212" i="10" s="1"/>
  <c r="AK212" i="10"/>
  <c r="CY212" i="10"/>
  <c r="CZ212" i="10" s="1"/>
  <c r="AF215" i="10"/>
  <c r="AG215" i="10"/>
  <c r="AH215" i="10"/>
  <c r="AI215" i="10"/>
  <c r="AJ215" i="10" s="1"/>
  <c r="AK215" i="10"/>
  <c r="CY215" i="10"/>
  <c r="CZ215" i="10" s="1"/>
  <c r="AF180" i="10"/>
  <c r="AG180" i="10"/>
  <c r="AH180" i="10"/>
  <c r="AI180" i="10"/>
  <c r="AJ180" i="10" s="1"/>
  <c r="AK180" i="10"/>
  <c r="CY180" i="10"/>
  <c r="CZ180" i="10" s="1"/>
  <c r="AF185" i="10"/>
  <c r="AG185" i="10"/>
  <c r="AH185" i="10"/>
  <c r="AI185" i="10"/>
  <c r="AJ185" i="10" s="1"/>
  <c r="AK185" i="10"/>
  <c r="CY185" i="10"/>
  <c r="CZ185" i="10" s="1"/>
  <c r="AF187" i="10"/>
  <c r="AG187" i="10"/>
  <c r="AH187" i="10"/>
  <c r="AI187" i="10"/>
  <c r="AJ187" i="10" s="1"/>
  <c r="AK187" i="10"/>
  <c r="CY187" i="10"/>
  <c r="CZ187" i="10" s="1"/>
  <c r="AF192" i="10"/>
  <c r="AG192" i="10"/>
  <c r="AH192" i="10"/>
  <c r="AI192" i="10"/>
  <c r="AJ192" i="10" s="1"/>
  <c r="AK192" i="10"/>
  <c r="CY192" i="10"/>
  <c r="CZ192" i="10" s="1"/>
  <c r="AF196" i="10"/>
  <c r="AG196" i="10"/>
  <c r="AH196" i="10"/>
  <c r="AI196" i="10"/>
  <c r="AJ196" i="10" s="1"/>
  <c r="AK196" i="10"/>
  <c r="CY196" i="10"/>
  <c r="CZ196" i="10" s="1"/>
  <c r="AF197" i="10"/>
  <c r="AG197" i="10"/>
  <c r="AH197" i="10"/>
  <c r="AI197" i="10"/>
  <c r="AJ197" i="10" s="1"/>
  <c r="AK197" i="10"/>
  <c r="CY197" i="10"/>
  <c r="CZ197" i="10" s="1"/>
  <c r="AF198" i="10"/>
  <c r="AG198" i="10"/>
  <c r="AH198" i="10"/>
  <c r="AI198" i="10"/>
  <c r="AJ198" i="10" s="1"/>
  <c r="AK198" i="10"/>
  <c r="CY198" i="10"/>
  <c r="CZ198" i="10" s="1"/>
  <c r="AF199" i="10"/>
  <c r="AG199" i="10"/>
  <c r="AH199" i="10"/>
  <c r="AI199" i="10"/>
  <c r="AJ199" i="10" s="1"/>
  <c r="AK199" i="10"/>
  <c r="CY199" i="10"/>
  <c r="CZ199" i="10" s="1"/>
  <c r="AF201" i="10"/>
  <c r="AG201" i="10"/>
  <c r="AH201" i="10"/>
  <c r="AI201" i="10"/>
  <c r="AJ201" i="10" s="1"/>
  <c r="AK201" i="10"/>
  <c r="CY201" i="10"/>
  <c r="CZ201" i="10" s="1"/>
  <c r="AF204" i="10"/>
  <c r="AG204" i="10"/>
  <c r="AH204" i="10"/>
  <c r="AI204" i="10"/>
  <c r="AJ204" i="10" s="1"/>
  <c r="AK204" i="10"/>
  <c r="CY204" i="10"/>
  <c r="CZ204" i="10" s="1"/>
  <c r="AF205" i="10"/>
  <c r="AG205" i="10"/>
  <c r="AH205" i="10"/>
  <c r="AI205" i="10"/>
  <c r="AJ205" i="10" s="1"/>
  <c r="AK205" i="10"/>
  <c r="CY205" i="10"/>
  <c r="CZ205" i="10" s="1"/>
  <c r="AF206" i="10"/>
  <c r="AG206" i="10"/>
  <c r="AH206" i="10"/>
  <c r="AI206" i="10"/>
  <c r="AJ206" i="10" s="1"/>
  <c r="AK206" i="10"/>
  <c r="CY206" i="10"/>
  <c r="CZ206" i="10" s="1"/>
  <c r="AF94" i="10"/>
  <c r="AG94" i="10"/>
  <c r="AH94" i="10"/>
  <c r="AI94" i="10"/>
  <c r="AJ94" i="10" s="1"/>
  <c r="AK94" i="10"/>
  <c r="CY94" i="10"/>
  <c r="CZ94" i="10" s="1"/>
  <c r="AF213" i="10"/>
  <c r="AG213" i="10"/>
  <c r="AH213" i="10"/>
  <c r="AI213" i="10"/>
  <c r="AJ213" i="10" s="1"/>
  <c r="AK213" i="10"/>
  <c r="CY213" i="10"/>
  <c r="CZ213" i="10" s="1"/>
  <c r="AF96" i="10"/>
  <c r="AG96" i="10"/>
  <c r="AH96" i="10"/>
  <c r="AI96" i="10"/>
  <c r="AJ96" i="10" s="1"/>
  <c r="AK96" i="10"/>
  <c r="CY96" i="10"/>
  <c r="CZ96" i="10" s="1"/>
  <c r="AF97" i="10"/>
  <c r="AG97" i="10"/>
  <c r="AH97" i="10"/>
  <c r="AI97" i="10"/>
  <c r="AJ97" i="10" s="1"/>
  <c r="AK97" i="10"/>
  <c r="CY97" i="10"/>
  <c r="CZ97" i="10" s="1"/>
  <c r="AF99" i="10"/>
  <c r="AG99" i="10"/>
  <c r="AH99" i="10"/>
  <c r="AI99" i="10"/>
  <c r="AJ99" i="10" s="1"/>
  <c r="AK99" i="10"/>
  <c r="CY99" i="10"/>
  <c r="CZ99" i="10" s="1"/>
  <c r="AF62" i="10"/>
  <c r="AG62" i="10"/>
  <c r="AH62" i="10"/>
  <c r="AI62" i="10"/>
  <c r="AJ62" i="10" s="1"/>
  <c r="AK62" i="10"/>
  <c r="CY62" i="10"/>
  <c r="CZ62" i="10" s="1"/>
  <c r="AF179" i="10"/>
  <c r="AG179" i="10"/>
  <c r="AH179" i="10"/>
  <c r="AI179" i="10"/>
  <c r="AJ179" i="10" s="1"/>
  <c r="AK179" i="10"/>
  <c r="CY179" i="10"/>
  <c r="CZ179" i="10" s="1"/>
  <c r="DC179" i="10"/>
  <c r="G164" i="5" l="1"/>
  <c r="CY207" i="10" l="1"/>
  <c r="CZ207" i="10" s="1"/>
  <c r="AK207" i="10"/>
  <c r="AI207" i="10"/>
  <c r="AJ207" i="10" s="1"/>
  <c r="AH207" i="10"/>
  <c r="AG207" i="10"/>
  <c r="AF207" i="10"/>
  <c r="AH213" i="14"/>
  <c r="CY200" i="10" l="1"/>
  <c r="CY64" i="10" l="1"/>
  <c r="CZ64" i="10" s="1"/>
  <c r="CY63" i="10"/>
  <c r="CZ63" i="10" s="1"/>
  <c r="CY98" i="10"/>
  <c r="CZ98" i="10" s="1"/>
  <c r="CY95" i="10"/>
  <c r="CZ95" i="10" s="1"/>
  <c r="CY203" i="10"/>
  <c r="CZ203" i="10" s="1"/>
  <c r="CY202" i="10"/>
  <c r="CZ202" i="10" s="1"/>
  <c r="CZ200" i="10"/>
  <c r="CY195" i="10"/>
  <c r="CZ195" i="10" s="1"/>
  <c r="CY194" i="10"/>
  <c r="CZ194" i="10" s="1"/>
  <c r="CY193" i="10"/>
  <c r="CZ193" i="10" s="1"/>
  <c r="CY191" i="10"/>
  <c r="CZ191" i="10" s="1"/>
  <c r="CY190" i="10"/>
  <c r="CZ190" i="10" s="1"/>
  <c r="CY189" i="10"/>
  <c r="CZ189" i="10" s="1"/>
  <c r="CY188" i="10"/>
  <c r="CZ188" i="10" s="1"/>
  <c r="CY186" i="10"/>
  <c r="CZ186" i="10" s="1"/>
  <c r="CY184" i="10"/>
  <c r="CZ184" i="10" s="1"/>
  <c r="CY183" i="10"/>
  <c r="CZ183" i="10" s="1"/>
  <c r="CY182" i="10"/>
  <c r="CZ182" i="10" s="1"/>
  <c r="CY181" i="10"/>
  <c r="CZ181" i="10" s="1"/>
  <c r="CY216" i="10"/>
  <c r="CZ216" i="10" s="1"/>
  <c r="CY214" i="10"/>
  <c r="CZ214" i="10" s="1"/>
  <c r="CY208" i="10"/>
  <c r="CZ208" i="10" s="1"/>
  <c r="CY178" i="10"/>
  <c r="CZ178" i="10" s="1"/>
  <c r="CY177" i="10"/>
  <c r="CZ177" i="10" s="1"/>
  <c r="CY176" i="10"/>
  <c r="CZ176" i="10" s="1"/>
  <c r="CY175" i="10"/>
  <c r="CZ175" i="10" s="1"/>
  <c r="CY174" i="10"/>
  <c r="CZ174" i="10" s="1"/>
  <c r="CY173" i="10"/>
  <c r="CZ173" i="10" s="1"/>
  <c r="CY172" i="10"/>
  <c r="CZ172" i="10" s="1"/>
  <c r="CY162" i="10"/>
  <c r="CZ162" i="10" s="1"/>
  <c r="CY171" i="10"/>
  <c r="CZ171" i="10" s="1"/>
  <c r="CY170" i="10"/>
  <c r="CZ170" i="10" s="1"/>
  <c r="CY169" i="10"/>
  <c r="CZ169" i="10" s="1"/>
  <c r="CY168" i="10"/>
  <c r="CZ168" i="10" s="1"/>
  <c r="CY167" i="10"/>
  <c r="CZ167" i="10" s="1"/>
  <c r="CY166" i="10"/>
  <c r="CZ166" i="10" s="1"/>
  <c r="CY165" i="10"/>
  <c r="CZ165" i="10" s="1"/>
  <c r="CY164" i="10"/>
  <c r="CZ164" i="10" s="1"/>
  <c r="CY163" i="10"/>
  <c r="CZ163" i="10" s="1"/>
  <c r="CY161" i="10"/>
  <c r="CZ161" i="10" s="1"/>
  <c r="CY160" i="10"/>
  <c r="CZ160" i="10" s="1"/>
  <c r="CY159" i="10"/>
  <c r="CZ159" i="10" s="1"/>
  <c r="CY158" i="10"/>
  <c r="CZ158" i="10" s="1"/>
  <c r="CY157" i="10"/>
  <c r="CZ157" i="10" s="1"/>
  <c r="CY156" i="10"/>
  <c r="CZ156" i="10" s="1"/>
  <c r="CY155" i="10"/>
  <c r="CZ155" i="10" s="1"/>
  <c r="CY154" i="10"/>
  <c r="CZ154" i="10" s="1"/>
  <c r="CY153" i="10"/>
  <c r="CZ153" i="10" s="1"/>
  <c r="CY152" i="10"/>
  <c r="CZ152" i="10" s="1"/>
  <c r="CY151" i="10"/>
  <c r="CZ151" i="10" s="1"/>
  <c r="CY150" i="10"/>
  <c r="CZ150" i="10" s="1"/>
  <c r="CY149" i="10"/>
  <c r="CZ149" i="10" s="1"/>
  <c r="CY91" i="10"/>
  <c r="CZ91" i="10" s="1"/>
  <c r="CY90" i="10"/>
  <c r="CZ90" i="10" s="1"/>
  <c r="CY88" i="10"/>
  <c r="CZ88" i="10" s="1"/>
  <c r="CY87" i="10"/>
  <c r="CZ87" i="10" s="1"/>
  <c r="CY86" i="10"/>
  <c r="CZ86" i="10" s="1"/>
  <c r="CY85" i="10"/>
  <c r="CZ85" i="10" s="1"/>
  <c r="CY83" i="10"/>
  <c r="CZ83" i="10" s="1"/>
  <c r="CY82" i="10"/>
  <c r="CZ82" i="10" s="1"/>
  <c r="CY81" i="10"/>
  <c r="CZ81" i="10" s="1"/>
  <c r="CY79" i="10"/>
  <c r="CZ79" i="10" s="1"/>
  <c r="CY78" i="10"/>
  <c r="CZ78" i="10" s="1"/>
  <c r="CY77" i="10"/>
  <c r="CZ77" i="10" s="1"/>
  <c r="CY76" i="10"/>
  <c r="CZ76" i="10" s="1"/>
  <c r="CY75" i="10"/>
  <c r="CZ75" i="10" s="1"/>
  <c r="CY74" i="10"/>
  <c r="CZ74" i="10" s="1"/>
  <c r="CY73" i="10"/>
  <c r="CZ73" i="10" s="1"/>
  <c r="CY72" i="10"/>
  <c r="CZ72" i="10" s="1"/>
  <c r="CY71" i="10"/>
  <c r="CZ71" i="10" s="1"/>
  <c r="CY70" i="10"/>
  <c r="CZ70" i="10" s="1"/>
  <c r="CY69" i="10"/>
  <c r="CZ69" i="10" s="1"/>
  <c r="CY68" i="10"/>
  <c r="CZ68" i="10" s="1"/>
  <c r="CY66" i="10"/>
  <c r="CZ66" i="10" s="1"/>
  <c r="CY61" i="10"/>
  <c r="CZ61" i="10" s="1"/>
  <c r="CY60" i="10"/>
  <c r="CZ60" i="10" s="1"/>
  <c r="CY352" i="10"/>
  <c r="CZ352" i="10" s="1"/>
  <c r="CY351" i="10"/>
  <c r="CZ351" i="10" s="1"/>
  <c r="CY350" i="10"/>
  <c r="CZ350" i="10" s="1"/>
  <c r="CY349" i="10"/>
  <c r="CZ349" i="10" s="1"/>
  <c r="CY346" i="10"/>
  <c r="CZ346" i="10" s="1"/>
  <c r="CY345" i="10"/>
  <c r="CZ345" i="10" s="1"/>
  <c r="CY344" i="10"/>
  <c r="CZ344" i="10" s="1"/>
  <c r="CY343" i="10"/>
  <c r="CZ343" i="10" s="1"/>
  <c r="CY342" i="10"/>
  <c r="CZ342" i="10" s="1"/>
  <c r="CY341" i="10"/>
  <c r="CZ341" i="10" s="1"/>
  <c r="CY338" i="10"/>
  <c r="CZ338" i="10" s="1"/>
  <c r="CY337" i="10"/>
  <c r="CZ337" i="10" s="1"/>
  <c r="CY336" i="10"/>
  <c r="CZ336" i="10" s="1"/>
  <c r="CY335" i="10"/>
  <c r="CZ335" i="10" s="1"/>
  <c r="CY334" i="10"/>
  <c r="CZ334" i="10" s="1"/>
  <c r="CY333" i="10"/>
  <c r="CZ333" i="10" s="1"/>
  <c r="CY330" i="10"/>
  <c r="CZ330" i="10" s="1"/>
  <c r="CY329" i="10"/>
  <c r="CZ329" i="10" s="1"/>
  <c r="CY328" i="10"/>
  <c r="CZ328" i="10" s="1"/>
  <c r="CY325" i="10"/>
  <c r="CZ325" i="10" s="1"/>
  <c r="CY324" i="10"/>
  <c r="CZ324" i="10" s="1"/>
  <c r="CY322" i="10"/>
  <c r="CZ322" i="10" s="1"/>
  <c r="CY321" i="10"/>
  <c r="CZ321" i="10" s="1"/>
  <c r="CY320" i="10"/>
  <c r="CZ320" i="10" s="1"/>
  <c r="CY319" i="10"/>
  <c r="CZ319" i="10" s="1"/>
  <c r="CY317" i="10"/>
  <c r="CZ317" i="10" s="1"/>
  <c r="CY316" i="10"/>
  <c r="CZ316" i="10" s="1"/>
  <c r="CY314" i="10"/>
  <c r="CZ314" i="10" s="1"/>
  <c r="CY311" i="10"/>
  <c r="CZ311" i="10" s="1"/>
  <c r="CY309" i="10"/>
  <c r="CZ309" i="10" s="1"/>
  <c r="CY308" i="10"/>
  <c r="CZ308" i="10" s="1"/>
  <c r="CY307" i="10"/>
  <c r="CZ307" i="10" s="1"/>
  <c r="CY305" i="10"/>
  <c r="CZ305" i="10" s="1"/>
  <c r="CY303" i="10"/>
  <c r="CZ303" i="10" s="1"/>
  <c r="CY301" i="10"/>
  <c r="CZ301" i="10" s="1"/>
  <c r="CY300" i="10"/>
  <c r="CZ300" i="10" s="1"/>
  <c r="CY298" i="10"/>
  <c r="CZ298" i="10" s="1"/>
  <c r="CY295" i="10"/>
  <c r="CZ295" i="10" s="1"/>
  <c r="CY290" i="10"/>
  <c r="CZ290" i="10" s="1"/>
  <c r="CY289" i="10"/>
  <c r="CZ289" i="10" s="1"/>
  <c r="CY284" i="10"/>
  <c r="CZ284" i="10" s="1"/>
  <c r="CY279" i="10"/>
  <c r="CZ279" i="10" s="1"/>
  <c r="CY276" i="10"/>
  <c r="CZ276" i="10" s="1"/>
  <c r="CY269" i="10"/>
  <c r="CZ269" i="10" s="1"/>
  <c r="CY262" i="10"/>
  <c r="CZ262" i="10" s="1"/>
  <c r="CY259" i="10"/>
  <c r="CZ259" i="10" s="1"/>
  <c r="CY253" i="10"/>
  <c r="CZ253" i="10" s="1"/>
  <c r="CY251" i="10"/>
  <c r="CZ251" i="10" s="1"/>
  <c r="CY249" i="10"/>
  <c r="CZ249" i="10" s="1"/>
  <c r="CY246" i="10"/>
  <c r="CZ246" i="10" s="1"/>
  <c r="CY244" i="10"/>
  <c r="CZ244" i="10" s="1"/>
  <c r="CY241" i="10"/>
  <c r="CZ241" i="10" s="1"/>
  <c r="CY240" i="10"/>
  <c r="CZ240" i="10" s="1"/>
  <c r="CY239" i="10"/>
  <c r="CZ239" i="10" s="1"/>
  <c r="CY238" i="10"/>
  <c r="CZ238" i="10" s="1"/>
  <c r="CY237" i="10"/>
  <c r="CZ237" i="10" s="1"/>
  <c r="CY236" i="10"/>
  <c r="CZ236" i="10" s="1"/>
  <c r="CY235" i="10"/>
  <c r="CZ235" i="10" s="1"/>
  <c r="CY234" i="10"/>
  <c r="CZ234" i="10" s="1"/>
  <c r="CY231" i="10"/>
  <c r="CZ231" i="10" s="1"/>
  <c r="CY217" i="10"/>
  <c r="CZ217" i="10" s="1"/>
  <c r="CY147" i="10"/>
  <c r="CZ147" i="10" s="1"/>
  <c r="CY145" i="10"/>
  <c r="CZ145" i="10" s="1"/>
  <c r="CY142" i="10"/>
  <c r="CZ142" i="10" s="1"/>
  <c r="CY141" i="10"/>
  <c r="CZ141" i="10" s="1"/>
  <c r="CY139" i="10"/>
  <c r="CZ139" i="10" s="1"/>
  <c r="CY138" i="10"/>
  <c r="CZ138" i="10" s="1"/>
  <c r="CY135" i="10"/>
  <c r="CZ135" i="10" s="1"/>
  <c r="CY133" i="10"/>
  <c r="CZ133" i="10" s="1"/>
  <c r="CY132" i="10"/>
  <c r="CZ132" i="10" s="1"/>
  <c r="CY131" i="10"/>
  <c r="CZ131" i="10" s="1"/>
  <c r="CY129" i="10"/>
  <c r="CZ129" i="10" s="1"/>
  <c r="CY127" i="10"/>
  <c r="CZ127" i="10" s="1"/>
  <c r="CY126" i="10"/>
  <c r="CZ126" i="10" s="1"/>
  <c r="CY125" i="10"/>
  <c r="CZ125" i="10" s="1"/>
  <c r="CY123" i="10"/>
  <c r="CZ123" i="10" s="1"/>
  <c r="CY122" i="10"/>
  <c r="CZ122" i="10" s="1"/>
  <c r="CY121" i="10"/>
  <c r="CZ121" i="10" s="1"/>
  <c r="CY120" i="10"/>
  <c r="CZ120" i="10" s="1"/>
  <c r="CY118" i="10"/>
  <c r="CZ118" i="10" s="1"/>
  <c r="CY117" i="10"/>
  <c r="CZ117" i="10" s="1"/>
  <c r="CY115" i="10"/>
  <c r="CZ115" i="10" s="1"/>
  <c r="CY114" i="10"/>
  <c r="CZ114" i="10" s="1"/>
  <c r="CY113" i="10"/>
  <c r="CZ113" i="10" s="1"/>
  <c r="CY112" i="10"/>
  <c r="CZ112" i="10" s="1"/>
  <c r="CY109" i="10"/>
  <c r="CZ109" i="10" s="1"/>
  <c r="CY106" i="10"/>
  <c r="CZ106" i="10" s="1"/>
  <c r="CY105" i="10"/>
  <c r="CZ105" i="10" s="1"/>
  <c r="CY104" i="10"/>
  <c r="CZ104" i="10" s="1"/>
  <c r="CY103" i="10"/>
  <c r="CZ103" i="10" s="1"/>
  <c r="CY102" i="10"/>
  <c r="CZ102" i="10" s="1"/>
  <c r="CY101" i="10"/>
  <c r="CZ101" i="10" s="1"/>
  <c r="CY100" i="10"/>
  <c r="CZ100" i="10" s="1"/>
  <c r="CY65" i="10"/>
  <c r="CZ65" i="10" s="1"/>
  <c r="CY58" i="10"/>
  <c r="CZ58" i="10" s="1"/>
  <c r="CY57" i="10"/>
  <c r="CZ57" i="10" s="1"/>
  <c r="CY56" i="10"/>
  <c r="CZ56" i="10" s="1"/>
  <c r="CY55" i="10"/>
  <c r="CZ55" i="10" s="1"/>
  <c r="CY54" i="10"/>
  <c r="CZ54" i="10" s="1"/>
  <c r="CY53" i="10"/>
  <c r="CZ53" i="10" s="1"/>
  <c r="CY52" i="10"/>
  <c r="CZ52" i="10" s="1"/>
  <c r="CY51" i="10"/>
  <c r="CZ51" i="10" s="1"/>
  <c r="CY48" i="10"/>
  <c r="CZ48" i="10" s="1"/>
  <c r="CY47" i="10"/>
  <c r="CZ47" i="10" s="1"/>
  <c r="CY43" i="10"/>
  <c r="CZ43" i="10" s="1"/>
  <c r="CY42" i="10"/>
  <c r="CZ42" i="10" s="1"/>
  <c r="CY41" i="10"/>
  <c r="CZ41" i="10" s="1"/>
  <c r="CY36" i="10"/>
  <c r="CZ36" i="10" s="1"/>
  <c r="CY35" i="10"/>
  <c r="CZ35" i="10" s="1"/>
  <c r="CY31" i="10"/>
  <c r="CZ31" i="10" s="1"/>
  <c r="CY29" i="10"/>
  <c r="CZ29" i="10" s="1"/>
  <c r="CY28" i="10"/>
  <c r="CZ28" i="10" s="1"/>
  <c r="CY27" i="10"/>
  <c r="CZ27" i="10" s="1"/>
  <c r="CY26" i="10"/>
  <c r="CZ26" i="10" s="1"/>
  <c r="CY23" i="10"/>
  <c r="CZ23" i="10" s="1"/>
  <c r="CY22" i="10"/>
  <c r="CZ22" i="10" s="1"/>
  <c r="CY21" i="10"/>
  <c r="CZ21" i="10" s="1"/>
  <c r="CY20" i="10"/>
  <c r="CZ20" i="10" s="1"/>
  <c r="CY19" i="10"/>
  <c r="CZ19" i="10" s="1"/>
  <c r="CY11" i="10"/>
  <c r="CZ11" i="10" s="1"/>
  <c r="CY9" i="10"/>
  <c r="CZ9" i="10" s="1"/>
  <c r="CY8" i="10"/>
  <c r="CZ8" i="10" s="1"/>
  <c r="AK208" i="10" l="1"/>
  <c r="AK214" i="10"/>
  <c r="AK216" i="10"/>
  <c r="AK181" i="10"/>
  <c r="AK182" i="10"/>
  <c r="AK183" i="10"/>
  <c r="AK184" i="10"/>
  <c r="AK186" i="10"/>
  <c r="AK188" i="10"/>
  <c r="AK189" i="10"/>
  <c r="AK190" i="10"/>
  <c r="AK191" i="10"/>
  <c r="AK193" i="10"/>
  <c r="AK194" i="10"/>
  <c r="AK195" i="10"/>
  <c r="AK200" i="10"/>
  <c r="AK202" i="10"/>
  <c r="AK203" i="10"/>
  <c r="AK95" i="10"/>
  <c r="AK98" i="10"/>
  <c r="AK63" i="10"/>
  <c r="AK64" i="10"/>
  <c r="AH64" i="10" l="1"/>
  <c r="AI63" i="10"/>
  <c r="AJ63" i="10" s="1"/>
  <c r="AH95" i="10"/>
  <c r="AI203" i="10"/>
  <c r="AJ203" i="10" s="1"/>
  <c r="AH200" i="10"/>
  <c r="AI195" i="10"/>
  <c r="AJ195" i="10" s="1"/>
  <c r="AH193" i="10"/>
  <c r="AI191" i="10"/>
  <c r="AJ191" i="10" s="1"/>
  <c r="AH189" i="10"/>
  <c r="AI188" i="10"/>
  <c r="AJ188" i="10" s="1"/>
  <c r="AH184" i="10"/>
  <c r="AI183" i="10"/>
  <c r="AJ183" i="10" s="1"/>
  <c r="AH181" i="10"/>
  <c r="AI216" i="10"/>
  <c r="AJ216" i="10" s="1"/>
  <c r="AH208" i="10"/>
  <c r="AI4" i="10"/>
  <c r="AJ4" i="10" s="1"/>
  <c r="AI5" i="10"/>
  <c r="AJ5" i="10" s="1"/>
  <c r="AI6" i="10"/>
  <c r="AJ6" i="10" s="1"/>
  <c r="AI7" i="10"/>
  <c r="AJ7" i="10" s="1"/>
  <c r="AI8" i="10"/>
  <c r="AJ8" i="10" s="1"/>
  <c r="AI9" i="10"/>
  <c r="AJ9" i="10" s="1"/>
  <c r="AI10" i="10"/>
  <c r="AJ10" i="10" s="1"/>
  <c r="AI11" i="10"/>
  <c r="AJ11" i="10" s="1"/>
  <c r="AI12" i="10"/>
  <c r="AJ12" i="10" s="1"/>
  <c r="AI13" i="10"/>
  <c r="AJ13" i="10" s="1"/>
  <c r="AI14" i="10"/>
  <c r="AJ14" i="10" s="1"/>
  <c r="AI15" i="10"/>
  <c r="AJ15" i="10" s="1"/>
  <c r="AI16" i="10"/>
  <c r="AJ16" i="10" s="1"/>
  <c r="AI17" i="10"/>
  <c r="AJ17" i="10" s="1"/>
  <c r="AI18" i="10"/>
  <c r="AJ18" i="10" s="1"/>
  <c r="AI19" i="10"/>
  <c r="AJ19" i="10" s="1"/>
  <c r="AI20" i="10"/>
  <c r="AJ20" i="10" s="1"/>
  <c r="AI21" i="10"/>
  <c r="AJ21" i="10" s="1"/>
  <c r="AI22" i="10"/>
  <c r="AJ22" i="10" s="1"/>
  <c r="AI23" i="10"/>
  <c r="AJ23" i="10" s="1"/>
  <c r="AI24" i="10"/>
  <c r="AJ24" i="10" s="1"/>
  <c r="AI25" i="10"/>
  <c r="AJ25" i="10" s="1"/>
  <c r="AI26" i="10"/>
  <c r="AJ26" i="10" s="1"/>
  <c r="AI27" i="10"/>
  <c r="AJ27" i="10" s="1"/>
  <c r="AI28" i="10"/>
  <c r="AJ28" i="10" s="1"/>
  <c r="AI29" i="10"/>
  <c r="AJ29" i="10" s="1"/>
  <c r="AI30" i="10"/>
  <c r="AJ30" i="10" s="1"/>
  <c r="AI31" i="10"/>
  <c r="AJ31" i="10" s="1"/>
  <c r="AI32" i="10"/>
  <c r="AJ32" i="10" s="1"/>
  <c r="AI33" i="10"/>
  <c r="AJ33" i="10" s="1"/>
  <c r="AI34" i="10"/>
  <c r="AJ34" i="10" s="1"/>
  <c r="AI35" i="10"/>
  <c r="AJ35" i="10" s="1"/>
  <c r="AI36" i="10"/>
  <c r="AJ36" i="10" s="1"/>
  <c r="AI37" i="10"/>
  <c r="AJ37" i="10" s="1"/>
  <c r="AI38" i="10"/>
  <c r="AJ38" i="10" s="1"/>
  <c r="AI39" i="10"/>
  <c r="AJ39" i="10" s="1"/>
  <c r="AI40" i="10"/>
  <c r="AJ40" i="10" s="1"/>
  <c r="AI41" i="10"/>
  <c r="AJ41" i="10" s="1"/>
  <c r="AI42" i="10"/>
  <c r="AJ42" i="10" s="1"/>
  <c r="AI43" i="10"/>
  <c r="AJ43" i="10" s="1"/>
  <c r="AI44" i="10"/>
  <c r="AJ44" i="10" s="1"/>
  <c r="AI45" i="10"/>
  <c r="AJ45" i="10" s="1"/>
  <c r="AI46" i="10"/>
  <c r="AJ46" i="10" s="1"/>
  <c r="AI47" i="10"/>
  <c r="AJ47" i="10" s="1"/>
  <c r="AI48" i="10"/>
  <c r="AJ48" i="10" s="1"/>
  <c r="AI49" i="10"/>
  <c r="AJ49" i="10" s="1"/>
  <c r="AI50" i="10"/>
  <c r="AJ50" i="10" s="1"/>
  <c r="AI51" i="10"/>
  <c r="AJ51" i="10" s="1"/>
  <c r="AI52" i="10"/>
  <c r="AJ52" i="10" s="1"/>
  <c r="AI53" i="10"/>
  <c r="AJ53" i="10" s="1"/>
  <c r="AI54" i="10"/>
  <c r="AJ54" i="10" s="1"/>
  <c r="AI55" i="10"/>
  <c r="AJ55" i="10" s="1"/>
  <c r="AI56" i="10"/>
  <c r="AJ56" i="10" s="1"/>
  <c r="AI57" i="10"/>
  <c r="AJ57" i="10" s="1"/>
  <c r="AI58" i="10"/>
  <c r="AJ58" i="10" s="1"/>
  <c r="AI59" i="10"/>
  <c r="AJ59" i="10" s="1"/>
  <c r="AI65" i="10"/>
  <c r="AJ65" i="10" s="1"/>
  <c r="AI100" i="10"/>
  <c r="AJ100" i="10" s="1"/>
  <c r="AI101" i="10"/>
  <c r="AJ101" i="10" s="1"/>
  <c r="AI102" i="10"/>
  <c r="AJ102" i="10" s="1"/>
  <c r="AI103" i="10"/>
  <c r="AJ103" i="10" s="1"/>
  <c r="AI104" i="10"/>
  <c r="AJ104" i="10" s="1"/>
  <c r="AI105" i="10"/>
  <c r="AJ105" i="10" s="1"/>
  <c r="AI106" i="10"/>
  <c r="AJ106" i="10" s="1"/>
  <c r="AI107" i="10"/>
  <c r="AJ107" i="10" s="1"/>
  <c r="AI108" i="10"/>
  <c r="AJ108" i="10" s="1"/>
  <c r="AI109" i="10"/>
  <c r="AJ109" i="10" s="1"/>
  <c r="AI110" i="10"/>
  <c r="AJ110" i="10" s="1"/>
  <c r="AI111" i="10"/>
  <c r="AJ111" i="10" s="1"/>
  <c r="AI112" i="10"/>
  <c r="AJ112" i="10" s="1"/>
  <c r="AI113" i="10"/>
  <c r="AJ113" i="10" s="1"/>
  <c r="AI114" i="10"/>
  <c r="AJ114" i="10" s="1"/>
  <c r="AI115" i="10"/>
  <c r="AJ115" i="10" s="1"/>
  <c r="AI116" i="10"/>
  <c r="AJ116" i="10" s="1"/>
  <c r="AI117" i="10"/>
  <c r="AJ117" i="10" s="1"/>
  <c r="AI118" i="10"/>
  <c r="AJ118" i="10" s="1"/>
  <c r="AI119" i="10"/>
  <c r="AJ119" i="10" s="1"/>
  <c r="AI120" i="10"/>
  <c r="AJ120" i="10" s="1"/>
  <c r="AI121" i="10"/>
  <c r="AJ121" i="10" s="1"/>
  <c r="AI122" i="10"/>
  <c r="AJ122" i="10" s="1"/>
  <c r="AI123" i="10"/>
  <c r="AJ123" i="10" s="1"/>
  <c r="AI124" i="10"/>
  <c r="AJ124" i="10" s="1"/>
  <c r="AI125" i="10"/>
  <c r="AJ125" i="10" s="1"/>
  <c r="AI126" i="10"/>
  <c r="AJ126" i="10" s="1"/>
  <c r="AI127" i="10"/>
  <c r="AJ127" i="10" s="1"/>
  <c r="AI128" i="10"/>
  <c r="AJ128" i="10" s="1"/>
  <c r="AI129" i="10"/>
  <c r="AJ129" i="10" s="1"/>
  <c r="AI130" i="10"/>
  <c r="AJ130" i="10" s="1"/>
  <c r="AI131" i="10"/>
  <c r="AJ131" i="10" s="1"/>
  <c r="AI132" i="10"/>
  <c r="AJ132" i="10" s="1"/>
  <c r="AI133" i="10"/>
  <c r="AJ133" i="10" s="1"/>
  <c r="AI134" i="10"/>
  <c r="AJ134" i="10" s="1"/>
  <c r="AI135" i="10"/>
  <c r="AJ135" i="10" s="1"/>
  <c r="AI136" i="10"/>
  <c r="AJ136" i="10" s="1"/>
  <c r="AI137" i="10"/>
  <c r="AJ137" i="10" s="1"/>
  <c r="AI138" i="10"/>
  <c r="AJ138" i="10" s="1"/>
  <c r="AI139" i="10"/>
  <c r="AJ139" i="10" s="1"/>
  <c r="AI140" i="10"/>
  <c r="AJ140" i="10" s="1"/>
  <c r="AI141" i="10"/>
  <c r="AJ141" i="10" s="1"/>
  <c r="AI142" i="10"/>
  <c r="AJ142" i="10" s="1"/>
  <c r="AI143" i="10"/>
  <c r="AJ143" i="10" s="1"/>
  <c r="AI144" i="10"/>
  <c r="AJ144" i="10" s="1"/>
  <c r="AI145" i="10"/>
  <c r="AJ145" i="10" s="1"/>
  <c r="AI146" i="10"/>
  <c r="AJ146" i="10" s="1"/>
  <c r="AI147" i="10"/>
  <c r="AJ147" i="10" s="1"/>
  <c r="AI148" i="10"/>
  <c r="AJ148" i="10" s="1"/>
  <c r="AI217" i="10"/>
  <c r="AJ217" i="10" s="1"/>
  <c r="AI218" i="10"/>
  <c r="AJ218" i="10" s="1"/>
  <c r="AI219" i="10"/>
  <c r="AJ219" i="10" s="1"/>
  <c r="AI220" i="10"/>
  <c r="AJ220" i="10" s="1"/>
  <c r="AI221" i="10"/>
  <c r="AJ221" i="10" s="1"/>
  <c r="AI222" i="10"/>
  <c r="AJ222" i="10" s="1"/>
  <c r="AI223" i="10"/>
  <c r="AJ223" i="10" s="1"/>
  <c r="AI224" i="10"/>
  <c r="AJ224" i="10" s="1"/>
  <c r="AI225" i="10"/>
  <c r="AJ225" i="10" s="1"/>
  <c r="AI226" i="10"/>
  <c r="AJ226" i="10" s="1"/>
  <c r="AI227" i="10"/>
  <c r="AJ227" i="10" s="1"/>
  <c r="AI228" i="10"/>
  <c r="AJ228" i="10" s="1"/>
  <c r="AI229" i="10"/>
  <c r="AJ229" i="10" s="1"/>
  <c r="AI230" i="10"/>
  <c r="AJ230" i="10" s="1"/>
  <c r="AI231" i="10"/>
  <c r="AJ231" i="10" s="1"/>
  <c r="AI232" i="10"/>
  <c r="AJ232" i="10" s="1"/>
  <c r="AI233" i="10"/>
  <c r="AJ233" i="10" s="1"/>
  <c r="AI234" i="10"/>
  <c r="AJ234" i="10" s="1"/>
  <c r="AI235" i="10"/>
  <c r="AJ235" i="10" s="1"/>
  <c r="AI236" i="10"/>
  <c r="AJ236" i="10" s="1"/>
  <c r="AI237" i="10"/>
  <c r="AJ237" i="10" s="1"/>
  <c r="AI238" i="10"/>
  <c r="AJ238" i="10" s="1"/>
  <c r="AI239" i="10"/>
  <c r="AJ239" i="10" s="1"/>
  <c r="AI240" i="10"/>
  <c r="AJ240" i="10" s="1"/>
  <c r="AI241" i="10"/>
  <c r="AJ241" i="10" s="1"/>
  <c r="AI242" i="10"/>
  <c r="AJ242" i="10" s="1"/>
  <c r="AI243" i="10"/>
  <c r="AJ243" i="10" s="1"/>
  <c r="AI244" i="10"/>
  <c r="AJ244" i="10" s="1"/>
  <c r="AI245" i="10"/>
  <c r="AJ245" i="10" s="1"/>
  <c r="AI246" i="10"/>
  <c r="AJ246" i="10" s="1"/>
  <c r="AI247" i="10"/>
  <c r="AJ247" i="10" s="1"/>
  <c r="AI248" i="10"/>
  <c r="AJ248" i="10" s="1"/>
  <c r="AI249" i="10"/>
  <c r="AJ249" i="10" s="1"/>
  <c r="AI250" i="10"/>
  <c r="AJ250" i="10" s="1"/>
  <c r="AI251" i="10"/>
  <c r="AJ251" i="10" s="1"/>
  <c r="AI252" i="10"/>
  <c r="AJ252" i="10" s="1"/>
  <c r="AI253" i="10"/>
  <c r="AJ253" i="10" s="1"/>
  <c r="AI254" i="10"/>
  <c r="AJ254" i="10" s="1"/>
  <c r="AI255" i="10"/>
  <c r="AJ255" i="10" s="1"/>
  <c r="AI256" i="10"/>
  <c r="AJ256" i="10" s="1"/>
  <c r="AI257" i="10"/>
  <c r="AJ257" i="10" s="1"/>
  <c r="AI258" i="10"/>
  <c r="AJ258" i="10" s="1"/>
  <c r="AI259" i="10"/>
  <c r="AJ259" i="10" s="1"/>
  <c r="AI260" i="10"/>
  <c r="AJ260" i="10" s="1"/>
  <c r="AI261" i="10"/>
  <c r="AJ261" i="10" s="1"/>
  <c r="AI262" i="10"/>
  <c r="AJ262" i="10" s="1"/>
  <c r="AI263" i="10"/>
  <c r="AJ263" i="10" s="1"/>
  <c r="AI264" i="10"/>
  <c r="AJ264" i="10" s="1"/>
  <c r="AI265" i="10"/>
  <c r="AJ265" i="10" s="1"/>
  <c r="AI266" i="10"/>
  <c r="AJ266" i="10" s="1"/>
  <c r="AI267" i="10"/>
  <c r="AJ267" i="10" s="1"/>
  <c r="AI268" i="10"/>
  <c r="AJ268" i="10" s="1"/>
  <c r="AI269" i="10"/>
  <c r="AJ269" i="10" s="1"/>
  <c r="AI270" i="10"/>
  <c r="AJ270" i="10" s="1"/>
  <c r="AI271" i="10"/>
  <c r="AJ271" i="10" s="1"/>
  <c r="AI272" i="10"/>
  <c r="AJ272" i="10" s="1"/>
  <c r="AI273" i="10"/>
  <c r="AJ273" i="10" s="1"/>
  <c r="AI274" i="10"/>
  <c r="AJ274" i="10" s="1"/>
  <c r="AI275" i="10"/>
  <c r="AJ275" i="10" s="1"/>
  <c r="AI276" i="10"/>
  <c r="AJ276" i="10" s="1"/>
  <c r="AI277" i="10"/>
  <c r="AJ277" i="10" s="1"/>
  <c r="AI278" i="10"/>
  <c r="AJ278" i="10" s="1"/>
  <c r="AI279" i="10"/>
  <c r="AJ279" i="10" s="1"/>
  <c r="AI280" i="10"/>
  <c r="AJ280" i="10" s="1"/>
  <c r="AI281" i="10"/>
  <c r="AJ281" i="10" s="1"/>
  <c r="AI282" i="10"/>
  <c r="AJ282" i="10" s="1"/>
  <c r="AI283" i="10"/>
  <c r="AJ283" i="10" s="1"/>
  <c r="AI284" i="10"/>
  <c r="AJ284" i="10" s="1"/>
  <c r="AI285" i="10"/>
  <c r="AJ285" i="10" s="1"/>
  <c r="AI286" i="10"/>
  <c r="AJ286" i="10" s="1"/>
  <c r="AI287" i="10"/>
  <c r="AJ287" i="10" s="1"/>
  <c r="AI288" i="10"/>
  <c r="AJ288" i="10" s="1"/>
  <c r="AI289" i="10"/>
  <c r="AJ289" i="10" s="1"/>
  <c r="AI290" i="10"/>
  <c r="AJ290" i="10" s="1"/>
  <c r="AI291" i="10"/>
  <c r="AJ291" i="10" s="1"/>
  <c r="AI292" i="10"/>
  <c r="AJ292" i="10" s="1"/>
  <c r="AI293" i="10"/>
  <c r="AJ293" i="10" s="1"/>
  <c r="AI294" i="10"/>
  <c r="AJ294" i="10" s="1"/>
  <c r="AI295" i="10"/>
  <c r="AJ295" i="10" s="1"/>
  <c r="AI296" i="10"/>
  <c r="AJ296" i="10" s="1"/>
  <c r="AI297" i="10"/>
  <c r="AJ297" i="10" s="1"/>
  <c r="AI298" i="10"/>
  <c r="AJ298" i="10" s="1"/>
  <c r="AI299" i="10"/>
  <c r="AJ299" i="10" s="1"/>
  <c r="AI300" i="10"/>
  <c r="AJ300" i="10" s="1"/>
  <c r="AI301" i="10"/>
  <c r="AJ301" i="10" s="1"/>
  <c r="AI302" i="10"/>
  <c r="AJ302" i="10" s="1"/>
  <c r="AI303" i="10"/>
  <c r="AJ303" i="10" s="1"/>
  <c r="AI304" i="10"/>
  <c r="AJ304" i="10" s="1"/>
  <c r="AI305" i="10"/>
  <c r="AJ305" i="10" s="1"/>
  <c r="AI306" i="10"/>
  <c r="AJ306" i="10" s="1"/>
  <c r="AI307" i="10"/>
  <c r="AJ307" i="10" s="1"/>
  <c r="AI308" i="10"/>
  <c r="AJ308" i="10" s="1"/>
  <c r="AI309" i="10"/>
  <c r="AJ309" i="10" s="1"/>
  <c r="AI310" i="10"/>
  <c r="AJ310" i="10" s="1"/>
  <c r="AI311" i="10"/>
  <c r="AJ311" i="10" s="1"/>
  <c r="AI312" i="10"/>
  <c r="AJ312" i="10" s="1"/>
  <c r="AI313" i="10"/>
  <c r="AJ313" i="10" s="1"/>
  <c r="AI314" i="10"/>
  <c r="AJ314" i="10" s="1"/>
  <c r="AI315" i="10"/>
  <c r="AJ315" i="10" s="1"/>
  <c r="AI316" i="10"/>
  <c r="AJ316" i="10" s="1"/>
  <c r="AI317" i="10"/>
  <c r="AJ317" i="10" s="1"/>
  <c r="AI318" i="10"/>
  <c r="AJ318" i="10" s="1"/>
  <c r="AI319" i="10"/>
  <c r="AJ319" i="10" s="1"/>
  <c r="AI320" i="10"/>
  <c r="AJ320" i="10" s="1"/>
  <c r="AI321" i="10"/>
  <c r="AJ321" i="10" s="1"/>
  <c r="AI322" i="10"/>
  <c r="AJ322" i="10" s="1"/>
  <c r="AI323" i="10"/>
  <c r="AJ323" i="10" s="1"/>
  <c r="AI324" i="10"/>
  <c r="AJ324" i="10" s="1"/>
  <c r="AI325" i="10"/>
  <c r="AJ325" i="10" s="1"/>
  <c r="AI326" i="10"/>
  <c r="AJ326" i="10" s="1"/>
  <c r="AI327" i="10"/>
  <c r="AJ327" i="10" s="1"/>
  <c r="AI328" i="10"/>
  <c r="AJ328" i="10" s="1"/>
  <c r="AI329" i="10"/>
  <c r="AJ329" i="10" s="1"/>
  <c r="AI330" i="10"/>
  <c r="AJ330" i="10" s="1"/>
  <c r="AI331" i="10"/>
  <c r="AJ331" i="10" s="1"/>
  <c r="AI332" i="10"/>
  <c r="AJ332" i="10" s="1"/>
  <c r="AI333" i="10"/>
  <c r="AJ333" i="10" s="1"/>
  <c r="AI334" i="10"/>
  <c r="AJ334" i="10" s="1"/>
  <c r="AI335" i="10"/>
  <c r="AJ335" i="10" s="1"/>
  <c r="AI336" i="10"/>
  <c r="AJ336" i="10" s="1"/>
  <c r="AI337" i="10"/>
  <c r="AJ337" i="10" s="1"/>
  <c r="AI338" i="10"/>
  <c r="AJ338" i="10" s="1"/>
  <c r="AI339" i="10"/>
  <c r="AJ339" i="10" s="1"/>
  <c r="AI340" i="10"/>
  <c r="AJ340" i="10" s="1"/>
  <c r="AI341" i="10"/>
  <c r="AJ341" i="10" s="1"/>
  <c r="AI342" i="10"/>
  <c r="AJ342" i="10" s="1"/>
  <c r="AI343" i="10"/>
  <c r="AJ343" i="10" s="1"/>
  <c r="AI344" i="10"/>
  <c r="AJ344" i="10" s="1"/>
  <c r="AI345" i="10"/>
  <c r="AJ345" i="10" s="1"/>
  <c r="AI346" i="10"/>
  <c r="AJ346" i="10" s="1"/>
  <c r="AI347" i="10"/>
  <c r="AJ347" i="10" s="1"/>
  <c r="AI348" i="10"/>
  <c r="AJ348" i="10" s="1"/>
  <c r="AI349" i="10"/>
  <c r="AJ349" i="10" s="1"/>
  <c r="AI350" i="10"/>
  <c r="AJ350" i="10" s="1"/>
  <c r="AI351" i="10"/>
  <c r="AJ351" i="10" s="1"/>
  <c r="AI352" i="10"/>
  <c r="AJ352" i="10" s="1"/>
  <c r="AI353" i="10"/>
  <c r="AJ353" i="10" s="1"/>
  <c r="AI60" i="10"/>
  <c r="AJ60" i="10" s="1"/>
  <c r="AI61" i="10"/>
  <c r="AJ61" i="10" s="1"/>
  <c r="AI66" i="10"/>
  <c r="AJ66" i="10" s="1"/>
  <c r="AI67" i="10"/>
  <c r="AJ67" i="10" s="1"/>
  <c r="AI68" i="10"/>
  <c r="AJ68" i="10" s="1"/>
  <c r="AI69" i="10"/>
  <c r="AJ69" i="10" s="1"/>
  <c r="AI70" i="10"/>
  <c r="AJ70" i="10" s="1"/>
  <c r="AI71" i="10"/>
  <c r="AJ71" i="10" s="1"/>
  <c r="AI72" i="10"/>
  <c r="AJ72" i="10" s="1"/>
  <c r="AI73" i="10"/>
  <c r="AJ73" i="10" s="1"/>
  <c r="AI74" i="10"/>
  <c r="AJ74" i="10" s="1"/>
  <c r="AI75" i="10"/>
  <c r="AJ75" i="10" s="1"/>
  <c r="AI76" i="10"/>
  <c r="AJ76" i="10" s="1"/>
  <c r="AI77" i="10"/>
  <c r="AJ77" i="10" s="1"/>
  <c r="AI78" i="10"/>
  <c r="AJ78" i="10" s="1"/>
  <c r="AI79" i="10"/>
  <c r="AJ79" i="10" s="1"/>
  <c r="AI80" i="10"/>
  <c r="AJ80" i="10" s="1"/>
  <c r="AI81" i="10"/>
  <c r="AJ81" i="10" s="1"/>
  <c r="AI82" i="10"/>
  <c r="AJ82" i="10" s="1"/>
  <c r="AI83" i="10"/>
  <c r="AJ83" i="10" s="1"/>
  <c r="AI84" i="10"/>
  <c r="AJ84" i="10" s="1"/>
  <c r="AI85" i="10"/>
  <c r="AJ85" i="10" s="1"/>
  <c r="AI86" i="10"/>
  <c r="AJ86" i="10" s="1"/>
  <c r="AI87" i="10"/>
  <c r="AJ87" i="10" s="1"/>
  <c r="AI88" i="10"/>
  <c r="AJ88" i="10" s="1"/>
  <c r="AI89" i="10"/>
  <c r="AJ89" i="10" s="1"/>
  <c r="AI90" i="10"/>
  <c r="AJ90" i="10" s="1"/>
  <c r="AI91" i="10"/>
  <c r="AJ91" i="10" s="1"/>
  <c r="AI92" i="10"/>
  <c r="AJ92" i="10" s="1"/>
  <c r="AI93" i="10"/>
  <c r="AJ93" i="10" s="1"/>
  <c r="AI149" i="10"/>
  <c r="AJ149" i="10" s="1"/>
  <c r="AI150" i="10"/>
  <c r="AJ150" i="10" s="1"/>
  <c r="AI151" i="10"/>
  <c r="AJ151" i="10" s="1"/>
  <c r="AI152" i="10"/>
  <c r="AJ152" i="10" s="1"/>
  <c r="AI153" i="10"/>
  <c r="AJ153" i="10" s="1"/>
  <c r="AI154" i="10"/>
  <c r="AJ154" i="10" s="1"/>
  <c r="AI155" i="10"/>
  <c r="AJ155" i="10" s="1"/>
  <c r="AI156" i="10"/>
  <c r="AJ156" i="10" s="1"/>
  <c r="AI157" i="10"/>
  <c r="AJ157" i="10" s="1"/>
  <c r="AI158" i="10"/>
  <c r="AJ158" i="10" s="1"/>
  <c r="AI159" i="10"/>
  <c r="AJ159" i="10" s="1"/>
  <c r="AI160" i="10"/>
  <c r="AJ160" i="10" s="1"/>
  <c r="AI161" i="10"/>
  <c r="AJ161" i="10" s="1"/>
  <c r="AI163" i="10"/>
  <c r="AJ163" i="10" s="1"/>
  <c r="AI164" i="10"/>
  <c r="AJ164" i="10" s="1"/>
  <c r="AI165" i="10"/>
  <c r="AJ165" i="10" s="1"/>
  <c r="AI166" i="10"/>
  <c r="AJ166" i="10" s="1"/>
  <c r="AI167" i="10"/>
  <c r="AJ167" i="10" s="1"/>
  <c r="AI168" i="10"/>
  <c r="AJ168" i="10" s="1"/>
  <c r="AI169" i="10"/>
  <c r="AJ169" i="10" s="1"/>
  <c r="AI170" i="10"/>
  <c r="AJ170" i="10" s="1"/>
  <c r="AI171" i="10"/>
  <c r="AJ171" i="10" s="1"/>
  <c r="AI162" i="10"/>
  <c r="AJ162" i="10" s="1"/>
  <c r="AI172" i="10"/>
  <c r="AJ172" i="10" s="1"/>
  <c r="AI173" i="10"/>
  <c r="AJ173" i="10" s="1"/>
  <c r="AI174" i="10"/>
  <c r="AJ174" i="10" s="1"/>
  <c r="AI175" i="10"/>
  <c r="AJ175" i="10" s="1"/>
  <c r="AI176" i="10"/>
  <c r="AJ176" i="10" s="1"/>
  <c r="AI177" i="10"/>
  <c r="AJ177" i="10" s="1"/>
  <c r="AI178" i="10"/>
  <c r="AJ178" i="10" s="1"/>
  <c r="AI208" i="10"/>
  <c r="AJ208" i="10" s="1"/>
  <c r="AI214" i="10"/>
  <c r="AJ214" i="10" s="1"/>
  <c r="AI181" i="10"/>
  <c r="AJ181" i="10" s="1"/>
  <c r="AI182" i="10"/>
  <c r="AJ182" i="10" s="1"/>
  <c r="AI184" i="10"/>
  <c r="AJ184" i="10" s="1"/>
  <c r="AI186" i="10"/>
  <c r="AJ186" i="10" s="1"/>
  <c r="AI189" i="10"/>
  <c r="AJ189" i="10" s="1"/>
  <c r="AI190" i="10"/>
  <c r="AJ190" i="10" s="1"/>
  <c r="AI193" i="10"/>
  <c r="AJ193" i="10" s="1"/>
  <c r="AI194" i="10"/>
  <c r="AJ194" i="10" s="1"/>
  <c r="AI200" i="10"/>
  <c r="AJ200" i="10" s="1"/>
  <c r="AI202" i="10"/>
  <c r="AJ202" i="10" s="1"/>
  <c r="AI95" i="10"/>
  <c r="AJ95" i="10" s="1"/>
  <c r="AI98" i="10"/>
  <c r="AJ98" i="10" s="1"/>
  <c r="AI64" i="10"/>
  <c r="AJ64" i="10" s="1"/>
  <c r="AI3" i="10"/>
  <c r="AJ3" i="10" s="1"/>
  <c r="AH4" i="10"/>
  <c r="AH5" i="10"/>
  <c r="AH6" i="10"/>
  <c r="AH7" i="10"/>
  <c r="AH8" i="10"/>
  <c r="AH9" i="10"/>
  <c r="AH10" i="10"/>
  <c r="AH11" i="10"/>
  <c r="AH12" i="10"/>
  <c r="AH13" i="10"/>
  <c r="AH14" i="10"/>
  <c r="AH15" i="10"/>
  <c r="AH16" i="10"/>
  <c r="AH17" i="10"/>
  <c r="AH18" i="10"/>
  <c r="AH19" i="10"/>
  <c r="AH20" i="10"/>
  <c r="AH21" i="10"/>
  <c r="AH22" i="10"/>
  <c r="AH23" i="10"/>
  <c r="AH24" i="10"/>
  <c r="AH25" i="10"/>
  <c r="AH26" i="10"/>
  <c r="AH27" i="10"/>
  <c r="AH28" i="10"/>
  <c r="AH29" i="10"/>
  <c r="AH30" i="10"/>
  <c r="AH31" i="10"/>
  <c r="AH32" i="10"/>
  <c r="AH33" i="10"/>
  <c r="AH34" i="10"/>
  <c r="AH35" i="10"/>
  <c r="AH36" i="10"/>
  <c r="AH37" i="10"/>
  <c r="AH38" i="10"/>
  <c r="AH39" i="10"/>
  <c r="AH40" i="10"/>
  <c r="AH41" i="10"/>
  <c r="AH42" i="10"/>
  <c r="AH43" i="10"/>
  <c r="AH44" i="10"/>
  <c r="AH45" i="10"/>
  <c r="AH46" i="10"/>
  <c r="AH47" i="10"/>
  <c r="AH48" i="10"/>
  <c r="AH49" i="10"/>
  <c r="AH50" i="10"/>
  <c r="AH51" i="10"/>
  <c r="AH52" i="10"/>
  <c r="AH53" i="10"/>
  <c r="AH54" i="10"/>
  <c r="AH55" i="10"/>
  <c r="AH56" i="10"/>
  <c r="AH57" i="10"/>
  <c r="AH58" i="10"/>
  <c r="AH59" i="10"/>
  <c r="AH65" i="10"/>
  <c r="AH100" i="10"/>
  <c r="AH101" i="10"/>
  <c r="AH102" i="10"/>
  <c r="AH103" i="10"/>
  <c r="AH104" i="10"/>
  <c r="AH105" i="10"/>
  <c r="AH106" i="10"/>
  <c r="AH107" i="10"/>
  <c r="AH108" i="10"/>
  <c r="AH109" i="10"/>
  <c r="AH110" i="10"/>
  <c r="AH111" i="10"/>
  <c r="AH112" i="10"/>
  <c r="AH113" i="10"/>
  <c r="AH114" i="10"/>
  <c r="AH115" i="10"/>
  <c r="AH116" i="10"/>
  <c r="AH117" i="10"/>
  <c r="AH118" i="10"/>
  <c r="AH119" i="10"/>
  <c r="AH120" i="10"/>
  <c r="AH121" i="10"/>
  <c r="AH122" i="10"/>
  <c r="AH123" i="10"/>
  <c r="AH124" i="10"/>
  <c r="AH125" i="10"/>
  <c r="AH126" i="10"/>
  <c r="AH127" i="10"/>
  <c r="AH128" i="10"/>
  <c r="AH129" i="10"/>
  <c r="AH130" i="10"/>
  <c r="AH131" i="10"/>
  <c r="AH132" i="10"/>
  <c r="AH133" i="10"/>
  <c r="AH134" i="10"/>
  <c r="AH135" i="10"/>
  <c r="AH136" i="10"/>
  <c r="AH137" i="10"/>
  <c r="AH138" i="10"/>
  <c r="AH139" i="10"/>
  <c r="AH140" i="10"/>
  <c r="AH141" i="10"/>
  <c r="AH142" i="10"/>
  <c r="AH143" i="10"/>
  <c r="AH144" i="10"/>
  <c r="AH145" i="10"/>
  <c r="AH146" i="10"/>
  <c r="AH147" i="10"/>
  <c r="AH148" i="10"/>
  <c r="AH217" i="10"/>
  <c r="AH218" i="10"/>
  <c r="AH219" i="10"/>
  <c r="AH220" i="10"/>
  <c r="AH221" i="10"/>
  <c r="AH222" i="10"/>
  <c r="AH223" i="10"/>
  <c r="AH224" i="10"/>
  <c r="AH225" i="10"/>
  <c r="AH226" i="10"/>
  <c r="AH227" i="10"/>
  <c r="AH228" i="10"/>
  <c r="AH229" i="10"/>
  <c r="AH230" i="10"/>
  <c r="AH231" i="10"/>
  <c r="AH232" i="10"/>
  <c r="AH233" i="10"/>
  <c r="AH234" i="10"/>
  <c r="AH235" i="10"/>
  <c r="AH236" i="10"/>
  <c r="AH237" i="10"/>
  <c r="AH238" i="10"/>
  <c r="AH239" i="10"/>
  <c r="AH240" i="10"/>
  <c r="AH241" i="10"/>
  <c r="AH242" i="10"/>
  <c r="AH243" i="10"/>
  <c r="AH244" i="10"/>
  <c r="AH245" i="10"/>
  <c r="AH246" i="10"/>
  <c r="AH247" i="10"/>
  <c r="AH248" i="10"/>
  <c r="AH249" i="10"/>
  <c r="AH250" i="10"/>
  <c r="AH251" i="10"/>
  <c r="AH252" i="10"/>
  <c r="AH253" i="10"/>
  <c r="AH254" i="10"/>
  <c r="AH255" i="10"/>
  <c r="AH256" i="10"/>
  <c r="AH257" i="10"/>
  <c r="AH258" i="10"/>
  <c r="AH259" i="10"/>
  <c r="AH260" i="10"/>
  <c r="AH261" i="10"/>
  <c r="AH262" i="10"/>
  <c r="AH263" i="10"/>
  <c r="AH264" i="10"/>
  <c r="AH265" i="10"/>
  <c r="AH266" i="10"/>
  <c r="AH267" i="10"/>
  <c r="AH268" i="10"/>
  <c r="AH269" i="10"/>
  <c r="AH270" i="10"/>
  <c r="AH271" i="10"/>
  <c r="AH272" i="10"/>
  <c r="AH273" i="10"/>
  <c r="AH274" i="10"/>
  <c r="AH275" i="10"/>
  <c r="AH276" i="10"/>
  <c r="AH277" i="10"/>
  <c r="AH278" i="10"/>
  <c r="AH279" i="10"/>
  <c r="AH280" i="10"/>
  <c r="AH281" i="10"/>
  <c r="AH282" i="10"/>
  <c r="AH283" i="10"/>
  <c r="AH284" i="10"/>
  <c r="AH285" i="10"/>
  <c r="AH286" i="10"/>
  <c r="AH287" i="10"/>
  <c r="AH288" i="10"/>
  <c r="AH289" i="10"/>
  <c r="AH290" i="10"/>
  <c r="AH291" i="10"/>
  <c r="AH292" i="10"/>
  <c r="AH293" i="10"/>
  <c r="AH294" i="10"/>
  <c r="AH295" i="10"/>
  <c r="AH296" i="10"/>
  <c r="AH297" i="10"/>
  <c r="AH298" i="10"/>
  <c r="AH299" i="10"/>
  <c r="AH300" i="10"/>
  <c r="AH301" i="10"/>
  <c r="AH302" i="10"/>
  <c r="AH303" i="10"/>
  <c r="AH304" i="10"/>
  <c r="AH305" i="10"/>
  <c r="AH306" i="10"/>
  <c r="AH307" i="10"/>
  <c r="AH308" i="10"/>
  <c r="AH309" i="10"/>
  <c r="AH310" i="10"/>
  <c r="AH311" i="10"/>
  <c r="AH312" i="10"/>
  <c r="AH313" i="10"/>
  <c r="AH314" i="10"/>
  <c r="AH315" i="10"/>
  <c r="AH316" i="10"/>
  <c r="AH317" i="10"/>
  <c r="AH318" i="10"/>
  <c r="AH319" i="10"/>
  <c r="AH320" i="10"/>
  <c r="AH321" i="10"/>
  <c r="AH322" i="10"/>
  <c r="AH323" i="10"/>
  <c r="AH324" i="10"/>
  <c r="AH325" i="10"/>
  <c r="AH326" i="10"/>
  <c r="AH327" i="10"/>
  <c r="AH328" i="10"/>
  <c r="AH329" i="10"/>
  <c r="AH330" i="10"/>
  <c r="AH331" i="10"/>
  <c r="AH332" i="10"/>
  <c r="AH333" i="10"/>
  <c r="AH334" i="10"/>
  <c r="AH335" i="10"/>
  <c r="AH336" i="10"/>
  <c r="AH337" i="10"/>
  <c r="AH338" i="10"/>
  <c r="AH339" i="10"/>
  <c r="AH340" i="10"/>
  <c r="AH341" i="10"/>
  <c r="AH342" i="10"/>
  <c r="AH343" i="10"/>
  <c r="AH344" i="10"/>
  <c r="AH345" i="10"/>
  <c r="AH346" i="10"/>
  <c r="AH347" i="10"/>
  <c r="AH348" i="10"/>
  <c r="AH349" i="10"/>
  <c r="AH350" i="10"/>
  <c r="AH351" i="10"/>
  <c r="AH352" i="10"/>
  <c r="AH353" i="10"/>
  <c r="AH60" i="10"/>
  <c r="AH61" i="10"/>
  <c r="AH66" i="10"/>
  <c r="AH67" i="10"/>
  <c r="AH68" i="10"/>
  <c r="AH69" i="10"/>
  <c r="AH70" i="10"/>
  <c r="AH71" i="10"/>
  <c r="AH72" i="10"/>
  <c r="AH73" i="10"/>
  <c r="AH74" i="10"/>
  <c r="AH75" i="10"/>
  <c r="AH76" i="10"/>
  <c r="AH77" i="10"/>
  <c r="AH78" i="10"/>
  <c r="AH79" i="10"/>
  <c r="AH80" i="10"/>
  <c r="AH81" i="10"/>
  <c r="AH82" i="10"/>
  <c r="AH83" i="10"/>
  <c r="AH84" i="10"/>
  <c r="AH85" i="10"/>
  <c r="AH86" i="10"/>
  <c r="AH87" i="10"/>
  <c r="AH88" i="10"/>
  <c r="AH89" i="10"/>
  <c r="AH90" i="10"/>
  <c r="AH91" i="10"/>
  <c r="AH92" i="10"/>
  <c r="AH93" i="10"/>
  <c r="AH149" i="10"/>
  <c r="AH150" i="10"/>
  <c r="AH151" i="10"/>
  <c r="AH152" i="10"/>
  <c r="AH153" i="10"/>
  <c r="AH154" i="10"/>
  <c r="AH155" i="10"/>
  <c r="AH156" i="10"/>
  <c r="AH157" i="10"/>
  <c r="AH158" i="10"/>
  <c r="AH159" i="10"/>
  <c r="AH160" i="10"/>
  <c r="AH161" i="10"/>
  <c r="AH163" i="10"/>
  <c r="AH164" i="10"/>
  <c r="AH165" i="10"/>
  <c r="AH166" i="10"/>
  <c r="AH167" i="10"/>
  <c r="AH168" i="10"/>
  <c r="AH169" i="10"/>
  <c r="AH170" i="10"/>
  <c r="AH171" i="10"/>
  <c r="AH162" i="10"/>
  <c r="AH172" i="10"/>
  <c r="AH173" i="10"/>
  <c r="AH174" i="10"/>
  <c r="AH175" i="10"/>
  <c r="AH176" i="10"/>
  <c r="AH177" i="10"/>
  <c r="AH178" i="10"/>
  <c r="AH214" i="10"/>
  <c r="AH216" i="10"/>
  <c r="AH182" i="10"/>
  <c r="AH183" i="10"/>
  <c r="AH186" i="10"/>
  <c r="AH188" i="10"/>
  <c r="AH190" i="10"/>
  <c r="AH191" i="10"/>
  <c r="AH194" i="10"/>
  <c r="AH195" i="10"/>
  <c r="AH202" i="10"/>
  <c r="AH203" i="10"/>
  <c r="AH98" i="10"/>
  <c r="AH63" i="10"/>
  <c r="AH3" i="10"/>
  <c r="AG4" i="10"/>
  <c r="AG5" i="10"/>
  <c r="AG6" i="10"/>
  <c r="AG7" i="10"/>
  <c r="AG8" i="10"/>
  <c r="AG9" i="10"/>
  <c r="AG10" i="10"/>
  <c r="AG11" i="10"/>
  <c r="AG12" i="10"/>
  <c r="AG13" i="10"/>
  <c r="AG14" i="10"/>
  <c r="AG15" i="10"/>
  <c r="AG16" i="10"/>
  <c r="AG17" i="10"/>
  <c r="AG18" i="10"/>
  <c r="AG19" i="10"/>
  <c r="AG20" i="10"/>
  <c r="AG21" i="10"/>
  <c r="AG22" i="10"/>
  <c r="AG23" i="10"/>
  <c r="AG24" i="10"/>
  <c r="AG25" i="10"/>
  <c r="AG26" i="10"/>
  <c r="AG27" i="10"/>
  <c r="AG28" i="10"/>
  <c r="AG29" i="10"/>
  <c r="AG30" i="10"/>
  <c r="AG31" i="10"/>
  <c r="AG32" i="10"/>
  <c r="AG33" i="10"/>
  <c r="AG34" i="10"/>
  <c r="AG35" i="10"/>
  <c r="AG36" i="10"/>
  <c r="AG37" i="10"/>
  <c r="AG38" i="10"/>
  <c r="AG39" i="10"/>
  <c r="AG40" i="10"/>
  <c r="AG41" i="10"/>
  <c r="AG42" i="10"/>
  <c r="AG43" i="10"/>
  <c r="AG44" i="10"/>
  <c r="AG45" i="10"/>
  <c r="AG46" i="10"/>
  <c r="AG47" i="10"/>
  <c r="AG48" i="10"/>
  <c r="AG49" i="10"/>
  <c r="AG50" i="10"/>
  <c r="AG51" i="10"/>
  <c r="AG52" i="10"/>
  <c r="AG53" i="10"/>
  <c r="AG54" i="10"/>
  <c r="AG55" i="10"/>
  <c r="AG56" i="10"/>
  <c r="AG57" i="10"/>
  <c r="AG58" i="10"/>
  <c r="AG59" i="10"/>
  <c r="AG65" i="10"/>
  <c r="AG100" i="10"/>
  <c r="AG101" i="10"/>
  <c r="AG102" i="10"/>
  <c r="AG103" i="10"/>
  <c r="AG104" i="10"/>
  <c r="AG105" i="10"/>
  <c r="AG106" i="10"/>
  <c r="AG107" i="10"/>
  <c r="AG108" i="10"/>
  <c r="AG109" i="10"/>
  <c r="AG110" i="10"/>
  <c r="AG111" i="10"/>
  <c r="AG112" i="10"/>
  <c r="AG113" i="10"/>
  <c r="AG114" i="10"/>
  <c r="AG115" i="10"/>
  <c r="AG116" i="10"/>
  <c r="AG117" i="10"/>
  <c r="AG118" i="10"/>
  <c r="AG119" i="10"/>
  <c r="AG120" i="10"/>
  <c r="AG121" i="10"/>
  <c r="AG122" i="10"/>
  <c r="AG123" i="10"/>
  <c r="AG124" i="10"/>
  <c r="AG125" i="10"/>
  <c r="AG126" i="10"/>
  <c r="AG127" i="10"/>
  <c r="AG128" i="10"/>
  <c r="AG129" i="10"/>
  <c r="AG130" i="10"/>
  <c r="AG131" i="10"/>
  <c r="AG132" i="10"/>
  <c r="AG133" i="10"/>
  <c r="AG134" i="10"/>
  <c r="AG135" i="10"/>
  <c r="AG136" i="10"/>
  <c r="AG137" i="10"/>
  <c r="AG138" i="10"/>
  <c r="AG139" i="10"/>
  <c r="AG140" i="10"/>
  <c r="AG141" i="10"/>
  <c r="AG142" i="10"/>
  <c r="AG143" i="10"/>
  <c r="AG144" i="10"/>
  <c r="AG145" i="10"/>
  <c r="AG146" i="10"/>
  <c r="AG147" i="10"/>
  <c r="AG148" i="10"/>
  <c r="AG217" i="10"/>
  <c r="AG218" i="10"/>
  <c r="AG219" i="10"/>
  <c r="AG220" i="10"/>
  <c r="AG221" i="10"/>
  <c r="AG222" i="10"/>
  <c r="AG223" i="10"/>
  <c r="AG224" i="10"/>
  <c r="AG225" i="10"/>
  <c r="AG226" i="10"/>
  <c r="AG227" i="10"/>
  <c r="AG228" i="10"/>
  <c r="AG229" i="10"/>
  <c r="AG230" i="10"/>
  <c r="AG231" i="10"/>
  <c r="AG232" i="10"/>
  <c r="AG233" i="10"/>
  <c r="AG234" i="10"/>
  <c r="AG235" i="10"/>
  <c r="AG236" i="10"/>
  <c r="AG237" i="10"/>
  <c r="AG238" i="10"/>
  <c r="AG239" i="10"/>
  <c r="AG240" i="10"/>
  <c r="AG241" i="10"/>
  <c r="AG242" i="10"/>
  <c r="AG243" i="10"/>
  <c r="AG244" i="10"/>
  <c r="AG245" i="10"/>
  <c r="AG246" i="10"/>
  <c r="AG247" i="10"/>
  <c r="AG248" i="10"/>
  <c r="AG249" i="10"/>
  <c r="AG250" i="10"/>
  <c r="AG251" i="10"/>
  <c r="AG252" i="10"/>
  <c r="AG253" i="10"/>
  <c r="AG254" i="10"/>
  <c r="AG255" i="10"/>
  <c r="AG256" i="10"/>
  <c r="AG257" i="10"/>
  <c r="AG258" i="10"/>
  <c r="AG259" i="10"/>
  <c r="AG260" i="10"/>
  <c r="AG261" i="10"/>
  <c r="AG262" i="10"/>
  <c r="AG263" i="10"/>
  <c r="AG264" i="10"/>
  <c r="AG265" i="10"/>
  <c r="AG266" i="10"/>
  <c r="AG267" i="10"/>
  <c r="AG268" i="10"/>
  <c r="AG269" i="10"/>
  <c r="AG270" i="10"/>
  <c r="AG271" i="10"/>
  <c r="AG272" i="10"/>
  <c r="AG273" i="10"/>
  <c r="AG274" i="10"/>
  <c r="AG275" i="10"/>
  <c r="AG276" i="10"/>
  <c r="AG277" i="10"/>
  <c r="AG278" i="10"/>
  <c r="AG279" i="10"/>
  <c r="AG280" i="10"/>
  <c r="AG281" i="10"/>
  <c r="AG282" i="10"/>
  <c r="AG283" i="10"/>
  <c r="AG284" i="10"/>
  <c r="AG285" i="10"/>
  <c r="AG286" i="10"/>
  <c r="AG287" i="10"/>
  <c r="AG288" i="10"/>
  <c r="AG289" i="10"/>
  <c r="AG290" i="10"/>
  <c r="AG291" i="10"/>
  <c r="AG292" i="10"/>
  <c r="AG293" i="10"/>
  <c r="AG294" i="10"/>
  <c r="AG295" i="10"/>
  <c r="AG296" i="10"/>
  <c r="AG297" i="10"/>
  <c r="AG298" i="10"/>
  <c r="AG299" i="10"/>
  <c r="AG300" i="10"/>
  <c r="AG301" i="10"/>
  <c r="AG302" i="10"/>
  <c r="AG303" i="10"/>
  <c r="AG304" i="10"/>
  <c r="AG305" i="10"/>
  <c r="AG306" i="10"/>
  <c r="AG307" i="10"/>
  <c r="AG308" i="10"/>
  <c r="AG309" i="10"/>
  <c r="AG310" i="10"/>
  <c r="AG311" i="10"/>
  <c r="AG312" i="10"/>
  <c r="AG313" i="10"/>
  <c r="AG314" i="10"/>
  <c r="AG315" i="10"/>
  <c r="AG316" i="10"/>
  <c r="AG317" i="10"/>
  <c r="AG318" i="10"/>
  <c r="AG319" i="10"/>
  <c r="AG320" i="10"/>
  <c r="AG321" i="10"/>
  <c r="AG322" i="10"/>
  <c r="AG323" i="10"/>
  <c r="AG324" i="10"/>
  <c r="AG325" i="10"/>
  <c r="AG326" i="10"/>
  <c r="AG327" i="10"/>
  <c r="AG328" i="10"/>
  <c r="AG329" i="10"/>
  <c r="AG330" i="10"/>
  <c r="AG331" i="10"/>
  <c r="AG332" i="10"/>
  <c r="AG333" i="10"/>
  <c r="AG334" i="10"/>
  <c r="AG335" i="10"/>
  <c r="AG336" i="10"/>
  <c r="AG337" i="10"/>
  <c r="AG338" i="10"/>
  <c r="AG339" i="10"/>
  <c r="AG340" i="10"/>
  <c r="AG341" i="10"/>
  <c r="AG342" i="10"/>
  <c r="AG343" i="10"/>
  <c r="AG344" i="10"/>
  <c r="AG345" i="10"/>
  <c r="AG346" i="10"/>
  <c r="AG347" i="10"/>
  <c r="AG348" i="10"/>
  <c r="AG349" i="10"/>
  <c r="AG350" i="10"/>
  <c r="AG351" i="10"/>
  <c r="AG352" i="10"/>
  <c r="AG353" i="10"/>
  <c r="AG60" i="10"/>
  <c r="AG61" i="10"/>
  <c r="AG66" i="10"/>
  <c r="AG67" i="10"/>
  <c r="AG68" i="10"/>
  <c r="AG69" i="10"/>
  <c r="AG70" i="10"/>
  <c r="AG71" i="10"/>
  <c r="AG72" i="10"/>
  <c r="AG73" i="10"/>
  <c r="AG74" i="10"/>
  <c r="AG75" i="10"/>
  <c r="AG76" i="10"/>
  <c r="AG77" i="10"/>
  <c r="AG78" i="10"/>
  <c r="AG79" i="10"/>
  <c r="AG80" i="10"/>
  <c r="AG81" i="10"/>
  <c r="AG82" i="10"/>
  <c r="AG83" i="10"/>
  <c r="AG84" i="10"/>
  <c r="AG85" i="10"/>
  <c r="AG86" i="10"/>
  <c r="AG87" i="10"/>
  <c r="AG88" i="10"/>
  <c r="AG89" i="10"/>
  <c r="AG90" i="10"/>
  <c r="AG91" i="10"/>
  <c r="AG92" i="10"/>
  <c r="AG93" i="10"/>
  <c r="AG149" i="10"/>
  <c r="AG150" i="10"/>
  <c r="AG151" i="10"/>
  <c r="AG152" i="10"/>
  <c r="AG153" i="10"/>
  <c r="AG154" i="10"/>
  <c r="AG155" i="10"/>
  <c r="AG156" i="10"/>
  <c r="AG157" i="10"/>
  <c r="AG158" i="10"/>
  <c r="AG159" i="10"/>
  <c r="AG160" i="10"/>
  <c r="AG161" i="10"/>
  <c r="AG163" i="10"/>
  <c r="AG164" i="10"/>
  <c r="AG165" i="10"/>
  <c r="AG166" i="10"/>
  <c r="AG167" i="10"/>
  <c r="AG168" i="10"/>
  <c r="AG169" i="10"/>
  <c r="AG170" i="10"/>
  <c r="AG171" i="10"/>
  <c r="AG162" i="10"/>
  <c r="AG172" i="10"/>
  <c r="AG173" i="10"/>
  <c r="AG174" i="10"/>
  <c r="AG175" i="10"/>
  <c r="AG176" i="10"/>
  <c r="AG177" i="10"/>
  <c r="AG178" i="10"/>
  <c r="AG208" i="10"/>
  <c r="AG214" i="10"/>
  <c r="AG216" i="10"/>
  <c r="AG181" i="10"/>
  <c r="AG182" i="10"/>
  <c r="AG183" i="10"/>
  <c r="AG184" i="10"/>
  <c r="AG186" i="10"/>
  <c r="AG188" i="10"/>
  <c r="AG189" i="10"/>
  <c r="AG190" i="10"/>
  <c r="AG191" i="10"/>
  <c r="AG193" i="10"/>
  <c r="AG194" i="10"/>
  <c r="AG195" i="10"/>
  <c r="AG200" i="10"/>
  <c r="AG202" i="10"/>
  <c r="AG203" i="10"/>
  <c r="AG95" i="10"/>
  <c r="AG98" i="10"/>
  <c r="AG63" i="10"/>
  <c r="AG64" i="10"/>
  <c r="AG3" i="10"/>
  <c r="AF208" i="10"/>
  <c r="AF214" i="10"/>
  <c r="AF216" i="10"/>
  <c r="AF181" i="10"/>
  <c r="AF182" i="10"/>
  <c r="AF183" i="10"/>
  <c r="AF184" i="10"/>
  <c r="AF186" i="10"/>
  <c r="AF188" i="10"/>
  <c r="AF189" i="10"/>
  <c r="AF190" i="10"/>
  <c r="AF191" i="10"/>
  <c r="AF193" i="10"/>
  <c r="AF194" i="10"/>
  <c r="AF195" i="10"/>
  <c r="AF200" i="10"/>
  <c r="AF202" i="10"/>
  <c r="AF203" i="10"/>
  <c r="AF95" i="10"/>
  <c r="AF98" i="10"/>
  <c r="AF63" i="10"/>
  <c r="AF64" i="10"/>
  <c r="G3" i="8" l="1"/>
  <c r="G8" i="8"/>
  <c r="G437" i="5" l="1"/>
  <c r="G436" i="5"/>
  <c r="E436" i="5"/>
  <c r="G284" i="5"/>
  <c r="G283" i="5"/>
  <c r="E283" i="5"/>
  <c r="G165" i="5" l="1"/>
  <c r="E164" i="5"/>
  <c r="CI6" i="14"/>
  <c r="CI8" i="14"/>
  <c r="CI9" i="14"/>
  <c r="CI11" i="14"/>
  <c r="CI19" i="14"/>
  <c r="CI20" i="14"/>
  <c r="CI21" i="14"/>
  <c r="CI23" i="14"/>
  <c r="CI26" i="14"/>
  <c r="CI27" i="14"/>
  <c r="CI28" i="14"/>
  <c r="CI29" i="14"/>
  <c r="CI31" i="14"/>
  <c r="CI36" i="14"/>
  <c r="CI41" i="14"/>
  <c r="CI43" i="14"/>
  <c r="CI44" i="14"/>
  <c r="CI46" i="14"/>
  <c r="CI47" i="14"/>
  <c r="CI48" i="14"/>
  <c r="CI49" i="14"/>
  <c r="CI51" i="14"/>
  <c r="CI53" i="14"/>
  <c r="CI55" i="14"/>
  <c r="CI56" i="14"/>
  <c r="CI57" i="14"/>
  <c r="CI58" i="14"/>
  <c r="CI65" i="14"/>
  <c r="CI100" i="14"/>
  <c r="CI101" i="14"/>
  <c r="CI102" i="14"/>
  <c r="CI103" i="14"/>
  <c r="CI104" i="14"/>
  <c r="CI105" i="14"/>
  <c r="CI106" i="14"/>
  <c r="CI107" i="14"/>
  <c r="CI108" i="14"/>
  <c r="CI109" i="14"/>
  <c r="CI112" i="14"/>
  <c r="CI113" i="14"/>
  <c r="CI114" i="14"/>
  <c r="CI115" i="14"/>
  <c r="CI116" i="14"/>
  <c r="CI117" i="14"/>
  <c r="CI120" i="14"/>
  <c r="CI121" i="14"/>
  <c r="CI122" i="14"/>
  <c r="CI123" i="14"/>
  <c r="CI125" i="14"/>
  <c r="CI127" i="14"/>
  <c r="CI129" i="14"/>
  <c r="CI132" i="14"/>
  <c r="CI133" i="14"/>
  <c r="CI135" i="14"/>
  <c r="CI138" i="14"/>
  <c r="CI139" i="14"/>
  <c r="CI141" i="14"/>
  <c r="CI142" i="14"/>
  <c r="CI145" i="14"/>
  <c r="CI147" i="14"/>
  <c r="CI148" i="14"/>
  <c r="CI231" i="14"/>
  <c r="CI234" i="14"/>
  <c r="CI259" i="14"/>
  <c r="CI266" i="14"/>
  <c r="CI270" i="14"/>
  <c r="CI276" i="14"/>
  <c r="CI279" i="14"/>
  <c r="CI284" i="14"/>
  <c r="CI287" i="14"/>
  <c r="CI288" i="14"/>
  <c r="CI289" i="14"/>
  <c r="CI290" i="14"/>
  <c r="CI291" i="14"/>
  <c r="CI295" i="14"/>
  <c r="CI299" i="14"/>
  <c r="CI301" i="14"/>
  <c r="CI305" i="14"/>
  <c r="CI307" i="14"/>
  <c r="CI308" i="14"/>
  <c r="CI309" i="14"/>
  <c r="CI311" i="14"/>
  <c r="CI314" i="14"/>
  <c r="CI319" i="14"/>
  <c r="CI321" i="14"/>
  <c r="CI322" i="14"/>
  <c r="CI324" i="14"/>
  <c r="CI325" i="14"/>
  <c r="CI328" i="14"/>
  <c r="CI329" i="14"/>
  <c r="CI330" i="14"/>
  <c r="CI333" i="14"/>
  <c r="CI334" i="14"/>
  <c r="CI335" i="14"/>
  <c r="CI336" i="14"/>
  <c r="CI337" i="14"/>
  <c r="CI338" i="14"/>
  <c r="CI342" i="14"/>
  <c r="CI343" i="14"/>
  <c r="CI344" i="14"/>
  <c r="CI345" i="14"/>
  <c r="CI346" i="14"/>
  <c r="CI349" i="14"/>
  <c r="CI350" i="14"/>
  <c r="CI352" i="14"/>
  <c r="CI61" i="14"/>
  <c r="CI66" i="14"/>
  <c r="CI68" i="14"/>
  <c r="CI69" i="14"/>
  <c r="CI70" i="14"/>
  <c r="CI72" i="14"/>
  <c r="CI73" i="14"/>
  <c r="CI74" i="14"/>
  <c r="CI75" i="14"/>
  <c r="CI76" i="14"/>
  <c r="CI77" i="14"/>
  <c r="CI78" i="14"/>
  <c r="CI79" i="14"/>
  <c r="CI83" i="14"/>
  <c r="CI85" i="14"/>
  <c r="CI86" i="14"/>
  <c r="CI87" i="14"/>
  <c r="CI90" i="14"/>
  <c r="CI91" i="14"/>
  <c r="CI149" i="14"/>
  <c r="CI150" i="14"/>
  <c r="CI151" i="14"/>
  <c r="CI152" i="14"/>
  <c r="CI153" i="14"/>
  <c r="CI154" i="14"/>
  <c r="CI155" i="14"/>
  <c r="CI156" i="14"/>
  <c r="CI157" i="14"/>
  <c r="CI158" i="14"/>
  <c r="CI159" i="14"/>
  <c r="CI160" i="14"/>
  <c r="CI161" i="14"/>
  <c r="CI163" i="14"/>
  <c r="CI165" i="14"/>
  <c r="CI168" i="14"/>
  <c r="CI169" i="14"/>
  <c r="CI170" i="14"/>
  <c r="CI172" i="14"/>
  <c r="CI173" i="14"/>
  <c r="CI174" i="14"/>
  <c r="CI175" i="14"/>
  <c r="CI177" i="14"/>
  <c r="CI178" i="14"/>
  <c r="AF3" i="10"/>
  <c r="AK3" i="10"/>
  <c r="AF4" i="10"/>
  <c r="AK4" i="10"/>
  <c r="AF5" i="10"/>
  <c r="AK5" i="10"/>
  <c r="AF6" i="10"/>
  <c r="AK6" i="10"/>
  <c r="DC6" i="10"/>
  <c r="AF7" i="10"/>
  <c r="AK7" i="10"/>
  <c r="AF8" i="10"/>
  <c r="AK8" i="10"/>
  <c r="DC8" i="10"/>
  <c r="AF9" i="10"/>
  <c r="AK9" i="10"/>
  <c r="DC9" i="10"/>
  <c r="AF10" i="10"/>
  <c r="AK10" i="10"/>
  <c r="AF11" i="10"/>
  <c r="AK11" i="10"/>
  <c r="DC11" i="10"/>
  <c r="AF12" i="10"/>
  <c r="AK12" i="10"/>
  <c r="AF13" i="10"/>
  <c r="AK13" i="10"/>
  <c r="AF14" i="10"/>
  <c r="AK14" i="10"/>
  <c r="AF15" i="10"/>
  <c r="AK15" i="10"/>
  <c r="AF16" i="10"/>
  <c r="AK16" i="10"/>
  <c r="AF17" i="10"/>
  <c r="AK17" i="10"/>
  <c r="AF18" i="10"/>
  <c r="AK18" i="10"/>
  <c r="AF19" i="10"/>
  <c r="AK19" i="10"/>
  <c r="DC19" i="10"/>
  <c r="AF20" i="10"/>
  <c r="AK20" i="10"/>
  <c r="DC20" i="10"/>
  <c r="AF21" i="10"/>
  <c r="AK21" i="10"/>
  <c r="DC21" i="10"/>
  <c r="AF22" i="10"/>
  <c r="AK22" i="10"/>
  <c r="AF23" i="10"/>
  <c r="AK23" i="10"/>
  <c r="DC23" i="10"/>
  <c r="AF24" i="10"/>
  <c r="AK24" i="10"/>
  <c r="AF25" i="10"/>
  <c r="AK25" i="10"/>
  <c r="AF26" i="10"/>
  <c r="AK26" i="10"/>
  <c r="DC26" i="10"/>
  <c r="AF27" i="10"/>
  <c r="AK27" i="10"/>
  <c r="DC27" i="10"/>
  <c r="AF28" i="10"/>
  <c r="AK28" i="10"/>
  <c r="DC28" i="10"/>
  <c r="AF29" i="10"/>
  <c r="AK29" i="10"/>
  <c r="DC29" i="10"/>
  <c r="AF30" i="10"/>
  <c r="AK30" i="10"/>
  <c r="AF31" i="10"/>
  <c r="AK31" i="10"/>
  <c r="DC31" i="10"/>
  <c r="AF32" i="10"/>
  <c r="AK32" i="10"/>
  <c r="AF33" i="10"/>
  <c r="AK33" i="10"/>
  <c r="AF34" i="10"/>
  <c r="AK34" i="10"/>
  <c r="AF35" i="10"/>
  <c r="AK35" i="10"/>
  <c r="AF36" i="10"/>
  <c r="AK36" i="10"/>
  <c r="DC36" i="10"/>
  <c r="AF37" i="10"/>
  <c r="AK37" i="10"/>
  <c r="AF38" i="10"/>
  <c r="AK38" i="10"/>
  <c r="AF39" i="10"/>
  <c r="AK39" i="10"/>
  <c r="AF40" i="10"/>
  <c r="AK40" i="10"/>
  <c r="AF41" i="10"/>
  <c r="AK41" i="10"/>
  <c r="DC41" i="10"/>
  <c r="AF42" i="10"/>
  <c r="AK42" i="10"/>
  <c r="AF43" i="10"/>
  <c r="AK43" i="10"/>
  <c r="DC43" i="10"/>
  <c r="AF44" i="10"/>
  <c r="AK44" i="10"/>
  <c r="DC44" i="10"/>
  <c r="AF45" i="10"/>
  <c r="AK45" i="10"/>
  <c r="AF46" i="10"/>
  <c r="AK46" i="10"/>
  <c r="DC46" i="10"/>
  <c r="AF47" i="10"/>
  <c r="AK47" i="10"/>
  <c r="DC47" i="10"/>
  <c r="AF48" i="10"/>
  <c r="AK48" i="10"/>
  <c r="DC48" i="10"/>
  <c r="AF49" i="10"/>
  <c r="AK49" i="10"/>
  <c r="DC49" i="10"/>
  <c r="AF50" i="10"/>
  <c r="AK50" i="10"/>
  <c r="AF51" i="10"/>
  <c r="AK51" i="10"/>
  <c r="DC51" i="10"/>
  <c r="AF52" i="10"/>
  <c r="AK52" i="10"/>
  <c r="AF53" i="10"/>
  <c r="AK53" i="10"/>
  <c r="DC53" i="10"/>
  <c r="AF54" i="10"/>
  <c r="AK54" i="10"/>
  <c r="AF55" i="10"/>
  <c r="AK55" i="10"/>
  <c r="DC55" i="10"/>
  <c r="AF56" i="10"/>
  <c r="AK56" i="10"/>
  <c r="DC56" i="10"/>
  <c r="AF57" i="10"/>
  <c r="AK57" i="10"/>
  <c r="DC57" i="10"/>
  <c r="AF58" i="10"/>
  <c r="AK58" i="10"/>
  <c r="DC58" i="10"/>
  <c r="AF59" i="10"/>
  <c r="AK59" i="10"/>
  <c r="AF65" i="10"/>
  <c r="AK65" i="10"/>
  <c r="DC65" i="10"/>
  <c r="AF100" i="10"/>
  <c r="AK100" i="10"/>
  <c r="DC100" i="10"/>
  <c r="AF101" i="10"/>
  <c r="AK101" i="10"/>
  <c r="DC101" i="10"/>
  <c r="AF102" i="10"/>
  <c r="AK102" i="10"/>
  <c r="DC102" i="10"/>
  <c r="AF103" i="10"/>
  <c r="AK103" i="10"/>
  <c r="DC103" i="10"/>
  <c r="AF104" i="10"/>
  <c r="AK104" i="10"/>
  <c r="DC104" i="10"/>
  <c r="AF105" i="10"/>
  <c r="AK105" i="10"/>
  <c r="DC105" i="10"/>
  <c r="AF106" i="10"/>
  <c r="AK106" i="10"/>
  <c r="DC106" i="10"/>
  <c r="AF107" i="10"/>
  <c r="AK107" i="10"/>
  <c r="DC107" i="10"/>
  <c r="AF108" i="10"/>
  <c r="AK108" i="10"/>
  <c r="DC108" i="10"/>
  <c r="AF109" i="10"/>
  <c r="AK109" i="10"/>
  <c r="DC109" i="10"/>
  <c r="AF110" i="10"/>
  <c r="AK110" i="10"/>
  <c r="AF111" i="10"/>
  <c r="AK111" i="10"/>
  <c r="AF112" i="10"/>
  <c r="AK112" i="10"/>
  <c r="DC112" i="10"/>
  <c r="AF113" i="10"/>
  <c r="AK113" i="10"/>
  <c r="DC113" i="10"/>
  <c r="AF114" i="10"/>
  <c r="AK114" i="10"/>
  <c r="DC114" i="10"/>
  <c r="AF115" i="10"/>
  <c r="AK115" i="10"/>
  <c r="DC115" i="10"/>
  <c r="AF116" i="10"/>
  <c r="AK116" i="10"/>
  <c r="DC116" i="10"/>
  <c r="AF117" i="10"/>
  <c r="AK117" i="10"/>
  <c r="DC117" i="10"/>
  <c r="AF118" i="10"/>
  <c r="AK118" i="10"/>
  <c r="AF119" i="10"/>
  <c r="AK119" i="10"/>
  <c r="AF120" i="10"/>
  <c r="AK120" i="10"/>
  <c r="DC120" i="10"/>
  <c r="AF121" i="10"/>
  <c r="AK121" i="10"/>
  <c r="DC121" i="10"/>
  <c r="AF122" i="10"/>
  <c r="AK122" i="10"/>
  <c r="DC122" i="10"/>
  <c r="AF123" i="10"/>
  <c r="AK123" i="10"/>
  <c r="DC123" i="10"/>
  <c r="AF124" i="10"/>
  <c r="AK124" i="10"/>
  <c r="AF125" i="10"/>
  <c r="AK125" i="10"/>
  <c r="DC125" i="10"/>
  <c r="AF126" i="10"/>
  <c r="AK126" i="10"/>
  <c r="AF127" i="10"/>
  <c r="AK127" i="10"/>
  <c r="DC127" i="10"/>
  <c r="AF128" i="10"/>
  <c r="AK128" i="10"/>
  <c r="AF129" i="10"/>
  <c r="AK129" i="10"/>
  <c r="DC129" i="10"/>
  <c r="AF130" i="10"/>
  <c r="AK130" i="10"/>
  <c r="AF131" i="10"/>
  <c r="AK131" i="10"/>
  <c r="AF132" i="10"/>
  <c r="AK132" i="10"/>
  <c r="DC132" i="10"/>
  <c r="AF133" i="10"/>
  <c r="AK133" i="10"/>
  <c r="DC133" i="10"/>
  <c r="AF134" i="10"/>
  <c r="AK134" i="10"/>
  <c r="AF135" i="10"/>
  <c r="AK135" i="10"/>
  <c r="DC135" i="10"/>
  <c r="AF136" i="10"/>
  <c r="AK136" i="10"/>
  <c r="AF137" i="10"/>
  <c r="AK137" i="10"/>
  <c r="AF138" i="10"/>
  <c r="AK138" i="10"/>
  <c r="DC138" i="10"/>
  <c r="AF139" i="10"/>
  <c r="AK139" i="10"/>
  <c r="DC139" i="10"/>
  <c r="AF140" i="10"/>
  <c r="AK140" i="10"/>
  <c r="AF141" i="10"/>
  <c r="AK141" i="10"/>
  <c r="DC141" i="10"/>
  <c r="AF142" i="10"/>
  <c r="AK142" i="10"/>
  <c r="DC142" i="10"/>
  <c r="AF143" i="10"/>
  <c r="AK143" i="10"/>
  <c r="AF144" i="10"/>
  <c r="AK144" i="10"/>
  <c r="AF145" i="10"/>
  <c r="AK145" i="10"/>
  <c r="DC145" i="10"/>
  <c r="AF146" i="10"/>
  <c r="AK146" i="10"/>
  <c r="AF147" i="10"/>
  <c r="AK147" i="10"/>
  <c r="DC147" i="10"/>
  <c r="AF148" i="10"/>
  <c r="AK148" i="10"/>
  <c r="DC148" i="10"/>
  <c r="AF217" i="10"/>
  <c r="AK217" i="10"/>
  <c r="AF218" i="10"/>
  <c r="AK218" i="10"/>
  <c r="AF219" i="10"/>
  <c r="AK219" i="10"/>
  <c r="AF220" i="10"/>
  <c r="AK220" i="10"/>
  <c r="AF221" i="10"/>
  <c r="AK221" i="10"/>
  <c r="AF222" i="10"/>
  <c r="AK222" i="10"/>
  <c r="AF223" i="10"/>
  <c r="AK223" i="10"/>
  <c r="AF224" i="10"/>
  <c r="AK224" i="10"/>
  <c r="AF225" i="10"/>
  <c r="AK225" i="10"/>
  <c r="AF226" i="10"/>
  <c r="AK226" i="10"/>
  <c r="AF227" i="10"/>
  <c r="AK227" i="10"/>
  <c r="AF228" i="10"/>
  <c r="AK228" i="10"/>
  <c r="AF229" i="10"/>
  <c r="AK229" i="10"/>
  <c r="AF230" i="10"/>
  <c r="AK230" i="10"/>
  <c r="AF231" i="10"/>
  <c r="AK231" i="10"/>
  <c r="DC231" i="10"/>
  <c r="AF232" i="10"/>
  <c r="AK232" i="10"/>
  <c r="AF233" i="10"/>
  <c r="AK233" i="10"/>
  <c r="AF234" i="10"/>
  <c r="AK234" i="10"/>
  <c r="DC234" i="10"/>
  <c r="AF235" i="10"/>
  <c r="AK235" i="10"/>
  <c r="AF236" i="10"/>
  <c r="AK236" i="10"/>
  <c r="AF237" i="10"/>
  <c r="AK237" i="10"/>
  <c r="AF238" i="10"/>
  <c r="AK238" i="10"/>
  <c r="AF239" i="10"/>
  <c r="AK239" i="10"/>
  <c r="AF240" i="10"/>
  <c r="AK240" i="10"/>
  <c r="AF241" i="10"/>
  <c r="AK241" i="10"/>
  <c r="AF242" i="10"/>
  <c r="AK242" i="10"/>
  <c r="AF243" i="10"/>
  <c r="AK243" i="10"/>
  <c r="AF244" i="10"/>
  <c r="AK244" i="10"/>
  <c r="AF245" i="10"/>
  <c r="AK245" i="10"/>
  <c r="AF246" i="10"/>
  <c r="AK246" i="10"/>
  <c r="AF247" i="10"/>
  <c r="AK247" i="10"/>
  <c r="AF248" i="10"/>
  <c r="AK248" i="10"/>
  <c r="AF249" i="10"/>
  <c r="AK249" i="10"/>
  <c r="AF250" i="10"/>
  <c r="AK250" i="10"/>
  <c r="AF251" i="10"/>
  <c r="AK251" i="10"/>
  <c r="AF252" i="10"/>
  <c r="AK252" i="10"/>
  <c r="AF253" i="10"/>
  <c r="AK253" i="10"/>
  <c r="AF254" i="10"/>
  <c r="AK254" i="10"/>
  <c r="AF255" i="10"/>
  <c r="AK255" i="10"/>
  <c r="AF256" i="10"/>
  <c r="AK256" i="10"/>
  <c r="AF257" i="10"/>
  <c r="AK257" i="10"/>
  <c r="AF258" i="10"/>
  <c r="AK258" i="10"/>
  <c r="AF259" i="10"/>
  <c r="AK259" i="10"/>
  <c r="DC259" i="10"/>
  <c r="AF260" i="10"/>
  <c r="AK260" i="10"/>
  <c r="AF261" i="10"/>
  <c r="AK261" i="10"/>
  <c r="AF262" i="10"/>
  <c r="AK262" i="10"/>
  <c r="AF263" i="10"/>
  <c r="AK263" i="10"/>
  <c r="AF264" i="10"/>
  <c r="AK264" i="10"/>
  <c r="AF265" i="10"/>
  <c r="AK265" i="10"/>
  <c r="AF266" i="10"/>
  <c r="AK266" i="10"/>
  <c r="DC266" i="10"/>
  <c r="AF267" i="10"/>
  <c r="AK267" i="10"/>
  <c r="AF268" i="10"/>
  <c r="AK268" i="10"/>
  <c r="AF269" i="10"/>
  <c r="AK269" i="10"/>
  <c r="AF270" i="10"/>
  <c r="AK270" i="10"/>
  <c r="DC270" i="10"/>
  <c r="AF271" i="10"/>
  <c r="AK271" i="10"/>
  <c r="AF272" i="10"/>
  <c r="AK272" i="10"/>
  <c r="AF273" i="10"/>
  <c r="AK273" i="10"/>
  <c r="AF274" i="10"/>
  <c r="AK274" i="10"/>
  <c r="AF275" i="10"/>
  <c r="AK275" i="10"/>
  <c r="AF276" i="10"/>
  <c r="AK276" i="10"/>
  <c r="DC276" i="10"/>
  <c r="AF277" i="10"/>
  <c r="AK277" i="10"/>
  <c r="AF278" i="10"/>
  <c r="AK278" i="10"/>
  <c r="AF279" i="10"/>
  <c r="AK279" i="10"/>
  <c r="DC279" i="10"/>
  <c r="AF280" i="10"/>
  <c r="AK280" i="10"/>
  <c r="AF281" i="10"/>
  <c r="AK281" i="10"/>
  <c r="AF282" i="10"/>
  <c r="AK282" i="10"/>
  <c r="AF283" i="10"/>
  <c r="AK283" i="10"/>
  <c r="AF284" i="10"/>
  <c r="AK284" i="10"/>
  <c r="DC284" i="10"/>
  <c r="AF285" i="10"/>
  <c r="AK285" i="10"/>
  <c r="AF286" i="10"/>
  <c r="AK286" i="10"/>
  <c r="AF287" i="10"/>
  <c r="AK287" i="10"/>
  <c r="DC287" i="10"/>
  <c r="AF288" i="10"/>
  <c r="AK288" i="10"/>
  <c r="DC288" i="10"/>
  <c r="AF289" i="10"/>
  <c r="AK289" i="10"/>
  <c r="DC289" i="10"/>
  <c r="AF290" i="10"/>
  <c r="AK290" i="10"/>
  <c r="DC290" i="10"/>
  <c r="AF291" i="10"/>
  <c r="AK291" i="10"/>
  <c r="DC291" i="10"/>
  <c r="AF292" i="10"/>
  <c r="AK292" i="10"/>
  <c r="AF293" i="10"/>
  <c r="AK293" i="10"/>
  <c r="AF294" i="10"/>
  <c r="AK294" i="10"/>
  <c r="AF295" i="10"/>
  <c r="AK295" i="10"/>
  <c r="DC295" i="10"/>
  <c r="AF296" i="10"/>
  <c r="AK296" i="10"/>
  <c r="AF297" i="10"/>
  <c r="AK297" i="10"/>
  <c r="AF298" i="10"/>
  <c r="AK298" i="10"/>
  <c r="AF299" i="10"/>
  <c r="AK299" i="10"/>
  <c r="DC299" i="10"/>
  <c r="AF300" i="10"/>
  <c r="AK300" i="10"/>
  <c r="AF301" i="10"/>
  <c r="AK301" i="10"/>
  <c r="DC301" i="10"/>
  <c r="AF302" i="10"/>
  <c r="AK302" i="10"/>
  <c r="AF303" i="10"/>
  <c r="AK303" i="10"/>
  <c r="AF304" i="10"/>
  <c r="AK304" i="10"/>
  <c r="AF305" i="10"/>
  <c r="AK305" i="10"/>
  <c r="DC305" i="10"/>
  <c r="AF306" i="10"/>
  <c r="AK306" i="10"/>
  <c r="AF307" i="10"/>
  <c r="AK307" i="10"/>
  <c r="DC307" i="10"/>
  <c r="AF308" i="10"/>
  <c r="AK308" i="10"/>
  <c r="DC308" i="10"/>
  <c r="AF309" i="10"/>
  <c r="AK309" i="10"/>
  <c r="DC309" i="10"/>
  <c r="AF310" i="10"/>
  <c r="AK310" i="10"/>
  <c r="AF311" i="10"/>
  <c r="AK311" i="10"/>
  <c r="DC311" i="10"/>
  <c r="AF312" i="10"/>
  <c r="AK312" i="10"/>
  <c r="AF313" i="10"/>
  <c r="AK313" i="10"/>
  <c r="AF314" i="10"/>
  <c r="AK314" i="10"/>
  <c r="DC314" i="10"/>
  <c r="AF315" i="10"/>
  <c r="AK315" i="10"/>
  <c r="AF316" i="10"/>
  <c r="AK316" i="10"/>
  <c r="AF317" i="10"/>
  <c r="AK317" i="10"/>
  <c r="AF318" i="10"/>
  <c r="AK318" i="10"/>
  <c r="AF319" i="10"/>
  <c r="AK319" i="10"/>
  <c r="DC319" i="10"/>
  <c r="AF320" i="10"/>
  <c r="AK320" i="10"/>
  <c r="AF321" i="10"/>
  <c r="AK321" i="10"/>
  <c r="DC321" i="10"/>
  <c r="AF322" i="10"/>
  <c r="AK322" i="10"/>
  <c r="DC322" i="10"/>
  <c r="AF323" i="10"/>
  <c r="AK323" i="10"/>
  <c r="AF324" i="10"/>
  <c r="AK324" i="10"/>
  <c r="DC324" i="10"/>
  <c r="AF325" i="10"/>
  <c r="AK325" i="10"/>
  <c r="DC325" i="10"/>
  <c r="AF326" i="10"/>
  <c r="AK326" i="10"/>
  <c r="AF327" i="10"/>
  <c r="AK327" i="10"/>
  <c r="AF328" i="10"/>
  <c r="AK328" i="10"/>
  <c r="DC328" i="10"/>
  <c r="AF329" i="10"/>
  <c r="AK329" i="10"/>
  <c r="DC329" i="10"/>
  <c r="AF330" i="10"/>
  <c r="AK330" i="10"/>
  <c r="DC330" i="10"/>
  <c r="AF331" i="10"/>
  <c r="AK331" i="10"/>
  <c r="AF332" i="10"/>
  <c r="AK332" i="10"/>
  <c r="AF333" i="10"/>
  <c r="AK333" i="10"/>
  <c r="DC333" i="10"/>
  <c r="AF334" i="10"/>
  <c r="AK334" i="10"/>
  <c r="DC334" i="10"/>
  <c r="AF335" i="10"/>
  <c r="AK335" i="10"/>
  <c r="DC335" i="10"/>
  <c r="AF336" i="10"/>
  <c r="AK336" i="10"/>
  <c r="DC336" i="10"/>
  <c r="AF337" i="10"/>
  <c r="AK337" i="10"/>
  <c r="DC337" i="10"/>
  <c r="AF338" i="10"/>
  <c r="AK338" i="10"/>
  <c r="DC338" i="10"/>
  <c r="AF339" i="10"/>
  <c r="AK339" i="10"/>
  <c r="AF340" i="10"/>
  <c r="AK340" i="10"/>
  <c r="AF341" i="10"/>
  <c r="AK341" i="10"/>
  <c r="AF342" i="10"/>
  <c r="AK342" i="10"/>
  <c r="DC342" i="10"/>
  <c r="AF343" i="10"/>
  <c r="AK343" i="10"/>
  <c r="DC343" i="10"/>
  <c r="AF344" i="10"/>
  <c r="AK344" i="10"/>
  <c r="DC344" i="10"/>
  <c r="AF345" i="10"/>
  <c r="AK345" i="10"/>
  <c r="DC345" i="10"/>
  <c r="AF346" i="10"/>
  <c r="AK346" i="10"/>
  <c r="DC346" i="10"/>
  <c r="AF347" i="10"/>
  <c r="AK347" i="10"/>
  <c r="AF348" i="10"/>
  <c r="AK348" i="10"/>
  <c r="AF349" i="10"/>
  <c r="AK349" i="10"/>
  <c r="DC349" i="10"/>
  <c r="AF350" i="10"/>
  <c r="AK350" i="10"/>
  <c r="DC350" i="10"/>
  <c r="AF351" i="10"/>
  <c r="AK351" i="10"/>
  <c r="AF352" i="10"/>
  <c r="AK352" i="10"/>
  <c r="DC352" i="10"/>
  <c r="AF353" i="10"/>
  <c r="AK353" i="10"/>
  <c r="AF60" i="10"/>
  <c r="AK60" i="10"/>
  <c r="AF61" i="10"/>
  <c r="AK61" i="10"/>
  <c r="DC61" i="10"/>
  <c r="AF66" i="10"/>
  <c r="AK66" i="10"/>
  <c r="DC66" i="10"/>
  <c r="AF67" i="10"/>
  <c r="AK67" i="10"/>
  <c r="AF68" i="10"/>
  <c r="AK68" i="10"/>
  <c r="DC68" i="10"/>
  <c r="AF69" i="10"/>
  <c r="AK69" i="10"/>
  <c r="DC69" i="10"/>
  <c r="AF70" i="10"/>
  <c r="AK70" i="10"/>
  <c r="DC70" i="10"/>
  <c r="AF71" i="10"/>
  <c r="AK71" i="10"/>
  <c r="AF72" i="10"/>
  <c r="AK72" i="10"/>
  <c r="DC72" i="10"/>
  <c r="AF73" i="10"/>
  <c r="AK73" i="10"/>
  <c r="DC73" i="10"/>
  <c r="AF74" i="10"/>
  <c r="AK74" i="10"/>
  <c r="DC74" i="10"/>
  <c r="AF75" i="10"/>
  <c r="AK75" i="10"/>
  <c r="DC75" i="10"/>
  <c r="AF76" i="10"/>
  <c r="AK76" i="10"/>
  <c r="DC76" i="10"/>
  <c r="AF77" i="10"/>
  <c r="AK77" i="10"/>
  <c r="DC77" i="10"/>
  <c r="AF78" i="10"/>
  <c r="AK78" i="10"/>
  <c r="DC78" i="10"/>
  <c r="AF79" i="10"/>
  <c r="AK79" i="10"/>
  <c r="DC79" i="10"/>
  <c r="AF80" i="10"/>
  <c r="AK80" i="10"/>
  <c r="AF81" i="10"/>
  <c r="AK81" i="10"/>
  <c r="AF82" i="10"/>
  <c r="AK82" i="10"/>
  <c r="AF83" i="10"/>
  <c r="AK83" i="10"/>
  <c r="DC83" i="10"/>
  <c r="AF84" i="10"/>
  <c r="AK84" i="10"/>
  <c r="AF85" i="10"/>
  <c r="AK85" i="10"/>
  <c r="DC85" i="10"/>
  <c r="AF86" i="10"/>
  <c r="AK86" i="10"/>
  <c r="DC86" i="10"/>
  <c r="AF87" i="10"/>
  <c r="AK87" i="10"/>
  <c r="DC87" i="10"/>
  <c r="AF88" i="10"/>
  <c r="AK88" i="10"/>
  <c r="AF89" i="10"/>
  <c r="AK89" i="10"/>
  <c r="AF90" i="10"/>
  <c r="AK90" i="10"/>
  <c r="DC90" i="10"/>
  <c r="AF91" i="10"/>
  <c r="AK91" i="10"/>
  <c r="DC91" i="10"/>
  <c r="AF92" i="10"/>
  <c r="AK92" i="10"/>
  <c r="AF93" i="10"/>
  <c r="AK93" i="10"/>
  <c r="AF149" i="10"/>
  <c r="AK149" i="10"/>
  <c r="DC149" i="10"/>
  <c r="AF150" i="10"/>
  <c r="AK150" i="10"/>
  <c r="DC150" i="10"/>
  <c r="AF151" i="10"/>
  <c r="AK151" i="10"/>
  <c r="DC151" i="10"/>
  <c r="AF152" i="10"/>
  <c r="AK152" i="10"/>
  <c r="DC152" i="10"/>
  <c r="AF153" i="10"/>
  <c r="AK153" i="10"/>
  <c r="DC153" i="10"/>
  <c r="AF154" i="10"/>
  <c r="AK154" i="10"/>
  <c r="DC154" i="10"/>
  <c r="AF155" i="10"/>
  <c r="AK155" i="10"/>
  <c r="DC155" i="10"/>
  <c r="AF156" i="10"/>
  <c r="AK156" i="10"/>
  <c r="DC156" i="10"/>
  <c r="AF157" i="10"/>
  <c r="AK157" i="10"/>
  <c r="DC157" i="10"/>
  <c r="AF158" i="10"/>
  <c r="AK158" i="10"/>
  <c r="DC158" i="10"/>
  <c r="AF159" i="10"/>
  <c r="AK159" i="10"/>
  <c r="DC159" i="10"/>
  <c r="AF160" i="10"/>
  <c r="AK160" i="10"/>
  <c r="DC160" i="10"/>
  <c r="AF161" i="10"/>
  <c r="AK161" i="10"/>
  <c r="DC161" i="10"/>
  <c r="AF163" i="10"/>
  <c r="AK163" i="10"/>
  <c r="AF164" i="10"/>
  <c r="AK164" i="10"/>
  <c r="DC164" i="10"/>
  <c r="AF165" i="10"/>
  <c r="AK165" i="10"/>
  <c r="AF166" i="10"/>
  <c r="AK166" i="10"/>
  <c r="DC166" i="10"/>
  <c r="AF167" i="10"/>
  <c r="AK167" i="10"/>
  <c r="AF168" i="10"/>
  <c r="AK168" i="10"/>
  <c r="AF169" i="10"/>
  <c r="AK169" i="10"/>
  <c r="DC169" i="10"/>
  <c r="AF170" i="10"/>
  <c r="AK170" i="10"/>
  <c r="DC170" i="10"/>
  <c r="AF171" i="10"/>
  <c r="AK171" i="10"/>
  <c r="DC171" i="10"/>
  <c r="AF162" i="10"/>
  <c r="AK162" i="10"/>
  <c r="AF172" i="10"/>
  <c r="AK172" i="10"/>
  <c r="DC172" i="10"/>
  <c r="AF173" i="10"/>
  <c r="AK173" i="10"/>
  <c r="DC173" i="10"/>
  <c r="AF174" i="10"/>
  <c r="AK174" i="10"/>
  <c r="DC174" i="10"/>
  <c r="AF175" i="10"/>
  <c r="AK175" i="10"/>
  <c r="DC175" i="10"/>
  <c r="AF176" i="10"/>
  <c r="AK176" i="10"/>
  <c r="AF177" i="10"/>
  <c r="AK177" i="10"/>
  <c r="DC177" i="10"/>
  <c r="AF178" i="10"/>
  <c r="AK178" i="10"/>
  <c r="DC178" i="10"/>
  <c r="G4" i="8"/>
  <c r="G9" i="8"/>
  <c r="G10" i="8"/>
  <c r="G11" i="8" l="1"/>
  <c r="G6" i="8"/>
</calcChain>
</file>

<file path=xl/sharedStrings.xml><?xml version="1.0" encoding="utf-8"?>
<sst xmlns="http://schemas.openxmlformats.org/spreadsheetml/2006/main" count="5346" uniqueCount="983">
  <si>
    <t>Property</t>
  </si>
  <si>
    <t>Symbol</t>
  </si>
  <si>
    <t>Value</t>
  </si>
  <si>
    <t>Units</t>
  </si>
  <si>
    <t>Ductile surface yield stress</t>
  </si>
  <si>
    <t>MPa</t>
  </si>
  <si>
    <t>Ductile yield stress gradient</t>
  </si>
  <si>
    <t>-</t>
  </si>
  <si>
    <t>Brittle friction coefficient</t>
  </si>
  <si>
    <t>Brittle surface cohesion</t>
  </si>
  <si>
    <t>c</t>
  </si>
  <si>
    <t>Surface temperature</t>
  </si>
  <si>
    <r>
      <t>T</t>
    </r>
    <r>
      <rPr>
        <vertAlign val="subscript"/>
        <sz val="11"/>
        <color theme="1"/>
        <rFont val="Calibri"/>
        <family val="2"/>
        <scheme val="minor"/>
      </rPr>
      <t>surf</t>
    </r>
  </si>
  <si>
    <t>K</t>
  </si>
  <si>
    <t>Core-mantle boundary temperature</t>
  </si>
  <si>
    <r>
      <t>T</t>
    </r>
    <r>
      <rPr>
        <vertAlign val="subscript"/>
        <sz val="11"/>
        <color theme="1"/>
        <rFont val="Calibri"/>
        <family val="2"/>
        <scheme val="minor"/>
      </rPr>
      <t>CMB</t>
    </r>
  </si>
  <si>
    <t>Initial potential temperature</t>
  </si>
  <si>
    <r>
      <t>T</t>
    </r>
    <r>
      <rPr>
        <vertAlign val="subscript"/>
        <sz val="11"/>
        <color theme="1"/>
        <rFont val="Calibri"/>
        <family val="2"/>
        <scheme val="minor"/>
      </rPr>
      <t>P0</t>
    </r>
  </si>
  <si>
    <t>Gas constant</t>
  </si>
  <si>
    <t>R</t>
  </si>
  <si>
    <t>J/K/mol</t>
  </si>
  <si>
    <t>Surface thermal expansivity</t>
  </si>
  <si>
    <r>
      <t xml:space="preserve"> 10</t>
    </r>
    <r>
      <rPr>
        <vertAlign val="superscript"/>
        <sz val="11"/>
        <color theme="1"/>
        <rFont val="Calibri"/>
        <family val="2"/>
        <scheme val="minor"/>
      </rPr>
      <t>-5</t>
    </r>
  </si>
  <si>
    <r>
      <t>K</t>
    </r>
    <r>
      <rPr>
        <vertAlign val="superscript"/>
        <sz val="11"/>
        <color theme="1"/>
        <rFont val="Calibri"/>
        <family val="2"/>
        <scheme val="minor"/>
      </rPr>
      <t>-1</t>
    </r>
  </si>
  <si>
    <t>Surface thermal conductivity</t>
  </si>
  <si>
    <t>k</t>
  </si>
  <si>
    <t>W/m/K</t>
  </si>
  <si>
    <t>Activation energy-UM (df,ds)</t>
  </si>
  <si>
    <r>
      <t>E</t>
    </r>
    <r>
      <rPr>
        <vertAlign val="subscript"/>
        <sz val="11"/>
        <color theme="1"/>
        <rFont val="Calibri"/>
        <family val="2"/>
        <scheme val="minor"/>
      </rPr>
      <t>1</t>
    </r>
  </si>
  <si>
    <t>kJ/mol</t>
  </si>
  <si>
    <t>Activation volume-UM (df,ds)</t>
  </si>
  <si>
    <r>
      <t>V</t>
    </r>
    <r>
      <rPr>
        <vertAlign val="subscript"/>
        <sz val="11"/>
        <color theme="1"/>
        <rFont val="Calibri"/>
        <family val="2"/>
        <scheme val="minor"/>
      </rPr>
      <t>1</t>
    </r>
  </si>
  <si>
    <r>
      <t>cm</t>
    </r>
    <r>
      <rPr>
        <vertAlign val="superscript"/>
        <sz val="11"/>
        <color theme="1"/>
        <rFont val="Calibri"/>
        <family val="2"/>
        <scheme val="minor"/>
      </rPr>
      <t>3</t>
    </r>
    <r>
      <rPr>
        <sz val="11"/>
        <color theme="1"/>
        <rFont val="Calibri"/>
        <family val="2"/>
        <scheme val="minor"/>
      </rPr>
      <t>/mol</t>
    </r>
  </si>
  <si>
    <t>Pressure scale-UM (df,ds)</t>
  </si>
  <si>
    <r>
      <t>P</t>
    </r>
    <r>
      <rPr>
        <vertAlign val="subscript"/>
        <sz val="11"/>
        <color theme="1"/>
        <rFont val="Calibri"/>
        <family val="2"/>
        <scheme val="minor"/>
      </rPr>
      <t>1</t>
    </r>
  </si>
  <si>
    <t>,</t>
  </si>
  <si>
    <t>GPa</t>
  </si>
  <si>
    <t>Viscosity multiplier-UM</t>
  </si>
  <si>
    <t>Activation energy-PV (df,ds)</t>
  </si>
  <si>
    <r>
      <t>E</t>
    </r>
    <r>
      <rPr>
        <vertAlign val="subscript"/>
        <sz val="11"/>
        <color theme="1"/>
        <rFont val="Calibri"/>
        <family val="2"/>
        <scheme val="minor"/>
      </rPr>
      <t>2</t>
    </r>
  </si>
  <si>
    <t>Activation volume-PV (df,ds)</t>
  </si>
  <si>
    <r>
      <t>V</t>
    </r>
    <r>
      <rPr>
        <vertAlign val="subscript"/>
        <sz val="11"/>
        <color theme="1"/>
        <rFont val="Calibri"/>
        <family val="2"/>
        <scheme val="minor"/>
      </rPr>
      <t>2</t>
    </r>
  </si>
  <si>
    <t>Pressure scale-PV (df,ds)</t>
  </si>
  <si>
    <r>
      <t>P</t>
    </r>
    <r>
      <rPr>
        <vertAlign val="subscript"/>
        <sz val="11"/>
        <color theme="1"/>
        <rFont val="Calibri"/>
        <family val="2"/>
        <scheme val="minor"/>
      </rPr>
      <t>2</t>
    </r>
  </si>
  <si>
    <t xml:space="preserve">200, </t>
  </si>
  <si>
    <t>Viscosity multiplier-PV</t>
  </si>
  <si>
    <t>Activation energy-PPV (df,ds)</t>
  </si>
  <si>
    <r>
      <t>E</t>
    </r>
    <r>
      <rPr>
        <vertAlign val="subscript"/>
        <sz val="11"/>
        <color theme="1"/>
        <rFont val="Calibri"/>
        <family val="2"/>
        <scheme val="minor"/>
      </rPr>
      <t>3</t>
    </r>
  </si>
  <si>
    <t>Activation volume- PPV (df,ds)</t>
  </si>
  <si>
    <r>
      <t>V</t>
    </r>
    <r>
      <rPr>
        <vertAlign val="subscript"/>
        <sz val="11"/>
        <color theme="1"/>
        <rFont val="Calibri"/>
        <family val="2"/>
        <scheme val="minor"/>
      </rPr>
      <t>3</t>
    </r>
  </si>
  <si>
    <t>Pressure scale- PPV (df,ds)</t>
  </si>
  <si>
    <r>
      <t>P</t>
    </r>
    <r>
      <rPr>
        <vertAlign val="subscript"/>
        <sz val="11"/>
        <color theme="1"/>
        <rFont val="Calibri"/>
        <family val="2"/>
        <scheme val="minor"/>
      </rPr>
      <t>3</t>
    </r>
  </si>
  <si>
    <t xml:space="preserve">1610, </t>
  </si>
  <si>
    <t>Viscosity multiplier- PPV</t>
  </si>
  <si>
    <t>Depth (km)</t>
  </si>
  <si>
    <t>Temperature (K)</t>
  </si>
  <si>
    <r>
      <t xml:space="preserve"> (kg/m</t>
    </r>
    <r>
      <rPr>
        <b/>
        <vertAlign val="superscript"/>
        <sz val="11"/>
        <color theme="1"/>
        <rFont val="Calibri"/>
        <family val="2"/>
        <scheme val="minor"/>
      </rPr>
      <t>3</t>
    </r>
    <r>
      <rPr>
        <b/>
        <sz val="11"/>
        <color theme="1"/>
        <rFont val="Calibri"/>
        <family val="2"/>
        <scheme val="minor"/>
      </rPr>
      <t>)</t>
    </r>
  </si>
  <si>
    <t xml:space="preserve"> (MPa/K)</t>
  </si>
  <si>
    <t>Pyroxene-garnet (</t>
  </si>
  <si>
    <r>
      <t xml:space="preserve"> = 3080 kg/m</t>
    </r>
    <r>
      <rPr>
        <vertAlign val="superscript"/>
        <sz val="11"/>
        <color theme="1"/>
        <rFont val="Calibri"/>
        <family val="2"/>
        <scheme val="minor"/>
      </rPr>
      <t>3</t>
    </r>
    <r>
      <rPr>
        <sz val="11"/>
        <color theme="1"/>
        <rFont val="Calibri"/>
        <family val="2"/>
        <scheme val="minor"/>
      </rPr>
      <t>)</t>
    </r>
  </si>
  <si>
    <t>TTG (</t>
  </si>
  <si>
    <r>
      <t xml:space="preserve"> = 2700 kg/m</t>
    </r>
    <r>
      <rPr>
        <vertAlign val="superscript"/>
        <sz val="11"/>
        <color theme="1"/>
        <rFont val="Calibri"/>
        <family val="2"/>
        <scheme val="minor"/>
      </rPr>
      <t>3</t>
    </r>
    <r>
      <rPr>
        <sz val="11"/>
        <color theme="1"/>
        <rFont val="Calibri"/>
        <family val="2"/>
        <scheme val="minor"/>
      </rPr>
      <t>)</t>
    </r>
  </si>
  <si>
    <t>Olivine (        = 3240 kg/m3)</t>
  </si>
  <si>
    <t>Table 8. Parameters of geodynamic model. Phase change parameters for olivine, pyroxene-garnet, and TTG systems with surface density at zero pressure ρ_s, density jump across a phase transition Δρ, and Clapeyron slope γ.</t>
  </si>
  <si>
    <t xml:space="preserve">Table 9. Parameters of geodynamic model. Constant parameters used for the Rb-Sr isotope system. </t>
  </si>
  <si>
    <t>Table 10. Parameters of geodynamic model. Solid-melt partition coefficients for Rb-Sr isotope system and Nb, U trace elements. The initial concentrations (ppm/ppb) are given in brackets.</t>
  </si>
  <si>
    <r>
      <t>Decay constant (Gyr</t>
    </r>
    <r>
      <rPr>
        <i/>
        <vertAlign val="superscript"/>
        <sz val="11"/>
        <color theme="1"/>
        <rFont val="Calibri"/>
        <family val="2"/>
        <scheme val="minor"/>
      </rPr>
      <t>-1</t>
    </r>
    <r>
      <rPr>
        <i/>
        <sz val="11"/>
        <color theme="1"/>
        <rFont val="Calibri"/>
        <family val="2"/>
        <scheme val="minor"/>
      </rPr>
      <t>)</t>
    </r>
  </si>
  <si>
    <t>Half-life (Gyr)</t>
  </si>
  <si>
    <r>
      <t xml:space="preserve">BSE </t>
    </r>
    <r>
      <rPr>
        <i/>
        <vertAlign val="superscript"/>
        <sz val="11"/>
        <color theme="1"/>
        <rFont val="Calibri"/>
        <family val="2"/>
        <scheme val="minor"/>
      </rPr>
      <t>87</t>
    </r>
    <r>
      <rPr>
        <i/>
        <sz val="11"/>
        <color theme="1"/>
        <rFont val="Calibri"/>
        <family val="2"/>
        <scheme val="minor"/>
      </rPr>
      <t>Rb/</t>
    </r>
    <r>
      <rPr>
        <i/>
        <vertAlign val="superscript"/>
        <sz val="11"/>
        <color theme="1"/>
        <rFont val="Calibri"/>
        <family val="2"/>
        <scheme val="minor"/>
      </rPr>
      <t>86</t>
    </r>
    <r>
      <rPr>
        <i/>
        <sz val="11"/>
        <color theme="1"/>
        <rFont val="Calibri"/>
        <family val="2"/>
        <scheme val="minor"/>
      </rPr>
      <t>Sr - composition ratio</t>
    </r>
  </si>
  <si>
    <r>
      <t xml:space="preserve">initial </t>
    </r>
    <r>
      <rPr>
        <i/>
        <vertAlign val="superscript"/>
        <sz val="11"/>
        <color theme="1"/>
        <rFont val="Calibri"/>
        <family val="2"/>
        <scheme val="minor"/>
      </rPr>
      <t>87</t>
    </r>
    <r>
      <rPr>
        <i/>
        <sz val="11"/>
        <color theme="1"/>
        <rFont val="Calibri"/>
        <family val="2"/>
        <scheme val="minor"/>
      </rPr>
      <t>Sr/</t>
    </r>
    <r>
      <rPr>
        <i/>
        <vertAlign val="superscript"/>
        <sz val="11"/>
        <color theme="1"/>
        <rFont val="Calibri"/>
        <family val="2"/>
        <scheme val="minor"/>
      </rPr>
      <t>86</t>
    </r>
    <r>
      <rPr>
        <i/>
        <sz val="11"/>
        <color theme="1"/>
        <rFont val="Calibri"/>
        <family val="2"/>
        <scheme val="minor"/>
      </rPr>
      <t>Sr - isotope ratio</t>
    </r>
  </si>
  <si>
    <t>Rb (0.6 ppm)</t>
  </si>
  <si>
    <t>Sr (19.9 ppm)</t>
  </si>
  <si>
    <t>Harzburgite in pyrolite – harzburgite melt</t>
  </si>
  <si>
    <t>Pyrolite – mafic melt (oceanic crust)</t>
  </si>
  <si>
    <t>Mafic material (oceanic crust) – felsic melt (continental crust)</t>
  </si>
  <si>
    <t>Solid felsic material (continental crust) – felsic melt</t>
  </si>
  <si>
    <t>LASS</t>
  </si>
  <si>
    <t>2023.01.27 / Seq-4</t>
  </si>
  <si>
    <t>GSD-1G</t>
  </si>
  <si>
    <t>2023.01.27 / Seq-3</t>
  </si>
  <si>
    <t>2022.11.22 / Seq-1</t>
  </si>
  <si>
    <t>2022.09.09 / Seq-3</t>
  </si>
  <si>
    <t>2022.09.09 / Seq-2</t>
  </si>
  <si>
    <t>2022.05.06 / Seq-3b</t>
  </si>
  <si>
    <t>2022.05.06 / Seq-3a</t>
  </si>
  <si>
    <t>LASIS</t>
  </si>
  <si>
    <t>2022.07.08 / Seq-2</t>
  </si>
  <si>
    <t>NIST614-G</t>
  </si>
  <si>
    <t>2022.07.07 / Seq-2</t>
  </si>
  <si>
    <t>2022.06.30 / Seq-2</t>
  </si>
  <si>
    <t>2022.02.21 / Seq-1</t>
  </si>
  <si>
    <t>NIST-614</t>
  </si>
  <si>
    <t>2022.06.29 / Seq-4</t>
  </si>
  <si>
    <t>2022.06.29 / Seq-3</t>
  </si>
  <si>
    <t>2022.06.29 / Seq-2</t>
  </si>
  <si>
    <t>2022.02.17 / Seq-10</t>
  </si>
  <si>
    <t>2022.02.15 / Seq-4</t>
  </si>
  <si>
    <t>2022.02.15 / Seq-3</t>
  </si>
  <si>
    <t>2022.02.15 / Seq-2</t>
  </si>
  <si>
    <t>2022.02.15 / Seq-1</t>
  </si>
  <si>
    <t>KL2-G</t>
  </si>
  <si>
    <t>GOR128-G</t>
  </si>
  <si>
    <t>LASS: Laser Ablation Split stream</t>
  </si>
  <si>
    <t>LASIS: Laser Ablation Single Stream</t>
  </si>
  <si>
    <t>Excess variance was added quadratically to the uncertainty calculated by LADR software (which already includes measurement uncertainty and within run variance)</t>
  </si>
  <si>
    <t>Uncertainty in these values include an excess variance (inter-sessions variance) of 3.1%, 2.5%, 2.6% and 10% for Ce, Pb, Nb and U respectively</t>
  </si>
  <si>
    <t>2SE</t>
  </si>
  <si>
    <t>Nb/U</t>
  </si>
  <si>
    <t>Ce/Pb</t>
  </si>
  <si>
    <t>Type</t>
  </si>
  <si>
    <t>Day / Sequence</t>
  </si>
  <si>
    <t>Sample</t>
  </si>
  <si>
    <t>Trace elements analysis Agilent 8900</t>
  </si>
  <si>
    <r>
      <rPr>
        <b/>
        <vertAlign val="superscript"/>
        <sz val="12"/>
        <rFont val="Calibri"/>
        <family val="2"/>
      </rPr>
      <t>87</t>
    </r>
    <r>
      <rPr>
        <b/>
        <sz val="12"/>
        <rFont val="Calibri"/>
        <family val="2"/>
      </rPr>
      <t>Rb/</t>
    </r>
    <r>
      <rPr>
        <b/>
        <vertAlign val="superscript"/>
        <sz val="12"/>
        <rFont val="Calibri"/>
        <family val="2"/>
      </rPr>
      <t>86</t>
    </r>
    <r>
      <rPr>
        <b/>
        <sz val="12"/>
        <rFont val="Calibri"/>
        <family val="2"/>
      </rPr>
      <t>Sr</t>
    </r>
  </si>
  <si>
    <r>
      <rPr>
        <b/>
        <vertAlign val="superscript"/>
        <sz val="12"/>
        <rFont val="Calibri"/>
        <family val="2"/>
      </rPr>
      <t>87</t>
    </r>
    <r>
      <rPr>
        <b/>
        <sz val="12"/>
        <rFont val="Calibri"/>
        <family val="2"/>
      </rPr>
      <t>Sr/</t>
    </r>
    <r>
      <rPr>
        <b/>
        <vertAlign val="superscript"/>
        <sz val="12"/>
        <rFont val="Calibri"/>
        <family val="2"/>
      </rPr>
      <t>86</t>
    </r>
    <r>
      <rPr>
        <b/>
        <sz val="12"/>
        <rFont val="Calibri"/>
        <family val="2"/>
      </rPr>
      <t>Sr</t>
    </r>
  </si>
  <si>
    <r>
      <rPr>
        <b/>
        <vertAlign val="superscript"/>
        <sz val="12"/>
        <rFont val="Calibri"/>
        <family val="2"/>
      </rPr>
      <t>88</t>
    </r>
    <r>
      <rPr>
        <b/>
        <sz val="12"/>
        <rFont val="Calibri"/>
        <family val="2"/>
      </rPr>
      <t>Sr (V)</t>
    </r>
  </si>
  <si>
    <t>Integration time (second)</t>
  </si>
  <si>
    <t>Method</t>
  </si>
  <si>
    <t>Reference Glass</t>
  </si>
  <si>
    <t>Sr-Rb isotope analysis: Neptune XT</t>
  </si>
  <si>
    <t>50 × 42</t>
  </si>
  <si>
    <t>1521-45-ol103</t>
  </si>
  <si>
    <t>49 × 42</t>
  </si>
  <si>
    <t>1528C-45-ol38</t>
  </si>
  <si>
    <t>50 × 35</t>
  </si>
  <si>
    <t>1521-45-ol96</t>
  </si>
  <si>
    <t>67 × 56</t>
  </si>
  <si>
    <t>1521-45-ol98</t>
  </si>
  <si>
    <t>78 × 78</t>
  </si>
  <si>
    <t>1528C-44-ol30</t>
  </si>
  <si>
    <t>59 × 55</t>
  </si>
  <si>
    <t>1521-44-ol5</t>
  </si>
  <si>
    <t>57 × 44</t>
  </si>
  <si>
    <t>1528C-45-ol47-i2</t>
  </si>
  <si>
    <t>42 × 42</t>
  </si>
  <si>
    <t>1528C-45-ol33</t>
  </si>
  <si>
    <t>61 × 43</t>
  </si>
  <si>
    <t>1528C-45-ol3</t>
  </si>
  <si>
    <t>69 × 69</t>
  </si>
  <si>
    <t>1528C-44-ol37-i2</t>
  </si>
  <si>
    <t>1523B-45-ol157</t>
  </si>
  <si>
    <t>72 × 60</t>
  </si>
  <si>
    <t>1522-34-ol53</t>
  </si>
  <si>
    <t>47 × 43</t>
  </si>
  <si>
    <t>1521-45-ol101</t>
  </si>
  <si>
    <t>49 × 38</t>
  </si>
  <si>
    <t>1521-45-ol92</t>
  </si>
  <si>
    <t>43 × 35</t>
  </si>
  <si>
    <t>1523B-45-ol135-i1</t>
  </si>
  <si>
    <t>46 × 46</t>
  </si>
  <si>
    <t>1523B-45-ol136</t>
  </si>
  <si>
    <t>57 × 42</t>
  </si>
  <si>
    <t>1523B-45-ol107</t>
  </si>
  <si>
    <t>40 × 35</t>
  </si>
  <si>
    <t>1528C-45-ol41</t>
  </si>
  <si>
    <t>74 × 36</t>
  </si>
  <si>
    <t>1521-45-ol88</t>
  </si>
  <si>
    <t>1521-45-ol94</t>
  </si>
  <si>
    <t>63 × 43</t>
  </si>
  <si>
    <t>1521-45-ol66</t>
  </si>
  <si>
    <t>54 × 43</t>
  </si>
  <si>
    <t>1521-45-ol68</t>
  </si>
  <si>
    <t>1523B-47-ol15-i2</t>
  </si>
  <si>
    <t>60 × 60</t>
  </si>
  <si>
    <t>1528C-44-ol26</t>
  </si>
  <si>
    <t>52 × 44</t>
  </si>
  <si>
    <t>1523B-47-ol14</t>
  </si>
  <si>
    <t>68 × 57</t>
  </si>
  <si>
    <t>1522-34-ol59</t>
  </si>
  <si>
    <t>50 × 38</t>
  </si>
  <si>
    <t>1523B-45-ol120</t>
  </si>
  <si>
    <t>48 × 41</t>
  </si>
  <si>
    <t>1523B-45-ol137</t>
  </si>
  <si>
    <t>62 × 62</t>
  </si>
  <si>
    <t>1523B-45-ol133</t>
  </si>
  <si>
    <t>57 × 40</t>
  </si>
  <si>
    <t>1528C-44-ol41</t>
  </si>
  <si>
    <t>66 × 66</t>
  </si>
  <si>
    <t>1523B-47-ol4</t>
  </si>
  <si>
    <t>76 × 76</t>
  </si>
  <si>
    <t>1528C-44-ol13</t>
  </si>
  <si>
    <t>48 × 39</t>
  </si>
  <si>
    <t>1522-34-ol58</t>
  </si>
  <si>
    <t>48 × 40</t>
  </si>
  <si>
    <t>1523B-47-ol16</t>
  </si>
  <si>
    <t>60 × 47</t>
  </si>
  <si>
    <t>1522-34-ol50</t>
  </si>
  <si>
    <t>66 × 38</t>
  </si>
  <si>
    <t>1521-45-ol90</t>
  </si>
  <si>
    <t>70 × 53</t>
  </si>
  <si>
    <t>1522-34-ol54</t>
  </si>
  <si>
    <t>62 × 48</t>
  </si>
  <si>
    <t>1523B-47-ol17</t>
  </si>
  <si>
    <t>61 × 61</t>
  </si>
  <si>
    <t>1528C-45-ol28</t>
  </si>
  <si>
    <t>54 × 54</t>
  </si>
  <si>
    <t>1523B-28-ol133</t>
  </si>
  <si>
    <t>60 × 55</t>
  </si>
  <si>
    <t>1522-47-ol2</t>
  </si>
  <si>
    <t>1522-34-ol52</t>
  </si>
  <si>
    <t>80 × 46</t>
  </si>
  <si>
    <t>1521-45-ol59</t>
  </si>
  <si>
    <t>88 × 88</t>
  </si>
  <si>
    <t>1528C-44-ol36</t>
  </si>
  <si>
    <t>64 × 57</t>
  </si>
  <si>
    <t>1523B-47-ol2</t>
  </si>
  <si>
    <t>53 × 45</t>
  </si>
  <si>
    <t>1528C-45-ol40</t>
  </si>
  <si>
    <t>63 × 63</t>
  </si>
  <si>
    <t>1521-45-ol80</t>
  </si>
  <si>
    <t>1528C-44-ol33</t>
  </si>
  <si>
    <t>57 × 31</t>
  </si>
  <si>
    <t>1521-45-ol87</t>
  </si>
  <si>
    <t>62 × 47</t>
  </si>
  <si>
    <t>1521-45-ol60</t>
  </si>
  <si>
    <t>45 × 36</t>
  </si>
  <si>
    <t>1523B-45-ol111</t>
  </si>
  <si>
    <t>71 × 60</t>
  </si>
  <si>
    <t>1523B-47-ol19</t>
  </si>
  <si>
    <t>66 × 53</t>
  </si>
  <si>
    <t>1522-47-ol7</t>
  </si>
  <si>
    <t>72 × 55</t>
  </si>
  <si>
    <t>1522-47-ol15</t>
  </si>
  <si>
    <t>1528C-45-ol21</t>
  </si>
  <si>
    <t>50 × 43</t>
  </si>
  <si>
    <t>1522-47-ol3</t>
  </si>
  <si>
    <t>50 × 45</t>
  </si>
  <si>
    <t>1523B-45-ol116</t>
  </si>
  <si>
    <t>39 × 31</t>
  </si>
  <si>
    <t>1522-47-ol1</t>
  </si>
  <si>
    <t>103 × 70</t>
  </si>
  <si>
    <t>1523B-47-ol18</t>
  </si>
  <si>
    <t>1523B-47-ol5</t>
  </si>
  <si>
    <t>44 × 44</t>
  </si>
  <si>
    <t>1528C-45-ol6</t>
  </si>
  <si>
    <t>50 × 34</t>
  </si>
  <si>
    <t>1521-45-ol67</t>
  </si>
  <si>
    <t>63 × 42</t>
  </si>
  <si>
    <t>1521-45-ol82</t>
  </si>
  <si>
    <t>1521-45-ol95</t>
  </si>
  <si>
    <t>57 × 48</t>
  </si>
  <si>
    <t>1521-45-ol85</t>
  </si>
  <si>
    <t>73 × 50</t>
  </si>
  <si>
    <t>1523B-45-ol132</t>
  </si>
  <si>
    <t>78 × 62</t>
  </si>
  <si>
    <t>1528C-45-ol47-i1</t>
  </si>
  <si>
    <t>55 × 55</t>
  </si>
  <si>
    <t>1528C-45-ol30</t>
  </si>
  <si>
    <t>55 × 40</t>
  </si>
  <si>
    <t>1521-45-ol86</t>
  </si>
  <si>
    <t>51 × 42</t>
  </si>
  <si>
    <t>1523B-45-ol108</t>
  </si>
  <si>
    <t>60 × 41</t>
  </si>
  <si>
    <t>1523B-45-ol139</t>
  </si>
  <si>
    <t>52 × 39</t>
  </si>
  <si>
    <t>1528C-45-ol1</t>
  </si>
  <si>
    <t>50 × 50</t>
  </si>
  <si>
    <t>1521-45-ol69</t>
  </si>
  <si>
    <t>72 × 65</t>
  </si>
  <si>
    <t>1523B-47-ol23</t>
  </si>
  <si>
    <t>46 × 38</t>
  </si>
  <si>
    <t>1521-47-ol2</t>
  </si>
  <si>
    <t>75 × 58</t>
  </si>
  <si>
    <t>1521-45-ol71-i1</t>
  </si>
  <si>
    <t>82 × 82</t>
  </si>
  <si>
    <t>1522-34-ol60</t>
  </si>
  <si>
    <t>72 × 54</t>
  </si>
  <si>
    <t>1521-45-ol100</t>
  </si>
  <si>
    <t>71 × 48</t>
  </si>
  <si>
    <t>1523B-45-ol145-i1</t>
  </si>
  <si>
    <t>59 × 59</t>
  </si>
  <si>
    <t>1528C-44-ol35</t>
  </si>
  <si>
    <t>56 × 51</t>
  </si>
  <si>
    <t>1523B-47-ol28</t>
  </si>
  <si>
    <t>48 × 33</t>
  </si>
  <si>
    <t>1522-47-ol6</t>
  </si>
  <si>
    <t>62 × 58</t>
  </si>
  <si>
    <t>1523B-47-ol15-i1</t>
  </si>
  <si>
    <t>78 × 53</t>
  </si>
  <si>
    <t>1523B-45-ol127</t>
  </si>
  <si>
    <t>60 × 50</t>
  </si>
  <si>
    <t>1528C-45-ol25-i2</t>
  </si>
  <si>
    <t>87 × 72</t>
  </si>
  <si>
    <t>1523B-45-ol146</t>
  </si>
  <si>
    <t>78 × 66</t>
  </si>
  <si>
    <t>1523B-45-ol123</t>
  </si>
  <si>
    <t>53 × 39</t>
  </si>
  <si>
    <t>1523B-47-ol3</t>
  </si>
  <si>
    <t>140 × 116</t>
  </si>
  <si>
    <t>1522-47-ol10</t>
  </si>
  <si>
    <t>99 × 94</t>
  </si>
  <si>
    <t>1523B-45-ol121</t>
  </si>
  <si>
    <t>64 × 52</t>
  </si>
  <si>
    <t>1522-34-ol56</t>
  </si>
  <si>
    <t>112 × 50</t>
  </si>
  <si>
    <t>1523B-47-ol1</t>
  </si>
  <si>
    <t>53 × 53</t>
  </si>
  <si>
    <t>1521-45-ol63</t>
  </si>
  <si>
    <t>70 × 46</t>
  </si>
  <si>
    <t>1521-45-ol83</t>
  </si>
  <si>
    <t>1523B-45-ol106</t>
  </si>
  <si>
    <t>70 × 70</t>
  </si>
  <si>
    <t>1528C-45-ol39</t>
  </si>
  <si>
    <t>67 × 59</t>
  </si>
  <si>
    <t>1523B-47-ol26</t>
  </si>
  <si>
    <t>64 × 58</t>
  </si>
  <si>
    <t>1523B-47-ol11</t>
  </si>
  <si>
    <t>100 × 79</t>
  </si>
  <si>
    <t>1523B-47-ol9</t>
  </si>
  <si>
    <t>43 × 38</t>
  </si>
  <si>
    <t>1523B-47-ol12</t>
  </si>
  <si>
    <t>75 × 65</t>
  </si>
  <si>
    <t>1521-45-ol61</t>
  </si>
  <si>
    <t>1523B-47-ol10</t>
  </si>
  <si>
    <t>125 × 71</t>
  </si>
  <si>
    <t>1523B-45-ol114</t>
  </si>
  <si>
    <t>59 × 49</t>
  </si>
  <si>
    <t>1522-47-ol11</t>
  </si>
  <si>
    <t>1528C-45-ol42</t>
  </si>
  <si>
    <t>1523B-28-ol162</t>
  </si>
  <si>
    <t>1523B-28-ol157</t>
  </si>
  <si>
    <t>49 × 35</t>
  </si>
  <si>
    <t>1521-45-ol75</t>
  </si>
  <si>
    <t>1523B-28-ol153</t>
  </si>
  <si>
    <t>1523B-47-ol13</t>
  </si>
  <si>
    <t>Rb/Sr iso</t>
  </si>
  <si>
    <t xml:space="preserve">  Total  </t>
  </si>
  <si>
    <t xml:space="preserve">   NiO   </t>
  </si>
  <si>
    <t xml:space="preserve">   CoO   </t>
  </si>
  <si>
    <t xml:space="preserve">   MnO   </t>
  </si>
  <si>
    <t xml:space="preserve">   Cr2O3 </t>
  </si>
  <si>
    <t xml:space="preserve">   TiO2  </t>
  </si>
  <si>
    <t xml:space="preserve">   CaO   </t>
  </si>
  <si>
    <t xml:space="preserve">   P2O5  </t>
  </si>
  <si>
    <t xml:space="preserve">   Al2O3 </t>
  </si>
  <si>
    <t xml:space="preserve">   Na2O  </t>
  </si>
  <si>
    <t xml:space="preserve">   FeO   </t>
  </si>
  <si>
    <t xml:space="preserve">   MgO   </t>
  </si>
  <si>
    <t xml:space="preserve">   SiO2  </t>
  </si>
  <si>
    <t>2SE (abs)</t>
  </si>
  <si>
    <t>Model Age</t>
  </si>
  <si>
    <t>Initial Sr</t>
  </si>
  <si>
    <t xml:space="preserve"> 2SE (abs)</t>
  </si>
  <si>
    <t>87Sr/86Sr</t>
  </si>
  <si>
    <t>87Rb/86Sr</t>
  </si>
  <si>
    <t>Duration (s)</t>
  </si>
  <si>
    <t>MC-ICP-MS</t>
  </si>
  <si>
    <t>Nd/Pb</t>
  </si>
  <si>
    <t>Nb/Th</t>
  </si>
  <si>
    <t>Th/U</t>
  </si>
  <si>
    <t>U</t>
  </si>
  <si>
    <t>Th</t>
  </si>
  <si>
    <t>Pb</t>
  </si>
  <si>
    <t>Ta</t>
  </si>
  <si>
    <t>Hf</t>
  </si>
  <si>
    <t>Lu</t>
  </si>
  <si>
    <t>Yb</t>
  </si>
  <si>
    <t>Er</t>
  </si>
  <si>
    <t>Dy</t>
  </si>
  <si>
    <t>Tb</t>
  </si>
  <si>
    <t>Gd</t>
  </si>
  <si>
    <t>Eu</t>
  </si>
  <si>
    <t>Sm</t>
  </si>
  <si>
    <t>Nd</t>
  </si>
  <si>
    <t>Pr</t>
  </si>
  <si>
    <t>Ce</t>
  </si>
  <si>
    <t>La</t>
  </si>
  <si>
    <t>Ba</t>
  </si>
  <si>
    <t>Nb</t>
  </si>
  <si>
    <t>Zr</t>
  </si>
  <si>
    <t>Y</t>
  </si>
  <si>
    <t>Sr</t>
  </si>
  <si>
    <t>Rb</t>
  </si>
  <si>
    <t>Ti</t>
  </si>
  <si>
    <t>Time (s)</t>
  </si>
  <si>
    <t>Spot Size (µm)</t>
  </si>
  <si>
    <t>2SD</t>
  </si>
  <si>
    <t>H2O</t>
  </si>
  <si>
    <t>Size</t>
  </si>
  <si>
    <t>T exp, oC</t>
  </si>
  <si>
    <t>T_CALC</t>
  </si>
  <si>
    <t>H2O/TiO2</t>
  </si>
  <si>
    <t>Cl/TiO2</t>
  </si>
  <si>
    <t>Na2O/TiO2</t>
  </si>
  <si>
    <t>K2O/TiO2</t>
  </si>
  <si>
    <t>Total+H2O</t>
  </si>
  <si>
    <t>S</t>
  </si>
  <si>
    <t xml:space="preserve"> P2O5</t>
  </si>
  <si>
    <t>Cl</t>
  </si>
  <si>
    <t xml:space="preserve">  K2O</t>
  </si>
  <si>
    <t xml:space="preserve"> Na2O</t>
  </si>
  <si>
    <t>Cr2O3</t>
  </si>
  <si>
    <t xml:space="preserve">  CaO</t>
  </si>
  <si>
    <t xml:space="preserve">  MgO</t>
  </si>
  <si>
    <t xml:space="preserve">  MnO</t>
  </si>
  <si>
    <t xml:space="preserve">  FeO</t>
  </si>
  <si>
    <t>Fe2O3</t>
  </si>
  <si>
    <t>Al2O3</t>
  </si>
  <si>
    <t xml:space="preserve"> TiO2</t>
  </si>
  <si>
    <t xml:space="preserve"> SiO2</t>
  </si>
  <si>
    <t>HOST olivine Fo</t>
  </si>
  <si>
    <t>Sample-Incluison id</t>
  </si>
  <si>
    <t>45 × 45</t>
  </si>
  <si>
    <t>1523B-47-ol8</t>
  </si>
  <si>
    <t>67 × 55</t>
  </si>
  <si>
    <t>1523B-47-ol7</t>
  </si>
  <si>
    <t>48 × 48</t>
  </si>
  <si>
    <t>1523B-47-ol6</t>
  </si>
  <si>
    <t>57 × 51</t>
  </si>
  <si>
    <t>1523B-47-ol27</t>
  </si>
  <si>
    <t>62 × 55</t>
  </si>
  <si>
    <t>1523B-47-ol25</t>
  </si>
  <si>
    <t>46 × 43</t>
  </si>
  <si>
    <t>1523B-47-ol24</t>
  </si>
  <si>
    <t>1523B-47-ol22</t>
  </si>
  <si>
    <t>135 × 93</t>
  </si>
  <si>
    <t>1523B-47-ol21</t>
  </si>
  <si>
    <t>48 × 43</t>
  </si>
  <si>
    <t>1523B-47-ol20</t>
  </si>
  <si>
    <t>38 × 33</t>
  </si>
  <si>
    <t>1522-47-ol9</t>
  </si>
  <si>
    <t>42 × 35</t>
  </si>
  <si>
    <t>1522-47-ol8</t>
  </si>
  <si>
    <t>35 × 35</t>
  </si>
  <si>
    <t>1522-47-ol5</t>
  </si>
  <si>
    <t>1522-47-ol4</t>
  </si>
  <si>
    <t>56 × 44</t>
  </si>
  <si>
    <t>1522-47-ol17</t>
  </si>
  <si>
    <t>89 × 83</t>
  </si>
  <si>
    <t>1522-47-ol16</t>
  </si>
  <si>
    <t>54 × 46</t>
  </si>
  <si>
    <t>1522-47-ol14</t>
  </si>
  <si>
    <t>45 × 37</t>
  </si>
  <si>
    <t>1522-47-ol13</t>
  </si>
  <si>
    <t>34 × 34</t>
  </si>
  <si>
    <t>1522-47-ol12</t>
  </si>
  <si>
    <t>65 × 51</t>
  </si>
  <si>
    <t>1522-34-ol57</t>
  </si>
  <si>
    <t>52 × 46</t>
  </si>
  <si>
    <t>1522-34-ol55</t>
  </si>
  <si>
    <t>54 × 38</t>
  </si>
  <si>
    <t>1522-34-ol51</t>
  </si>
  <si>
    <t>42 × 37</t>
  </si>
  <si>
    <t>1521-47-ol1</t>
  </si>
  <si>
    <t>32 × 32</t>
  </si>
  <si>
    <t>1528C-45-ol9</t>
  </si>
  <si>
    <t>55 × 47</t>
  </si>
  <si>
    <t>1528C-45-ol8</t>
  </si>
  <si>
    <t>1528C-45-ol7</t>
  </si>
  <si>
    <t>1528C-45-ol52</t>
  </si>
  <si>
    <t>1528C-45-ol51</t>
  </si>
  <si>
    <t>1528C-45-ol50</t>
  </si>
  <si>
    <t>1528C-45-ol5</t>
  </si>
  <si>
    <t>67 × 67</t>
  </si>
  <si>
    <t>1528C-45-ol49</t>
  </si>
  <si>
    <t>1528C-45-ol48</t>
  </si>
  <si>
    <t>1528C-45-ol46</t>
  </si>
  <si>
    <t>31 × 31</t>
  </si>
  <si>
    <t>1528C-45-ol45</t>
  </si>
  <si>
    <t>1528C-45-ol44</t>
  </si>
  <si>
    <t>1528C-45-ol4</t>
  </si>
  <si>
    <t>35 × 30</t>
  </si>
  <si>
    <t>1528C-45-ol37</t>
  </si>
  <si>
    <t>35 × 28</t>
  </si>
  <si>
    <t>1528C-45-ol36</t>
  </si>
  <si>
    <t>77 × 77</t>
  </si>
  <si>
    <t>1528C-45-ol35</t>
  </si>
  <si>
    <t>1528C-45-ol34</t>
  </si>
  <si>
    <t>48 × 32</t>
  </si>
  <si>
    <t>1528C-45-ol32</t>
  </si>
  <si>
    <t>40 × 33</t>
  </si>
  <si>
    <t>1528C-45-ol31</t>
  </si>
  <si>
    <t>40 × 40</t>
  </si>
  <si>
    <t>1528C-45-ol29-i1</t>
  </si>
  <si>
    <t>1528C-45-ol27</t>
  </si>
  <si>
    <t>1528C-45-ol26</t>
  </si>
  <si>
    <t>1528C-45-ol25-i1</t>
  </si>
  <si>
    <t>42 × 40</t>
  </si>
  <si>
    <t>1528C-45-ol24</t>
  </si>
  <si>
    <t>53 × 43</t>
  </si>
  <si>
    <t>1528C-45-ol23</t>
  </si>
  <si>
    <t>1528C-45-ol22</t>
  </si>
  <si>
    <t>31 × 30</t>
  </si>
  <si>
    <t>1528C-45-ol20</t>
  </si>
  <si>
    <t>37 × 37</t>
  </si>
  <si>
    <t>1528C-45-ol2</t>
  </si>
  <si>
    <t>1528C-45-ol19</t>
  </si>
  <si>
    <t>34 × 22</t>
  </si>
  <si>
    <t>1528C-45-ol18</t>
  </si>
  <si>
    <t>1528C-45-ol17</t>
  </si>
  <si>
    <t>1528C-45-ol16</t>
  </si>
  <si>
    <t>49 × 41</t>
  </si>
  <si>
    <t>1528C-45-ol15</t>
  </si>
  <si>
    <t>44 × 35</t>
  </si>
  <si>
    <t>1528C-45-ol14</t>
  </si>
  <si>
    <t>54 × 42</t>
  </si>
  <si>
    <t>1528C-45-ol13</t>
  </si>
  <si>
    <t>53 × 40</t>
  </si>
  <si>
    <t>1528C-45-ol12</t>
  </si>
  <si>
    <t>40 × 36</t>
  </si>
  <si>
    <t>1528C-45-ol11</t>
  </si>
  <si>
    <t>30 × 30</t>
  </si>
  <si>
    <t>1528C-45-ol10</t>
  </si>
  <si>
    <t>43 × 43</t>
  </si>
  <si>
    <t>1528C-44-ol9</t>
  </si>
  <si>
    <t>1528C-44-ol8</t>
  </si>
  <si>
    <t>41 × 41</t>
  </si>
  <si>
    <t>1528C-44-ol6</t>
  </si>
  <si>
    <t>1528C-44-ol5</t>
  </si>
  <si>
    <t>25 × 25</t>
  </si>
  <si>
    <t>1528C-44-ol42</t>
  </si>
  <si>
    <t>1528C-44-ol40</t>
  </si>
  <si>
    <t>1528C-44-ol4</t>
  </si>
  <si>
    <t>1528C-44-ol39</t>
  </si>
  <si>
    <t>1528C-44-ol37-i1</t>
  </si>
  <si>
    <t>39 × 39</t>
  </si>
  <si>
    <t>1528C-44-ol32</t>
  </si>
  <si>
    <t>1528C-44-ol31</t>
  </si>
  <si>
    <t>1528C-44-ol3</t>
  </si>
  <si>
    <t>1528C-44-ol29</t>
  </si>
  <si>
    <t>52 × 52</t>
  </si>
  <si>
    <t>1528C-44-ol28</t>
  </si>
  <si>
    <t>1528C-44-ol27</t>
  </si>
  <si>
    <t>1528C-44-ol25</t>
  </si>
  <si>
    <t>1528C-44-ol24-i2</t>
  </si>
  <si>
    <t>118 × 118</t>
  </si>
  <si>
    <t>1528C-44-ol24-i1</t>
  </si>
  <si>
    <t>85 × 85</t>
  </si>
  <si>
    <t>1528C-44-ol23</t>
  </si>
  <si>
    <t>1528C-44-ol22</t>
  </si>
  <si>
    <t>1528C-44-ol21</t>
  </si>
  <si>
    <t>1528C-44-ol20</t>
  </si>
  <si>
    <t>47 × 47</t>
  </si>
  <si>
    <t>1528C-44-ol19-i2</t>
  </si>
  <si>
    <t>65 × 65</t>
  </si>
  <si>
    <t>1528C-44-ol18</t>
  </si>
  <si>
    <t>1528C-44-ol17</t>
  </si>
  <si>
    <t>1528C-44-ol15</t>
  </si>
  <si>
    <t>1528C-44-ol14</t>
  </si>
  <si>
    <t>1528C-44-ol10</t>
  </si>
  <si>
    <t>1528C-44-ol1</t>
  </si>
  <si>
    <t>36 × 36</t>
  </si>
  <si>
    <t>1528C-41-ol3</t>
  </si>
  <si>
    <t>38 × 41</t>
  </si>
  <si>
    <t>1528C-41-ol2-I2</t>
  </si>
  <si>
    <t>1528C-41-ol2-I1</t>
  </si>
  <si>
    <t>35 × 32</t>
  </si>
  <si>
    <t>1528C-38-ol8</t>
  </si>
  <si>
    <t>68 × 68</t>
  </si>
  <si>
    <t>1528C-38-ol7</t>
  </si>
  <si>
    <t>28 × 31</t>
  </si>
  <si>
    <t>1528C-38-ol63</t>
  </si>
  <si>
    <t>35 × 37</t>
  </si>
  <si>
    <t>1528C-38-ol62</t>
  </si>
  <si>
    <t>35 × 34</t>
  </si>
  <si>
    <t>1528C-38-ol58</t>
  </si>
  <si>
    <t>33 × 35</t>
  </si>
  <si>
    <t>1528C-38-ol54-I2</t>
  </si>
  <si>
    <t>1528C-38-ol54-I1</t>
  </si>
  <si>
    <t>40 × 45</t>
  </si>
  <si>
    <t>1528C-38-ol48</t>
  </si>
  <si>
    <t>32 × 30</t>
  </si>
  <si>
    <t>1528C-38-ol46</t>
  </si>
  <si>
    <t>49 × 43</t>
  </si>
  <si>
    <t>1528C-38-ol45</t>
  </si>
  <si>
    <t>1528C-38-ol42</t>
  </si>
  <si>
    <t>32 × 38</t>
  </si>
  <si>
    <t>1528C-38-ol41</t>
  </si>
  <si>
    <t>1528C-38-ol39</t>
  </si>
  <si>
    <t>28 × 30</t>
  </si>
  <si>
    <t>1528C-38-ol37-I2</t>
  </si>
  <si>
    <t>1528C-38-ol37-I1</t>
  </si>
  <si>
    <t>55 × 45</t>
  </si>
  <si>
    <t>1528C-38-ol36</t>
  </si>
  <si>
    <t>57 × 68</t>
  </si>
  <si>
    <t>1528C-38-ol34</t>
  </si>
  <si>
    <t>37 × 34</t>
  </si>
  <si>
    <t>1528C-38-ol32</t>
  </si>
  <si>
    <t>1528C-38-ol30</t>
  </si>
  <si>
    <t>1528C-38-ol28</t>
  </si>
  <si>
    <t>47 × 40</t>
  </si>
  <si>
    <t>1528C-38-ol25-i1</t>
  </si>
  <si>
    <t>34 × 30</t>
  </si>
  <si>
    <t>1528C-38-ol23</t>
  </si>
  <si>
    <t>38 × 32</t>
  </si>
  <si>
    <t>1528C-38-ol21-i2</t>
  </si>
  <si>
    <t>41 × 42</t>
  </si>
  <si>
    <t>1528C-38-ol21-i1</t>
  </si>
  <si>
    <t>51 × 25</t>
  </si>
  <si>
    <t>1528C-38-ol14</t>
  </si>
  <si>
    <t>34 × 37</t>
  </si>
  <si>
    <t>1528C-38-ol1</t>
  </si>
  <si>
    <t>1528B-45-ol150</t>
  </si>
  <si>
    <t>46 × 36</t>
  </si>
  <si>
    <t>1528B-45-ol149</t>
  </si>
  <si>
    <t>1528B-45-ol148</t>
  </si>
  <si>
    <t>51 × 44</t>
  </si>
  <si>
    <t>1528B-45-ol147</t>
  </si>
  <si>
    <t>34 × 32</t>
  </si>
  <si>
    <t>1528B-38-ol50</t>
  </si>
  <si>
    <t>1528B-38-ol5</t>
  </si>
  <si>
    <t>31 × 37</t>
  </si>
  <si>
    <t>1528B-38-ol36</t>
  </si>
  <si>
    <t>1528B-38-ol35-I1</t>
  </si>
  <si>
    <t>36 × 41</t>
  </si>
  <si>
    <t>1528B-38-ol2-I2</t>
  </si>
  <si>
    <t>38 × 43</t>
  </si>
  <si>
    <t>1528B-38-ol2-I1</t>
  </si>
  <si>
    <t>1528B-38-ol27</t>
  </si>
  <si>
    <t>1528B-38-ol24</t>
  </si>
  <si>
    <t>41 × 31</t>
  </si>
  <si>
    <t>1528B-38-ol22</t>
  </si>
  <si>
    <t>1528B-38-ol21-I2</t>
  </si>
  <si>
    <t>1528B-38-ol21-I1</t>
  </si>
  <si>
    <t>42 × 41</t>
  </si>
  <si>
    <t>1528B-38-ol16</t>
  </si>
  <si>
    <t>38 × 38</t>
  </si>
  <si>
    <t>1528B-38-ol12</t>
  </si>
  <si>
    <t>45 × 57</t>
  </si>
  <si>
    <t>1528B-38-ol10</t>
  </si>
  <si>
    <t>1523B-45-ol145-i2</t>
  </si>
  <si>
    <t>33 × 33</t>
  </si>
  <si>
    <t>1523B-45-ol143</t>
  </si>
  <si>
    <t>1523B-45-ol141</t>
  </si>
  <si>
    <t>54 × 45</t>
  </si>
  <si>
    <t>1523B-45-ol140</t>
  </si>
  <si>
    <t>42 × 32</t>
  </si>
  <si>
    <t>1523B-45-ol138</t>
  </si>
  <si>
    <t>1523B-45-ol135-i3</t>
  </si>
  <si>
    <t>1523B-45-ol135-i2</t>
  </si>
  <si>
    <t>50 × 31</t>
  </si>
  <si>
    <t>1523B-45-ol134</t>
  </si>
  <si>
    <t>49 × 40</t>
  </si>
  <si>
    <t>1523B-45-ol131</t>
  </si>
  <si>
    <t>1523B-45-ol130</t>
  </si>
  <si>
    <t>42 × 33</t>
  </si>
  <si>
    <t>1523B-45-ol129</t>
  </si>
  <si>
    <t>44 × 37</t>
  </si>
  <si>
    <t>1523B-45-ol128</t>
  </si>
  <si>
    <t>52 × 43</t>
  </si>
  <si>
    <t>1523B-45-ol126</t>
  </si>
  <si>
    <t>1523B-45-ol125</t>
  </si>
  <si>
    <t>1523B-45-ol124</t>
  </si>
  <si>
    <t>1523B-45-ol122</t>
  </si>
  <si>
    <t>37 × 32</t>
  </si>
  <si>
    <t>1523B-45-ol119</t>
  </si>
  <si>
    <t>46 × 34</t>
  </si>
  <si>
    <t>1523B-45-ol118</t>
  </si>
  <si>
    <t>57 × 47</t>
  </si>
  <si>
    <t>1523B-45-ol117</t>
  </si>
  <si>
    <t>51 × 51</t>
  </si>
  <si>
    <t>1523B-45-ol115</t>
  </si>
  <si>
    <t>115 × 92</t>
  </si>
  <si>
    <t>1523B-45-ol113</t>
  </si>
  <si>
    <t>37 × 30</t>
  </si>
  <si>
    <t>1523B-45-ol110-i1</t>
  </si>
  <si>
    <t>50 × 30</t>
  </si>
  <si>
    <t>1523B-45-ol109</t>
  </si>
  <si>
    <t>1523B-34-ol27</t>
  </si>
  <si>
    <t>75 × 75</t>
  </si>
  <si>
    <t>1523B-34-ol12</t>
  </si>
  <si>
    <t>1523B-28-ol134</t>
  </si>
  <si>
    <t>1522-34-ol21</t>
  </si>
  <si>
    <t>39 × 33</t>
  </si>
  <si>
    <t>1521-45-ol99</t>
  </si>
  <si>
    <t>1521-45-ol93</t>
  </si>
  <si>
    <t>44 × 31</t>
  </si>
  <si>
    <t>1521-45-ol91</t>
  </si>
  <si>
    <t>1521-45-ol89</t>
  </si>
  <si>
    <t>37 × 33</t>
  </si>
  <si>
    <t>1521-45-ol84</t>
  </si>
  <si>
    <t>51 × 35</t>
  </si>
  <si>
    <t>1521-45-ol81</t>
  </si>
  <si>
    <t>42 × 34</t>
  </si>
  <si>
    <t>1521-45-ol79</t>
  </si>
  <si>
    <t>1521-45-ol78</t>
  </si>
  <si>
    <t>36 × 28</t>
  </si>
  <si>
    <t>1521-45-ol77</t>
  </si>
  <si>
    <t>41 × 30</t>
  </si>
  <si>
    <t>1521-45-ol76</t>
  </si>
  <si>
    <t>74 × 43</t>
  </si>
  <si>
    <t>1521-45-ol74</t>
  </si>
  <si>
    <t>1521-45-ol73</t>
  </si>
  <si>
    <t>33 × 27</t>
  </si>
  <si>
    <t>1521-45-ol72</t>
  </si>
  <si>
    <t>65 × 58</t>
  </si>
  <si>
    <t>1521-45-ol71-i2</t>
  </si>
  <si>
    <t>45 × 31</t>
  </si>
  <si>
    <t>1521-45-ol70</t>
  </si>
  <si>
    <t>1521-45-ol65</t>
  </si>
  <si>
    <t>1521-45-ol64</t>
  </si>
  <si>
    <t>1521-45-ol62</t>
  </si>
  <si>
    <t>1521-45-ol58</t>
  </si>
  <si>
    <t>1521-45-ol57</t>
  </si>
  <si>
    <t>28 × 28</t>
  </si>
  <si>
    <t>1521-45-ol56</t>
  </si>
  <si>
    <t>35 × 25</t>
  </si>
  <si>
    <t>1521-45-ol54</t>
  </si>
  <si>
    <t>1521-45-ol53</t>
  </si>
  <si>
    <t>1521-45-ol105</t>
  </si>
  <si>
    <t>39 × 34</t>
  </si>
  <si>
    <t>1521-45-ol104</t>
  </si>
  <si>
    <t>1521-45-ol102</t>
  </si>
  <si>
    <t>57 × 57</t>
  </si>
  <si>
    <t>1521-44-ol6</t>
  </si>
  <si>
    <t>1521-44-ol4</t>
  </si>
  <si>
    <t>1521-44-ol3</t>
  </si>
  <si>
    <t>1521-43-ol1</t>
  </si>
  <si>
    <t>AVG</t>
  </si>
  <si>
    <t>NIST 614</t>
  </si>
  <si>
    <t>KL-2</t>
  </si>
  <si>
    <t>Hadean group</t>
  </si>
  <si>
    <t>actual avg 2SE</t>
  </si>
  <si>
    <t>predicted 2SE</t>
  </si>
  <si>
    <t>avg Sr ppm inc</t>
  </si>
  <si>
    <t>avg Time inc</t>
  </si>
  <si>
    <t>2std 87Sr/86Sr</t>
  </si>
  <si>
    <t>Sr ppm std</t>
  </si>
  <si>
    <t>Time std</t>
  </si>
  <si>
    <t>Reference material</t>
  </si>
  <si>
    <r>
      <t>Table 2.</t>
    </r>
    <r>
      <rPr>
        <sz val="12"/>
        <color theme="1"/>
        <rFont val="Calibri"/>
        <family val="2"/>
        <scheme val="minor"/>
      </rPr>
      <t xml:space="preserve"> Predicted errors or 87Sr/86Sr ratios of inclusions from errors of reference materials</t>
    </r>
  </si>
  <si>
    <t>N</t>
  </si>
  <si>
    <t>Descriptive Statistics</t>
  </si>
  <si>
    <t>VAR</t>
  </si>
  <si>
    <t>Mean</t>
  </si>
  <si>
    <t>Std Dev</t>
  </si>
  <si>
    <t>Variance</t>
  </si>
  <si>
    <t>Means Report</t>
  </si>
  <si>
    <t>Mean Difference (1-2)</t>
  </si>
  <si>
    <t>t-test assuming unequal variances (heteroscedastic)</t>
  </si>
  <si>
    <t>Hypothesized Mean Difference</t>
  </si>
  <si>
    <t>Mean Difference</t>
  </si>
  <si>
    <t>Variance (Welch-Satterthwaite)</t>
  </si>
  <si>
    <t>Test Statistic</t>
  </si>
  <si>
    <t>Degrees of Freedom</t>
  </si>
  <si>
    <t>H1: Mu1 - Mu2 ≠ 0 / Not equal (two-tailed)</t>
  </si>
  <si>
    <t>t Critical Value (0.1%)</t>
  </si>
  <si>
    <t>p-value</t>
  </si>
  <si>
    <t>H1 (0.1%)</t>
  </si>
  <si>
    <t>Accepted</t>
  </si>
  <si>
    <t>H1: Mu1 - Mu2 &lt; 0 / Less than (lower-tailed)</t>
  </si>
  <si>
    <t>Rejected</t>
  </si>
  <si>
    <t>H1: Mu1 - Mu2 &gt; 0 / Greater than (upper-tailed)</t>
  </si>
  <si>
    <r>
      <t xml:space="preserve">Table 1. </t>
    </r>
    <r>
      <rPr>
        <sz val="12"/>
        <color theme="1"/>
        <rFont val="Calibri"/>
        <family val="2"/>
        <scheme val="minor"/>
      </rPr>
      <t>Reproducibility of reference materials (Extended Data Fig 5).</t>
    </r>
  </si>
  <si>
    <t xml:space="preserve">Host olivine </t>
  </si>
  <si>
    <t>2STD</t>
  </si>
  <si>
    <t>1528C-44-ol24-3</t>
  </si>
  <si>
    <t>1528C-44-ol24-2</t>
  </si>
  <si>
    <t>1528C-44-ol24-1</t>
  </si>
  <si>
    <t>1523B-47-ol9-2</t>
  </si>
  <si>
    <t>1523B-47-ol9-1</t>
  </si>
  <si>
    <t>1523B-47-ol21-2</t>
  </si>
  <si>
    <t>1523B-47-ol21-1</t>
  </si>
  <si>
    <t>1523B-47-ol1-2</t>
  </si>
  <si>
    <t>1522-47-ol10-3</t>
  </si>
  <si>
    <t>1522-47-ol10-2</t>
  </si>
  <si>
    <t>1522-47-ol10-1</t>
  </si>
  <si>
    <t>1522-34-ol60-2</t>
  </si>
  <si>
    <t>1522-34-ol60-1</t>
  </si>
  <si>
    <t xml:space="preserve">1523B-47-ol9 </t>
  </si>
  <si>
    <t xml:space="preserve">1523B-47-ol8 </t>
  </si>
  <si>
    <t xml:space="preserve">1523B-47-ol7 </t>
  </si>
  <si>
    <t xml:space="preserve">1523B-47-ol6 </t>
  </si>
  <si>
    <t xml:space="preserve">1523B-47-ol5 </t>
  </si>
  <si>
    <t xml:space="preserve">1523B-47-ol4 </t>
  </si>
  <si>
    <t xml:space="preserve">1523B-47-ol3 </t>
  </si>
  <si>
    <t>1523B-47-ol28-i2</t>
  </si>
  <si>
    <t xml:space="preserve">1523B-47-ol28-i1 </t>
  </si>
  <si>
    <t xml:space="preserve">1523B-47-ol27 </t>
  </si>
  <si>
    <t xml:space="preserve">1523B-47-ol26 </t>
  </si>
  <si>
    <t xml:space="preserve">1523B-47-ol25 </t>
  </si>
  <si>
    <t xml:space="preserve">1523B-47-ol24 </t>
  </si>
  <si>
    <t xml:space="preserve">1523B-47-ol23 </t>
  </si>
  <si>
    <t xml:space="preserve">1523B-47-ol22 </t>
  </si>
  <si>
    <t xml:space="preserve">1523B-47-ol21 </t>
  </si>
  <si>
    <t xml:space="preserve">1523B-47-ol20 </t>
  </si>
  <si>
    <t xml:space="preserve">1523B-47-ol2 </t>
  </si>
  <si>
    <t xml:space="preserve">1523B-47-ol19 </t>
  </si>
  <si>
    <t xml:space="preserve">1523B-47-ol18 </t>
  </si>
  <si>
    <t xml:space="preserve">1523B-47-ol17 </t>
  </si>
  <si>
    <t xml:space="preserve">1523B-47-ol16 </t>
  </si>
  <si>
    <t xml:space="preserve">1523B-47-ol15-i1 </t>
  </si>
  <si>
    <t xml:space="preserve">1523B-47-ol14 </t>
  </si>
  <si>
    <t xml:space="preserve">1523B-47-ol13 </t>
  </si>
  <si>
    <t xml:space="preserve">1523B-47-ol12 </t>
  </si>
  <si>
    <t xml:space="preserve">1523B-47-ol11 </t>
  </si>
  <si>
    <t xml:space="preserve">1523B-47-ol10 </t>
  </si>
  <si>
    <t xml:space="preserve">1523B-47-ol1 </t>
  </si>
  <si>
    <t xml:space="preserve">1522-47-ol9 </t>
  </si>
  <si>
    <t xml:space="preserve">1522-47-ol8 </t>
  </si>
  <si>
    <t xml:space="preserve">1522-47-ol7 </t>
  </si>
  <si>
    <t xml:space="preserve">1522-47-ol6 </t>
  </si>
  <si>
    <t xml:space="preserve">1522-47-ol5 </t>
  </si>
  <si>
    <t xml:space="preserve">1522-47-ol4 </t>
  </si>
  <si>
    <t xml:space="preserve">1522-47-ol3 </t>
  </si>
  <si>
    <t xml:space="preserve">1522-47-ol2 </t>
  </si>
  <si>
    <t xml:space="preserve">1522-47-ol17 </t>
  </si>
  <si>
    <t xml:space="preserve">1522-47-ol16 </t>
  </si>
  <si>
    <t xml:space="preserve">1522-47-ol15 </t>
  </si>
  <si>
    <t xml:space="preserve">1522-47-ol14 </t>
  </si>
  <si>
    <t xml:space="preserve">1522-47-ol13 </t>
  </si>
  <si>
    <t xml:space="preserve">1522-47-ol12 </t>
  </si>
  <si>
    <t xml:space="preserve">1522-47-ol11 </t>
  </si>
  <si>
    <t xml:space="preserve">1522-47-ol10 </t>
  </si>
  <si>
    <t xml:space="preserve">1522-47-ol1 </t>
  </si>
  <si>
    <t xml:space="preserve">1522-34-ol60 </t>
  </si>
  <si>
    <t xml:space="preserve">1522-34-ol59 </t>
  </si>
  <si>
    <t xml:space="preserve">1522-34-ol58 </t>
  </si>
  <si>
    <t xml:space="preserve">1522-34-ol57 </t>
  </si>
  <si>
    <t xml:space="preserve">1522-34-ol56 </t>
  </si>
  <si>
    <t xml:space="preserve">1522-34-ol55 </t>
  </si>
  <si>
    <t xml:space="preserve">1522-34-ol54 </t>
  </si>
  <si>
    <t xml:space="preserve">1522-34-ol53 </t>
  </si>
  <si>
    <t xml:space="preserve">1522-34-ol52 </t>
  </si>
  <si>
    <t xml:space="preserve">1522-34-ol51 </t>
  </si>
  <si>
    <t xml:space="preserve">1522-34-ol50 </t>
  </si>
  <si>
    <t xml:space="preserve">1521-47-ol2 </t>
  </si>
  <si>
    <t xml:space="preserve">1521-47-ol1 </t>
  </si>
  <si>
    <t xml:space="preserve">1528C-45-ol29-i1 </t>
  </si>
  <si>
    <t xml:space="preserve">1528C-44-ol4 </t>
  </si>
  <si>
    <t xml:space="preserve">1528C-44-ol25 </t>
  </si>
  <si>
    <t xml:space="preserve">1528C-44-ol23 </t>
  </si>
  <si>
    <t xml:space="preserve">1528C-44-ol10 </t>
  </si>
  <si>
    <t xml:space="preserve">   S     </t>
  </si>
  <si>
    <t xml:space="preserve">   Cl    </t>
  </si>
  <si>
    <t xml:space="preserve">   K2O   </t>
  </si>
  <si>
    <t>Host olivine Fo</t>
  </si>
  <si>
    <t xml:space="preserve">Comment  </t>
  </si>
  <si>
    <t>10 ms for masses: 43, 49, 89, 137
20 ms for masses: 88, 90, 139, 140, 146, 147, 163, 172
40 ms for mass: 93
50 ms for mass: 85
100 ms for masses: 208, 232, 238</t>
  </si>
  <si>
    <t>43 (Ca), 49 (Ti), 85 (Rb), 88 (Sr), 89 (Y), 90 (Zr), 93 (Nb), 137 (Ba), 139 (La), 140 (Ce), 146 (Nd), 147 (Sm), 163 (Dy), 172 (Yb), 208 (Pb), 232 (Th), 238 (U)</t>
  </si>
  <si>
    <t>17 elements</t>
  </si>
  <si>
    <t>30 ms for masses: 43, 49, 88, 89, 90, 137, 139, 141, 146, 147, 153, 157, 159, 163, 166, 172
40 ms for mass: 140
50 ms for masses: 85, 93
70 ms for masses: 232, 238
80 ms for mass: 208</t>
  </si>
  <si>
    <t>43 (Ca), 49 (Ti), 85 (Rb), 88 (Sr), 89 (Y), 90 (Zr), 93 (Nb), 137 (Ba), 139 (La), 140 (Ce), 141 (Pr), 146 (Nd), 147 (Sm), 153 (Eu), 157 (Gd), 159 (Tb), 163 (Dy), 166 (Er), 172 (Yb), 208 (Pb), 232 (Th), 238 (U)</t>
  </si>
  <si>
    <t>22 elements</t>
  </si>
  <si>
    <t>10 ms for masses: 43, 49, 51, 88, 89, 90, 93, 137, 139, 140, 141, 146, 147, 143, 157, 159, 163, 166, 172, 175, 178, 181
30 ms for masses: 45, 53, 85, 232
50 ms for masses: 208, 238</t>
  </si>
  <si>
    <t>43 (Ca), 45 (Sc), 49 (Ti), 51 (V), 53 (Cr), 85 (Rb), 88 (Sr), 89 (Y), 90 (Zr), 93 (Nb), 137 (Ba), 139 (La), 140 (Ce), 141 (Pr), 146 (Nd), 147 (Sm), 153 (Eu), 157 (Gd), 159 (Tb), 163 (Dy), 166 (Er), 172 (Yb), 175 (Lu), 178 (Hf), 181 (Ta), 208 (Pb), 232 (Th), 238 (U)</t>
  </si>
  <si>
    <t>28 elements</t>
  </si>
  <si>
    <t>Total integration time (s)</t>
  </si>
  <si>
    <t>Integration time per peak/dwell times</t>
  </si>
  <si>
    <t>Masses measured</t>
  </si>
  <si>
    <t>Protocol</t>
  </si>
  <si>
    <r>
      <rPr>
        <b/>
        <sz val="11"/>
        <color theme="1"/>
        <rFont val="Calibri"/>
        <family val="2"/>
        <scheme val="minor"/>
      </rPr>
      <t xml:space="preserve"> Table 3a</t>
    </r>
    <r>
      <rPr>
        <sz val="12"/>
        <color theme="1"/>
        <rFont val="Calibri"/>
        <family val="2"/>
        <scheme val="minor"/>
      </rPr>
      <t>. Trace elements analytical details.</t>
    </r>
  </si>
  <si>
    <r>
      <t xml:space="preserve">Table 3c . </t>
    </r>
    <r>
      <rPr>
        <sz val="11"/>
        <color theme="1"/>
        <rFont val="Calibri"/>
        <family val="2"/>
        <scheme val="minor"/>
      </rPr>
      <t>Repeated analyses of single melt inclusions  for Rb-Sr isotopes</t>
    </r>
  </si>
  <si>
    <t>Unradiogenic Sr group</t>
  </si>
  <si>
    <t>Radiogenic Sr group</t>
  </si>
  <si>
    <t>Intermediate Sr group</t>
  </si>
  <si>
    <t>Olivine phase system</t>
  </si>
  <si>
    <t>TTG phase system</t>
  </si>
  <si>
    <t>Activation energy (df,ds)</t>
  </si>
  <si>
    <t>Activation volume (df,ds)</t>
  </si>
  <si>
    <t>Pressure scale (df,ds)</t>
  </si>
  <si>
    <t>Viscosity multiplier</t>
  </si>
  <si>
    <t xml:space="preserve">,  </t>
  </si>
  <si>
    <t>300, 80=240/3</t>
  </si>
  <si>
    <t>5.00, 5.00=15/3</t>
  </si>
  <si>
    <t>300,  80=240/3</t>
  </si>
  <si>
    <t>300, 151=530/3.5</t>
  </si>
  <si>
    <t>370, 151=530/3.5</t>
  </si>
  <si>
    <t>162, 151=530/3.5</t>
  </si>
  <si>
    <t>5.00, 4.90=17/3.5</t>
  </si>
  <si>
    <r>
      <t xml:space="preserve">Table 7.  Parameters of geodynamic model. Non-dimensional and dimensional parameters along with the rheological properties for different </t>
    </r>
    <r>
      <rPr>
        <b/>
        <sz val="12"/>
        <color theme="1"/>
        <rFont val="Calibri (Body)"/>
      </rPr>
      <t>phase system</t>
    </r>
    <r>
      <rPr>
        <sz val="12"/>
        <color theme="1"/>
        <rFont val="Calibri"/>
        <family val="2"/>
        <scheme val="minor"/>
      </rPr>
      <t xml:space="preserve"> layers i used in this study (UM = Upper Mantle (dry olivine); PV = Perovskite; PPV = Post- Perovskite) for diffusion (df) and dislocation (ds) creep.</t>
    </r>
  </si>
  <si>
    <t>Nb (658 ppb)*</t>
  </si>
  <si>
    <t>U (20.3 ppb)*</t>
  </si>
  <si>
    <t>Ce (1675 ppb)*</t>
  </si>
  <si>
    <t>Pb (150 ppb)*</t>
  </si>
  <si>
    <t>* The final values ​​of Nb/U and Ce/Pb ratios were recalculated assuming BSE values ​​of 29.29 and 10.1, respectively, which correspond to the mean of the published values.</t>
  </si>
  <si>
    <r>
      <t xml:space="preserve">3.65, </t>
    </r>
    <r>
      <rPr>
        <sz val="11"/>
        <color theme="1"/>
        <rFont val="Calibri (Body)"/>
      </rPr>
      <t>4.90=17/3.5</t>
    </r>
  </si>
  <si>
    <r>
      <t xml:space="preserve">1.40, </t>
    </r>
    <r>
      <rPr>
        <sz val="11"/>
        <color theme="1"/>
        <rFont val="Calibri (Body)"/>
      </rPr>
      <t>4.90=17/3.5</t>
    </r>
  </si>
  <si>
    <t>1523B-47-ol1-1</t>
  </si>
  <si>
    <t>2023.11.08 / Seq-2</t>
  </si>
  <si>
    <t>2023.11.09 / Seq-2</t>
  </si>
  <si>
    <t>2023.11.10 / Seq-2</t>
  </si>
  <si>
    <t>NIST614</t>
  </si>
  <si>
    <t>GOR128</t>
  </si>
  <si>
    <t>2217-48-65</t>
  </si>
  <si>
    <t>66 × 50</t>
  </si>
  <si>
    <t>52 × 41</t>
  </si>
  <si>
    <t>63 × 60</t>
  </si>
  <si>
    <t>60 × 51</t>
  </si>
  <si>
    <t>84 × 68</t>
  </si>
  <si>
    <t>93 × 71</t>
  </si>
  <si>
    <t>69 × 63</t>
  </si>
  <si>
    <t>65 × 54</t>
  </si>
  <si>
    <t>56 × 50</t>
  </si>
  <si>
    <t>86 × 62</t>
  </si>
  <si>
    <t>57 × 46</t>
  </si>
  <si>
    <t>81 × 51</t>
  </si>
  <si>
    <t>61 × 54</t>
  </si>
  <si>
    <t>82 × 70</t>
  </si>
  <si>
    <t>53 × 44</t>
  </si>
  <si>
    <t>115 × 90</t>
  </si>
  <si>
    <t>39 × 38</t>
  </si>
  <si>
    <t>60 × 48</t>
  </si>
  <si>
    <t>42 × 43</t>
  </si>
  <si>
    <t>2216-48-ol10</t>
  </si>
  <si>
    <t>2216-48-ol3</t>
  </si>
  <si>
    <t>2216-48-ol8</t>
  </si>
  <si>
    <t>2217-48-ol17</t>
  </si>
  <si>
    <t>2217-48-ol18</t>
  </si>
  <si>
    <t>2217-48-ol2</t>
  </si>
  <si>
    <t>2217-48-ol21</t>
  </si>
  <si>
    <t>2217-48-ol28</t>
  </si>
  <si>
    <t>2217-48-ol32</t>
  </si>
  <si>
    <t>2217-48-ol33</t>
  </si>
  <si>
    <t>2217-48-ol34</t>
  </si>
  <si>
    <t>2217-48-ol35</t>
  </si>
  <si>
    <t>2217-48-ol38</t>
  </si>
  <si>
    <t>2217-48-ol41</t>
  </si>
  <si>
    <t>2217-48-ol45</t>
  </si>
  <si>
    <t>2217-48-ol65</t>
  </si>
  <si>
    <t>2217-48-ol70</t>
  </si>
  <si>
    <t>2217-48-ol75</t>
  </si>
  <si>
    <t>2218-48-ol17</t>
  </si>
  <si>
    <t>2218-48-ol7</t>
  </si>
  <si>
    <t>2222-48-ol21</t>
  </si>
  <si>
    <t>2222-48-ol20</t>
  </si>
  <si>
    <t>50 × 28</t>
  </si>
  <si>
    <t>Rb/Sr el</t>
  </si>
  <si>
    <t>2216-48-ol1</t>
  </si>
  <si>
    <t>41 × 38</t>
  </si>
  <si>
    <t>2216-48-ol12</t>
  </si>
  <si>
    <t>57 × 45</t>
  </si>
  <si>
    <t>2216-48-ol14</t>
  </si>
  <si>
    <t>2216-48-ol17</t>
  </si>
  <si>
    <t>43 × 37</t>
  </si>
  <si>
    <t>2216-48-ol2</t>
  </si>
  <si>
    <t>52 × 51</t>
  </si>
  <si>
    <t>2216-48-ol7</t>
  </si>
  <si>
    <t>43 × 34</t>
  </si>
  <si>
    <t>2217-48-ol100</t>
  </si>
  <si>
    <t>50 × 49</t>
  </si>
  <si>
    <t>2217-48-ol24</t>
  </si>
  <si>
    <t>43 × 40</t>
  </si>
  <si>
    <t>2217-48-ol30</t>
  </si>
  <si>
    <t>60 × 37</t>
  </si>
  <si>
    <t>2217-48-ol37</t>
  </si>
  <si>
    <t>47 × 38</t>
  </si>
  <si>
    <t>2217-48-ol47</t>
  </si>
  <si>
    <t>2217-48-ol52</t>
  </si>
  <si>
    <t>68 × 61</t>
  </si>
  <si>
    <t>2217-48-ol59</t>
  </si>
  <si>
    <t>73 × 65</t>
  </si>
  <si>
    <t>2217-48-ol63</t>
  </si>
  <si>
    <t>70 × 52</t>
  </si>
  <si>
    <t>2217-48-ol68</t>
  </si>
  <si>
    <t>48 × 42</t>
  </si>
  <si>
    <t>2217-48-ol77</t>
  </si>
  <si>
    <t>61 × 56</t>
  </si>
  <si>
    <t>2217-48-ol79</t>
  </si>
  <si>
    <t>63 × 66</t>
  </si>
  <si>
    <t>2217-48-ol8</t>
  </si>
  <si>
    <t>2218-48-ol1</t>
  </si>
  <si>
    <t>45 × 38</t>
  </si>
  <si>
    <t>85 × 83</t>
  </si>
  <si>
    <t>2218-48-ol3</t>
  </si>
  <si>
    <t>2218-48-ol6</t>
  </si>
  <si>
    <t>54 × 50</t>
  </si>
  <si>
    <t>2218-48-ol9</t>
  </si>
  <si>
    <t>40 × 38</t>
  </si>
  <si>
    <t>2222-48-ol2</t>
  </si>
  <si>
    <t>49 × 45</t>
  </si>
  <si>
    <t>2217-48-ol10</t>
  </si>
  <si>
    <t>95 × 81</t>
  </si>
  <si>
    <t>0..004988</t>
  </si>
  <si>
    <t>2216-48-ol24</t>
  </si>
  <si>
    <t>Compare Means</t>
  </si>
  <si>
    <t>Minimum</t>
  </si>
  <si>
    <t>Maximum</t>
  </si>
  <si>
    <t>99.90%  LCL</t>
  </si>
  <si>
    <t>99.90%  UCL</t>
  </si>
  <si>
    <t>Table 3b. Measured composition of melt inclusions and host olivines. Marked in green are new inclusions analysed</t>
  </si>
  <si>
    <t>Cl/Ti</t>
  </si>
  <si>
    <r>
      <t xml:space="preserve">Table 3d . </t>
    </r>
    <r>
      <rPr>
        <sz val="11"/>
        <color theme="1"/>
        <rFont val="Calibri"/>
        <family val="2"/>
        <scheme val="minor"/>
      </rPr>
      <t>Repeated analyses of single melt inclusion 2217-48-ol65  for Rb-Sr isotopes and trace elements to show the robustness of the analytical protocol.</t>
    </r>
  </si>
  <si>
    <t>Sr initial</t>
  </si>
  <si>
    <t>Model age</t>
  </si>
  <si>
    <t>2217-48-ol65 weighted mean</t>
  </si>
  <si>
    <r>
      <t>Table 4.</t>
    </r>
    <r>
      <rPr>
        <sz val="12"/>
        <color theme="1"/>
        <rFont val="Calibri"/>
        <family val="2"/>
        <scheme val="minor"/>
      </rPr>
      <t xml:space="preserve"> Post entrapment corrected composition of melt inclusions.</t>
    </r>
  </si>
  <si>
    <r>
      <t>Table 5.</t>
    </r>
    <r>
      <rPr>
        <sz val="12"/>
        <color theme="1"/>
        <rFont val="Calibri"/>
        <family val="2"/>
        <scheme val="minor"/>
      </rPr>
      <t xml:space="preserve"> Subset of post entrapment corrected melt inclusions with accepted Sr isotope compositions with subdivided groups.</t>
    </r>
  </si>
  <si>
    <r>
      <t xml:space="preserve">Table 6a. </t>
    </r>
    <r>
      <rPr>
        <sz val="12"/>
        <color theme="1"/>
        <rFont val="Calibri"/>
        <family val="2"/>
        <scheme val="minor"/>
      </rPr>
      <t>T-statistics comparison of means of 87Sr/86 Sr initial of unradiogenic (1) and main (2) inclusions groups.</t>
    </r>
  </si>
  <si>
    <r>
      <t xml:space="preserve">Table 6b. </t>
    </r>
    <r>
      <rPr>
        <sz val="12"/>
        <color theme="1"/>
        <rFont val="Calibri"/>
        <family val="2"/>
        <scheme val="minor"/>
      </rPr>
      <t>T-statistics comparison of means of 87Sr/86 Sr initial of main(1) and radiogenic(2) inclusions groups.</t>
    </r>
  </si>
  <si>
    <t>unradiogenic (1)</t>
  </si>
  <si>
    <t>main (2)</t>
  </si>
  <si>
    <t>radiogenic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</si>
</sst>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
    <numFmt numFmtId="165" formatCode="0.000"/>
    <numFmt numFmtId="166" formatCode="0.0"/>
    <numFmt numFmtId="167" formatCode="0.0000"/>
    <numFmt numFmtId="168" formatCode="#,##0.00000"/>
    <numFmt numFmtId="169" formatCode="0.00000E+#0"/>
    <numFmt numFmtId="172" formatCode="0.0E+00"/>
  </numFmts>
  <fonts count="3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bscript"/>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i/>
      <vertAlign val="superscript"/>
      <sz val="11"/>
      <color theme="1"/>
      <name val="Calibri"/>
      <family val="2"/>
      <scheme val="minor"/>
    </font>
    <font>
      <b/>
      <sz val="12"/>
      <color theme="1"/>
      <name val="Calibri"/>
      <family val="2"/>
      <scheme val="minor"/>
    </font>
    <font>
      <sz val="11"/>
      <name val="Calibri"/>
      <family val="2"/>
    </font>
    <font>
      <b/>
      <sz val="12"/>
      <name val="Calibri"/>
      <family val="2"/>
    </font>
    <font>
      <b/>
      <vertAlign val="superscript"/>
      <sz val="12"/>
      <name val="Calibri"/>
      <family val="2"/>
    </font>
    <font>
      <b/>
      <u/>
      <sz val="12"/>
      <color rgb="FFFF0000"/>
      <name val="Calibri"/>
      <family val="2"/>
      <scheme val="minor"/>
    </font>
    <font>
      <b/>
      <sz val="12"/>
      <color rgb="FFFF0000"/>
      <name val="Calibri"/>
      <family val="2"/>
      <scheme val="minor"/>
    </font>
    <font>
      <sz val="12"/>
      <color rgb="FF000000"/>
      <name val="Calibri"/>
      <family val="2"/>
      <scheme val="minor"/>
    </font>
    <font>
      <b/>
      <sz val="12"/>
      <color rgb="FF000000"/>
      <name val="Calibri"/>
      <family val="2"/>
      <scheme val="minor"/>
    </font>
    <font>
      <b/>
      <sz val="11"/>
      <color rgb="FF000000"/>
      <name val="Arial"/>
      <family val="2"/>
    </font>
    <font>
      <b/>
      <sz val="10"/>
      <color rgb="FF000000"/>
      <name val="Arial"/>
      <family val="2"/>
    </font>
    <font>
      <i/>
      <sz val="10"/>
      <color rgb="FF000000"/>
      <name val="Arial"/>
      <family val="2"/>
    </font>
    <font>
      <b/>
      <sz val="11"/>
      <name val="Calibri"/>
      <family val="2"/>
    </font>
    <font>
      <sz val="11"/>
      <color theme="1"/>
      <name val="Calibri"/>
      <family val="2"/>
    </font>
    <font>
      <b/>
      <sz val="11"/>
      <color theme="1"/>
      <name val="Calibri"/>
      <family val="2"/>
    </font>
    <font>
      <sz val="10"/>
      <color theme="1"/>
      <name val="Times New Roman"/>
      <family val="1"/>
    </font>
    <font>
      <sz val="11"/>
      <color theme="1"/>
      <name val="Times New Roman"/>
      <family val="1"/>
    </font>
    <font>
      <sz val="12"/>
      <color theme="1"/>
      <name val="Calibri"/>
      <family val="2"/>
    </font>
    <font>
      <b/>
      <sz val="12"/>
      <color theme="1"/>
      <name val="Calibri (Body)"/>
    </font>
    <font>
      <sz val="11"/>
      <color theme="1"/>
      <name val="Calibri (Body)"/>
    </font>
    <font>
      <sz val="8"/>
      <name val="Calibri"/>
      <family val="2"/>
      <scheme val="minor"/>
    </font>
    <font>
      <b/>
      <sz val="11"/>
      <color rgb="FF000000"/>
      <name val="Calibri"/>
      <family val="2"/>
    </font>
    <font>
      <sz val="12"/>
      <name val="Calibri"/>
      <family val="2"/>
    </font>
    <font>
      <b/>
      <i/>
      <sz val="12"/>
      <color theme="1"/>
      <name val="Calibri"/>
      <family val="2"/>
      <scheme val="minor"/>
    </font>
    <font>
      <sz val="10"/>
      <color rgb="FF000000"/>
      <name val="Arial"/>
      <family val="2"/>
    </font>
    <font>
      <sz val="11"/>
      <color rgb="FFFF0000"/>
      <name val="Calibri (Body)"/>
    </font>
    <font>
      <sz val="12"/>
      <color rgb="FFFF0000"/>
      <name val="Calibri (Body)"/>
    </font>
  </fonts>
  <fills count="1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5"/>
      </patternFill>
    </fill>
    <fill>
      <patternFill patternType="solid">
        <fgColor theme="9" tint="0.79998168889431442"/>
        <bgColor indexed="64"/>
      </patternFill>
    </fill>
    <fill>
      <patternFill patternType="solid">
        <fgColor theme="7"/>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9A9A9A"/>
      </left>
      <right style="medium">
        <color rgb="FF9A9A9A"/>
      </right>
      <top style="medium">
        <color rgb="FF9A9A9A"/>
      </top>
      <bottom style="medium">
        <color rgb="FF9A9A9A"/>
      </bottom>
      <diagonal/>
    </border>
    <border>
      <left/>
      <right style="medium">
        <color rgb="FF9A9A9A"/>
      </right>
      <top style="medium">
        <color rgb="FF9A9A9A"/>
      </top>
      <bottom style="medium">
        <color rgb="FF9A9A9A"/>
      </bottom>
      <diagonal/>
    </border>
    <border>
      <left style="medium">
        <color rgb="FF9A9A9A"/>
      </left>
      <right style="medium">
        <color rgb="FF9A9A9A"/>
      </right>
      <top/>
      <bottom style="medium">
        <color rgb="FF9A9A9A"/>
      </bottom>
      <diagonal/>
    </border>
    <border>
      <left/>
      <right style="medium">
        <color rgb="FF9A9A9A"/>
      </right>
      <top/>
      <bottom style="medium">
        <color rgb="FF9A9A9A"/>
      </bottom>
      <diagonal/>
    </border>
    <border>
      <left/>
      <right/>
      <top/>
      <bottom style="thin">
        <color indexed="64"/>
      </bottom>
      <diagonal/>
    </border>
    <border>
      <left style="medium">
        <color indexed="64"/>
      </left>
      <right/>
      <top/>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rgb="FF808080"/>
      </bottom>
      <diagonal/>
    </border>
    <border>
      <left/>
      <right/>
      <top/>
      <bottom style="medium">
        <color rgb="FF000000"/>
      </bottom>
      <diagonal/>
    </border>
    <border>
      <left/>
      <right/>
      <top/>
      <bottom style="thin">
        <color rgb="FF000000"/>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rgb="FF9A9A9A"/>
      </left>
      <right style="medium">
        <color rgb="FF9A9A9A"/>
      </right>
      <top/>
      <bottom/>
      <diagonal/>
    </border>
    <border>
      <left/>
      <right/>
      <top/>
      <bottom style="medium">
        <color rgb="FF9A9A9A"/>
      </bottom>
      <diagonal/>
    </border>
    <border>
      <left style="thin">
        <color indexed="64"/>
      </left>
      <right style="medium">
        <color rgb="FF9A9A9A"/>
      </right>
      <top style="thin">
        <color indexed="64"/>
      </top>
      <bottom style="medium">
        <color rgb="FF9A9A9A"/>
      </bottom>
      <diagonal/>
    </border>
    <border>
      <left/>
      <right style="medium">
        <color rgb="FF9A9A9A"/>
      </right>
      <top style="thin">
        <color indexed="64"/>
      </top>
      <bottom style="medium">
        <color rgb="FF9A9A9A"/>
      </bottom>
      <diagonal/>
    </border>
    <border>
      <left/>
      <right style="medium">
        <color rgb="FF9A9A9A"/>
      </right>
      <top style="thin">
        <color indexed="64"/>
      </top>
      <bottom/>
      <diagonal/>
    </border>
    <border>
      <left/>
      <right style="thin">
        <color indexed="64"/>
      </right>
      <top style="thin">
        <color indexed="64"/>
      </top>
      <bottom/>
      <diagonal/>
    </border>
    <border>
      <left style="thin">
        <color indexed="64"/>
      </left>
      <right style="medium">
        <color rgb="FF9A9A9A"/>
      </right>
      <top/>
      <bottom style="medium">
        <color rgb="FF9A9A9A"/>
      </bottom>
      <diagonal/>
    </border>
    <border>
      <left style="thin">
        <color indexed="64"/>
      </left>
      <right style="medium">
        <color rgb="FF9A9A9A"/>
      </right>
      <top/>
      <bottom style="thin">
        <color indexed="64"/>
      </bottom>
      <diagonal/>
    </border>
    <border>
      <left/>
      <right style="medium">
        <color rgb="FF9A9A9A"/>
      </right>
      <top/>
      <bottom style="thin">
        <color indexed="64"/>
      </bottom>
      <diagonal/>
    </border>
  </borders>
  <cellStyleXfs count="6">
    <xf numFmtId="0" fontId="0" fillId="0" borderId="0"/>
    <xf numFmtId="0" fontId="6" fillId="0" borderId="0"/>
    <xf numFmtId="0" fontId="6" fillId="7" borderId="0" applyNumberFormat="0" applyBorder="0" applyAlignment="0" applyProtection="0"/>
    <xf numFmtId="0" fontId="3" fillId="0" borderId="0"/>
    <xf numFmtId="0" fontId="34" fillId="0" borderId="0"/>
    <xf numFmtId="0" fontId="36" fillId="0" borderId="0"/>
  </cellStyleXfs>
  <cellXfs count="280">
    <xf numFmtId="0" fontId="0" fillId="0" borderId="0" xfId="0"/>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vertical="top" wrapText="1"/>
    </xf>
    <xf numFmtId="0" fontId="6" fillId="0" borderId="4" xfId="0" applyFont="1" applyBorder="1" applyAlignment="1">
      <alignment horizontal="left" vertical="center" wrapText="1"/>
    </xf>
    <xf numFmtId="0" fontId="8" fillId="0" borderId="4" xfId="0" applyFont="1" applyBorder="1" applyAlignment="1">
      <alignment horizontal="left" vertical="center" wrapText="1"/>
    </xf>
    <xf numFmtId="0" fontId="6" fillId="0" borderId="7" xfId="0" applyFont="1" applyBorder="1" applyAlignment="1">
      <alignment horizontal="lef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7" fillId="0" borderId="2" xfId="0" applyFont="1" applyBorder="1" applyAlignment="1">
      <alignment horizontal="right" vertical="center" wrapText="1"/>
    </xf>
    <xf numFmtId="0" fontId="8" fillId="0" borderId="14" xfId="0" applyFont="1" applyBorder="1" applyAlignment="1">
      <alignment horizontal="left" vertical="center" wrapText="1"/>
    </xf>
    <xf numFmtId="11" fontId="8" fillId="0" borderId="15" xfId="0" applyNumberFormat="1"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6" fillId="0" borderId="17" xfId="0" applyFont="1" applyBorder="1" applyAlignment="1">
      <alignment vertical="center" wrapText="1"/>
    </xf>
    <xf numFmtId="0" fontId="6" fillId="0" borderId="0" xfId="1" applyAlignment="1">
      <alignment horizontal="center" vertical="center"/>
    </xf>
    <xf numFmtId="164" fontId="6" fillId="0" borderId="0" xfId="1" applyNumberFormat="1" applyAlignment="1">
      <alignment horizontal="center" vertical="center"/>
    </xf>
    <xf numFmtId="165" fontId="6" fillId="0" borderId="0" xfId="1" applyNumberFormat="1" applyAlignment="1">
      <alignment horizontal="center" vertical="center"/>
    </xf>
    <xf numFmtId="166" fontId="6" fillId="0" borderId="0" xfId="1" applyNumberFormat="1" applyAlignment="1">
      <alignment horizontal="center" vertical="center"/>
    </xf>
    <xf numFmtId="0" fontId="6" fillId="0" borderId="6" xfId="1" applyBorder="1" applyAlignment="1">
      <alignment horizontal="center" vertical="center"/>
    </xf>
    <xf numFmtId="0" fontId="6" fillId="0" borderId="6" xfId="1" applyBorder="1" applyAlignment="1">
      <alignment vertical="center"/>
    </xf>
    <xf numFmtId="2" fontId="6" fillId="0" borderId="6" xfId="1" applyNumberFormat="1" applyBorder="1" applyAlignment="1">
      <alignment horizontal="center" vertical="center"/>
    </xf>
    <xf numFmtId="0" fontId="6" fillId="0" borderId="0" xfId="1" applyAlignment="1">
      <alignment vertical="center"/>
    </xf>
    <xf numFmtId="2" fontId="6" fillId="0" borderId="0" xfId="1" applyNumberFormat="1" applyAlignment="1">
      <alignment horizontal="center" vertical="center"/>
    </xf>
    <xf numFmtId="0" fontId="6" fillId="0" borderId="18" xfId="1" applyBorder="1" applyAlignment="1">
      <alignment horizontal="center" vertical="center"/>
    </xf>
    <xf numFmtId="0" fontId="6" fillId="0" borderId="18" xfId="1" applyBorder="1" applyAlignment="1">
      <alignment vertical="center"/>
    </xf>
    <xf numFmtId="2" fontId="6" fillId="0" borderId="18" xfId="1" applyNumberFormat="1" applyBorder="1" applyAlignment="1">
      <alignment horizontal="center" vertical="center"/>
    </xf>
    <xf numFmtId="0" fontId="6" fillId="2" borderId="6" xfId="1" applyFill="1" applyBorder="1" applyAlignment="1">
      <alignment horizontal="center" vertical="center"/>
    </xf>
    <xf numFmtId="164" fontId="6" fillId="2" borderId="6" xfId="1" applyNumberFormat="1" applyFill="1" applyBorder="1" applyAlignment="1">
      <alignment horizontal="center" vertical="center"/>
    </xf>
    <xf numFmtId="166" fontId="6" fillId="2" borderId="6" xfId="1" applyNumberFormat="1" applyFill="1" applyBorder="1" applyAlignment="1">
      <alignment horizontal="center" vertical="center"/>
    </xf>
    <xf numFmtId="0" fontId="6" fillId="2" borderId="0" xfId="1" applyFill="1" applyAlignment="1">
      <alignment horizontal="center" vertical="center"/>
    </xf>
    <xf numFmtId="164" fontId="6" fillId="2" borderId="0" xfId="1" applyNumberFormat="1" applyFill="1" applyAlignment="1">
      <alignment horizontal="center" vertical="center"/>
    </xf>
    <xf numFmtId="164" fontId="6" fillId="0" borderId="6" xfId="1" applyNumberFormat="1" applyBorder="1" applyAlignment="1">
      <alignment horizontal="center" vertical="center"/>
    </xf>
    <xf numFmtId="165" fontId="6" fillId="0" borderId="6" xfId="1" applyNumberFormat="1" applyBorder="1" applyAlignment="1">
      <alignment horizontal="center" vertical="center"/>
    </xf>
    <xf numFmtId="166" fontId="6" fillId="0" borderId="6" xfId="1" applyNumberFormat="1" applyBorder="1" applyAlignment="1">
      <alignment horizontal="center" vertical="center"/>
    </xf>
    <xf numFmtId="0" fontId="14" fillId="0" borderId="6" xfId="1" applyFont="1" applyBorder="1" applyAlignment="1">
      <alignment horizontal="center" vertical="center"/>
    </xf>
    <xf numFmtId="0" fontId="14" fillId="0" borderId="0" xfId="1" applyFont="1" applyAlignment="1">
      <alignment horizontal="center" vertical="center"/>
    </xf>
    <xf numFmtId="164" fontId="6" fillId="0" borderId="18" xfId="1" applyNumberFormat="1" applyBorder="1" applyAlignment="1">
      <alignment horizontal="center" vertical="center"/>
    </xf>
    <xf numFmtId="165" fontId="6" fillId="0" borderId="18" xfId="1" applyNumberFormat="1" applyBorder="1" applyAlignment="1">
      <alignment horizontal="center" vertical="center"/>
    </xf>
    <xf numFmtId="166" fontId="6" fillId="0" borderId="18" xfId="1" applyNumberFormat="1" applyBorder="1" applyAlignment="1">
      <alignment horizontal="center" vertical="center"/>
    </xf>
    <xf numFmtId="0" fontId="14" fillId="0" borderId="18" xfId="1" applyFont="1" applyBorder="1" applyAlignment="1">
      <alignment horizontal="center" vertical="center"/>
    </xf>
    <xf numFmtId="0" fontId="6" fillId="2" borderId="6" xfId="1" applyFill="1" applyBorder="1"/>
    <xf numFmtId="164" fontId="6" fillId="2" borderId="6" xfId="1" applyNumberFormat="1" applyFill="1" applyBorder="1"/>
    <xf numFmtId="166" fontId="6" fillId="2" borderId="6" xfId="1" applyNumberFormat="1" applyFill="1" applyBorder="1"/>
    <xf numFmtId="0" fontId="6" fillId="2" borderId="0" xfId="1" applyFill="1"/>
    <xf numFmtId="164" fontId="6" fillId="2" borderId="0" xfId="1" applyNumberFormat="1" applyFill="1"/>
    <xf numFmtId="166" fontId="6" fillId="2" borderId="0" xfId="1" applyNumberFormat="1" applyFill="1"/>
    <xf numFmtId="0" fontId="6" fillId="0" borderId="0" xfId="1" applyAlignment="1">
      <alignment horizontal="left" vertical="center"/>
    </xf>
    <xf numFmtId="0" fontId="15" fillId="0" borderId="0" xfId="1" applyFont="1" applyAlignment="1">
      <alignment horizontal="center" vertical="center"/>
    </xf>
    <xf numFmtId="0" fontId="7" fillId="0" borderId="0" xfId="1" applyFont="1" applyAlignment="1">
      <alignment horizontal="center" vertical="center"/>
    </xf>
    <xf numFmtId="2" fontId="13" fillId="0" borderId="0" xfId="1" applyNumberFormat="1" applyFont="1" applyAlignment="1">
      <alignment horizontal="center" vertical="center"/>
    </xf>
    <xf numFmtId="0" fontId="13" fillId="0" borderId="0" xfId="1" applyFont="1" applyAlignment="1">
      <alignment horizontal="center" vertical="center"/>
    </xf>
    <xf numFmtId="0" fontId="15" fillId="3" borderId="0" xfId="1" applyFont="1" applyFill="1" applyAlignment="1">
      <alignment horizontal="center" vertical="center"/>
    </xf>
    <xf numFmtId="164" fontId="15" fillId="0" borderId="0" xfId="1" applyNumberFormat="1" applyFont="1" applyAlignment="1">
      <alignment horizontal="center" vertical="center"/>
    </xf>
    <xf numFmtId="165" fontId="15" fillId="0" borderId="0" xfId="1" applyNumberFormat="1" applyFont="1" applyAlignment="1">
      <alignment horizontal="center" vertical="center"/>
    </xf>
    <xf numFmtId="166" fontId="15" fillId="0" borderId="0" xfId="1" applyNumberFormat="1" applyFont="1" applyAlignment="1">
      <alignment horizontal="center" vertical="center"/>
    </xf>
    <xf numFmtId="0" fontId="0" fillId="4" borderId="0" xfId="0" applyFill="1" applyAlignment="1">
      <alignment horizontal="center" vertical="center"/>
    </xf>
    <xf numFmtId="167" fontId="0" fillId="0" borderId="0" xfId="0" applyNumberFormat="1" applyAlignment="1">
      <alignment horizontal="center" vertical="center"/>
    </xf>
    <xf numFmtId="2" fontId="0" fillId="0" borderId="0" xfId="0" applyNumberFormat="1" applyAlignment="1">
      <alignment horizontal="center" vertical="center"/>
    </xf>
    <xf numFmtId="2" fontId="0" fillId="0" borderId="19" xfId="0" applyNumberFormat="1" applyBorder="1" applyAlignment="1">
      <alignment horizontal="center" vertical="center"/>
    </xf>
    <xf numFmtId="0" fontId="0" fillId="0" borderId="0" xfId="0" applyAlignment="1">
      <alignment horizontal="center" vertical="center"/>
    </xf>
    <xf numFmtId="165" fontId="0" fillId="0" borderId="0" xfId="0" applyNumberFormat="1" applyAlignment="1">
      <alignment horizontal="center" vertical="center"/>
    </xf>
    <xf numFmtId="164" fontId="0" fillId="0" borderId="0" xfId="0" applyNumberFormat="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 fontId="0" fillId="0" borderId="0" xfId="0" applyNumberFormat="1" applyAlignment="1">
      <alignment horizontal="center" vertical="center"/>
    </xf>
    <xf numFmtId="2" fontId="0" fillId="0" borderId="7" xfId="0" applyNumberFormat="1" applyBorder="1" applyAlignment="1">
      <alignment horizontal="center" vertical="center"/>
    </xf>
    <xf numFmtId="0" fontId="0" fillId="5" borderId="0" xfId="0" applyFill="1"/>
    <xf numFmtId="167" fontId="0" fillId="5" borderId="0" xfId="0" applyNumberFormat="1" applyFill="1" applyAlignment="1">
      <alignment horizontal="center" vertical="center"/>
    </xf>
    <xf numFmtId="2" fontId="0" fillId="5" borderId="0" xfId="0" applyNumberFormat="1" applyFill="1" applyAlignment="1">
      <alignment horizontal="center" vertical="center"/>
    </xf>
    <xf numFmtId="2" fontId="0" fillId="5" borderId="19" xfId="0" applyNumberFormat="1" applyFill="1" applyBorder="1" applyAlignment="1">
      <alignment horizontal="center" vertical="center"/>
    </xf>
    <xf numFmtId="0" fontId="0" fillId="5" borderId="0" xfId="0" applyFill="1" applyAlignment="1">
      <alignment horizontal="center" vertical="center"/>
    </xf>
    <xf numFmtId="165" fontId="0" fillId="5" borderId="0" xfId="0" applyNumberFormat="1" applyFill="1" applyAlignment="1">
      <alignment horizontal="center" vertical="center"/>
    </xf>
    <xf numFmtId="164" fontId="0" fillId="5" borderId="0" xfId="0" applyNumberFormat="1" applyFill="1" applyAlignment="1">
      <alignment horizontal="center" vertical="center"/>
    </xf>
    <xf numFmtId="0" fontId="0" fillId="5" borderId="19" xfId="0" applyFill="1" applyBorder="1" applyAlignment="1">
      <alignment horizontal="center" vertical="center"/>
    </xf>
    <xf numFmtId="0" fontId="0" fillId="5" borderId="20" xfId="0" applyFill="1" applyBorder="1" applyAlignment="1">
      <alignment horizontal="center" vertical="center"/>
    </xf>
    <xf numFmtId="1" fontId="0" fillId="5" borderId="0" xfId="0" applyNumberFormat="1" applyFill="1" applyAlignment="1">
      <alignment horizontal="center" vertical="center"/>
    </xf>
    <xf numFmtId="1" fontId="0" fillId="5" borderId="20" xfId="0" applyNumberFormat="1" applyFill="1" applyBorder="1" applyAlignment="1">
      <alignment horizontal="center" vertical="center"/>
    </xf>
    <xf numFmtId="2" fontId="0" fillId="5" borderId="7" xfId="0" applyNumberFormat="1" applyFill="1" applyBorder="1" applyAlignment="1">
      <alignment horizontal="center" vertical="center"/>
    </xf>
    <xf numFmtId="2" fontId="7" fillId="6" borderId="21" xfId="0" applyNumberFormat="1" applyFont="1" applyFill="1" applyBorder="1" applyAlignment="1">
      <alignment horizontal="center" vertical="center"/>
    </xf>
    <xf numFmtId="0" fontId="7" fillId="6" borderId="22" xfId="0" applyFont="1" applyFill="1" applyBorder="1" applyAlignment="1">
      <alignment horizontal="center" vertical="center"/>
    </xf>
    <xf numFmtId="0" fontId="7" fillId="6" borderId="21" xfId="0" applyFont="1" applyFill="1" applyBorder="1" applyAlignment="1">
      <alignment horizontal="center" vertical="center"/>
    </xf>
    <xf numFmtId="164" fontId="7" fillId="6" borderId="21" xfId="0" applyNumberFormat="1" applyFont="1" applyFill="1" applyBorder="1" applyAlignment="1">
      <alignment horizontal="center" vertical="center"/>
    </xf>
    <xf numFmtId="166" fontId="7" fillId="6" borderId="21" xfId="0" applyNumberFormat="1" applyFont="1" applyFill="1" applyBorder="1" applyAlignment="1">
      <alignment horizontal="center" vertical="center"/>
    </xf>
    <xf numFmtId="0" fontId="7" fillId="6" borderId="23" xfId="0" applyFont="1" applyFill="1" applyBorder="1" applyAlignment="1">
      <alignment horizontal="center" vertical="center"/>
    </xf>
    <xf numFmtId="2" fontId="7" fillId="6" borderId="24" xfId="0" applyNumberFormat="1" applyFont="1" applyFill="1" applyBorder="1" applyAlignment="1">
      <alignment horizontal="center" vertical="center"/>
    </xf>
    <xf numFmtId="2" fontId="7" fillId="6" borderId="22" xfId="0" applyNumberFormat="1" applyFont="1" applyFill="1" applyBorder="1" applyAlignment="1">
      <alignment horizontal="center" vertical="center"/>
    </xf>
    <xf numFmtId="165" fontId="7" fillId="6" borderId="21" xfId="0" applyNumberFormat="1" applyFont="1" applyFill="1" applyBorder="1" applyAlignment="1">
      <alignment horizontal="center" vertical="center"/>
    </xf>
    <xf numFmtId="166" fontId="0" fillId="0" borderId="0" xfId="0" applyNumberFormat="1" applyAlignment="1">
      <alignment horizontal="center" vertical="center"/>
    </xf>
    <xf numFmtId="165" fontId="0" fillId="0" borderId="19" xfId="0" applyNumberFormat="1" applyBorder="1" applyAlignment="1">
      <alignment horizontal="center" vertical="center"/>
    </xf>
    <xf numFmtId="167" fontId="17" fillId="0" borderId="0" xfId="0" applyNumberFormat="1" applyFont="1"/>
    <xf numFmtId="167" fontId="18" fillId="0" borderId="0" xfId="0" applyNumberFormat="1" applyFont="1"/>
    <xf numFmtId="0" fontId="19" fillId="0" borderId="0" xfId="0" applyFont="1"/>
    <xf numFmtId="0" fontId="18" fillId="0" borderId="0" xfId="0" applyFont="1"/>
    <xf numFmtId="167" fontId="20" fillId="0" borderId="0" xfId="0" applyNumberFormat="1" applyFont="1"/>
    <xf numFmtId="0" fontId="13" fillId="0" borderId="0" xfId="0" applyFont="1"/>
    <xf numFmtId="0" fontId="13" fillId="0" borderId="0" xfId="0" applyFont="1" applyAlignment="1">
      <alignment vertical="center"/>
    </xf>
    <xf numFmtId="164" fontId="0" fillId="0" borderId="0" xfId="0" applyNumberFormat="1"/>
    <xf numFmtId="0" fontId="0" fillId="0" borderId="0" xfId="0" applyAlignment="1">
      <alignment vertical="center"/>
    </xf>
    <xf numFmtId="0" fontId="23" fillId="0" borderId="27" xfId="0" applyFont="1" applyBorder="1" applyAlignment="1">
      <alignment horizontal="center" vertical="center"/>
    </xf>
    <xf numFmtId="0" fontId="0" fillId="0" borderId="0" xfId="0" applyAlignment="1">
      <alignment horizontal="right" vertical="center"/>
    </xf>
    <xf numFmtId="168" fontId="0" fillId="0" borderId="0" xfId="0" applyNumberFormat="1" applyAlignment="1">
      <alignment horizontal="right" vertical="center"/>
    </xf>
    <xf numFmtId="169" fontId="0" fillId="0" borderId="0" xfId="0" applyNumberFormat="1" applyAlignment="1">
      <alignment horizontal="right" vertical="center"/>
    </xf>
    <xf numFmtId="0" fontId="0" fillId="0" borderId="26" xfId="0" applyBorder="1" applyAlignment="1">
      <alignment horizontal="center" vertical="center"/>
    </xf>
    <xf numFmtId="0" fontId="0" fillId="0" borderId="26" xfId="0" applyBorder="1" applyAlignment="1">
      <alignment horizontal="right" vertical="center"/>
    </xf>
    <xf numFmtId="168" fontId="0" fillId="0" borderId="26" xfId="0" applyNumberFormat="1" applyBorder="1" applyAlignment="1">
      <alignment horizontal="right" vertical="center"/>
    </xf>
    <xf numFmtId="169" fontId="0" fillId="0" borderId="26" xfId="0" applyNumberFormat="1" applyBorder="1" applyAlignment="1">
      <alignment horizontal="right" vertical="center"/>
    </xf>
    <xf numFmtId="0" fontId="0" fillId="0" borderId="26" xfId="0" applyBorder="1" applyAlignment="1">
      <alignment vertical="center"/>
    </xf>
    <xf numFmtId="0" fontId="23" fillId="0" borderId="0" xfId="0" applyFont="1" applyAlignment="1">
      <alignment vertical="center"/>
    </xf>
    <xf numFmtId="0" fontId="22" fillId="0" borderId="0" xfId="0" applyFont="1" applyAlignment="1">
      <alignment vertical="center"/>
    </xf>
    <xf numFmtId="166" fontId="7" fillId="3" borderId="0" xfId="1" applyNumberFormat="1" applyFont="1" applyFill="1" applyAlignment="1">
      <alignment horizontal="center" vertical="center"/>
    </xf>
    <xf numFmtId="164" fontId="7" fillId="3" borderId="0" xfId="1" applyNumberFormat="1" applyFont="1" applyFill="1" applyAlignment="1">
      <alignment horizontal="center" vertical="center"/>
    </xf>
    <xf numFmtId="166" fontId="7" fillId="3" borderId="6" xfId="1" applyNumberFormat="1" applyFont="1" applyFill="1" applyBorder="1" applyAlignment="1">
      <alignment horizontal="center" vertical="center"/>
    </xf>
    <xf numFmtId="164" fontId="7" fillId="3" borderId="6" xfId="1" applyNumberFormat="1" applyFont="1" applyFill="1" applyBorder="1" applyAlignment="1">
      <alignment horizontal="center" vertical="center"/>
    </xf>
    <xf numFmtId="166" fontId="0" fillId="0" borderId="19" xfId="0" applyNumberFormat="1" applyBorder="1" applyAlignment="1">
      <alignment horizontal="center" vertical="center"/>
    </xf>
    <xf numFmtId="167" fontId="0" fillId="0" borderId="20" xfId="0" applyNumberFormat="1" applyBorder="1" applyAlignment="1">
      <alignment horizontal="center" vertical="center"/>
    </xf>
    <xf numFmtId="0" fontId="6" fillId="0" borderId="0" xfId="1"/>
    <xf numFmtId="1" fontId="6" fillId="0" borderId="0" xfId="1" applyNumberFormat="1" applyAlignment="1">
      <alignment horizontal="center"/>
    </xf>
    <xf numFmtId="0" fontId="24" fillId="0" borderId="0" xfId="1" applyFont="1"/>
    <xf numFmtId="0" fontId="7" fillId="6" borderId="21" xfId="1" applyFont="1" applyFill="1" applyBorder="1" applyAlignment="1">
      <alignment horizontal="center" vertical="center"/>
    </xf>
    <xf numFmtId="164" fontId="7" fillId="6" borderId="21" xfId="1" applyNumberFormat="1" applyFont="1" applyFill="1" applyBorder="1" applyAlignment="1">
      <alignment horizontal="center" vertical="center"/>
    </xf>
    <xf numFmtId="1" fontId="7" fillId="6" borderId="21" xfId="1" applyNumberFormat="1" applyFont="1" applyFill="1" applyBorder="1" applyAlignment="1">
      <alignment horizontal="center" vertical="center"/>
    </xf>
    <xf numFmtId="0" fontId="7" fillId="0" borderId="0" xfId="1" applyFont="1"/>
    <xf numFmtId="0" fontId="6" fillId="0" borderId="28" xfId="1" applyBorder="1" applyAlignment="1">
      <alignment horizontal="center"/>
    </xf>
    <xf numFmtId="0" fontId="6" fillId="0" borderId="20" xfId="1" applyBorder="1" applyAlignment="1">
      <alignment horizontal="center"/>
    </xf>
    <xf numFmtId="0" fontId="6" fillId="0" borderId="0" xfId="1" applyAlignment="1">
      <alignment horizontal="center"/>
    </xf>
    <xf numFmtId="2" fontId="6" fillId="0" borderId="28" xfId="1" applyNumberFormat="1" applyBorder="1" applyAlignment="1">
      <alignment horizontal="center"/>
    </xf>
    <xf numFmtId="2" fontId="6" fillId="0" borderId="0" xfId="1" applyNumberFormat="1" applyAlignment="1">
      <alignment horizontal="center"/>
    </xf>
    <xf numFmtId="0" fontId="6" fillId="0" borderId="28" xfId="1" applyBorder="1"/>
    <xf numFmtId="0" fontId="6" fillId="0" borderId="20" xfId="1" applyBorder="1"/>
    <xf numFmtId="167" fontId="6" fillId="0" borderId="0" xfId="1" applyNumberFormat="1" applyAlignment="1">
      <alignment horizontal="center" vertical="center"/>
    </xf>
    <xf numFmtId="167" fontId="6" fillId="0" borderId="28" xfId="1" applyNumberFormat="1" applyBorder="1" applyAlignment="1">
      <alignment horizontal="center"/>
    </xf>
    <xf numFmtId="167" fontId="6" fillId="0" borderId="20" xfId="1" applyNumberFormat="1" applyBorder="1" applyAlignment="1">
      <alignment horizontal="center"/>
    </xf>
    <xf numFmtId="165" fontId="6" fillId="0" borderId="28" xfId="1" applyNumberFormat="1" applyBorder="1" applyAlignment="1">
      <alignment horizontal="center"/>
    </xf>
    <xf numFmtId="165" fontId="6" fillId="0" borderId="20" xfId="1" applyNumberFormat="1" applyBorder="1" applyAlignment="1">
      <alignment horizontal="center"/>
    </xf>
    <xf numFmtId="2" fontId="6" fillId="0" borderId="20" xfId="1" applyNumberFormat="1" applyBorder="1" applyAlignment="1">
      <alignment horizontal="center"/>
    </xf>
    <xf numFmtId="0" fontId="25" fillId="0" borderId="20" xfId="1" applyFont="1" applyBorder="1" applyAlignment="1">
      <alignment horizontal="center"/>
    </xf>
    <xf numFmtId="2" fontId="25" fillId="0" borderId="0" xfId="1" applyNumberFormat="1" applyFont="1" applyAlignment="1">
      <alignment horizontal="center"/>
    </xf>
    <xf numFmtId="165" fontId="25" fillId="0" borderId="28" xfId="1" applyNumberFormat="1" applyFont="1" applyBorder="1" applyAlignment="1">
      <alignment horizontal="center"/>
    </xf>
    <xf numFmtId="165" fontId="25" fillId="0" borderId="20" xfId="1" applyNumberFormat="1" applyFont="1" applyBorder="1" applyAlignment="1">
      <alignment horizontal="center"/>
    </xf>
    <xf numFmtId="165" fontId="25" fillId="0" borderId="0" xfId="1" applyNumberFormat="1" applyFont="1" applyAlignment="1">
      <alignment horizontal="center"/>
    </xf>
    <xf numFmtId="2" fontId="25" fillId="0" borderId="28" xfId="1" applyNumberFormat="1" applyFont="1" applyBorder="1" applyAlignment="1">
      <alignment horizontal="center"/>
    </xf>
    <xf numFmtId="2" fontId="25" fillId="0" borderId="20" xfId="1" applyNumberFormat="1" applyFont="1" applyBorder="1" applyAlignment="1">
      <alignment horizontal="center"/>
    </xf>
    <xf numFmtId="0" fontId="26" fillId="0" borderId="20" xfId="1" applyFont="1" applyBorder="1" applyAlignment="1">
      <alignment horizontal="center"/>
    </xf>
    <xf numFmtId="0" fontId="7" fillId="0" borderId="20" xfId="1" applyFont="1" applyBorder="1" applyAlignment="1">
      <alignment horizontal="center"/>
    </xf>
    <xf numFmtId="165" fontId="6" fillId="0" borderId="20" xfId="2" applyNumberFormat="1" applyFill="1" applyBorder="1" applyAlignment="1">
      <alignment horizontal="center"/>
    </xf>
    <xf numFmtId="2" fontId="6" fillId="0" borderId="20" xfId="2" applyNumberFormat="1" applyFill="1" applyBorder="1" applyAlignment="1">
      <alignment horizontal="center"/>
    </xf>
    <xf numFmtId="166" fontId="7" fillId="6" borderId="21" xfId="1" applyNumberFormat="1" applyFont="1" applyFill="1" applyBorder="1" applyAlignment="1">
      <alignment horizontal="center" vertical="center"/>
    </xf>
    <xf numFmtId="0" fontId="7" fillId="6" borderId="29" xfId="1" applyFont="1" applyFill="1" applyBorder="1" applyAlignment="1">
      <alignment horizontal="center" vertical="center"/>
    </xf>
    <xf numFmtId="0" fontId="7" fillId="6" borderId="23" xfId="1" applyFont="1" applyFill="1" applyBorder="1" applyAlignment="1">
      <alignment horizontal="center" vertical="center"/>
    </xf>
    <xf numFmtId="2" fontId="6" fillId="0" borderId="30" xfId="1" applyNumberFormat="1" applyBorder="1" applyAlignment="1">
      <alignment horizontal="center"/>
    </xf>
    <xf numFmtId="0" fontId="27" fillId="0" borderId="0" xfId="1" applyFont="1"/>
    <xf numFmtId="0" fontId="27" fillId="0" borderId="0" xfId="1" applyFont="1" applyAlignment="1">
      <alignment horizontal="justify" vertical="center"/>
    </xf>
    <xf numFmtId="0" fontId="27" fillId="0" borderId="32" xfId="1" applyFont="1" applyBorder="1" applyAlignment="1">
      <alignment horizontal="center" vertical="center"/>
    </xf>
    <xf numFmtId="0" fontId="28" fillId="0" borderId="33" xfId="1" applyFont="1" applyBorder="1" applyAlignment="1">
      <alignment horizontal="justify" vertical="center" wrapText="1"/>
    </xf>
    <xf numFmtId="0" fontId="28" fillId="0" borderId="32" xfId="1" applyFont="1" applyBorder="1" applyAlignment="1">
      <alignment vertical="center" wrapText="1"/>
    </xf>
    <xf numFmtId="0" fontId="28" fillId="0" borderId="32" xfId="1" applyFont="1" applyBorder="1" applyAlignment="1">
      <alignment horizontal="center" vertical="center"/>
    </xf>
    <xf numFmtId="0" fontId="28" fillId="0" borderId="32" xfId="1" applyFont="1" applyBorder="1" applyAlignment="1">
      <alignment horizontal="justify" vertical="center" wrapText="1"/>
    </xf>
    <xf numFmtId="0" fontId="7" fillId="6" borderId="34" xfId="1" applyFont="1" applyFill="1" applyBorder="1" applyAlignment="1">
      <alignment horizontal="center" vertical="center"/>
    </xf>
    <xf numFmtId="2" fontId="6" fillId="0" borderId="0" xfId="1" applyNumberFormat="1"/>
    <xf numFmtId="2" fontId="7" fillId="0" borderId="0" xfId="1" applyNumberFormat="1" applyFont="1" applyAlignment="1">
      <alignment horizontal="center"/>
    </xf>
    <xf numFmtId="1" fontId="29" fillId="0" borderId="0" xfId="1" applyNumberFormat="1" applyFont="1" applyAlignment="1">
      <alignment horizontal="center"/>
    </xf>
    <xf numFmtId="2" fontId="7" fillId="6" borderId="21" xfId="1" applyNumberFormat="1" applyFont="1" applyFill="1" applyBorder="1" applyAlignment="1">
      <alignment horizontal="center" vertical="center"/>
    </xf>
    <xf numFmtId="0" fontId="0" fillId="0" borderId="0" xfId="0" applyAlignment="1">
      <alignment horizontal="center"/>
    </xf>
    <xf numFmtId="166" fontId="19" fillId="0" borderId="0" xfId="0" applyNumberFormat="1" applyFont="1"/>
    <xf numFmtId="0" fontId="7" fillId="0" borderId="4"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32" xfId="0" applyFont="1" applyBorder="1" applyAlignment="1">
      <alignment vertical="center" wrapText="1"/>
    </xf>
    <xf numFmtId="0" fontId="6" fillId="0" borderId="37" xfId="0" applyFont="1" applyBorder="1" applyAlignment="1">
      <alignment vertical="top" wrapText="1"/>
    </xf>
    <xf numFmtId="0" fontId="6" fillId="0" borderId="38" xfId="0" applyFont="1" applyBorder="1" applyAlignment="1">
      <alignment vertical="center" wrapText="1"/>
    </xf>
    <xf numFmtId="0" fontId="6" fillId="0" borderId="41" xfId="0" applyFont="1" applyBorder="1" applyAlignment="1">
      <alignment vertical="center" wrapText="1"/>
    </xf>
    <xf numFmtId="0" fontId="6" fillId="0" borderId="42" xfId="0" applyFont="1" applyBorder="1" applyAlignment="1">
      <alignment vertical="center" wrapText="1"/>
    </xf>
    <xf numFmtId="0" fontId="6" fillId="0" borderId="43" xfId="0" applyFont="1" applyBorder="1" applyAlignment="1">
      <alignment vertical="center" wrapText="1"/>
    </xf>
    <xf numFmtId="0" fontId="6" fillId="0" borderId="18" xfId="0" applyFont="1" applyBorder="1" applyAlignment="1">
      <alignment vertical="center" wrapText="1"/>
    </xf>
    <xf numFmtId="0" fontId="0" fillId="0" borderId="30" xfId="0" applyBorder="1"/>
    <xf numFmtId="0" fontId="0" fillId="0" borderId="18" xfId="0" applyBorder="1"/>
    <xf numFmtId="0" fontId="6" fillId="0" borderId="0" xfId="0" applyFont="1" applyAlignment="1">
      <alignment vertical="center" wrapText="1"/>
    </xf>
    <xf numFmtId="0" fontId="6" fillId="0" borderId="39" xfId="0" applyFont="1" applyBorder="1" applyAlignment="1">
      <alignment vertical="center" wrapText="1"/>
    </xf>
    <xf numFmtId="0" fontId="6" fillId="0" borderId="40" xfId="0" applyFont="1" applyBorder="1" applyAlignment="1">
      <alignment vertical="center" wrapText="1"/>
    </xf>
    <xf numFmtId="0" fontId="5" fillId="0" borderId="0" xfId="1" applyFont="1"/>
    <xf numFmtId="0" fontId="6" fillId="8" borderId="0" xfId="1" applyFill="1"/>
    <xf numFmtId="1" fontId="6" fillId="8" borderId="0" xfId="1" applyNumberFormat="1" applyFill="1" applyAlignment="1">
      <alignment horizontal="center"/>
    </xf>
    <xf numFmtId="164" fontId="6" fillId="8" borderId="0" xfId="1" applyNumberFormat="1" applyFill="1" applyAlignment="1">
      <alignment horizontal="center" vertical="center"/>
    </xf>
    <xf numFmtId="2" fontId="4" fillId="0" borderId="0" xfId="0" applyNumberFormat="1" applyFont="1" applyAlignment="1">
      <alignment horizontal="center" vertical="center"/>
    </xf>
    <xf numFmtId="167" fontId="4" fillId="0" borderId="0" xfId="0" applyNumberFormat="1" applyFont="1" applyAlignment="1">
      <alignment horizontal="center" vertical="center"/>
    </xf>
    <xf numFmtId="2" fontId="25" fillId="0" borderId="0" xfId="0" applyNumberFormat="1" applyFont="1" applyAlignment="1">
      <alignment horizontal="center" vertical="center"/>
    </xf>
    <xf numFmtId="167" fontId="25" fillId="0" borderId="0" xfId="0" applyNumberFormat="1" applyFont="1" applyAlignment="1">
      <alignment horizontal="center" vertical="center"/>
    </xf>
    <xf numFmtId="164" fontId="6" fillId="0" borderId="0" xfId="1" applyNumberFormat="1"/>
    <xf numFmtId="0" fontId="7" fillId="0" borderId="31" xfId="1" applyFont="1" applyBorder="1" applyAlignment="1">
      <alignment horizontal="left"/>
    </xf>
    <xf numFmtId="0" fontId="2" fillId="0" borderId="0" xfId="1" applyFont="1" applyAlignment="1">
      <alignment horizontal="center" vertical="center"/>
    </xf>
    <xf numFmtId="0" fontId="2" fillId="0" borderId="18" xfId="1" applyFont="1" applyBorder="1" applyAlignment="1">
      <alignment horizontal="center" vertical="center"/>
    </xf>
    <xf numFmtId="0" fontId="2" fillId="0" borderId="6" xfId="1" applyFont="1" applyBorder="1" applyAlignment="1">
      <alignment horizontal="center" vertical="center"/>
    </xf>
    <xf numFmtId="1" fontId="0" fillId="5" borderId="19" xfId="0" applyNumberFormat="1" applyFill="1" applyBorder="1" applyAlignment="1">
      <alignment horizontal="center" vertical="center"/>
    </xf>
    <xf numFmtId="0" fontId="0" fillId="9" borderId="0" xfId="0" applyFill="1" applyAlignment="1">
      <alignment horizontal="center" vertical="center"/>
    </xf>
    <xf numFmtId="2" fontId="0" fillId="9" borderId="0" xfId="0" applyNumberFormat="1" applyFill="1" applyAlignment="1">
      <alignment horizontal="center" vertical="center"/>
    </xf>
    <xf numFmtId="165" fontId="25" fillId="9" borderId="0" xfId="1" applyNumberFormat="1" applyFont="1" applyFill="1" applyAlignment="1">
      <alignment horizontal="center"/>
    </xf>
    <xf numFmtId="165" fontId="0" fillId="9" borderId="0" xfId="0" applyNumberFormat="1" applyFill="1" applyAlignment="1">
      <alignment horizontal="center" vertical="center"/>
    </xf>
    <xf numFmtId="167" fontId="0" fillId="9" borderId="0" xfId="0" applyNumberFormat="1" applyFill="1" applyAlignment="1">
      <alignment horizontal="center" vertical="center"/>
    </xf>
    <xf numFmtId="165" fontId="0" fillId="9" borderId="19" xfId="0" applyNumberFormat="1" applyFill="1" applyBorder="1" applyAlignment="1">
      <alignment horizontal="center" vertical="center"/>
    </xf>
    <xf numFmtId="2" fontId="0" fillId="9" borderId="19" xfId="0" applyNumberFormat="1" applyFill="1" applyBorder="1" applyAlignment="1">
      <alignment horizontal="center" vertical="center"/>
    </xf>
    <xf numFmtId="2" fontId="0" fillId="9" borderId="7" xfId="0" applyNumberFormat="1" applyFill="1" applyBorder="1" applyAlignment="1">
      <alignment horizontal="center" vertical="center"/>
    </xf>
    <xf numFmtId="0" fontId="0" fillId="9" borderId="19" xfId="0" applyFill="1" applyBorder="1" applyAlignment="1">
      <alignment horizontal="center" vertical="center"/>
    </xf>
    <xf numFmtId="0" fontId="0" fillId="9" borderId="20" xfId="0" applyFill="1" applyBorder="1" applyAlignment="1">
      <alignment horizontal="center" vertical="center"/>
    </xf>
    <xf numFmtId="166" fontId="0" fillId="9" borderId="0" xfId="0" applyNumberFormat="1" applyFill="1" applyAlignment="1">
      <alignment horizontal="center" vertical="center"/>
    </xf>
    <xf numFmtId="164" fontId="0" fillId="9" borderId="0" xfId="0" applyNumberFormat="1" applyFill="1" applyAlignment="1">
      <alignment horizontal="center" vertical="center"/>
    </xf>
    <xf numFmtId="0" fontId="0" fillId="9" borderId="0" xfId="0" applyFill="1"/>
    <xf numFmtId="2" fontId="4" fillId="9" borderId="0" xfId="0" applyNumberFormat="1" applyFont="1" applyFill="1" applyAlignment="1">
      <alignment horizontal="center" vertical="center"/>
    </xf>
    <xf numFmtId="167" fontId="4" fillId="9" borderId="0" xfId="0" applyNumberFormat="1" applyFont="1" applyFill="1" applyAlignment="1">
      <alignment horizontal="center" vertical="center"/>
    </xf>
    <xf numFmtId="167" fontId="0" fillId="9" borderId="20" xfId="0" applyNumberFormat="1" applyFill="1" applyBorder="1" applyAlignment="1">
      <alignment horizontal="center" vertical="center"/>
    </xf>
    <xf numFmtId="166" fontId="0" fillId="9" borderId="19" xfId="0" applyNumberFormat="1" applyFill="1" applyBorder="1" applyAlignment="1">
      <alignment horizontal="center" vertical="center"/>
    </xf>
    <xf numFmtId="2" fontId="25" fillId="9" borderId="0" xfId="0" applyNumberFormat="1" applyFont="1" applyFill="1" applyAlignment="1">
      <alignment horizontal="center" vertical="center"/>
    </xf>
    <xf numFmtId="167" fontId="25" fillId="9" borderId="0" xfId="0" applyNumberFormat="1" applyFont="1" applyFill="1" applyAlignment="1">
      <alignment horizontal="center" vertical="center"/>
    </xf>
    <xf numFmtId="1" fontId="0" fillId="9" borderId="0" xfId="0" applyNumberFormat="1" applyFill="1" applyAlignment="1">
      <alignment horizontal="center" vertical="center"/>
    </xf>
    <xf numFmtId="0" fontId="13" fillId="5" borderId="0" xfId="0" applyFont="1" applyFill="1" applyAlignment="1">
      <alignment horizontal="center" vertical="center"/>
    </xf>
    <xf numFmtId="2" fontId="13" fillId="5" borderId="0" xfId="0" applyNumberFormat="1" applyFont="1" applyFill="1" applyAlignment="1">
      <alignment horizontal="center" vertical="center"/>
    </xf>
    <xf numFmtId="165" fontId="13" fillId="5" borderId="0" xfId="0" applyNumberFormat="1" applyFont="1" applyFill="1" applyAlignment="1">
      <alignment horizontal="center" vertical="center"/>
    </xf>
    <xf numFmtId="167" fontId="13" fillId="5" borderId="0" xfId="0" applyNumberFormat="1" applyFont="1" applyFill="1" applyAlignment="1">
      <alignment horizontal="center" vertical="center"/>
    </xf>
    <xf numFmtId="1" fontId="13" fillId="5" borderId="20" xfId="0" applyNumberFormat="1" applyFont="1" applyFill="1" applyBorder="1" applyAlignment="1">
      <alignment horizontal="center" vertical="center"/>
    </xf>
    <xf numFmtId="1" fontId="13" fillId="5" borderId="0" xfId="0" applyNumberFormat="1" applyFont="1" applyFill="1" applyAlignment="1">
      <alignment horizontal="center" vertical="center"/>
    </xf>
    <xf numFmtId="2" fontId="13" fillId="5" borderId="20" xfId="0" applyNumberFormat="1" applyFont="1" applyFill="1" applyBorder="1" applyAlignment="1">
      <alignment horizontal="center" vertical="center"/>
    </xf>
    <xf numFmtId="0" fontId="13" fillId="5" borderId="20" xfId="0" applyFont="1" applyFill="1" applyBorder="1" applyAlignment="1">
      <alignment horizontal="center" vertical="center"/>
    </xf>
    <xf numFmtId="165" fontId="13" fillId="5" borderId="20" xfId="0" applyNumberFormat="1" applyFont="1" applyFill="1" applyBorder="1" applyAlignment="1">
      <alignment horizontal="center" vertical="center"/>
    </xf>
    <xf numFmtId="2" fontId="35" fillId="5" borderId="0" xfId="0" applyNumberFormat="1" applyFont="1" applyFill="1" applyAlignment="1">
      <alignment horizontal="center" vertical="center"/>
    </xf>
    <xf numFmtId="167" fontId="35" fillId="5" borderId="0" xfId="0" applyNumberFormat="1" applyFont="1" applyFill="1" applyAlignment="1">
      <alignment horizontal="center" vertical="center"/>
    </xf>
    <xf numFmtId="164" fontId="13" fillId="5" borderId="0" xfId="0" applyNumberFormat="1" applyFont="1" applyFill="1" applyAlignment="1">
      <alignment horizontal="center" vertical="center"/>
    </xf>
    <xf numFmtId="0" fontId="13" fillId="5" borderId="0" xfId="0" applyFont="1" applyFill="1"/>
    <xf numFmtId="0" fontId="7" fillId="0" borderId="0" xfId="1" applyFont="1" applyAlignment="1">
      <alignment horizontal="center"/>
    </xf>
    <xf numFmtId="2" fontId="33" fillId="0" borderId="0" xfId="0" applyNumberFormat="1" applyFont="1" applyAlignment="1">
      <alignment horizontal="center"/>
    </xf>
    <xf numFmtId="2" fontId="2" fillId="0" borderId="0" xfId="0" applyNumberFormat="1" applyFont="1" applyAlignment="1">
      <alignment horizontal="center" vertical="center"/>
    </xf>
    <xf numFmtId="167" fontId="2" fillId="0" borderId="0" xfId="0" applyNumberFormat="1" applyFont="1" applyAlignment="1">
      <alignment horizontal="center" vertical="center"/>
    </xf>
    <xf numFmtId="0" fontId="37" fillId="0" borderId="0" xfId="1" applyFont="1"/>
    <xf numFmtId="0" fontId="26" fillId="0" borderId="0" xfId="1" applyFont="1" applyAlignment="1">
      <alignment horizontal="center"/>
    </xf>
    <xf numFmtId="0" fontId="38" fillId="0" borderId="0" xfId="0" applyFont="1"/>
    <xf numFmtId="0" fontId="1" fillId="0" borderId="0" xfId="1" applyFont="1"/>
    <xf numFmtId="0" fontId="6" fillId="0" borderId="0" xfId="1" applyAlignment="1">
      <alignment horizontal="left" vertical="center"/>
    </xf>
    <xf numFmtId="0" fontId="22" fillId="0" borderId="0" xfId="0" applyFont="1" applyAlignment="1">
      <alignment vertical="center"/>
    </xf>
    <xf numFmtId="0" fontId="21" fillId="0" borderId="25" xfId="0" applyFont="1" applyBorder="1" applyAlignment="1">
      <alignment vertical="center"/>
    </xf>
    <xf numFmtId="0" fontId="22" fillId="0" borderId="26" xfId="0" applyFont="1" applyBorder="1" applyAlignment="1">
      <alignmen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0" xfId="0" applyFont="1" applyBorder="1" applyAlignment="1">
      <alignment horizontal="left" vertical="center" wrapText="1"/>
    </xf>
    <xf numFmtId="0" fontId="6" fillId="0" borderId="3"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4"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1" fontId="7" fillId="0" borderId="0" xfId="1" applyNumberFormat="1" applyFont="1" applyAlignment="1">
      <alignment horizontal="center"/>
    </xf>
    <xf numFmtId="164" fontId="7" fillId="0" borderId="0" xfId="1" applyNumberFormat="1" applyFont="1" applyAlignment="1">
      <alignment horizontal="center" vertical="center"/>
    </xf>
    <xf numFmtId="166" fontId="0" fillId="0" borderId="0" xfId="0" applyNumberFormat="1"/>
    <xf numFmtId="166" fontId="13" fillId="0" borderId="0" xfId="0" applyNumberFormat="1" applyFont="1"/>
    <xf numFmtId="1" fontId="0" fillId="0" borderId="0" xfId="0" applyNumberFormat="1"/>
    <xf numFmtId="1" fontId="13" fillId="0" borderId="0" xfId="0" applyNumberFormat="1" applyFont="1"/>
    <xf numFmtId="2" fontId="0" fillId="0" borderId="0" xfId="0" applyNumberFormat="1"/>
    <xf numFmtId="165" fontId="0" fillId="0" borderId="0" xfId="0" applyNumberFormat="1"/>
    <xf numFmtId="165" fontId="13" fillId="0" borderId="0" xfId="0" applyNumberFormat="1" applyFont="1"/>
    <xf numFmtId="2" fontId="13" fillId="0" borderId="0" xfId="0" applyNumberFormat="1" applyFont="1"/>
    <xf numFmtId="167" fontId="0" fillId="0" borderId="0" xfId="0" applyNumberFormat="1"/>
    <xf numFmtId="167" fontId="13" fillId="0" borderId="0" xfId="0" applyNumberFormat="1" applyFont="1"/>
    <xf numFmtId="0" fontId="23" fillId="0" borderId="26" xfId="0" applyFont="1" applyBorder="1" applyAlignment="1">
      <alignment vertical="center"/>
    </xf>
    <xf numFmtId="172" fontId="0" fillId="0" borderId="26" xfId="0" applyNumberFormat="1" applyBorder="1" applyAlignment="1">
      <alignment horizontal="right" vertical="center"/>
    </xf>
    <xf numFmtId="172" fontId="0" fillId="0" borderId="0" xfId="0" applyNumberFormat="1" applyAlignment="1">
      <alignment horizontal="right" vertical="center"/>
    </xf>
    <xf numFmtId="1" fontId="6" fillId="0" borderId="20" xfId="1" applyNumberFormat="1" applyBorder="1" applyAlignment="1">
      <alignment horizontal="center"/>
    </xf>
    <xf numFmtId="1" fontId="6" fillId="0" borderId="28" xfId="1" applyNumberFormat="1" applyBorder="1" applyAlignment="1">
      <alignment horizontal="center"/>
    </xf>
    <xf numFmtId="165" fontId="0" fillId="0" borderId="20" xfId="0" applyNumberFormat="1" applyBorder="1" applyAlignment="1">
      <alignment horizontal="center" vertical="center"/>
    </xf>
    <xf numFmtId="1" fontId="0" fillId="0" borderId="20" xfId="0" applyNumberFormat="1" applyBorder="1" applyAlignment="1">
      <alignment horizontal="center" vertical="center"/>
    </xf>
    <xf numFmtId="2" fontId="0" fillId="0" borderId="20" xfId="0" applyNumberFormat="1" applyBorder="1" applyAlignment="1">
      <alignment horizontal="center" vertical="center"/>
    </xf>
  </cellXfs>
  <cellStyles count="6">
    <cellStyle name="20% - Accent1 2" xfId="2" xr:uid="{B4387D5C-3BEB-7E47-8065-18FCD264EDCB}"/>
    <cellStyle name="Normal" xfId="0" builtinId="0"/>
    <cellStyle name="Normal 2" xfId="1" xr:uid="{BE9CC843-3081-1340-8112-9723ABCA796A}"/>
    <cellStyle name="Normal 2 2" xfId="3" xr:uid="{547A2840-5892-D14D-A86B-301E07630ABF}"/>
    <cellStyle name="Normal 3" xfId="4" xr:uid="{7697F982-E13E-8742-ABCE-CAC81AB90612}"/>
    <cellStyle name="Normal 4" xfId="5" xr:uid="{6EC51BF3-A009-A84F-BCA0-9EC64DFBC119}"/>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23787230254916"/>
          <c:y val="2.3866407720006848E-2"/>
          <c:w val="0.799776920672853"/>
          <c:h val="0.85199680562157332"/>
        </c:manualLayout>
      </c:layout>
      <c:scatterChart>
        <c:scatterStyle val="lineMarker"/>
        <c:varyColors val="0"/>
        <c:ser>
          <c:idx val="0"/>
          <c:order val="0"/>
          <c:tx>
            <c:v>all data</c:v>
          </c:tx>
          <c:spPr>
            <a:ln w="19050" cap="rnd">
              <a:noFill/>
              <a:round/>
            </a:ln>
            <a:effectLst/>
          </c:spPr>
          <c:marker>
            <c:symbol val="circle"/>
            <c:size val="5"/>
            <c:spPr>
              <a:solidFill>
                <a:schemeClr val="accent1"/>
              </a:solidFill>
              <a:ln w="9525">
                <a:solidFill>
                  <a:schemeClr val="accent1"/>
                </a:solidFill>
              </a:ln>
              <a:effectLst/>
            </c:spPr>
          </c:marker>
          <c:xVal>
            <c:numRef>
              <c:f>'Table 4'!$B$3:$B$206</c:f>
              <c:numCache>
                <c:formatCode>0.00</c:formatCode>
                <c:ptCount val="204"/>
                <c:pt idx="0">
                  <c:v>95.07</c:v>
                </c:pt>
                <c:pt idx="1">
                  <c:v>95.11</c:v>
                </c:pt>
                <c:pt idx="2">
                  <c:v>94.86</c:v>
                </c:pt>
                <c:pt idx="3">
                  <c:v>94.86</c:v>
                </c:pt>
                <c:pt idx="4">
                  <c:v>94.71</c:v>
                </c:pt>
                <c:pt idx="5">
                  <c:v>94.78</c:v>
                </c:pt>
                <c:pt idx="6">
                  <c:v>94.67</c:v>
                </c:pt>
                <c:pt idx="7">
                  <c:v>94.16</c:v>
                </c:pt>
                <c:pt idx="8">
                  <c:v>94.84</c:v>
                </c:pt>
                <c:pt idx="9">
                  <c:v>94.58</c:v>
                </c:pt>
                <c:pt idx="10">
                  <c:v>95.24</c:v>
                </c:pt>
                <c:pt idx="11">
                  <c:v>95.02</c:v>
                </c:pt>
                <c:pt idx="12">
                  <c:v>94.38</c:v>
                </c:pt>
                <c:pt idx="13">
                  <c:v>94.8</c:v>
                </c:pt>
                <c:pt idx="14">
                  <c:v>94.53</c:v>
                </c:pt>
                <c:pt idx="15">
                  <c:v>94.66</c:v>
                </c:pt>
                <c:pt idx="16">
                  <c:v>94.7</c:v>
                </c:pt>
                <c:pt idx="17">
                  <c:v>95</c:v>
                </c:pt>
                <c:pt idx="18">
                  <c:v>95.08</c:v>
                </c:pt>
                <c:pt idx="19">
                  <c:v>94.78</c:v>
                </c:pt>
                <c:pt idx="20">
                  <c:v>94.79</c:v>
                </c:pt>
                <c:pt idx="21">
                  <c:v>94.99</c:v>
                </c:pt>
                <c:pt idx="22">
                  <c:v>93.95</c:v>
                </c:pt>
                <c:pt idx="23">
                  <c:v>94.95</c:v>
                </c:pt>
                <c:pt idx="24">
                  <c:v>94.71</c:v>
                </c:pt>
                <c:pt idx="25">
                  <c:v>94.13</c:v>
                </c:pt>
                <c:pt idx="26">
                  <c:v>95.02</c:v>
                </c:pt>
                <c:pt idx="27">
                  <c:v>94.97</c:v>
                </c:pt>
                <c:pt idx="28">
                  <c:v>95.12</c:v>
                </c:pt>
                <c:pt idx="29">
                  <c:v>95.12</c:v>
                </c:pt>
                <c:pt idx="30">
                  <c:v>94.76</c:v>
                </c:pt>
                <c:pt idx="31">
                  <c:v>94.8</c:v>
                </c:pt>
                <c:pt idx="32">
                  <c:v>94.45</c:v>
                </c:pt>
                <c:pt idx="33">
                  <c:v>94.45</c:v>
                </c:pt>
                <c:pt idx="34">
                  <c:v>95.12</c:v>
                </c:pt>
                <c:pt idx="35">
                  <c:v>94.22</c:v>
                </c:pt>
                <c:pt idx="36">
                  <c:v>94.81</c:v>
                </c:pt>
                <c:pt idx="37">
                  <c:v>94.73</c:v>
                </c:pt>
                <c:pt idx="38">
                  <c:v>94.39</c:v>
                </c:pt>
                <c:pt idx="39">
                  <c:v>94.1</c:v>
                </c:pt>
                <c:pt idx="40">
                  <c:v>94.79</c:v>
                </c:pt>
                <c:pt idx="41">
                  <c:v>95.07</c:v>
                </c:pt>
                <c:pt idx="42">
                  <c:v>94.96</c:v>
                </c:pt>
                <c:pt idx="43">
                  <c:v>94.95</c:v>
                </c:pt>
                <c:pt idx="44">
                  <c:v>94.64</c:v>
                </c:pt>
                <c:pt idx="45">
                  <c:v>94.81</c:v>
                </c:pt>
                <c:pt idx="46">
                  <c:v>95.05</c:v>
                </c:pt>
                <c:pt idx="47">
                  <c:v>94.74</c:v>
                </c:pt>
                <c:pt idx="48">
                  <c:v>94.59</c:v>
                </c:pt>
                <c:pt idx="49">
                  <c:v>94.91</c:v>
                </c:pt>
                <c:pt idx="50">
                  <c:v>94.92</c:v>
                </c:pt>
                <c:pt idx="51">
                  <c:v>94.9</c:v>
                </c:pt>
                <c:pt idx="52">
                  <c:v>95.04</c:v>
                </c:pt>
                <c:pt idx="53">
                  <c:v>94.78</c:v>
                </c:pt>
                <c:pt idx="54">
                  <c:v>94.49</c:v>
                </c:pt>
                <c:pt idx="55">
                  <c:v>95.08</c:v>
                </c:pt>
                <c:pt idx="56">
                  <c:v>95.14</c:v>
                </c:pt>
                <c:pt idx="57">
                  <c:v>94.67</c:v>
                </c:pt>
                <c:pt idx="58">
                  <c:v>94.4</c:v>
                </c:pt>
                <c:pt idx="59">
                  <c:v>95.1</c:v>
                </c:pt>
                <c:pt idx="60">
                  <c:v>95.23</c:v>
                </c:pt>
                <c:pt idx="61">
                  <c:v>94.92</c:v>
                </c:pt>
                <c:pt idx="62">
                  <c:v>94.52</c:v>
                </c:pt>
                <c:pt idx="63">
                  <c:v>94.89</c:v>
                </c:pt>
                <c:pt idx="64">
                  <c:v>94.63</c:v>
                </c:pt>
                <c:pt idx="65">
                  <c:v>94.62</c:v>
                </c:pt>
                <c:pt idx="66">
                  <c:v>94.81</c:v>
                </c:pt>
                <c:pt idx="67">
                  <c:v>94.69</c:v>
                </c:pt>
                <c:pt idx="68">
                  <c:v>94.3</c:v>
                </c:pt>
                <c:pt idx="69">
                  <c:v>94.68</c:v>
                </c:pt>
                <c:pt idx="70">
                  <c:v>94.51</c:v>
                </c:pt>
                <c:pt idx="71">
                  <c:v>94.87</c:v>
                </c:pt>
                <c:pt idx="72">
                  <c:v>94.31</c:v>
                </c:pt>
                <c:pt idx="73">
                  <c:v>94.51</c:v>
                </c:pt>
                <c:pt idx="74">
                  <c:v>94.6</c:v>
                </c:pt>
                <c:pt idx="75">
                  <c:v>94.44</c:v>
                </c:pt>
                <c:pt idx="76">
                  <c:v>94.98</c:v>
                </c:pt>
                <c:pt idx="77">
                  <c:v>94.86</c:v>
                </c:pt>
                <c:pt idx="78">
                  <c:v>94.94</c:v>
                </c:pt>
                <c:pt idx="79">
                  <c:v>94.96</c:v>
                </c:pt>
                <c:pt idx="80">
                  <c:v>94.87</c:v>
                </c:pt>
                <c:pt idx="81">
                  <c:v>94.97</c:v>
                </c:pt>
                <c:pt idx="82">
                  <c:v>94.95</c:v>
                </c:pt>
                <c:pt idx="83">
                  <c:v>94.48</c:v>
                </c:pt>
                <c:pt idx="84">
                  <c:v>94.46</c:v>
                </c:pt>
                <c:pt idx="85">
                  <c:v>94.74</c:v>
                </c:pt>
                <c:pt idx="86">
                  <c:v>94.61</c:v>
                </c:pt>
                <c:pt idx="87">
                  <c:v>94.94</c:v>
                </c:pt>
                <c:pt idx="88">
                  <c:v>95.03</c:v>
                </c:pt>
                <c:pt idx="89">
                  <c:v>94.82</c:v>
                </c:pt>
                <c:pt idx="90">
                  <c:v>94.8</c:v>
                </c:pt>
                <c:pt idx="91">
                  <c:v>94.96</c:v>
                </c:pt>
                <c:pt idx="92">
                  <c:v>95.1</c:v>
                </c:pt>
                <c:pt idx="93">
                  <c:v>94.67</c:v>
                </c:pt>
                <c:pt idx="94">
                  <c:v>94.88</c:v>
                </c:pt>
                <c:pt idx="95">
                  <c:v>94.95</c:v>
                </c:pt>
                <c:pt idx="96">
                  <c:v>94.74</c:v>
                </c:pt>
                <c:pt idx="97">
                  <c:v>93.7</c:v>
                </c:pt>
                <c:pt idx="98">
                  <c:v>93.51</c:v>
                </c:pt>
                <c:pt idx="99">
                  <c:v>93.72</c:v>
                </c:pt>
                <c:pt idx="100">
                  <c:v>93.49</c:v>
                </c:pt>
                <c:pt idx="101">
                  <c:v>93.58</c:v>
                </c:pt>
                <c:pt idx="102">
                  <c:v>93.65</c:v>
                </c:pt>
                <c:pt idx="103">
                  <c:v>93.25</c:v>
                </c:pt>
                <c:pt idx="104">
                  <c:v>93.51</c:v>
                </c:pt>
                <c:pt idx="105">
                  <c:v>93.82</c:v>
                </c:pt>
                <c:pt idx="106">
                  <c:v>93.56</c:v>
                </c:pt>
                <c:pt idx="107">
                  <c:v>93.79</c:v>
                </c:pt>
                <c:pt idx="108">
                  <c:v>93.44</c:v>
                </c:pt>
                <c:pt idx="109">
                  <c:v>93.7</c:v>
                </c:pt>
                <c:pt idx="110">
                  <c:v>93.57</c:v>
                </c:pt>
                <c:pt idx="111">
                  <c:v>93.67</c:v>
                </c:pt>
                <c:pt idx="112">
                  <c:v>93.51</c:v>
                </c:pt>
                <c:pt idx="113">
                  <c:v>93.45</c:v>
                </c:pt>
                <c:pt idx="114">
                  <c:v>93.58</c:v>
                </c:pt>
                <c:pt idx="115">
                  <c:v>93.49</c:v>
                </c:pt>
                <c:pt idx="116">
                  <c:v>93.56</c:v>
                </c:pt>
                <c:pt idx="117">
                  <c:v>93.51</c:v>
                </c:pt>
                <c:pt idx="118">
                  <c:v>93.68</c:v>
                </c:pt>
                <c:pt idx="119">
                  <c:v>93.65</c:v>
                </c:pt>
                <c:pt idx="120">
                  <c:v>93.56</c:v>
                </c:pt>
                <c:pt idx="121">
                  <c:v>93.65</c:v>
                </c:pt>
                <c:pt idx="122">
                  <c:v>93.66</c:v>
                </c:pt>
                <c:pt idx="123">
                  <c:v>93.53</c:v>
                </c:pt>
                <c:pt idx="124">
                  <c:v>93.67</c:v>
                </c:pt>
                <c:pt idx="125">
                  <c:v>93.62</c:v>
                </c:pt>
                <c:pt idx="126">
                  <c:v>93.45</c:v>
                </c:pt>
                <c:pt idx="127">
                  <c:v>93.3</c:v>
                </c:pt>
                <c:pt idx="128">
                  <c:v>93.41</c:v>
                </c:pt>
                <c:pt idx="129">
                  <c:v>93.32</c:v>
                </c:pt>
                <c:pt idx="130">
                  <c:v>93.71</c:v>
                </c:pt>
                <c:pt idx="131">
                  <c:v>93.73</c:v>
                </c:pt>
                <c:pt idx="132">
                  <c:v>93.38</c:v>
                </c:pt>
                <c:pt idx="133">
                  <c:v>93.38</c:v>
                </c:pt>
                <c:pt idx="134">
                  <c:v>93.38</c:v>
                </c:pt>
                <c:pt idx="135">
                  <c:v>93.59</c:v>
                </c:pt>
                <c:pt idx="136">
                  <c:v>93.78</c:v>
                </c:pt>
                <c:pt idx="137">
                  <c:v>93.73</c:v>
                </c:pt>
                <c:pt idx="138">
                  <c:v>93.69</c:v>
                </c:pt>
                <c:pt idx="139">
                  <c:v>93.63</c:v>
                </c:pt>
                <c:pt idx="140">
                  <c:v>93.67</c:v>
                </c:pt>
                <c:pt idx="141">
                  <c:v>93.39</c:v>
                </c:pt>
                <c:pt idx="142">
                  <c:v>93.49</c:v>
                </c:pt>
                <c:pt idx="143">
                  <c:v>93.49</c:v>
                </c:pt>
                <c:pt idx="144">
                  <c:v>93.36</c:v>
                </c:pt>
                <c:pt idx="145">
                  <c:v>93.82</c:v>
                </c:pt>
                <c:pt idx="146">
                  <c:v>93.41</c:v>
                </c:pt>
                <c:pt idx="147">
                  <c:v>93.46</c:v>
                </c:pt>
                <c:pt idx="148">
                  <c:v>93.53</c:v>
                </c:pt>
                <c:pt idx="149">
                  <c:v>93.46</c:v>
                </c:pt>
                <c:pt idx="150">
                  <c:v>93.67</c:v>
                </c:pt>
                <c:pt idx="151">
                  <c:v>93.69</c:v>
                </c:pt>
                <c:pt idx="152">
                  <c:v>93.53</c:v>
                </c:pt>
                <c:pt idx="153">
                  <c:v>93.53</c:v>
                </c:pt>
                <c:pt idx="154">
                  <c:v>93.63</c:v>
                </c:pt>
                <c:pt idx="155">
                  <c:v>93.87</c:v>
                </c:pt>
                <c:pt idx="156">
                  <c:v>93.7</c:v>
                </c:pt>
                <c:pt idx="157">
                  <c:v>93.75</c:v>
                </c:pt>
                <c:pt idx="158">
                  <c:v>93.34</c:v>
                </c:pt>
                <c:pt idx="159">
                  <c:v>93.76</c:v>
                </c:pt>
                <c:pt idx="160">
                  <c:v>93.5</c:v>
                </c:pt>
                <c:pt idx="161">
                  <c:v>93.69</c:v>
                </c:pt>
                <c:pt idx="162">
                  <c:v>93.77</c:v>
                </c:pt>
                <c:pt idx="163">
                  <c:v>93.71</c:v>
                </c:pt>
                <c:pt idx="164">
                  <c:v>93.84</c:v>
                </c:pt>
                <c:pt idx="165">
                  <c:v>93.65</c:v>
                </c:pt>
                <c:pt idx="166">
                  <c:v>93.69</c:v>
                </c:pt>
                <c:pt idx="167">
                  <c:v>93.74</c:v>
                </c:pt>
                <c:pt idx="168">
                  <c:v>93.76</c:v>
                </c:pt>
                <c:pt idx="169">
                  <c:v>93.76</c:v>
                </c:pt>
                <c:pt idx="170">
                  <c:v>93.68</c:v>
                </c:pt>
                <c:pt idx="171">
                  <c:v>93.67</c:v>
                </c:pt>
                <c:pt idx="172">
                  <c:v>93.59</c:v>
                </c:pt>
                <c:pt idx="173">
                  <c:v>93.55</c:v>
                </c:pt>
                <c:pt idx="174">
                  <c:v>93.65</c:v>
                </c:pt>
                <c:pt idx="175">
                  <c:v>93.82</c:v>
                </c:pt>
                <c:pt idx="176">
                  <c:v>93.55</c:v>
                </c:pt>
                <c:pt idx="177">
                  <c:v>93.68</c:v>
                </c:pt>
                <c:pt idx="178">
                  <c:v>93.38</c:v>
                </c:pt>
                <c:pt idx="179">
                  <c:v>93.6</c:v>
                </c:pt>
                <c:pt idx="180">
                  <c:v>93.38</c:v>
                </c:pt>
                <c:pt idx="181">
                  <c:v>93.54</c:v>
                </c:pt>
                <c:pt idx="182">
                  <c:v>93.41</c:v>
                </c:pt>
                <c:pt idx="183">
                  <c:v>93.61</c:v>
                </c:pt>
                <c:pt idx="184">
                  <c:v>93.45</c:v>
                </c:pt>
                <c:pt idx="185">
                  <c:v>93.66</c:v>
                </c:pt>
                <c:pt idx="186">
                  <c:v>93.54</c:v>
                </c:pt>
                <c:pt idx="187">
                  <c:v>93.73</c:v>
                </c:pt>
                <c:pt idx="188">
                  <c:v>93.68</c:v>
                </c:pt>
                <c:pt idx="189">
                  <c:v>93.58</c:v>
                </c:pt>
                <c:pt idx="190">
                  <c:v>93.57</c:v>
                </c:pt>
                <c:pt idx="191">
                  <c:v>93.52</c:v>
                </c:pt>
                <c:pt idx="192">
                  <c:v>93.51</c:v>
                </c:pt>
                <c:pt idx="193">
                  <c:v>93.66</c:v>
                </c:pt>
                <c:pt idx="194">
                  <c:v>93.49</c:v>
                </c:pt>
                <c:pt idx="195">
                  <c:v>93.5</c:v>
                </c:pt>
                <c:pt idx="196">
                  <c:v>93.54</c:v>
                </c:pt>
                <c:pt idx="197">
                  <c:v>93.64</c:v>
                </c:pt>
                <c:pt idx="198">
                  <c:v>93.3</c:v>
                </c:pt>
                <c:pt idx="199">
                  <c:v>93.52</c:v>
                </c:pt>
                <c:pt idx="200">
                  <c:v>93.46</c:v>
                </c:pt>
                <c:pt idx="201">
                  <c:v>93.44</c:v>
                </c:pt>
                <c:pt idx="202">
                  <c:v>93.27</c:v>
                </c:pt>
                <c:pt idx="203">
                  <c:v>93.71</c:v>
                </c:pt>
              </c:numCache>
            </c:numRef>
          </c:xVal>
          <c:yVal>
            <c:numRef>
              <c:f>'Table 4'!$EH$3:$EH$206</c:f>
              <c:numCache>
                <c:formatCode>0.0000</c:formatCode>
                <c:ptCount val="204"/>
                <c:pt idx="0">
                  <c:v>0.43390000000000001</c:v>
                </c:pt>
                <c:pt idx="1">
                  <c:v>0.42530000000000001</c:v>
                </c:pt>
                <c:pt idx="2">
                  <c:v>0.4299</c:v>
                </c:pt>
                <c:pt idx="3">
                  <c:v>0.4299</c:v>
                </c:pt>
                <c:pt idx="4">
                  <c:v>0.42830000000000001</c:v>
                </c:pt>
                <c:pt idx="5">
                  <c:v>0.42420000000000002</c:v>
                </c:pt>
                <c:pt idx="6">
                  <c:v>0.4249</c:v>
                </c:pt>
                <c:pt idx="7">
                  <c:v>0.4239</c:v>
                </c:pt>
                <c:pt idx="8">
                  <c:v>0.43419999999999997</c:v>
                </c:pt>
                <c:pt idx="9">
                  <c:v>0.42759999999999998</c:v>
                </c:pt>
                <c:pt idx="10">
                  <c:v>0.434</c:v>
                </c:pt>
                <c:pt idx="11">
                  <c:v>0.43369999999999997</c:v>
                </c:pt>
                <c:pt idx="12">
                  <c:v>0.43090000000000001</c:v>
                </c:pt>
                <c:pt idx="13">
                  <c:v>0.43059999999999998</c:v>
                </c:pt>
                <c:pt idx="14">
                  <c:v>0.41499999999999998</c:v>
                </c:pt>
                <c:pt idx="15">
                  <c:v>0.42959999999999998</c:v>
                </c:pt>
                <c:pt idx="16">
                  <c:v>0.43070000000000003</c:v>
                </c:pt>
                <c:pt idx="17">
                  <c:v>0.42520000000000002</c:v>
                </c:pt>
                <c:pt idx="18">
                  <c:v>0.43419999999999997</c:v>
                </c:pt>
                <c:pt idx="19">
                  <c:v>0.43559999999999999</c:v>
                </c:pt>
                <c:pt idx="20">
                  <c:v>0.43519999999999998</c:v>
                </c:pt>
                <c:pt idx="21">
                  <c:v>0.43059999999999998</c:v>
                </c:pt>
                <c:pt idx="22">
                  <c:v>0.4214</c:v>
                </c:pt>
                <c:pt idx="23">
                  <c:v>0.4345</c:v>
                </c:pt>
                <c:pt idx="24">
                  <c:v>0.43030000000000002</c:v>
                </c:pt>
                <c:pt idx="25">
                  <c:v>0.42449999999999999</c:v>
                </c:pt>
                <c:pt idx="26">
                  <c:v>0.43230000000000002</c:v>
                </c:pt>
                <c:pt idx="27">
                  <c:v>0.4299</c:v>
                </c:pt>
                <c:pt idx="28">
                  <c:v>0.43230000000000002</c:v>
                </c:pt>
                <c:pt idx="29">
                  <c:v>0.43230000000000002</c:v>
                </c:pt>
                <c:pt idx="30">
                  <c:v>0.42720000000000002</c:v>
                </c:pt>
                <c:pt idx="31">
                  <c:v>0.42920000000000003</c:v>
                </c:pt>
                <c:pt idx="32">
                  <c:v>0.42609999999999998</c:v>
                </c:pt>
                <c:pt idx="33">
                  <c:v>0.42649999999999999</c:v>
                </c:pt>
                <c:pt idx="34">
                  <c:v>0.439</c:v>
                </c:pt>
                <c:pt idx="35">
                  <c:v>0.4173</c:v>
                </c:pt>
                <c:pt idx="36">
                  <c:v>0.41770000000000002</c:v>
                </c:pt>
                <c:pt idx="37">
                  <c:v>0.4325</c:v>
                </c:pt>
                <c:pt idx="38">
                  <c:v>0.42159999999999997</c:v>
                </c:pt>
                <c:pt idx="39">
                  <c:v>0.42080000000000001</c:v>
                </c:pt>
                <c:pt idx="40">
                  <c:v>0.42520000000000002</c:v>
                </c:pt>
                <c:pt idx="41">
                  <c:v>0.4254</c:v>
                </c:pt>
                <c:pt idx="42">
                  <c:v>0.42530000000000001</c:v>
                </c:pt>
                <c:pt idx="43">
                  <c:v>0.43759999999999999</c:v>
                </c:pt>
                <c:pt idx="44">
                  <c:v>0.42780000000000001</c:v>
                </c:pt>
                <c:pt idx="45">
                  <c:v>0.43090000000000001</c:v>
                </c:pt>
                <c:pt idx="46">
                  <c:v>0.43120000000000003</c:v>
                </c:pt>
                <c:pt idx="47">
                  <c:v>0.42759999999999998</c:v>
                </c:pt>
                <c:pt idx="48">
                  <c:v>0.43130000000000002</c:v>
                </c:pt>
                <c:pt idx="49">
                  <c:v>0.4239</c:v>
                </c:pt>
                <c:pt idx="50">
                  <c:v>0.43120000000000003</c:v>
                </c:pt>
                <c:pt idx="51">
                  <c:v>0.42009999999999997</c:v>
                </c:pt>
                <c:pt idx="52">
                  <c:v>0.4355</c:v>
                </c:pt>
                <c:pt idx="53">
                  <c:v>0.43159999999999998</c:v>
                </c:pt>
                <c:pt idx="54">
                  <c:v>0.42470000000000002</c:v>
                </c:pt>
                <c:pt idx="55">
                  <c:v>0.42599999999999999</c:v>
                </c:pt>
                <c:pt idx="56">
                  <c:v>0.43090000000000001</c:v>
                </c:pt>
                <c:pt idx="57">
                  <c:v>0.42580000000000001</c:v>
                </c:pt>
                <c:pt idx="58">
                  <c:v>0.42459999999999998</c:v>
                </c:pt>
                <c:pt idx="59">
                  <c:v>0.43020000000000003</c:v>
                </c:pt>
                <c:pt idx="60">
                  <c:v>0.43409999999999999</c:v>
                </c:pt>
                <c:pt idx="61">
                  <c:v>0.4284</c:v>
                </c:pt>
                <c:pt idx="62">
                  <c:v>0.43830000000000002</c:v>
                </c:pt>
                <c:pt idx="63">
                  <c:v>0.43309999999999998</c:v>
                </c:pt>
                <c:pt idx="64">
                  <c:v>0.43640000000000001</c:v>
                </c:pt>
                <c:pt idx="65">
                  <c:v>0.4355</c:v>
                </c:pt>
                <c:pt idx="66">
                  <c:v>0.43880000000000002</c:v>
                </c:pt>
                <c:pt idx="67">
                  <c:v>0.43580000000000002</c:v>
                </c:pt>
                <c:pt idx="68">
                  <c:v>0.43</c:v>
                </c:pt>
                <c:pt idx="69">
                  <c:v>0.43809999999999999</c:v>
                </c:pt>
                <c:pt idx="70">
                  <c:v>0.43419999999999997</c:v>
                </c:pt>
                <c:pt idx="71">
                  <c:v>0.43630000000000002</c:v>
                </c:pt>
                <c:pt idx="72">
                  <c:v>0.42549999999999999</c:v>
                </c:pt>
                <c:pt idx="73">
                  <c:v>0.4345</c:v>
                </c:pt>
                <c:pt idx="74">
                  <c:v>0.43390000000000001</c:v>
                </c:pt>
                <c:pt idx="75">
                  <c:v>0.42320000000000002</c:v>
                </c:pt>
                <c:pt idx="76">
                  <c:v>0.4355</c:v>
                </c:pt>
                <c:pt idx="77">
                  <c:v>0.43569999999999998</c:v>
                </c:pt>
                <c:pt idx="78">
                  <c:v>0.43390000000000001</c:v>
                </c:pt>
                <c:pt idx="79">
                  <c:v>0.4304</c:v>
                </c:pt>
                <c:pt idx="80">
                  <c:v>0.43609999999999999</c:v>
                </c:pt>
                <c:pt idx="81">
                  <c:v>0.42699999999999999</c:v>
                </c:pt>
                <c:pt idx="82">
                  <c:v>0.43290000000000001</c:v>
                </c:pt>
                <c:pt idx="83">
                  <c:v>0.4279</c:v>
                </c:pt>
                <c:pt idx="84">
                  <c:v>0.4299</c:v>
                </c:pt>
                <c:pt idx="85">
                  <c:v>0.42970000000000003</c:v>
                </c:pt>
                <c:pt idx="86">
                  <c:v>0.43020000000000003</c:v>
                </c:pt>
                <c:pt idx="87">
                  <c:v>0.43419999999999997</c:v>
                </c:pt>
                <c:pt idx="88">
                  <c:v>0.43809999999999999</c:v>
                </c:pt>
                <c:pt idx="89">
                  <c:v>0.43409999999999999</c:v>
                </c:pt>
                <c:pt idx="90">
                  <c:v>0.43409999999999999</c:v>
                </c:pt>
                <c:pt idx="91">
                  <c:v>0.43869999999999998</c:v>
                </c:pt>
                <c:pt idx="92">
                  <c:v>0.44030000000000002</c:v>
                </c:pt>
                <c:pt idx="93">
                  <c:v>0.43580000000000002</c:v>
                </c:pt>
                <c:pt idx="94">
                  <c:v>0.43730000000000002</c:v>
                </c:pt>
                <c:pt idx="95">
                  <c:v>0.4365</c:v>
                </c:pt>
                <c:pt idx="96">
                  <c:v>0.4385</c:v>
                </c:pt>
                <c:pt idx="97">
                  <c:v>0.43109999999999998</c:v>
                </c:pt>
                <c:pt idx="98">
                  <c:v>0.43269999999999997</c:v>
                </c:pt>
                <c:pt idx="99">
                  <c:v>0.43780000000000002</c:v>
                </c:pt>
                <c:pt idx="100">
                  <c:v>0.43219999999999997</c:v>
                </c:pt>
                <c:pt idx="101">
                  <c:v>0.43030000000000002</c:v>
                </c:pt>
                <c:pt idx="102">
                  <c:v>0.43469999999999998</c:v>
                </c:pt>
                <c:pt idx="103">
                  <c:v>0.41749999999999998</c:v>
                </c:pt>
                <c:pt idx="104">
                  <c:v>0.42120000000000002</c:v>
                </c:pt>
                <c:pt idx="105">
                  <c:v>0.42630000000000001</c:v>
                </c:pt>
                <c:pt idx="106">
                  <c:v>0.42409999999999998</c:v>
                </c:pt>
                <c:pt idx="107">
                  <c:v>0.43120000000000003</c:v>
                </c:pt>
                <c:pt idx="108">
                  <c:v>0.43280000000000002</c:v>
                </c:pt>
                <c:pt idx="109">
                  <c:v>0.42620000000000002</c:v>
                </c:pt>
                <c:pt idx="110">
                  <c:v>0.4259</c:v>
                </c:pt>
                <c:pt idx="111">
                  <c:v>0.42559999999999998</c:v>
                </c:pt>
                <c:pt idx="112">
                  <c:v>0.4234</c:v>
                </c:pt>
                <c:pt idx="113">
                  <c:v>0.42570000000000002</c:v>
                </c:pt>
                <c:pt idx="114">
                  <c:v>0.4249</c:v>
                </c:pt>
                <c:pt idx="115">
                  <c:v>0.42459999999999998</c:v>
                </c:pt>
                <c:pt idx="116">
                  <c:v>0.42180000000000001</c:v>
                </c:pt>
                <c:pt idx="117">
                  <c:v>0.4209</c:v>
                </c:pt>
                <c:pt idx="118">
                  <c:v>0.42670000000000002</c:v>
                </c:pt>
                <c:pt idx="119">
                  <c:v>0.42530000000000001</c:v>
                </c:pt>
                <c:pt idx="120">
                  <c:v>0.4239</c:v>
                </c:pt>
                <c:pt idx="121">
                  <c:v>0.42399999999999999</c:v>
                </c:pt>
                <c:pt idx="122">
                  <c:v>0.42630000000000001</c:v>
                </c:pt>
                <c:pt idx="123">
                  <c:v>0.42349999999999999</c:v>
                </c:pt>
                <c:pt idx="124">
                  <c:v>0.42380000000000001</c:v>
                </c:pt>
                <c:pt idx="125">
                  <c:v>0.42599999999999999</c:v>
                </c:pt>
                <c:pt idx="126">
                  <c:v>0.42370000000000002</c:v>
                </c:pt>
                <c:pt idx="127">
                  <c:v>0.4168</c:v>
                </c:pt>
                <c:pt idx="128">
                  <c:v>0.42020000000000002</c:v>
                </c:pt>
                <c:pt idx="129">
                  <c:v>0.41260000000000002</c:v>
                </c:pt>
                <c:pt idx="130">
                  <c:v>0.4294</c:v>
                </c:pt>
                <c:pt idx="131">
                  <c:v>0.42709999999999998</c:v>
                </c:pt>
                <c:pt idx="132">
                  <c:v>0.41959999999999997</c:v>
                </c:pt>
                <c:pt idx="133">
                  <c:v>0.41959999999999997</c:v>
                </c:pt>
                <c:pt idx="134">
                  <c:v>0.41959999999999997</c:v>
                </c:pt>
                <c:pt idx="135">
                  <c:v>0.4234</c:v>
                </c:pt>
                <c:pt idx="136">
                  <c:v>0.4269</c:v>
                </c:pt>
                <c:pt idx="137">
                  <c:v>0.4284</c:v>
                </c:pt>
                <c:pt idx="138">
                  <c:v>0.42770000000000002</c:v>
                </c:pt>
                <c:pt idx="139">
                  <c:v>0.42349999999999999</c:v>
                </c:pt>
                <c:pt idx="140">
                  <c:v>0.42709999999999998</c:v>
                </c:pt>
                <c:pt idx="141">
                  <c:v>0.42459999999999998</c:v>
                </c:pt>
                <c:pt idx="142">
                  <c:v>0.4244</c:v>
                </c:pt>
                <c:pt idx="143">
                  <c:v>0.4244</c:v>
                </c:pt>
                <c:pt idx="144">
                  <c:v>0.41899999999999998</c:v>
                </c:pt>
                <c:pt idx="145">
                  <c:v>0.42620000000000002</c:v>
                </c:pt>
                <c:pt idx="146">
                  <c:v>0.42459999999999998</c:v>
                </c:pt>
                <c:pt idx="147">
                  <c:v>0.42359999999999998</c:v>
                </c:pt>
                <c:pt idx="148">
                  <c:v>0.42230000000000001</c:v>
                </c:pt>
                <c:pt idx="149">
                  <c:v>0.42880000000000001</c:v>
                </c:pt>
                <c:pt idx="150">
                  <c:v>0.42759999999999998</c:v>
                </c:pt>
                <c:pt idx="151">
                  <c:v>0.43130000000000002</c:v>
                </c:pt>
                <c:pt idx="152">
                  <c:v>0.42699999999999999</c:v>
                </c:pt>
                <c:pt idx="153">
                  <c:v>0.42699999999999999</c:v>
                </c:pt>
                <c:pt idx="154">
                  <c:v>0.434</c:v>
                </c:pt>
                <c:pt idx="155">
                  <c:v>0.43309999999999998</c:v>
                </c:pt>
                <c:pt idx="156">
                  <c:v>0.4274</c:v>
                </c:pt>
                <c:pt idx="157">
                  <c:v>0.43230000000000002</c:v>
                </c:pt>
                <c:pt idx="158">
                  <c:v>0.42420000000000002</c:v>
                </c:pt>
                <c:pt idx="159">
                  <c:v>0.42780000000000001</c:v>
                </c:pt>
                <c:pt idx="160">
                  <c:v>0.42730000000000001</c:v>
                </c:pt>
                <c:pt idx="161">
                  <c:v>0.43080000000000002</c:v>
                </c:pt>
                <c:pt idx="162">
                  <c:v>0.43009999999999998</c:v>
                </c:pt>
                <c:pt idx="163">
                  <c:v>0.43030000000000002</c:v>
                </c:pt>
                <c:pt idx="164">
                  <c:v>0.43140000000000001</c:v>
                </c:pt>
                <c:pt idx="165">
                  <c:v>0.42220000000000002</c:v>
                </c:pt>
                <c:pt idx="166">
                  <c:v>0.43159999999999998</c:v>
                </c:pt>
                <c:pt idx="167">
                  <c:v>0.43159999999999998</c:v>
                </c:pt>
                <c:pt idx="168">
                  <c:v>0.42780000000000001</c:v>
                </c:pt>
                <c:pt idx="169">
                  <c:v>0.42959999999999998</c:v>
                </c:pt>
                <c:pt idx="170">
                  <c:v>0.4279</c:v>
                </c:pt>
                <c:pt idx="171">
                  <c:v>0.43090000000000001</c:v>
                </c:pt>
                <c:pt idx="172">
                  <c:v>0.42649999999999999</c:v>
                </c:pt>
                <c:pt idx="173">
                  <c:v>0.42249999999999999</c:v>
                </c:pt>
                <c:pt idx="174">
                  <c:v>0.42820000000000003</c:v>
                </c:pt>
                <c:pt idx="175">
                  <c:v>0.43140000000000001</c:v>
                </c:pt>
                <c:pt idx="176">
                  <c:v>0.42680000000000001</c:v>
                </c:pt>
                <c:pt idx="177">
                  <c:v>0.42909999999999998</c:v>
                </c:pt>
                <c:pt idx="178">
                  <c:v>0.42220000000000002</c:v>
                </c:pt>
                <c:pt idx="179">
                  <c:v>0.4294</c:v>
                </c:pt>
                <c:pt idx="180">
                  <c:v>0.42680000000000001</c:v>
                </c:pt>
                <c:pt idx="181">
                  <c:v>0.42609999999999998</c:v>
                </c:pt>
                <c:pt idx="182">
                  <c:v>0.42230000000000001</c:v>
                </c:pt>
                <c:pt idx="183">
                  <c:v>0.42480000000000001</c:v>
                </c:pt>
                <c:pt idx="184">
                  <c:v>0.4224</c:v>
                </c:pt>
                <c:pt idx="185">
                  <c:v>0.42649999999999999</c:v>
                </c:pt>
                <c:pt idx="186">
                  <c:v>0.42680000000000001</c:v>
                </c:pt>
                <c:pt idx="187">
                  <c:v>0.42949999999999999</c:v>
                </c:pt>
                <c:pt idx="188">
                  <c:v>0.42870000000000003</c:v>
                </c:pt>
                <c:pt idx="189">
                  <c:v>0.42559999999999998</c:v>
                </c:pt>
                <c:pt idx="190">
                  <c:v>0.42580000000000001</c:v>
                </c:pt>
                <c:pt idx="191">
                  <c:v>0.42709999999999998</c:v>
                </c:pt>
                <c:pt idx="192">
                  <c:v>0.42470000000000002</c:v>
                </c:pt>
                <c:pt idx="193">
                  <c:v>0.43009999999999998</c:v>
                </c:pt>
                <c:pt idx="194">
                  <c:v>0.42520000000000002</c:v>
                </c:pt>
                <c:pt idx="195">
                  <c:v>0.42430000000000001</c:v>
                </c:pt>
                <c:pt idx="196">
                  <c:v>0.42680000000000001</c:v>
                </c:pt>
                <c:pt idx="197">
                  <c:v>0.4284</c:v>
                </c:pt>
                <c:pt idx="198">
                  <c:v>0.41899999999999998</c:v>
                </c:pt>
                <c:pt idx="199">
                  <c:v>0.42609999999999998</c:v>
                </c:pt>
                <c:pt idx="200">
                  <c:v>0.42170000000000002</c:v>
                </c:pt>
                <c:pt idx="201">
                  <c:v>0.42459999999999998</c:v>
                </c:pt>
                <c:pt idx="202">
                  <c:v>0.41949999999999998</c:v>
                </c:pt>
                <c:pt idx="203">
                  <c:v>0.42709999999999998</c:v>
                </c:pt>
              </c:numCache>
            </c:numRef>
          </c:yVal>
          <c:smooth val="0"/>
          <c:extLst>
            <c:ext xmlns:c16="http://schemas.microsoft.com/office/drawing/2014/chart" uri="{C3380CC4-5D6E-409C-BE32-E72D297353CC}">
              <c16:uniqueId val="{00000000-8203-DF49-9CC9-5598692CAA0B}"/>
            </c:ext>
          </c:extLst>
        </c:ser>
        <c:ser>
          <c:idx val="2"/>
          <c:order val="1"/>
          <c:tx>
            <c:v>2216</c:v>
          </c:tx>
          <c:spPr>
            <a:ln w="25400" cap="rnd">
              <a:noFill/>
              <a:round/>
            </a:ln>
            <a:effectLst/>
          </c:spPr>
          <c:marker>
            <c:symbol val="circle"/>
            <c:size val="8"/>
            <c:spPr>
              <a:solidFill>
                <a:schemeClr val="accent3"/>
              </a:solidFill>
              <a:ln w="9525">
                <a:solidFill>
                  <a:schemeClr val="tx1"/>
                </a:solidFill>
              </a:ln>
              <a:effectLst/>
            </c:spPr>
          </c:marker>
          <c:xVal>
            <c:numRef>
              <c:f>'Table 4'!$B$207:$B$216</c:f>
              <c:numCache>
                <c:formatCode>0.00</c:formatCode>
                <c:ptCount val="10"/>
                <c:pt idx="0">
                  <c:v>93.05</c:v>
                </c:pt>
                <c:pt idx="1">
                  <c:v>92.88</c:v>
                </c:pt>
                <c:pt idx="2">
                  <c:v>92.92</c:v>
                </c:pt>
                <c:pt idx="3">
                  <c:v>92.9</c:v>
                </c:pt>
                <c:pt idx="4">
                  <c:v>93</c:v>
                </c:pt>
                <c:pt idx="5">
                  <c:v>93.06</c:v>
                </c:pt>
                <c:pt idx="6">
                  <c:v>92.97</c:v>
                </c:pt>
                <c:pt idx="7">
                  <c:v>93.07</c:v>
                </c:pt>
                <c:pt idx="8">
                  <c:v>92.89</c:v>
                </c:pt>
                <c:pt idx="9">
                  <c:v>92.81</c:v>
                </c:pt>
              </c:numCache>
            </c:numRef>
          </c:xVal>
          <c:yVal>
            <c:numRef>
              <c:f>'Table 4'!$EH$207:$EH$216</c:f>
              <c:numCache>
                <c:formatCode>0.0000</c:formatCode>
                <c:ptCount val="10"/>
                <c:pt idx="0">
                  <c:v>0.42320000000000002</c:v>
                </c:pt>
                <c:pt idx="1">
                  <c:v>0.41959999999999997</c:v>
                </c:pt>
                <c:pt idx="2">
                  <c:v>0.42049999999999998</c:v>
                </c:pt>
                <c:pt idx="3">
                  <c:v>0.42070000000000002</c:v>
                </c:pt>
                <c:pt idx="5">
                  <c:v>0.42370000000000002</c:v>
                </c:pt>
                <c:pt idx="6">
                  <c:v>0.41810000000000003</c:v>
                </c:pt>
                <c:pt idx="7">
                  <c:v>0.42099999999999999</c:v>
                </c:pt>
                <c:pt idx="8">
                  <c:v>0.41899999999999998</c:v>
                </c:pt>
                <c:pt idx="9">
                  <c:v>0.42180000000000001</c:v>
                </c:pt>
              </c:numCache>
            </c:numRef>
          </c:yVal>
          <c:smooth val="0"/>
          <c:extLst>
            <c:ext xmlns:c16="http://schemas.microsoft.com/office/drawing/2014/chart" uri="{C3380CC4-5D6E-409C-BE32-E72D297353CC}">
              <c16:uniqueId val="{00000002-8203-DF49-9CC9-5598692CAA0B}"/>
            </c:ext>
          </c:extLst>
        </c:ser>
        <c:ser>
          <c:idx val="1"/>
          <c:order val="2"/>
          <c:tx>
            <c:v>2217</c:v>
          </c:tx>
          <c:spPr>
            <a:ln w="25400" cap="rnd">
              <a:noFill/>
              <a:round/>
            </a:ln>
            <a:effectLst/>
          </c:spPr>
          <c:marker>
            <c:symbol val="circle"/>
            <c:size val="8"/>
            <c:spPr>
              <a:solidFill>
                <a:schemeClr val="accent2"/>
              </a:solidFill>
              <a:ln w="9525">
                <a:solidFill>
                  <a:schemeClr val="tx1"/>
                </a:solidFill>
              </a:ln>
              <a:effectLst/>
            </c:spPr>
          </c:marker>
          <c:xVal>
            <c:numRef>
              <c:f>'Table 4'!$B$179:$B$206</c:f>
              <c:numCache>
                <c:formatCode>0.00</c:formatCode>
                <c:ptCount val="28"/>
                <c:pt idx="0">
                  <c:v>93.55</c:v>
                </c:pt>
                <c:pt idx="1">
                  <c:v>93.68</c:v>
                </c:pt>
                <c:pt idx="2">
                  <c:v>93.38</c:v>
                </c:pt>
                <c:pt idx="3">
                  <c:v>93.6</c:v>
                </c:pt>
                <c:pt idx="4">
                  <c:v>93.38</c:v>
                </c:pt>
                <c:pt idx="5">
                  <c:v>93.54</c:v>
                </c:pt>
                <c:pt idx="6">
                  <c:v>93.41</c:v>
                </c:pt>
                <c:pt idx="7">
                  <c:v>93.61</c:v>
                </c:pt>
                <c:pt idx="8">
                  <c:v>93.45</c:v>
                </c:pt>
                <c:pt idx="9">
                  <c:v>93.66</c:v>
                </c:pt>
                <c:pt idx="10">
                  <c:v>93.54</c:v>
                </c:pt>
                <c:pt idx="11">
                  <c:v>93.73</c:v>
                </c:pt>
                <c:pt idx="12">
                  <c:v>93.68</c:v>
                </c:pt>
                <c:pt idx="13">
                  <c:v>93.58</c:v>
                </c:pt>
                <c:pt idx="14">
                  <c:v>93.57</c:v>
                </c:pt>
                <c:pt idx="15">
                  <c:v>93.52</c:v>
                </c:pt>
                <c:pt idx="16">
                  <c:v>93.51</c:v>
                </c:pt>
                <c:pt idx="17">
                  <c:v>93.66</c:v>
                </c:pt>
                <c:pt idx="18">
                  <c:v>93.49</c:v>
                </c:pt>
                <c:pt idx="19">
                  <c:v>93.5</c:v>
                </c:pt>
                <c:pt idx="20">
                  <c:v>93.54</c:v>
                </c:pt>
                <c:pt idx="21">
                  <c:v>93.64</c:v>
                </c:pt>
                <c:pt idx="22">
                  <c:v>93.3</c:v>
                </c:pt>
                <c:pt idx="23">
                  <c:v>93.52</c:v>
                </c:pt>
                <c:pt idx="24">
                  <c:v>93.46</c:v>
                </c:pt>
                <c:pt idx="25">
                  <c:v>93.44</c:v>
                </c:pt>
                <c:pt idx="26">
                  <c:v>93.27</c:v>
                </c:pt>
                <c:pt idx="27">
                  <c:v>93.71</c:v>
                </c:pt>
              </c:numCache>
            </c:numRef>
          </c:xVal>
          <c:yVal>
            <c:numRef>
              <c:f>'Table 4'!$EH$179:$EH$206</c:f>
              <c:numCache>
                <c:formatCode>0.0000</c:formatCode>
                <c:ptCount val="28"/>
                <c:pt idx="0">
                  <c:v>0.42680000000000001</c:v>
                </c:pt>
                <c:pt idx="1">
                  <c:v>0.42909999999999998</c:v>
                </c:pt>
                <c:pt idx="2">
                  <c:v>0.42220000000000002</c:v>
                </c:pt>
                <c:pt idx="3">
                  <c:v>0.4294</c:v>
                </c:pt>
                <c:pt idx="4">
                  <c:v>0.42680000000000001</c:v>
                </c:pt>
                <c:pt idx="5">
                  <c:v>0.42609999999999998</c:v>
                </c:pt>
                <c:pt idx="6">
                  <c:v>0.42230000000000001</c:v>
                </c:pt>
                <c:pt idx="7">
                  <c:v>0.42480000000000001</c:v>
                </c:pt>
                <c:pt idx="8">
                  <c:v>0.4224</c:v>
                </c:pt>
                <c:pt idx="9">
                  <c:v>0.42649999999999999</c:v>
                </c:pt>
                <c:pt idx="10">
                  <c:v>0.42680000000000001</c:v>
                </c:pt>
                <c:pt idx="11">
                  <c:v>0.42949999999999999</c:v>
                </c:pt>
                <c:pt idx="12">
                  <c:v>0.42870000000000003</c:v>
                </c:pt>
                <c:pt idx="13">
                  <c:v>0.42559999999999998</c:v>
                </c:pt>
                <c:pt idx="14">
                  <c:v>0.42580000000000001</c:v>
                </c:pt>
                <c:pt idx="15">
                  <c:v>0.42709999999999998</c:v>
                </c:pt>
                <c:pt idx="16">
                  <c:v>0.42470000000000002</c:v>
                </c:pt>
                <c:pt idx="17">
                  <c:v>0.43009999999999998</c:v>
                </c:pt>
                <c:pt idx="18">
                  <c:v>0.42520000000000002</c:v>
                </c:pt>
                <c:pt idx="19">
                  <c:v>0.42430000000000001</c:v>
                </c:pt>
                <c:pt idx="20">
                  <c:v>0.42680000000000001</c:v>
                </c:pt>
                <c:pt idx="21">
                  <c:v>0.4284</c:v>
                </c:pt>
                <c:pt idx="22">
                  <c:v>0.41899999999999998</c:v>
                </c:pt>
                <c:pt idx="23">
                  <c:v>0.42609999999999998</c:v>
                </c:pt>
                <c:pt idx="24">
                  <c:v>0.42170000000000002</c:v>
                </c:pt>
                <c:pt idx="25">
                  <c:v>0.42459999999999998</c:v>
                </c:pt>
                <c:pt idx="26">
                  <c:v>0.41949999999999998</c:v>
                </c:pt>
                <c:pt idx="27">
                  <c:v>0.42709999999999998</c:v>
                </c:pt>
              </c:numCache>
            </c:numRef>
          </c:yVal>
          <c:smooth val="0"/>
          <c:extLst>
            <c:ext xmlns:c16="http://schemas.microsoft.com/office/drawing/2014/chart" uri="{C3380CC4-5D6E-409C-BE32-E72D297353CC}">
              <c16:uniqueId val="{00000003-8203-DF49-9CC9-5598692CAA0B}"/>
            </c:ext>
          </c:extLst>
        </c:ser>
        <c:ser>
          <c:idx val="3"/>
          <c:order val="3"/>
          <c:tx>
            <c:v>2218</c:v>
          </c:tx>
          <c:spPr>
            <a:ln w="25400" cap="rnd">
              <a:noFill/>
              <a:round/>
            </a:ln>
            <a:effectLst/>
          </c:spPr>
          <c:marker>
            <c:symbol val="circle"/>
            <c:size val="8"/>
            <c:spPr>
              <a:solidFill>
                <a:schemeClr val="accent4"/>
              </a:solidFill>
              <a:ln w="9525">
                <a:solidFill>
                  <a:schemeClr val="tx1"/>
                </a:solidFill>
              </a:ln>
              <a:effectLst/>
            </c:spPr>
          </c:marker>
          <c:xVal>
            <c:numRef>
              <c:f>'Table 4'!$B$94:$B$99</c:f>
              <c:numCache>
                <c:formatCode>0.00</c:formatCode>
                <c:ptCount val="6"/>
                <c:pt idx="0">
                  <c:v>94.96</c:v>
                </c:pt>
                <c:pt idx="1">
                  <c:v>95.1</c:v>
                </c:pt>
                <c:pt idx="2">
                  <c:v>94.67</c:v>
                </c:pt>
                <c:pt idx="3">
                  <c:v>94.88</c:v>
                </c:pt>
                <c:pt idx="4">
                  <c:v>94.95</c:v>
                </c:pt>
                <c:pt idx="5">
                  <c:v>94.74</c:v>
                </c:pt>
              </c:numCache>
            </c:numRef>
          </c:xVal>
          <c:yVal>
            <c:numRef>
              <c:f>'Table 4'!$EH$94:$EH$99</c:f>
              <c:numCache>
                <c:formatCode>0.0000</c:formatCode>
                <c:ptCount val="6"/>
                <c:pt idx="0">
                  <c:v>0.43869999999999998</c:v>
                </c:pt>
                <c:pt idx="1">
                  <c:v>0.44030000000000002</c:v>
                </c:pt>
                <c:pt idx="2">
                  <c:v>0.43580000000000002</c:v>
                </c:pt>
                <c:pt idx="3">
                  <c:v>0.43730000000000002</c:v>
                </c:pt>
                <c:pt idx="4">
                  <c:v>0.4365</c:v>
                </c:pt>
                <c:pt idx="5">
                  <c:v>0.4385</c:v>
                </c:pt>
              </c:numCache>
            </c:numRef>
          </c:yVal>
          <c:smooth val="0"/>
          <c:extLst>
            <c:ext xmlns:c16="http://schemas.microsoft.com/office/drawing/2014/chart" uri="{C3380CC4-5D6E-409C-BE32-E72D297353CC}">
              <c16:uniqueId val="{00000004-8203-DF49-9CC9-5598692CAA0B}"/>
            </c:ext>
          </c:extLst>
        </c:ser>
        <c:ser>
          <c:idx val="4"/>
          <c:order val="4"/>
          <c:tx>
            <c:v>2222</c:v>
          </c:tx>
          <c:spPr>
            <a:ln w="25400" cap="rnd">
              <a:noFill/>
              <a:round/>
            </a:ln>
            <a:effectLst/>
          </c:spPr>
          <c:marker>
            <c:symbol val="circle"/>
            <c:size val="9"/>
            <c:spPr>
              <a:solidFill>
                <a:schemeClr val="accent6"/>
              </a:solidFill>
              <a:ln w="9525">
                <a:solidFill>
                  <a:schemeClr val="tx1"/>
                </a:solidFill>
              </a:ln>
              <a:effectLst/>
            </c:spPr>
          </c:marker>
          <c:xVal>
            <c:numRef>
              <c:f>'Table 4'!$B$62:$B$64</c:f>
              <c:numCache>
                <c:formatCode>0.00</c:formatCode>
                <c:ptCount val="3"/>
                <c:pt idx="0">
                  <c:v>95.1</c:v>
                </c:pt>
                <c:pt idx="1">
                  <c:v>95.23</c:v>
                </c:pt>
                <c:pt idx="2">
                  <c:v>94.92</c:v>
                </c:pt>
              </c:numCache>
            </c:numRef>
          </c:xVal>
          <c:yVal>
            <c:numRef>
              <c:f>'Table 4'!$EH$62:$EH$64</c:f>
              <c:numCache>
                <c:formatCode>0.0000</c:formatCode>
                <c:ptCount val="3"/>
                <c:pt idx="0">
                  <c:v>0.43020000000000003</c:v>
                </c:pt>
                <c:pt idx="1">
                  <c:v>0.43409999999999999</c:v>
                </c:pt>
                <c:pt idx="2">
                  <c:v>0.4284</c:v>
                </c:pt>
              </c:numCache>
            </c:numRef>
          </c:yVal>
          <c:smooth val="0"/>
          <c:extLst>
            <c:ext xmlns:c16="http://schemas.microsoft.com/office/drawing/2014/chart" uri="{C3380CC4-5D6E-409C-BE32-E72D297353CC}">
              <c16:uniqueId val="{00000006-8203-DF49-9CC9-5598692CAA0B}"/>
            </c:ext>
          </c:extLst>
        </c:ser>
        <c:dLbls>
          <c:showLegendKey val="0"/>
          <c:showVal val="0"/>
          <c:showCatName val="0"/>
          <c:showSerName val="0"/>
          <c:showPercent val="0"/>
          <c:showBubbleSize val="0"/>
        </c:dLbls>
        <c:axId val="312614367"/>
        <c:axId val="2029057456"/>
      </c:scatterChart>
      <c:valAx>
        <c:axId val="312614367"/>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GB" sz="1800">
                    <a:solidFill>
                      <a:schemeClr val="tx1"/>
                    </a:solidFill>
                  </a:rPr>
                  <a:t>Fo, mol%</a:t>
                </a: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FR"/>
            </a:p>
          </c:txPr>
        </c:title>
        <c:numFmt formatCode="0.00" sourceLinked="1"/>
        <c:majorTickMark val="in"/>
        <c:minorTickMark val="in"/>
        <c:tickLblPos val="nextTo"/>
        <c:spPr>
          <a:noFill/>
          <a:ln w="19050"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FR"/>
          </a:p>
        </c:txPr>
        <c:crossAx val="2029057456"/>
        <c:crosses val="autoZero"/>
        <c:crossBetween val="midCat"/>
      </c:valAx>
      <c:valAx>
        <c:axId val="2029057456"/>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r>
                  <a:rPr lang="en-GB" sz="1800">
                    <a:solidFill>
                      <a:schemeClr val="tx1"/>
                    </a:solidFill>
                  </a:rPr>
                  <a:t>NiO, wt%</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mn-lt"/>
                  <a:ea typeface="+mn-ea"/>
                  <a:cs typeface="+mn-cs"/>
                </a:defRPr>
              </a:pPr>
              <a:endParaRPr lang="en-FR"/>
            </a:p>
          </c:txPr>
        </c:title>
        <c:numFmt formatCode="0.00" sourceLinked="0"/>
        <c:majorTickMark val="in"/>
        <c:minorTickMark val="in"/>
        <c:tickLblPos val="nextTo"/>
        <c:spPr>
          <a:noFill/>
          <a:ln w="19050"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FR"/>
          </a:p>
        </c:txPr>
        <c:crossAx val="312614367"/>
        <c:crosses val="autoZero"/>
        <c:crossBetween val="midCat"/>
      </c:valAx>
      <c:spPr>
        <a:noFill/>
        <a:ln>
          <a:noFill/>
        </a:ln>
        <a:effectLst/>
      </c:spPr>
    </c:plotArea>
    <c:legend>
      <c:legendPos val="r"/>
      <c:layout>
        <c:manualLayout>
          <c:xMode val="edge"/>
          <c:yMode val="edge"/>
          <c:x val="0.76123903508771928"/>
          <c:y val="0.46298897127340011"/>
          <c:w val="8.4209750258852856E-2"/>
          <c:h val="0.20191776473425085"/>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FR"/>
        </a:p>
      </c:txPr>
    </c:title>
    <c:autoTitleDeleted val="0"/>
    <c:plotArea>
      <c:layout/>
      <c:scatterChart>
        <c:scatterStyle val="lineMarker"/>
        <c:varyColors val="0"/>
        <c:ser>
          <c:idx val="0"/>
          <c:order val="0"/>
          <c:tx>
            <c:strRef>
              <c:f>'Table 4'!$CO$2</c:f>
              <c:strCache>
                <c:ptCount val="1"/>
                <c:pt idx="0">
                  <c:v>Nb/U</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0"/>
            <c:trendlineLbl>
              <c:layout>
                <c:manualLayout>
                  <c:x val="2.1419510061242344E-3"/>
                  <c:y val="9.056904345290171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trendlineLbl>
          </c:trendline>
          <c:xVal>
            <c:numRef>
              <c:f>'Table 4'!$AJ$3:$AJ$206</c:f>
              <c:numCache>
                <c:formatCode>0.000</c:formatCode>
                <c:ptCount val="204"/>
                <c:pt idx="0">
                  <c:v>0.5727069351230426</c:v>
                </c:pt>
                <c:pt idx="1">
                  <c:v>0.26666666666666666</c:v>
                </c:pt>
                <c:pt idx="2">
                  <c:v>0.30360934182590238</c:v>
                </c:pt>
                <c:pt idx="3">
                  <c:v>0.4360730593607306</c:v>
                </c:pt>
                <c:pt idx="4">
                  <c:v>0.53838383838383841</c:v>
                </c:pt>
                <c:pt idx="5">
                  <c:v>0.24215686274509804</c:v>
                </c:pt>
                <c:pt idx="6">
                  <c:v>0.49211045364891515</c:v>
                </c:pt>
                <c:pt idx="7">
                  <c:v>0.32702702702702702</c:v>
                </c:pt>
                <c:pt idx="8">
                  <c:v>0.29748062015503884</c:v>
                </c:pt>
                <c:pt idx="9">
                  <c:v>0.52034883720930236</c:v>
                </c:pt>
                <c:pt idx="10">
                  <c:v>0.30194805194805197</c:v>
                </c:pt>
                <c:pt idx="11">
                  <c:v>0.26824457593688361</c:v>
                </c:pt>
                <c:pt idx="12">
                  <c:v>0.69429097605893186</c:v>
                </c:pt>
                <c:pt idx="13">
                  <c:v>0.31262327416173569</c:v>
                </c:pt>
                <c:pt idx="14">
                  <c:v>0.31564245810055869</c:v>
                </c:pt>
                <c:pt idx="15">
                  <c:v>0.4344894026974952</c:v>
                </c:pt>
                <c:pt idx="16">
                  <c:v>0.47123015873015872</c:v>
                </c:pt>
                <c:pt idx="17">
                  <c:v>0.51226993865030679</c:v>
                </c:pt>
                <c:pt idx="18">
                  <c:v>0.9770833333333333</c:v>
                </c:pt>
                <c:pt idx="19">
                  <c:v>0.48343079922027293</c:v>
                </c:pt>
                <c:pt idx="20">
                  <c:v>0.8539094650205763</c:v>
                </c:pt>
                <c:pt idx="21">
                  <c:v>0.50419287211740038</c:v>
                </c:pt>
                <c:pt idx="22">
                  <c:v>0.98378378378378395</c:v>
                </c:pt>
                <c:pt idx="23">
                  <c:v>0.33647798742138363</c:v>
                </c:pt>
                <c:pt idx="24">
                  <c:v>0.47173489278752434</c:v>
                </c:pt>
                <c:pt idx="25">
                  <c:v>0.58239700374531844</c:v>
                </c:pt>
                <c:pt idx="26">
                  <c:v>0.74085365853658536</c:v>
                </c:pt>
                <c:pt idx="27">
                  <c:v>0.97357723577235766</c:v>
                </c:pt>
                <c:pt idx="28">
                  <c:v>0.27707006369426757</c:v>
                </c:pt>
                <c:pt idx="29">
                  <c:v>0.55175983436853004</c:v>
                </c:pt>
                <c:pt idx="30">
                  <c:v>0.32943469785575047</c:v>
                </c:pt>
                <c:pt idx="31">
                  <c:v>1.4894026974951831</c:v>
                </c:pt>
                <c:pt idx="32">
                  <c:v>0.37784090909090912</c:v>
                </c:pt>
                <c:pt idx="33">
                  <c:v>0.51609848484848497</c:v>
                </c:pt>
                <c:pt idx="34">
                  <c:v>0.27380952380952384</c:v>
                </c:pt>
                <c:pt idx="35">
                  <c:v>0.28425925925925932</c:v>
                </c:pt>
                <c:pt idx="36">
                  <c:v>0.44277108433734941</c:v>
                </c:pt>
                <c:pt idx="37">
                  <c:v>0.30909090909090908</c:v>
                </c:pt>
                <c:pt idx="38">
                  <c:v>0.37734082397003754</c:v>
                </c:pt>
                <c:pt idx="39">
                  <c:v>0.28508771929824561</c:v>
                </c:pt>
                <c:pt idx="40">
                  <c:v>0.76841085271317833</c:v>
                </c:pt>
                <c:pt idx="41">
                  <c:v>0.48529411764705888</c:v>
                </c:pt>
                <c:pt idx="42">
                  <c:v>0.90853658536585358</c:v>
                </c:pt>
                <c:pt idx="43">
                  <c:v>0.25345167652859957</c:v>
                </c:pt>
                <c:pt idx="44">
                  <c:v>0.8863198458574183</c:v>
                </c:pt>
                <c:pt idx="45">
                  <c:v>0.57418699186991873</c:v>
                </c:pt>
                <c:pt idx="46">
                  <c:v>0.29640718562874252</c:v>
                </c:pt>
                <c:pt idx="47">
                  <c:v>0.74654832347140032</c:v>
                </c:pt>
                <c:pt idx="48">
                  <c:v>0.33935742971887545</c:v>
                </c:pt>
                <c:pt idx="49">
                  <c:v>0.48611111111111116</c:v>
                </c:pt>
                <c:pt idx="50">
                  <c:v>0.24949494949494949</c:v>
                </c:pt>
                <c:pt idx="51">
                  <c:v>1.2401129943502829</c:v>
                </c:pt>
                <c:pt idx="52">
                  <c:v>0.25449101796407186</c:v>
                </c:pt>
                <c:pt idx="53">
                  <c:v>0.28425357873210633</c:v>
                </c:pt>
                <c:pt idx="54">
                  <c:v>0.39700374531835209</c:v>
                </c:pt>
                <c:pt idx="55">
                  <c:v>0.29166666666666669</c:v>
                </c:pt>
                <c:pt idx="56">
                  <c:v>1.4011976047904191</c:v>
                </c:pt>
                <c:pt idx="57">
                  <c:v>0.38065843621399176</c:v>
                </c:pt>
                <c:pt idx="58">
                  <c:v>0.85642570281124486</c:v>
                </c:pt>
                <c:pt idx="59">
                  <c:v>0.30751173708920193</c:v>
                </c:pt>
                <c:pt idx="60">
                  <c:v>0.30448717948717952</c:v>
                </c:pt>
                <c:pt idx="61">
                  <c:v>0.54680365296803657</c:v>
                </c:pt>
                <c:pt idx="62">
                  <c:v>1.8380149812734086</c:v>
                </c:pt>
                <c:pt idx="63">
                  <c:v>0.30922431865828093</c:v>
                </c:pt>
                <c:pt idx="64">
                  <c:v>0.52930402930402931</c:v>
                </c:pt>
                <c:pt idx="65">
                  <c:v>0.81936685288640598</c:v>
                </c:pt>
                <c:pt idx="66">
                  <c:v>0.54999999999999993</c:v>
                </c:pt>
                <c:pt idx="67">
                  <c:v>0.84545454545454535</c:v>
                </c:pt>
                <c:pt idx="68">
                  <c:v>0.55711610486891383</c:v>
                </c:pt>
                <c:pt idx="69">
                  <c:v>0.6402439024390244</c:v>
                </c:pt>
                <c:pt idx="70">
                  <c:v>1.8024344569288391</c:v>
                </c:pt>
                <c:pt idx="71">
                  <c:v>0.88888888888888895</c:v>
                </c:pt>
                <c:pt idx="72">
                  <c:v>0.74125230202578274</c:v>
                </c:pt>
                <c:pt idx="73">
                  <c:v>0.67664670658682635</c:v>
                </c:pt>
                <c:pt idx="74">
                  <c:v>1.2687861271676302</c:v>
                </c:pt>
                <c:pt idx="75">
                  <c:v>0.73794549266247389</c:v>
                </c:pt>
                <c:pt idx="76">
                  <c:v>0.68750000000000011</c:v>
                </c:pt>
                <c:pt idx="77">
                  <c:v>0.73603082851637769</c:v>
                </c:pt>
                <c:pt idx="78">
                  <c:v>0.5467479674796748</c:v>
                </c:pt>
                <c:pt idx="79">
                  <c:v>0.88437500000000002</c:v>
                </c:pt>
                <c:pt idx="80">
                  <c:v>0.50306748466257667</c:v>
                </c:pt>
                <c:pt idx="81">
                  <c:v>0.83651804670912955</c:v>
                </c:pt>
                <c:pt idx="82">
                  <c:v>0.84270833333333339</c:v>
                </c:pt>
                <c:pt idx="83">
                  <c:v>0.74901960784313715</c:v>
                </c:pt>
                <c:pt idx="84">
                  <c:v>0.8702651515151516</c:v>
                </c:pt>
                <c:pt idx="85">
                  <c:v>0.59786821705426363</c:v>
                </c:pt>
                <c:pt idx="86">
                  <c:v>0.6954954954954955</c:v>
                </c:pt>
                <c:pt idx="87">
                  <c:v>0.73391812865497075</c:v>
                </c:pt>
                <c:pt idx="88">
                  <c:v>0.28817204301075272</c:v>
                </c:pt>
                <c:pt idx="89">
                  <c:v>0.96031746031746024</c:v>
                </c:pt>
                <c:pt idx="90">
                  <c:v>0.80707070707070705</c:v>
                </c:pt>
                <c:pt idx="91">
                  <c:v>1.8745421245421245</c:v>
                </c:pt>
                <c:pt idx="92">
                  <c:v>0.33445945945945948</c:v>
                </c:pt>
                <c:pt idx="93">
                  <c:v>0.92830540037243947</c:v>
                </c:pt>
                <c:pt idx="94">
                  <c:v>1.5249500998003991</c:v>
                </c:pt>
                <c:pt idx="95">
                  <c:v>0.30379746835443039</c:v>
                </c:pt>
                <c:pt idx="96">
                  <c:v>1.3210227272727275</c:v>
                </c:pt>
                <c:pt idx="97">
                  <c:v>0.72283609576427255</c:v>
                </c:pt>
                <c:pt idx="98">
                  <c:v>0.91241496598639449</c:v>
                </c:pt>
                <c:pt idx="99">
                  <c:v>0.62615101289134445</c:v>
                </c:pt>
                <c:pt idx="100">
                  <c:v>0.54814814814814816</c:v>
                </c:pt>
                <c:pt idx="101">
                  <c:v>0.61363636363636365</c:v>
                </c:pt>
                <c:pt idx="102">
                  <c:v>1.0228070175438595</c:v>
                </c:pt>
                <c:pt idx="103">
                  <c:v>1.2733333333333332</c:v>
                </c:pt>
                <c:pt idx="104">
                  <c:v>0.82526881720430112</c:v>
                </c:pt>
                <c:pt idx="105">
                  <c:v>0.73148148148148151</c:v>
                </c:pt>
                <c:pt idx="106">
                  <c:v>0.50720720720720724</c:v>
                </c:pt>
                <c:pt idx="107">
                  <c:v>0.92962962962962969</c:v>
                </c:pt>
                <c:pt idx="108">
                  <c:v>0.99922480620155041</c:v>
                </c:pt>
                <c:pt idx="109">
                  <c:v>0.46195652173913049</c:v>
                </c:pt>
                <c:pt idx="110">
                  <c:v>1.0335144927536231</c:v>
                </c:pt>
                <c:pt idx="111">
                  <c:v>0.66039426523297495</c:v>
                </c:pt>
                <c:pt idx="112">
                  <c:v>1.0749559082892417</c:v>
                </c:pt>
                <c:pt idx="113">
                  <c:v>0.31452991452991452</c:v>
                </c:pt>
                <c:pt idx="114">
                  <c:v>1.2984293193717276</c:v>
                </c:pt>
                <c:pt idx="115">
                  <c:v>0.47164948453608246</c:v>
                </c:pt>
                <c:pt idx="116">
                  <c:v>0.92945326278659612</c:v>
                </c:pt>
                <c:pt idx="117">
                  <c:v>0.46717171717171713</c:v>
                </c:pt>
                <c:pt idx="118">
                  <c:v>0.67201426024955435</c:v>
                </c:pt>
                <c:pt idx="119">
                  <c:v>1.493127147766323</c:v>
                </c:pt>
                <c:pt idx="120">
                  <c:v>0.45787545787545791</c:v>
                </c:pt>
                <c:pt idx="121">
                  <c:v>1.156084656084656</c:v>
                </c:pt>
                <c:pt idx="122">
                  <c:v>1.3726003490401395</c:v>
                </c:pt>
                <c:pt idx="123">
                  <c:v>0.54609929078014197</c:v>
                </c:pt>
                <c:pt idx="124">
                  <c:v>0.62145390070921991</c:v>
                </c:pt>
                <c:pt idx="125">
                  <c:v>0.4732620320855615</c:v>
                </c:pt>
                <c:pt idx="126">
                  <c:v>1.6726804123711341</c:v>
                </c:pt>
                <c:pt idx="127">
                  <c:v>0.60460992907801425</c:v>
                </c:pt>
                <c:pt idx="128">
                  <c:v>0.75963149078726966</c:v>
                </c:pt>
                <c:pt idx="129">
                  <c:v>0.40614035087719297</c:v>
                </c:pt>
                <c:pt idx="130">
                  <c:v>0.3704710144927536</c:v>
                </c:pt>
                <c:pt idx="131">
                  <c:v>0.77626811594202905</c:v>
                </c:pt>
                <c:pt idx="132">
                  <c:v>0.43368237347294941</c:v>
                </c:pt>
                <c:pt idx="133">
                  <c:v>0.53141361256544506</c:v>
                </c:pt>
                <c:pt idx="134">
                  <c:v>0.42156862745098039</c:v>
                </c:pt>
                <c:pt idx="135">
                  <c:v>0.46472663139329806</c:v>
                </c:pt>
                <c:pt idx="136">
                  <c:v>0.77543859649122815</c:v>
                </c:pt>
                <c:pt idx="137">
                  <c:v>0.59420289855072472</c:v>
                </c:pt>
                <c:pt idx="138">
                  <c:v>0.48342541436464087</c:v>
                </c:pt>
                <c:pt idx="139">
                  <c:v>1.4560067681895092</c:v>
                </c:pt>
                <c:pt idx="140">
                  <c:v>1.3912655971479502</c:v>
                </c:pt>
                <c:pt idx="141">
                  <c:v>0.84288194444444453</c:v>
                </c:pt>
                <c:pt idx="142">
                  <c:v>0.64814814814814814</c:v>
                </c:pt>
                <c:pt idx="143">
                  <c:v>0.64485165794066313</c:v>
                </c:pt>
                <c:pt idx="144">
                  <c:v>0.7615384615384615</c:v>
                </c:pt>
                <c:pt idx="145">
                  <c:v>0.44230769230769235</c:v>
                </c:pt>
                <c:pt idx="146">
                  <c:v>0.57885304659498216</c:v>
                </c:pt>
                <c:pt idx="147">
                  <c:v>0.65949820788530467</c:v>
                </c:pt>
                <c:pt idx="148">
                  <c:v>0.37661141804788212</c:v>
                </c:pt>
                <c:pt idx="149">
                  <c:v>0.34548611111111116</c:v>
                </c:pt>
                <c:pt idx="150">
                  <c:v>0.48542805100182157</c:v>
                </c:pt>
                <c:pt idx="151">
                  <c:v>0.44726930320150665</c:v>
                </c:pt>
                <c:pt idx="152">
                  <c:v>0.58244680851063824</c:v>
                </c:pt>
                <c:pt idx="153">
                  <c:v>0.58244680851063824</c:v>
                </c:pt>
                <c:pt idx="154">
                  <c:v>0.50176366843033504</c:v>
                </c:pt>
                <c:pt idx="155">
                  <c:v>0.41666666666666669</c:v>
                </c:pt>
                <c:pt idx="156">
                  <c:v>0.56227106227106238</c:v>
                </c:pt>
                <c:pt idx="157">
                  <c:v>0.70433145009416209</c:v>
                </c:pt>
                <c:pt idx="158">
                  <c:v>0.61805555555555558</c:v>
                </c:pt>
                <c:pt idx="159">
                  <c:v>0.53888888888888897</c:v>
                </c:pt>
                <c:pt idx="160">
                  <c:v>0.68214936247723135</c:v>
                </c:pt>
                <c:pt idx="161">
                  <c:v>1.3839441535776613</c:v>
                </c:pt>
                <c:pt idx="162">
                  <c:v>0.8855311355311356</c:v>
                </c:pt>
                <c:pt idx="163">
                  <c:v>0.5350378787878789</c:v>
                </c:pt>
                <c:pt idx="164">
                  <c:v>1.2185792349726776</c:v>
                </c:pt>
                <c:pt idx="165">
                  <c:v>0.63827838827838834</c:v>
                </c:pt>
                <c:pt idx="166">
                  <c:v>0.61363636363636365</c:v>
                </c:pt>
                <c:pt idx="167">
                  <c:v>1.1460573476702511</c:v>
                </c:pt>
                <c:pt idx="168">
                  <c:v>0.53888888888888897</c:v>
                </c:pt>
                <c:pt idx="169">
                  <c:v>0.93596986817325811</c:v>
                </c:pt>
                <c:pt idx="170">
                  <c:v>0.78637200736648261</c:v>
                </c:pt>
                <c:pt idx="171">
                  <c:v>0.54490500863557867</c:v>
                </c:pt>
                <c:pt idx="172">
                  <c:v>1.8396057347670252</c:v>
                </c:pt>
                <c:pt idx="173">
                  <c:v>0.62932604735883424</c:v>
                </c:pt>
                <c:pt idx="174">
                  <c:v>1.5437616387337059</c:v>
                </c:pt>
                <c:pt idx="175">
                  <c:v>0.58712121212121215</c:v>
                </c:pt>
                <c:pt idx="176">
                  <c:v>1.6401515151515154</c:v>
                </c:pt>
                <c:pt idx="177">
                  <c:v>0.58476190476190493</c:v>
                </c:pt>
                <c:pt idx="178">
                  <c:v>0.64804469273743015</c:v>
                </c:pt>
                <c:pt idx="179">
                  <c:v>0.34778420038535646</c:v>
                </c:pt>
                <c:pt idx="180">
                  <c:v>0.61657032755298657</c:v>
                </c:pt>
                <c:pt idx="181">
                  <c:v>0.28838951310861427</c:v>
                </c:pt>
                <c:pt idx="182">
                  <c:v>1.0308988764044944</c:v>
                </c:pt>
                <c:pt idx="183">
                  <c:v>0.54351851851851862</c:v>
                </c:pt>
                <c:pt idx="184">
                  <c:v>1.8636363636363638</c:v>
                </c:pt>
                <c:pt idx="185">
                  <c:v>0.70666666666666678</c:v>
                </c:pt>
                <c:pt idx="186">
                  <c:v>0.94632768361581932</c:v>
                </c:pt>
                <c:pt idx="187">
                  <c:v>0.99509803921568629</c:v>
                </c:pt>
                <c:pt idx="188">
                  <c:v>0.57865168539325851</c:v>
                </c:pt>
                <c:pt idx="189">
                  <c:v>1.6098484848484851</c:v>
                </c:pt>
                <c:pt idx="190">
                  <c:v>0.83716475095785448</c:v>
                </c:pt>
                <c:pt idx="191">
                  <c:v>0.67153996101364521</c:v>
                </c:pt>
                <c:pt idx="192">
                  <c:v>0.53183520599250944</c:v>
                </c:pt>
                <c:pt idx="193">
                  <c:v>0.23011363636363635</c:v>
                </c:pt>
                <c:pt idx="194">
                  <c:v>1.7136279926335174</c:v>
                </c:pt>
                <c:pt idx="195">
                  <c:v>0.73518518518518527</c:v>
                </c:pt>
                <c:pt idx="196">
                  <c:v>0.34761904761904766</c:v>
                </c:pt>
                <c:pt idx="197">
                  <c:v>0.59291187739463613</c:v>
                </c:pt>
                <c:pt idx="198">
                  <c:v>1.055253623188406</c:v>
                </c:pt>
                <c:pt idx="199">
                  <c:v>0.73428571428571443</c:v>
                </c:pt>
                <c:pt idx="200">
                  <c:v>0.58143939393939403</c:v>
                </c:pt>
                <c:pt idx="201">
                  <c:v>1.5847457627118646</c:v>
                </c:pt>
                <c:pt idx="202">
                  <c:v>0.3398148148148149</c:v>
                </c:pt>
                <c:pt idx="203">
                  <c:v>1.6928838951310863</c:v>
                </c:pt>
              </c:numCache>
            </c:numRef>
          </c:xVal>
          <c:yVal>
            <c:numRef>
              <c:f>'Table 4'!$CO$3:$CO$206</c:f>
              <c:numCache>
                <c:formatCode>General</c:formatCode>
                <c:ptCount val="204"/>
                <c:pt idx="5" formatCode="0.0">
                  <c:v>38.57</c:v>
                </c:pt>
                <c:pt idx="6" formatCode="0.0">
                  <c:v>40</c:v>
                </c:pt>
                <c:pt idx="16" formatCode="0.0">
                  <c:v>40</c:v>
                </c:pt>
                <c:pt idx="17" formatCode="0.0">
                  <c:v>41.67</c:v>
                </c:pt>
                <c:pt idx="18" formatCode="0.0">
                  <c:v>40</c:v>
                </c:pt>
                <c:pt idx="20" formatCode="0.0">
                  <c:v>60</c:v>
                </c:pt>
                <c:pt idx="23" formatCode="0.0">
                  <c:v>45</c:v>
                </c:pt>
                <c:pt idx="24" formatCode="0.0">
                  <c:v>60</c:v>
                </c:pt>
                <c:pt idx="25" formatCode="0.0">
                  <c:v>41.67</c:v>
                </c:pt>
                <c:pt idx="26" formatCode="0.0">
                  <c:v>32.5</c:v>
                </c:pt>
                <c:pt idx="28" formatCode="0.0">
                  <c:v>34.29</c:v>
                </c:pt>
                <c:pt idx="32" formatCode="0.0">
                  <c:v>43.33</c:v>
                </c:pt>
                <c:pt idx="33" formatCode="0.0">
                  <c:v>32.5</c:v>
                </c:pt>
                <c:pt idx="38" formatCode="0.0">
                  <c:v>67.5</c:v>
                </c:pt>
                <c:pt idx="39" formatCode="0.0">
                  <c:v>51.67</c:v>
                </c:pt>
                <c:pt idx="40" formatCode="0.0">
                  <c:v>37.14</c:v>
                </c:pt>
                <c:pt idx="44" formatCode="0.0">
                  <c:v>33.75</c:v>
                </c:pt>
                <c:pt idx="45" formatCode="0.0">
                  <c:v>35.71</c:v>
                </c:pt>
                <c:pt idx="48" formatCode="0.0">
                  <c:v>58</c:v>
                </c:pt>
                <c:pt idx="49" formatCode="0.0">
                  <c:v>46</c:v>
                </c:pt>
                <c:pt idx="50" formatCode="0.0">
                  <c:v>35</c:v>
                </c:pt>
                <c:pt idx="51" formatCode="0.0">
                  <c:v>54</c:v>
                </c:pt>
                <c:pt idx="53" formatCode="0.0">
                  <c:v>30</c:v>
                </c:pt>
                <c:pt idx="54" formatCode="0.0">
                  <c:v>41.43</c:v>
                </c:pt>
                <c:pt idx="55" formatCode="0.0">
                  <c:v>45</c:v>
                </c:pt>
                <c:pt idx="57" formatCode="0.0">
                  <c:v>41.67</c:v>
                </c:pt>
                <c:pt idx="58" formatCode="0.0">
                  <c:v>46.67</c:v>
                </c:pt>
                <c:pt idx="59" formatCode="0.0">
                  <c:v>28.95</c:v>
                </c:pt>
                <c:pt idx="60" formatCode="0.0">
                  <c:v>38.979999999999997</c:v>
                </c:pt>
                <c:pt idx="61" formatCode="0.0">
                  <c:v>38.71</c:v>
                </c:pt>
                <c:pt idx="62" formatCode="0.0">
                  <c:v>31</c:v>
                </c:pt>
                <c:pt idx="63" formatCode="0.0">
                  <c:v>28.89</c:v>
                </c:pt>
                <c:pt idx="65" formatCode="0.0">
                  <c:v>40</c:v>
                </c:pt>
                <c:pt idx="66" formatCode="0.0">
                  <c:v>40</c:v>
                </c:pt>
                <c:pt idx="67" formatCode="0.0">
                  <c:v>37.14</c:v>
                </c:pt>
                <c:pt idx="68" formatCode="0.0">
                  <c:v>36.25</c:v>
                </c:pt>
                <c:pt idx="69" formatCode="0.0">
                  <c:v>27</c:v>
                </c:pt>
                <c:pt idx="70" formatCode="0.0">
                  <c:v>38.75</c:v>
                </c:pt>
                <c:pt idx="71" formatCode="0.0">
                  <c:v>32.86</c:v>
                </c:pt>
                <c:pt idx="72" formatCode="0.0">
                  <c:v>38.57</c:v>
                </c:pt>
                <c:pt idx="73" formatCode="0.0">
                  <c:v>38.57</c:v>
                </c:pt>
                <c:pt idx="74" formatCode="0.0">
                  <c:v>45</c:v>
                </c:pt>
                <c:pt idx="75" formatCode="0.0">
                  <c:v>37.14</c:v>
                </c:pt>
                <c:pt idx="76" formatCode="0.0">
                  <c:v>43.33</c:v>
                </c:pt>
                <c:pt idx="78" formatCode="0.0">
                  <c:v>32.5</c:v>
                </c:pt>
                <c:pt idx="79" formatCode="0.0">
                  <c:v>34.29</c:v>
                </c:pt>
                <c:pt idx="80" formatCode="0.0">
                  <c:v>35.71</c:v>
                </c:pt>
                <c:pt idx="82" formatCode="0.0">
                  <c:v>28.57</c:v>
                </c:pt>
                <c:pt idx="83" formatCode="0.0">
                  <c:v>37.14</c:v>
                </c:pt>
                <c:pt idx="84" formatCode="0.0">
                  <c:v>33.75</c:v>
                </c:pt>
                <c:pt idx="85" formatCode="0.0">
                  <c:v>38.33</c:v>
                </c:pt>
                <c:pt idx="87" formatCode="0.0">
                  <c:v>35.71</c:v>
                </c:pt>
                <c:pt idx="88" formatCode="0.0">
                  <c:v>40</c:v>
                </c:pt>
                <c:pt idx="91" formatCode="0.0">
                  <c:v>33.729999999999997</c:v>
                </c:pt>
                <c:pt idx="92" formatCode="0.0">
                  <c:v>31.51</c:v>
                </c:pt>
                <c:pt idx="93" formatCode="0.0">
                  <c:v>46.03</c:v>
                </c:pt>
                <c:pt idx="94" formatCode="0.0">
                  <c:v>37.1</c:v>
                </c:pt>
                <c:pt idx="95" formatCode="0.0">
                  <c:v>35.94</c:v>
                </c:pt>
                <c:pt idx="96" formatCode="0.0">
                  <c:v>36.25</c:v>
                </c:pt>
                <c:pt idx="97" formatCode="0.0">
                  <c:v>30</c:v>
                </c:pt>
                <c:pt idx="98" formatCode="0.0">
                  <c:v>28</c:v>
                </c:pt>
                <c:pt idx="99" formatCode="0.0">
                  <c:v>30</c:v>
                </c:pt>
                <c:pt idx="100" formatCode="0.0">
                  <c:v>28.89</c:v>
                </c:pt>
                <c:pt idx="101" formatCode="0.0">
                  <c:v>33.75</c:v>
                </c:pt>
                <c:pt idx="102" formatCode="0.0">
                  <c:v>45</c:v>
                </c:pt>
                <c:pt idx="103" formatCode="0.0">
                  <c:v>29.17</c:v>
                </c:pt>
                <c:pt idx="106" formatCode="0.0">
                  <c:v>38.57</c:v>
                </c:pt>
                <c:pt idx="109" formatCode="0.0">
                  <c:v>43.33</c:v>
                </c:pt>
                <c:pt idx="110" formatCode="0.0">
                  <c:v>35</c:v>
                </c:pt>
                <c:pt idx="111" formatCode="0.0">
                  <c:v>40</c:v>
                </c:pt>
                <c:pt idx="112" formatCode="0.0">
                  <c:v>27.27</c:v>
                </c:pt>
                <c:pt idx="114" formatCode="0.0">
                  <c:v>56</c:v>
                </c:pt>
                <c:pt idx="115" formatCode="0.0">
                  <c:v>35</c:v>
                </c:pt>
                <c:pt idx="117" formatCode="0.0">
                  <c:v>50</c:v>
                </c:pt>
                <c:pt idx="118" formatCode="0.0">
                  <c:v>35</c:v>
                </c:pt>
                <c:pt idx="119" formatCode="0.0">
                  <c:v>38.75</c:v>
                </c:pt>
                <c:pt idx="120" formatCode="0.0">
                  <c:v>35</c:v>
                </c:pt>
                <c:pt idx="122" formatCode="0.0">
                  <c:v>42.86</c:v>
                </c:pt>
                <c:pt idx="123" formatCode="0.0">
                  <c:v>44.29</c:v>
                </c:pt>
                <c:pt idx="124" formatCode="0.0">
                  <c:v>28.89</c:v>
                </c:pt>
                <c:pt idx="126" formatCode="0.0">
                  <c:v>35</c:v>
                </c:pt>
                <c:pt idx="128" formatCode="0.0">
                  <c:v>31.11</c:v>
                </c:pt>
                <c:pt idx="129" formatCode="0.0">
                  <c:v>37.14</c:v>
                </c:pt>
                <c:pt idx="130" formatCode="0.0">
                  <c:v>35</c:v>
                </c:pt>
                <c:pt idx="135" formatCode="0.0">
                  <c:v>36.25</c:v>
                </c:pt>
                <c:pt idx="138" formatCode="0.0">
                  <c:v>40</c:v>
                </c:pt>
                <c:pt idx="139" formatCode="0.0">
                  <c:v>40</c:v>
                </c:pt>
                <c:pt idx="142" formatCode="0.0">
                  <c:v>32.22</c:v>
                </c:pt>
                <c:pt idx="144" formatCode="0.0">
                  <c:v>30</c:v>
                </c:pt>
                <c:pt idx="146" formatCode="0.0">
                  <c:v>32.22</c:v>
                </c:pt>
                <c:pt idx="147" formatCode="0.0">
                  <c:v>41.43</c:v>
                </c:pt>
                <c:pt idx="148" formatCode="0.0">
                  <c:v>40</c:v>
                </c:pt>
                <c:pt idx="149" formatCode="0.0">
                  <c:v>42.86</c:v>
                </c:pt>
                <c:pt idx="150" formatCode="0.0">
                  <c:v>41.43</c:v>
                </c:pt>
                <c:pt idx="151" formatCode="0.0">
                  <c:v>38.57</c:v>
                </c:pt>
                <c:pt idx="152" formatCode="0.0">
                  <c:v>35</c:v>
                </c:pt>
                <c:pt idx="153" formatCode="0.0">
                  <c:v>48.33</c:v>
                </c:pt>
                <c:pt idx="154" formatCode="0.0">
                  <c:v>32.22</c:v>
                </c:pt>
                <c:pt idx="155" formatCode="0.0">
                  <c:v>35</c:v>
                </c:pt>
                <c:pt idx="156" formatCode="0.0">
                  <c:v>35</c:v>
                </c:pt>
                <c:pt idx="157" formatCode="0.0">
                  <c:v>32.22</c:v>
                </c:pt>
                <c:pt idx="158" formatCode="0.0">
                  <c:v>34.44</c:v>
                </c:pt>
                <c:pt idx="159" formatCode="0.0">
                  <c:v>38.57</c:v>
                </c:pt>
                <c:pt idx="160" formatCode="0.0">
                  <c:v>56</c:v>
                </c:pt>
                <c:pt idx="161" formatCode="0.0">
                  <c:v>37.5</c:v>
                </c:pt>
                <c:pt idx="162" formatCode="0.0">
                  <c:v>41.43</c:v>
                </c:pt>
                <c:pt idx="163" formatCode="0.0">
                  <c:v>33.75</c:v>
                </c:pt>
                <c:pt idx="164" formatCode="0.0">
                  <c:v>48.33</c:v>
                </c:pt>
                <c:pt idx="165" formatCode="0.0">
                  <c:v>35</c:v>
                </c:pt>
                <c:pt idx="166" formatCode="0.0">
                  <c:v>35</c:v>
                </c:pt>
                <c:pt idx="167" formatCode="0.0">
                  <c:v>32.22</c:v>
                </c:pt>
                <c:pt idx="168" formatCode="0.0">
                  <c:v>40</c:v>
                </c:pt>
                <c:pt idx="169" formatCode="0.0">
                  <c:v>35</c:v>
                </c:pt>
                <c:pt idx="170" formatCode="0.0">
                  <c:v>40</c:v>
                </c:pt>
                <c:pt idx="171" formatCode="0.0">
                  <c:v>37.5</c:v>
                </c:pt>
                <c:pt idx="172" formatCode="0.0">
                  <c:v>37.5</c:v>
                </c:pt>
                <c:pt idx="173" formatCode="0.0">
                  <c:v>50</c:v>
                </c:pt>
                <c:pt idx="174" formatCode="0.0">
                  <c:v>32.22</c:v>
                </c:pt>
                <c:pt idx="175" formatCode="0.0">
                  <c:v>37.14</c:v>
                </c:pt>
                <c:pt idx="176" formatCode="0.0">
                  <c:v>32.61</c:v>
                </c:pt>
                <c:pt idx="177" formatCode="0.0">
                  <c:v>36.99</c:v>
                </c:pt>
                <c:pt idx="178" formatCode="0.0">
                  <c:v>36.25</c:v>
                </c:pt>
                <c:pt idx="179" formatCode="0.0">
                  <c:v>43.28</c:v>
                </c:pt>
                <c:pt idx="180" formatCode="0.0">
                  <c:v>33.71</c:v>
                </c:pt>
                <c:pt idx="181" formatCode="0.0">
                  <c:v>41.1</c:v>
                </c:pt>
                <c:pt idx="182" formatCode="0.0">
                  <c:v>31.76</c:v>
                </c:pt>
                <c:pt idx="183" formatCode="0.0">
                  <c:v>39.19</c:v>
                </c:pt>
                <c:pt idx="184" formatCode="0.0">
                  <c:v>37.659999999999997</c:v>
                </c:pt>
                <c:pt idx="185" formatCode="0.0">
                  <c:v>36.36</c:v>
                </c:pt>
                <c:pt idx="186" formatCode="0.0">
                  <c:v>43.66</c:v>
                </c:pt>
                <c:pt idx="187" formatCode="0.0">
                  <c:v>41.79</c:v>
                </c:pt>
                <c:pt idx="188" formatCode="0.0">
                  <c:v>36.36</c:v>
                </c:pt>
                <c:pt idx="189" formatCode="0.0">
                  <c:v>29.21</c:v>
                </c:pt>
                <c:pt idx="190" formatCode="0.0">
                  <c:v>35.9</c:v>
                </c:pt>
                <c:pt idx="191" formatCode="0.0">
                  <c:v>37.5</c:v>
                </c:pt>
                <c:pt idx="192" formatCode="0.0">
                  <c:v>40.54</c:v>
                </c:pt>
                <c:pt idx="193" formatCode="0.0">
                  <c:v>40.909999999999997</c:v>
                </c:pt>
                <c:pt idx="194" formatCode="0.0">
                  <c:v>36.049999999999997</c:v>
                </c:pt>
                <c:pt idx="195" formatCode="0.0">
                  <c:v>36.25</c:v>
                </c:pt>
                <c:pt idx="196" formatCode="0.0">
                  <c:v>33.729999999999997</c:v>
                </c:pt>
                <c:pt idx="197" formatCode="0.0">
                  <c:v>36.374015731968889</c:v>
                </c:pt>
                <c:pt idx="198" formatCode="0.0">
                  <c:v>34.090000000000003</c:v>
                </c:pt>
                <c:pt idx="199" formatCode="0.0">
                  <c:v>31.11</c:v>
                </c:pt>
                <c:pt idx="200" formatCode="0.0">
                  <c:v>35.9</c:v>
                </c:pt>
                <c:pt idx="201" formatCode="0.0">
                  <c:v>38.549999999999997</c:v>
                </c:pt>
                <c:pt idx="202" formatCode="0.0">
                  <c:v>34.15</c:v>
                </c:pt>
                <c:pt idx="203" formatCode="0.0">
                  <c:v>40</c:v>
                </c:pt>
              </c:numCache>
            </c:numRef>
          </c:yVal>
          <c:smooth val="0"/>
          <c:extLst>
            <c:ext xmlns:c16="http://schemas.microsoft.com/office/drawing/2014/chart" uri="{C3380CC4-5D6E-409C-BE32-E72D297353CC}">
              <c16:uniqueId val="{00000000-42D0-FE43-9400-E51958F16406}"/>
            </c:ext>
          </c:extLst>
        </c:ser>
        <c:dLbls>
          <c:showLegendKey val="0"/>
          <c:showVal val="0"/>
          <c:showCatName val="0"/>
          <c:showSerName val="0"/>
          <c:showPercent val="0"/>
          <c:showBubbleSize val="0"/>
        </c:dLbls>
        <c:axId val="1399235135"/>
        <c:axId val="1816904368"/>
      </c:scatterChart>
      <c:valAx>
        <c:axId val="1399235135"/>
        <c:scaling>
          <c:orientation val="minMax"/>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1816904368"/>
        <c:crosses val="autoZero"/>
        <c:crossBetween val="midCat"/>
      </c:valAx>
      <c:valAx>
        <c:axId val="1816904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FR"/>
          </a:p>
        </c:txPr>
        <c:crossAx val="139923513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3.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 Id="rId4"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xdr:from>
      <xdr:col>122</xdr:col>
      <xdr:colOff>407272</xdr:colOff>
      <xdr:row>13</xdr:row>
      <xdr:rowOff>181429</xdr:rowOff>
    </xdr:from>
    <xdr:to>
      <xdr:col>133</xdr:col>
      <xdr:colOff>676234</xdr:colOff>
      <xdr:row>50</xdr:row>
      <xdr:rowOff>65974</xdr:rowOff>
    </xdr:to>
    <xdr:graphicFrame macro="">
      <xdr:nvGraphicFramePr>
        <xdr:cNvPr id="2" name="Chart 1">
          <a:extLst>
            <a:ext uri="{FF2B5EF4-FFF2-40B4-BE49-F238E27FC236}">
              <a16:creationId xmlns:a16="http://schemas.microsoft.com/office/drawing/2014/main" id="{CEF8CAC4-EA94-F90E-C008-032EBAB757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100</xdr:col>
      <xdr:colOff>410689</xdr:colOff>
      <xdr:row>338</xdr:row>
      <xdr:rowOff>16502</xdr:rowOff>
    </xdr:from>
    <xdr:to>
      <xdr:col>105</xdr:col>
      <xdr:colOff>776845</xdr:colOff>
      <xdr:row>351</xdr:row>
      <xdr:rowOff>186715</xdr:rowOff>
    </xdr:to>
    <xdr:graphicFrame macro="">
      <xdr:nvGraphicFramePr>
        <xdr:cNvPr id="7" name="Chart 6">
          <a:extLst>
            <a:ext uri="{FF2B5EF4-FFF2-40B4-BE49-F238E27FC236}">
              <a16:creationId xmlns:a16="http://schemas.microsoft.com/office/drawing/2014/main" id="{2C052BCB-9BC0-97A7-3536-EE2E8DFF39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152400</xdr:colOff>
      <xdr:row>2</xdr:row>
      <xdr:rowOff>177800</xdr:rowOff>
    </xdr:to>
    <xdr:pic>
      <xdr:nvPicPr>
        <xdr:cNvPr id="2" name="Picture 1">
          <a:extLst>
            <a:ext uri="{FF2B5EF4-FFF2-40B4-BE49-F238E27FC236}">
              <a16:creationId xmlns:a16="http://schemas.microsoft.com/office/drawing/2014/main" id="{BE22ADB2-9BB4-A3D9-D9CB-752E60F1C57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5500" y="215900"/>
          <a:ext cx="15240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xdr:row>
      <xdr:rowOff>0</xdr:rowOff>
    </xdr:from>
    <xdr:to>
      <xdr:col>1</xdr:col>
      <xdr:colOff>152400</xdr:colOff>
      <xdr:row>3</xdr:row>
      <xdr:rowOff>165100</xdr:rowOff>
    </xdr:to>
    <xdr:pic>
      <xdr:nvPicPr>
        <xdr:cNvPr id="3" name="Picture 2">
          <a:extLst>
            <a:ext uri="{FF2B5EF4-FFF2-40B4-BE49-F238E27FC236}">
              <a16:creationId xmlns:a16="http://schemas.microsoft.com/office/drawing/2014/main" id="{1637D3B9-FD75-66E7-DA5A-BDC00270593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5500" y="838200"/>
          <a:ext cx="1524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xdr:row>
      <xdr:rowOff>0</xdr:rowOff>
    </xdr:from>
    <xdr:to>
      <xdr:col>1</xdr:col>
      <xdr:colOff>88900</xdr:colOff>
      <xdr:row>4</xdr:row>
      <xdr:rowOff>165100</xdr:rowOff>
    </xdr:to>
    <xdr:pic>
      <xdr:nvPicPr>
        <xdr:cNvPr id="4" name="Picture 3">
          <a:extLst>
            <a:ext uri="{FF2B5EF4-FFF2-40B4-BE49-F238E27FC236}">
              <a16:creationId xmlns:a16="http://schemas.microsoft.com/office/drawing/2014/main" id="{5E5264BB-43E8-1A42-48E8-AD89B198D467}"/>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5500" y="1460500"/>
          <a:ext cx="889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11</xdr:row>
      <xdr:rowOff>0</xdr:rowOff>
    </xdr:from>
    <xdr:to>
      <xdr:col>1</xdr:col>
      <xdr:colOff>88900</xdr:colOff>
      <xdr:row>11</xdr:row>
      <xdr:rowOff>165100</xdr:rowOff>
    </xdr:to>
    <xdr:pic>
      <xdr:nvPicPr>
        <xdr:cNvPr id="5" name="Picture 4">
          <a:extLst>
            <a:ext uri="{FF2B5EF4-FFF2-40B4-BE49-F238E27FC236}">
              <a16:creationId xmlns:a16="http://schemas.microsoft.com/office/drawing/2014/main" id="{1327D378-7109-3E45-A933-A8788523C768}"/>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5500" y="4800600"/>
          <a:ext cx="889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101600</xdr:colOff>
      <xdr:row>12</xdr:row>
      <xdr:rowOff>165100</xdr:rowOff>
    </xdr:to>
    <xdr:pic>
      <xdr:nvPicPr>
        <xdr:cNvPr id="6" name="Picture 5">
          <a:extLst>
            <a:ext uri="{FF2B5EF4-FFF2-40B4-BE49-F238E27FC236}">
              <a16:creationId xmlns:a16="http://schemas.microsoft.com/office/drawing/2014/main" id="{BBB970EE-388C-9861-47FD-16B0CA3563C2}"/>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0" y="5130800"/>
          <a:ext cx="1016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17</xdr:row>
      <xdr:rowOff>0</xdr:rowOff>
    </xdr:from>
    <xdr:to>
      <xdr:col>2</xdr:col>
      <xdr:colOff>114300</xdr:colOff>
      <xdr:row>17</xdr:row>
      <xdr:rowOff>165100</xdr:rowOff>
    </xdr:to>
    <xdr:pic>
      <xdr:nvPicPr>
        <xdr:cNvPr id="7" name="Picture 6">
          <a:extLst>
            <a:ext uri="{FF2B5EF4-FFF2-40B4-BE49-F238E27FC236}">
              <a16:creationId xmlns:a16="http://schemas.microsoft.com/office/drawing/2014/main" id="{C0A9700D-4DCB-754F-EEC8-184FE41A94A6}"/>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0" y="7454900"/>
          <a:ext cx="114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18</xdr:row>
      <xdr:rowOff>0</xdr:rowOff>
    </xdr:from>
    <xdr:to>
      <xdr:col>2</xdr:col>
      <xdr:colOff>114300</xdr:colOff>
      <xdr:row>18</xdr:row>
      <xdr:rowOff>165100</xdr:rowOff>
    </xdr:to>
    <xdr:pic>
      <xdr:nvPicPr>
        <xdr:cNvPr id="8" name="Picture 7">
          <a:extLst>
            <a:ext uri="{FF2B5EF4-FFF2-40B4-BE49-F238E27FC236}">
              <a16:creationId xmlns:a16="http://schemas.microsoft.com/office/drawing/2014/main" id="{351C0BA2-2FE1-D07D-ACFB-76152D5B25AC}"/>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0" y="7810500"/>
          <a:ext cx="114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19</xdr:row>
      <xdr:rowOff>0</xdr:rowOff>
    </xdr:from>
    <xdr:to>
      <xdr:col>1</xdr:col>
      <xdr:colOff>241300</xdr:colOff>
      <xdr:row>19</xdr:row>
      <xdr:rowOff>165100</xdr:rowOff>
    </xdr:to>
    <xdr:pic>
      <xdr:nvPicPr>
        <xdr:cNvPr id="9" name="Picture 8">
          <a:extLst>
            <a:ext uri="{FF2B5EF4-FFF2-40B4-BE49-F238E27FC236}">
              <a16:creationId xmlns:a16="http://schemas.microsoft.com/office/drawing/2014/main" id="{A08E4BD0-F6EB-6A93-E3EE-BAEAD7475C6C}"/>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5500" y="8026400"/>
          <a:ext cx="241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114300</xdr:colOff>
      <xdr:row>23</xdr:row>
      <xdr:rowOff>165100</xdr:rowOff>
    </xdr:to>
    <xdr:pic>
      <xdr:nvPicPr>
        <xdr:cNvPr id="10" name="Picture 9">
          <a:extLst>
            <a:ext uri="{FF2B5EF4-FFF2-40B4-BE49-F238E27FC236}">
              <a16:creationId xmlns:a16="http://schemas.microsoft.com/office/drawing/2014/main" id="{D2111F53-7EC9-90DC-8DC7-B82D2A18B283}"/>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0" y="10248900"/>
          <a:ext cx="114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24</xdr:row>
      <xdr:rowOff>0</xdr:rowOff>
    </xdr:from>
    <xdr:to>
      <xdr:col>1</xdr:col>
      <xdr:colOff>241300</xdr:colOff>
      <xdr:row>24</xdr:row>
      <xdr:rowOff>165100</xdr:rowOff>
    </xdr:to>
    <xdr:pic>
      <xdr:nvPicPr>
        <xdr:cNvPr id="11" name="Picture 10">
          <a:extLst>
            <a:ext uri="{FF2B5EF4-FFF2-40B4-BE49-F238E27FC236}">
              <a16:creationId xmlns:a16="http://schemas.microsoft.com/office/drawing/2014/main" id="{F546CE37-9574-C5EB-0123-F26CAFA3037B}"/>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5500" y="10464800"/>
          <a:ext cx="241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114300</xdr:colOff>
      <xdr:row>28</xdr:row>
      <xdr:rowOff>165100</xdr:rowOff>
    </xdr:to>
    <xdr:pic>
      <xdr:nvPicPr>
        <xdr:cNvPr id="12" name="Picture 11">
          <a:extLst>
            <a:ext uri="{FF2B5EF4-FFF2-40B4-BE49-F238E27FC236}">
              <a16:creationId xmlns:a16="http://schemas.microsoft.com/office/drawing/2014/main" id="{FCC45D43-A084-2DDA-0915-70FCA8EB6FD4}"/>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0" y="12687300"/>
          <a:ext cx="114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29</xdr:row>
      <xdr:rowOff>0</xdr:rowOff>
    </xdr:from>
    <xdr:to>
      <xdr:col>1</xdr:col>
      <xdr:colOff>241300</xdr:colOff>
      <xdr:row>29</xdr:row>
      <xdr:rowOff>165100</xdr:rowOff>
    </xdr:to>
    <xdr:pic>
      <xdr:nvPicPr>
        <xdr:cNvPr id="13" name="Picture 12">
          <a:extLst>
            <a:ext uri="{FF2B5EF4-FFF2-40B4-BE49-F238E27FC236}">
              <a16:creationId xmlns:a16="http://schemas.microsoft.com/office/drawing/2014/main" id="{94300B20-30E2-074D-8BBA-B78D9A65C7F9}"/>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5500" y="12903200"/>
          <a:ext cx="241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xdr:row>
      <xdr:rowOff>0</xdr:rowOff>
    </xdr:from>
    <xdr:to>
      <xdr:col>2</xdr:col>
      <xdr:colOff>114300</xdr:colOff>
      <xdr:row>33</xdr:row>
      <xdr:rowOff>165100</xdr:rowOff>
    </xdr:to>
    <xdr:pic>
      <xdr:nvPicPr>
        <xdr:cNvPr id="14" name="Picture 13">
          <a:extLst>
            <a:ext uri="{FF2B5EF4-FFF2-40B4-BE49-F238E27FC236}">
              <a16:creationId xmlns:a16="http://schemas.microsoft.com/office/drawing/2014/main" id="{84ACC06F-FF42-904D-84FD-BABCCEA0087A}"/>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75000" y="3937000"/>
          <a:ext cx="114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30480</xdr:colOff>
      <xdr:row>34</xdr:row>
      <xdr:rowOff>121920</xdr:rowOff>
    </xdr:from>
    <xdr:to>
      <xdr:col>2</xdr:col>
      <xdr:colOff>144780</xdr:colOff>
      <xdr:row>34</xdr:row>
      <xdr:rowOff>287020</xdr:rowOff>
    </xdr:to>
    <xdr:pic>
      <xdr:nvPicPr>
        <xdr:cNvPr id="15" name="Picture 14">
          <a:extLst>
            <a:ext uri="{FF2B5EF4-FFF2-40B4-BE49-F238E27FC236}">
              <a16:creationId xmlns:a16="http://schemas.microsoft.com/office/drawing/2014/main" id="{F18C7037-D22B-6241-9131-6A3D0D9E640E}"/>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00400" y="8280400"/>
          <a:ext cx="114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35</xdr:row>
      <xdr:rowOff>0</xdr:rowOff>
    </xdr:from>
    <xdr:to>
      <xdr:col>1</xdr:col>
      <xdr:colOff>241300</xdr:colOff>
      <xdr:row>35</xdr:row>
      <xdr:rowOff>165100</xdr:rowOff>
    </xdr:to>
    <xdr:pic>
      <xdr:nvPicPr>
        <xdr:cNvPr id="16" name="Picture 15">
          <a:extLst>
            <a:ext uri="{FF2B5EF4-FFF2-40B4-BE49-F238E27FC236}">
              <a16:creationId xmlns:a16="http://schemas.microsoft.com/office/drawing/2014/main" id="{442105B2-6252-F54A-A1C7-DDD807EBB46E}"/>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49500" y="4508500"/>
          <a:ext cx="241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30480</xdr:colOff>
      <xdr:row>39</xdr:row>
      <xdr:rowOff>152400</xdr:rowOff>
    </xdr:from>
    <xdr:to>
      <xdr:col>2</xdr:col>
      <xdr:colOff>144780</xdr:colOff>
      <xdr:row>39</xdr:row>
      <xdr:rowOff>317500</xdr:rowOff>
    </xdr:to>
    <xdr:pic>
      <xdr:nvPicPr>
        <xdr:cNvPr id="17" name="Picture 16">
          <a:extLst>
            <a:ext uri="{FF2B5EF4-FFF2-40B4-BE49-F238E27FC236}">
              <a16:creationId xmlns:a16="http://schemas.microsoft.com/office/drawing/2014/main" id="{17718515-ECF4-C748-9B42-69AFF4A9F85C}"/>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00400" y="9428480"/>
          <a:ext cx="114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40</xdr:row>
      <xdr:rowOff>0</xdr:rowOff>
    </xdr:from>
    <xdr:to>
      <xdr:col>1</xdr:col>
      <xdr:colOff>241300</xdr:colOff>
      <xdr:row>40</xdr:row>
      <xdr:rowOff>165100</xdr:rowOff>
    </xdr:to>
    <xdr:pic>
      <xdr:nvPicPr>
        <xdr:cNvPr id="18" name="Picture 17">
          <a:extLst>
            <a:ext uri="{FF2B5EF4-FFF2-40B4-BE49-F238E27FC236}">
              <a16:creationId xmlns:a16="http://schemas.microsoft.com/office/drawing/2014/main" id="{02DCC2EF-6B95-AE42-A688-28CC504AB1C2}"/>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49500" y="5778500"/>
          <a:ext cx="241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71120</xdr:colOff>
      <xdr:row>44</xdr:row>
      <xdr:rowOff>172720</xdr:rowOff>
    </xdr:from>
    <xdr:to>
      <xdr:col>2</xdr:col>
      <xdr:colOff>185420</xdr:colOff>
      <xdr:row>44</xdr:row>
      <xdr:rowOff>337820</xdr:rowOff>
    </xdr:to>
    <xdr:pic>
      <xdr:nvPicPr>
        <xdr:cNvPr id="19" name="Picture 18">
          <a:extLst>
            <a:ext uri="{FF2B5EF4-FFF2-40B4-BE49-F238E27FC236}">
              <a16:creationId xmlns:a16="http://schemas.microsoft.com/office/drawing/2014/main" id="{AF1D7798-9973-904C-8E7F-A36F11EE4AC5}"/>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41040" y="10810240"/>
          <a:ext cx="114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45</xdr:row>
      <xdr:rowOff>25400</xdr:rowOff>
    </xdr:from>
    <xdr:to>
      <xdr:col>1</xdr:col>
      <xdr:colOff>279400</xdr:colOff>
      <xdr:row>45</xdr:row>
      <xdr:rowOff>190500</xdr:rowOff>
    </xdr:to>
    <xdr:pic>
      <xdr:nvPicPr>
        <xdr:cNvPr id="21" name="Picture 20">
          <a:extLst>
            <a:ext uri="{FF2B5EF4-FFF2-40B4-BE49-F238E27FC236}">
              <a16:creationId xmlns:a16="http://schemas.microsoft.com/office/drawing/2014/main" id="{142F80BE-8328-584A-B4BF-2721EA517036}"/>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87600" y="10642600"/>
          <a:ext cx="24130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15103</xdr:colOff>
      <xdr:row>38</xdr:row>
      <xdr:rowOff>19394</xdr:rowOff>
    </xdr:from>
    <xdr:to>
      <xdr:col>2</xdr:col>
      <xdr:colOff>129403</xdr:colOff>
      <xdr:row>38</xdr:row>
      <xdr:rowOff>183121</xdr:rowOff>
    </xdr:to>
    <xdr:pic>
      <xdr:nvPicPr>
        <xdr:cNvPr id="27" name="Picture 26">
          <a:extLst>
            <a:ext uri="{FF2B5EF4-FFF2-40B4-BE49-F238E27FC236}">
              <a16:creationId xmlns:a16="http://schemas.microsoft.com/office/drawing/2014/main" id="{15DCD0BD-DCD5-D742-B555-C1759F0F3318}"/>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90103" y="9059563"/>
          <a:ext cx="114300" cy="163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254000</xdr:colOff>
      <xdr:row>1</xdr:row>
      <xdr:rowOff>38100</xdr:rowOff>
    </xdr:from>
    <xdr:to>
      <xdr:col>2</xdr:col>
      <xdr:colOff>459154</xdr:colOff>
      <xdr:row>2</xdr:row>
      <xdr:rowOff>76200</xdr:rowOff>
    </xdr:to>
    <xdr:pic>
      <xdr:nvPicPr>
        <xdr:cNvPr id="2" name="Picture 1">
          <a:extLst>
            <a:ext uri="{FF2B5EF4-FFF2-40B4-BE49-F238E27FC236}">
              <a16:creationId xmlns:a16="http://schemas.microsoft.com/office/drawing/2014/main" id="{3A9A82F8-8DF3-5B22-9658-FD9CB711DAE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51100" y="38100"/>
          <a:ext cx="205154"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165100</xdr:colOff>
      <xdr:row>1</xdr:row>
      <xdr:rowOff>38100</xdr:rowOff>
    </xdr:from>
    <xdr:to>
      <xdr:col>3</xdr:col>
      <xdr:colOff>304800</xdr:colOff>
      <xdr:row>2</xdr:row>
      <xdr:rowOff>38100</xdr:rowOff>
    </xdr:to>
    <xdr:pic>
      <xdr:nvPicPr>
        <xdr:cNvPr id="3" name="Picture 2">
          <a:extLst>
            <a:ext uri="{FF2B5EF4-FFF2-40B4-BE49-F238E27FC236}">
              <a16:creationId xmlns:a16="http://schemas.microsoft.com/office/drawing/2014/main" id="{C1C0E6FA-1754-BB86-5D71-9C301D483AF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3721100" y="38100"/>
          <a:ext cx="1397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533400</xdr:colOff>
      <xdr:row>1</xdr:row>
      <xdr:rowOff>330200</xdr:rowOff>
    </xdr:from>
    <xdr:to>
      <xdr:col>0</xdr:col>
      <xdr:colOff>660400</xdr:colOff>
      <xdr:row>3</xdr:row>
      <xdr:rowOff>114300</xdr:rowOff>
    </xdr:to>
    <xdr:pic>
      <xdr:nvPicPr>
        <xdr:cNvPr id="5" name="Picture 4">
          <a:extLst>
            <a:ext uri="{FF2B5EF4-FFF2-40B4-BE49-F238E27FC236}">
              <a16:creationId xmlns:a16="http://schemas.microsoft.com/office/drawing/2014/main" id="{094D0E6C-DCA5-C5C3-DCAB-6DF2B8585AEF}"/>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3400" y="330200"/>
          <a:ext cx="127000" cy="40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14</xdr:row>
      <xdr:rowOff>0</xdr:rowOff>
    </xdr:from>
    <xdr:to>
      <xdr:col>0</xdr:col>
      <xdr:colOff>127000</xdr:colOff>
      <xdr:row>15</xdr:row>
      <xdr:rowOff>190500</xdr:rowOff>
    </xdr:to>
    <xdr:pic>
      <xdr:nvPicPr>
        <xdr:cNvPr id="6" name="Picture 5">
          <a:extLst>
            <a:ext uri="{FF2B5EF4-FFF2-40B4-BE49-F238E27FC236}">
              <a16:creationId xmlns:a16="http://schemas.microsoft.com/office/drawing/2014/main" id="{A8B98C3B-9A3B-B787-23CB-01DDE02DF937}"/>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2971800"/>
          <a:ext cx="127000" cy="40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24D11-55D1-5347-891B-839E639F19D0}">
  <dimension ref="A1:AI544"/>
  <sheetViews>
    <sheetView zoomScale="90" zoomScaleNormal="90" workbookViewId="0">
      <selection activeCell="A44" sqref="A44"/>
    </sheetView>
  </sheetViews>
  <sheetFormatPr baseColWidth="10" defaultColWidth="10.83203125" defaultRowHeight="15" x14ac:dyDescent="0.2"/>
  <cols>
    <col min="1" max="1" width="34" style="18" customWidth="1"/>
    <col min="2" max="2" width="15.5" style="18" bestFit="1" customWidth="1"/>
    <col min="3" max="3" width="8.5" style="18" bestFit="1" customWidth="1"/>
    <col min="4" max="4" width="17.5" style="18" bestFit="1" customWidth="1"/>
    <col min="5" max="5" width="24.83203125" style="21" bestFit="1" customWidth="1"/>
    <col min="6" max="6" width="7.5" style="20" bestFit="1" customWidth="1"/>
    <col min="7" max="7" width="9" style="19" bestFit="1" customWidth="1"/>
    <col min="8" max="8" width="7.33203125" style="19" bestFit="1" customWidth="1"/>
    <col min="9" max="9" width="9.5" style="19" bestFit="1" customWidth="1"/>
    <col min="10" max="10" width="7.33203125" style="19" bestFit="1" customWidth="1"/>
    <col min="11" max="13" width="10.83203125" style="18"/>
    <col min="14" max="14" width="35" style="18" customWidth="1"/>
    <col min="15" max="15" width="10.83203125" style="18"/>
    <col min="16" max="16" width="20.83203125" style="18" customWidth="1"/>
    <col min="17" max="16384" width="10.83203125" style="18"/>
  </cols>
  <sheetData>
    <row r="1" spans="1:35" ht="16" x14ac:dyDescent="0.2">
      <c r="A1" s="99" t="s">
        <v>743</v>
      </c>
    </row>
    <row r="2" spans="1:35" s="51" customFormat="1" ht="19" x14ac:dyDescent="0.2">
      <c r="A2" s="55" t="s">
        <v>119</v>
      </c>
      <c r="B2" s="51" t="s">
        <v>118</v>
      </c>
      <c r="C2" s="51" t="s">
        <v>117</v>
      </c>
      <c r="D2" s="51" t="s">
        <v>110</v>
      </c>
      <c r="E2" s="58" t="s">
        <v>116</v>
      </c>
      <c r="F2" s="57" t="s">
        <v>115</v>
      </c>
      <c r="G2" s="56" t="s">
        <v>114</v>
      </c>
      <c r="H2" s="56" t="s">
        <v>106</v>
      </c>
      <c r="I2" s="56" t="s">
        <v>113</v>
      </c>
      <c r="J2" s="56" t="s">
        <v>106</v>
      </c>
      <c r="K2" s="238" t="s">
        <v>103</v>
      </c>
      <c r="L2" s="238"/>
      <c r="M2" s="238"/>
      <c r="N2" s="55" t="s">
        <v>112</v>
      </c>
      <c r="O2" s="54" t="s">
        <v>111</v>
      </c>
      <c r="P2" s="51" t="s">
        <v>110</v>
      </c>
      <c r="Q2" s="54" t="s">
        <v>109</v>
      </c>
      <c r="R2" s="53" t="s">
        <v>108</v>
      </c>
      <c r="S2" s="53" t="s">
        <v>106</v>
      </c>
      <c r="T2" s="53" t="s">
        <v>107</v>
      </c>
      <c r="U2" s="53" t="s">
        <v>106</v>
      </c>
      <c r="V2" s="52"/>
      <c r="W2" s="238" t="s">
        <v>105</v>
      </c>
      <c r="X2" s="238"/>
      <c r="Y2" s="238"/>
      <c r="Z2" s="238"/>
      <c r="AA2" s="238"/>
      <c r="AB2" s="238"/>
      <c r="AC2" s="238"/>
      <c r="AD2" s="238"/>
      <c r="AE2" s="238"/>
      <c r="AF2" s="238"/>
      <c r="AG2" s="238"/>
      <c r="AH2" s="50"/>
      <c r="AI2" s="50"/>
    </row>
    <row r="3" spans="1:35" x14ac:dyDescent="0.2">
      <c r="B3" s="39" t="s">
        <v>101</v>
      </c>
      <c r="C3" s="39" t="s">
        <v>85</v>
      </c>
      <c r="D3" s="39" t="s">
        <v>99</v>
      </c>
      <c r="E3" s="21">
        <v>31</v>
      </c>
      <c r="F3" s="20">
        <v>7.6999999999999999E-2</v>
      </c>
      <c r="G3" s="19">
        <v>0.70687</v>
      </c>
      <c r="H3" s="19">
        <v>6.8999999999999997E-4</v>
      </c>
      <c r="I3" s="19">
        <v>3.7589999999999998E-2</v>
      </c>
      <c r="J3" s="19">
        <v>1.8000000000000001E-4</v>
      </c>
      <c r="K3" s="238" t="s">
        <v>102</v>
      </c>
      <c r="L3" s="238"/>
      <c r="M3" s="238"/>
      <c r="O3" s="18" t="s">
        <v>101</v>
      </c>
      <c r="P3" s="18" t="s">
        <v>90</v>
      </c>
      <c r="Q3" s="18" t="s">
        <v>85</v>
      </c>
      <c r="R3" s="26">
        <v>1.28</v>
      </c>
      <c r="S3" s="26">
        <v>0.23</v>
      </c>
      <c r="T3" s="26">
        <v>9.9700000000000006</v>
      </c>
      <c r="U3" s="26">
        <v>4.2300000000000004</v>
      </c>
      <c r="W3" s="238" t="s">
        <v>104</v>
      </c>
      <c r="X3" s="238"/>
      <c r="Y3" s="238"/>
      <c r="Z3" s="238"/>
      <c r="AA3" s="238"/>
      <c r="AB3" s="238"/>
      <c r="AC3" s="238"/>
      <c r="AD3" s="238"/>
      <c r="AE3" s="238"/>
      <c r="AF3" s="238"/>
      <c r="AG3" s="238"/>
      <c r="AH3" s="238"/>
      <c r="AI3" s="238"/>
    </row>
    <row r="4" spans="1:35" x14ac:dyDescent="0.2">
      <c r="B4" s="39" t="s">
        <v>101</v>
      </c>
      <c r="C4" s="39" t="s">
        <v>85</v>
      </c>
      <c r="D4" s="39" t="s">
        <v>99</v>
      </c>
      <c r="E4" s="21">
        <v>31</v>
      </c>
      <c r="F4" s="20">
        <v>7.4999999999999997E-2</v>
      </c>
      <c r="G4" s="19">
        <v>0.70674999999999999</v>
      </c>
      <c r="H4" s="19">
        <v>5.2999999999999998E-4</v>
      </c>
      <c r="I4" s="19">
        <v>3.7609999999999998E-2</v>
      </c>
      <c r="J4" s="19">
        <v>2.0000000000000001E-4</v>
      </c>
      <c r="O4" s="18" t="s">
        <v>101</v>
      </c>
      <c r="P4" s="18" t="s">
        <v>90</v>
      </c>
      <c r="Q4" s="18" t="s">
        <v>85</v>
      </c>
      <c r="R4" s="26">
        <v>1.26</v>
      </c>
      <c r="S4" s="26">
        <v>0.25</v>
      </c>
      <c r="T4" s="26">
        <v>5.5</v>
      </c>
      <c r="U4" s="26">
        <v>1.93</v>
      </c>
      <c r="W4" s="238" t="s">
        <v>103</v>
      </c>
      <c r="X4" s="238"/>
      <c r="Y4" s="238"/>
      <c r="Z4" s="50"/>
      <c r="AA4" s="50"/>
      <c r="AB4" s="50"/>
      <c r="AC4" s="50"/>
      <c r="AD4" s="50"/>
      <c r="AE4" s="50"/>
      <c r="AF4" s="50"/>
      <c r="AG4" s="50"/>
      <c r="AH4" s="50"/>
      <c r="AI4" s="50"/>
    </row>
    <row r="5" spans="1:35" x14ac:dyDescent="0.2">
      <c r="B5" s="39" t="s">
        <v>101</v>
      </c>
      <c r="C5" s="39" t="s">
        <v>85</v>
      </c>
      <c r="D5" s="39" t="s">
        <v>99</v>
      </c>
      <c r="E5" s="21">
        <v>31</v>
      </c>
      <c r="F5" s="20">
        <v>7.8E-2</v>
      </c>
      <c r="G5" s="19">
        <v>0.70701000000000003</v>
      </c>
      <c r="H5" s="19">
        <v>7.5000000000000002E-4</v>
      </c>
      <c r="I5" s="19">
        <v>3.764E-2</v>
      </c>
      <c r="J5" s="19">
        <v>2.2000000000000001E-4</v>
      </c>
      <c r="O5" s="18" t="s">
        <v>101</v>
      </c>
      <c r="P5" s="18" t="s">
        <v>90</v>
      </c>
      <c r="Q5" s="18" t="s">
        <v>85</v>
      </c>
      <c r="R5" s="26">
        <v>1.26</v>
      </c>
      <c r="S5" s="26">
        <v>0.22</v>
      </c>
      <c r="T5" s="26">
        <v>7.07</v>
      </c>
      <c r="U5" s="26">
        <v>2.74</v>
      </c>
      <c r="W5" s="238" t="s">
        <v>102</v>
      </c>
      <c r="X5" s="238"/>
      <c r="Y5" s="238"/>
      <c r="Z5" s="50"/>
      <c r="AA5" s="50"/>
      <c r="AB5" s="50"/>
      <c r="AC5" s="50"/>
      <c r="AD5" s="50"/>
      <c r="AE5" s="50"/>
      <c r="AF5" s="50"/>
      <c r="AG5" s="50"/>
      <c r="AH5" s="50"/>
      <c r="AI5" s="50"/>
    </row>
    <row r="6" spans="1:35" x14ac:dyDescent="0.2">
      <c r="B6" s="39" t="s">
        <v>101</v>
      </c>
      <c r="C6" s="39" t="s">
        <v>85</v>
      </c>
      <c r="D6" s="39" t="s">
        <v>99</v>
      </c>
      <c r="E6" s="21">
        <v>31</v>
      </c>
      <c r="F6" s="20">
        <v>7.2999999999999995E-2</v>
      </c>
      <c r="G6" s="19">
        <v>0.70706999999999998</v>
      </c>
      <c r="H6" s="19">
        <v>9.8999999999999999E-4</v>
      </c>
      <c r="I6" s="19">
        <v>3.755E-2</v>
      </c>
      <c r="J6" s="19">
        <v>1.8000000000000001E-4</v>
      </c>
      <c r="O6" s="18" t="s">
        <v>101</v>
      </c>
      <c r="P6" s="18" t="s">
        <v>90</v>
      </c>
      <c r="Q6" s="18" t="s">
        <v>85</v>
      </c>
      <c r="R6" s="26">
        <v>1.56</v>
      </c>
      <c r="S6" s="26">
        <v>0.26</v>
      </c>
      <c r="T6" s="26">
        <v>9.83</v>
      </c>
      <c r="U6" s="26">
        <v>3.91</v>
      </c>
      <c r="W6" s="25"/>
    </row>
    <row r="7" spans="1:35" x14ac:dyDescent="0.2">
      <c r="B7" s="39" t="s">
        <v>101</v>
      </c>
      <c r="C7" s="39" t="s">
        <v>85</v>
      </c>
      <c r="D7" s="39" t="s">
        <v>99</v>
      </c>
      <c r="E7" s="21">
        <v>31</v>
      </c>
      <c r="F7" s="20">
        <v>7.6999999999999999E-2</v>
      </c>
      <c r="G7" s="19">
        <v>0.70681000000000005</v>
      </c>
      <c r="H7" s="19">
        <v>6.3000000000000003E-4</v>
      </c>
      <c r="I7" s="19">
        <v>3.7650000000000003E-2</v>
      </c>
      <c r="J7" s="19">
        <v>2.1000000000000001E-4</v>
      </c>
      <c r="O7" s="18" t="s">
        <v>101</v>
      </c>
      <c r="P7" s="18" t="s">
        <v>90</v>
      </c>
      <c r="Q7" s="18" t="s">
        <v>85</v>
      </c>
      <c r="R7" s="26">
        <v>1.21</v>
      </c>
      <c r="S7" s="26">
        <v>0.22</v>
      </c>
      <c r="T7" s="26">
        <v>8.4600000000000009</v>
      </c>
      <c r="U7" s="26">
        <v>3.32</v>
      </c>
      <c r="W7" s="25"/>
    </row>
    <row r="8" spans="1:35" s="27" customFormat="1" x14ac:dyDescent="0.2">
      <c r="B8" s="43" t="s">
        <v>101</v>
      </c>
      <c r="C8" s="43" t="s">
        <v>85</v>
      </c>
      <c r="D8" s="43" t="s">
        <v>99</v>
      </c>
      <c r="E8" s="42">
        <v>31</v>
      </c>
      <c r="F8" s="41">
        <v>7.6999999999999999E-2</v>
      </c>
      <c r="G8" s="40">
        <v>0.70711000000000002</v>
      </c>
      <c r="H8" s="40">
        <v>7.2000000000000005E-4</v>
      </c>
      <c r="I8" s="40">
        <v>3.7589999999999998E-2</v>
      </c>
      <c r="J8" s="40">
        <v>1.9000000000000001E-4</v>
      </c>
      <c r="O8" s="18" t="s">
        <v>101</v>
      </c>
      <c r="P8" s="18" t="s">
        <v>90</v>
      </c>
      <c r="Q8" s="18" t="s">
        <v>85</v>
      </c>
      <c r="R8" s="26">
        <v>1.17</v>
      </c>
      <c r="S8" s="26">
        <v>0.21</v>
      </c>
      <c r="T8" s="26">
        <v>10.07</v>
      </c>
      <c r="U8" s="26">
        <v>3.86</v>
      </c>
      <c r="V8" s="18"/>
      <c r="W8" s="25"/>
      <c r="X8" s="18"/>
      <c r="Y8" s="18"/>
      <c r="Z8" s="18"/>
      <c r="AA8" s="18"/>
      <c r="AB8" s="18"/>
      <c r="AC8" s="18"/>
      <c r="AD8" s="18"/>
      <c r="AE8" s="18"/>
      <c r="AF8" s="18"/>
      <c r="AG8" s="18"/>
      <c r="AH8" s="18"/>
      <c r="AI8" s="18"/>
    </row>
    <row r="9" spans="1:35" x14ac:dyDescent="0.2">
      <c r="B9" s="39" t="s">
        <v>101</v>
      </c>
      <c r="C9" s="39" t="s">
        <v>85</v>
      </c>
      <c r="D9" s="39" t="s">
        <v>98</v>
      </c>
      <c r="E9" s="21">
        <v>18.100000000000001</v>
      </c>
      <c r="F9" s="20">
        <v>8.6999999999999994E-2</v>
      </c>
      <c r="G9" s="19">
        <v>0.70679999999999998</v>
      </c>
      <c r="H9" s="19">
        <v>6.2E-4</v>
      </c>
      <c r="I9" s="19">
        <v>3.7589999999999998E-2</v>
      </c>
      <c r="J9" s="19">
        <v>2.1000000000000001E-4</v>
      </c>
      <c r="O9" s="18" t="s">
        <v>101</v>
      </c>
      <c r="P9" s="18" t="s">
        <v>90</v>
      </c>
      <c r="Q9" s="18" t="s">
        <v>85</v>
      </c>
      <c r="R9" s="26">
        <v>1.31</v>
      </c>
      <c r="S9" s="26">
        <v>0.23</v>
      </c>
      <c r="T9" s="26">
        <v>7.27</v>
      </c>
      <c r="U9" s="26">
        <v>2.81</v>
      </c>
      <c r="W9" s="25"/>
    </row>
    <row r="10" spans="1:35" x14ac:dyDescent="0.2">
      <c r="B10" s="39" t="s">
        <v>101</v>
      </c>
      <c r="C10" s="39" t="s">
        <v>85</v>
      </c>
      <c r="D10" s="39" t="s">
        <v>98</v>
      </c>
      <c r="E10" s="21">
        <v>21.9</v>
      </c>
      <c r="F10" s="20">
        <v>8.2000000000000003E-2</v>
      </c>
      <c r="G10" s="19">
        <v>0.70674999999999999</v>
      </c>
      <c r="H10" s="19">
        <v>5.6999999999999998E-4</v>
      </c>
      <c r="I10" s="19">
        <v>3.7620000000000001E-2</v>
      </c>
      <c r="J10" s="19">
        <v>2.5000000000000001E-4</v>
      </c>
      <c r="O10" s="18" t="s">
        <v>101</v>
      </c>
      <c r="P10" s="18" t="s">
        <v>90</v>
      </c>
      <c r="Q10" s="18" t="s">
        <v>85</v>
      </c>
      <c r="R10" s="26">
        <v>1.29</v>
      </c>
      <c r="S10" s="26">
        <v>0.22</v>
      </c>
      <c r="T10" s="26">
        <v>5.5</v>
      </c>
      <c r="U10" s="26">
        <v>2.15</v>
      </c>
      <c r="W10" s="25"/>
    </row>
    <row r="11" spans="1:35" x14ac:dyDescent="0.2">
      <c r="B11" s="39" t="s">
        <v>101</v>
      </c>
      <c r="C11" s="39" t="s">
        <v>85</v>
      </c>
      <c r="D11" s="39" t="s">
        <v>98</v>
      </c>
      <c r="E11" s="21">
        <v>25.4</v>
      </c>
      <c r="F11" s="20">
        <v>8.2000000000000003E-2</v>
      </c>
      <c r="G11" s="19">
        <v>0.70689000000000002</v>
      </c>
      <c r="H11" s="19">
        <v>7.7999999999999999E-4</v>
      </c>
      <c r="I11" s="19">
        <v>3.7659999999999999E-2</v>
      </c>
      <c r="J11" s="19">
        <v>2.5999999999999998E-4</v>
      </c>
      <c r="O11" s="18" t="s">
        <v>101</v>
      </c>
      <c r="P11" s="18" t="s">
        <v>90</v>
      </c>
      <c r="Q11" s="18" t="s">
        <v>85</v>
      </c>
      <c r="R11" s="26">
        <v>1.22</v>
      </c>
      <c r="S11" s="26">
        <v>0.23</v>
      </c>
      <c r="T11" s="26">
        <v>6.05</v>
      </c>
      <c r="U11" s="26">
        <v>2.0499999999999998</v>
      </c>
      <c r="W11" s="25"/>
    </row>
    <row r="12" spans="1:35" x14ac:dyDescent="0.2">
      <c r="B12" s="39" t="s">
        <v>101</v>
      </c>
      <c r="C12" s="39" t="s">
        <v>85</v>
      </c>
      <c r="D12" s="39" t="s">
        <v>98</v>
      </c>
      <c r="E12" s="21">
        <v>15.8</v>
      </c>
      <c r="F12" s="20">
        <v>6.6000000000000003E-2</v>
      </c>
      <c r="G12" s="19">
        <v>0.70616999999999996</v>
      </c>
      <c r="H12" s="19">
        <v>8.0000000000000004E-4</v>
      </c>
      <c r="I12" s="19">
        <v>3.7539999999999997E-2</v>
      </c>
      <c r="J12" s="19">
        <v>1.8000000000000001E-4</v>
      </c>
      <c r="O12" s="18" t="s">
        <v>101</v>
      </c>
      <c r="P12" s="18" t="s">
        <v>90</v>
      </c>
      <c r="Q12" s="18" t="s">
        <v>85</v>
      </c>
      <c r="R12" s="26">
        <v>1.3</v>
      </c>
      <c r="S12" s="26">
        <v>0.23</v>
      </c>
      <c r="T12" s="26">
        <v>8.43</v>
      </c>
      <c r="U12" s="26">
        <v>3.42</v>
      </c>
      <c r="W12" s="25"/>
    </row>
    <row r="13" spans="1:35" x14ac:dyDescent="0.2">
      <c r="B13" s="39" t="s">
        <v>101</v>
      </c>
      <c r="C13" s="39" t="s">
        <v>85</v>
      </c>
      <c r="D13" s="39" t="s">
        <v>98</v>
      </c>
      <c r="E13" s="21">
        <v>31</v>
      </c>
      <c r="F13" s="20">
        <v>7.6999999999999999E-2</v>
      </c>
      <c r="G13" s="19">
        <v>0.70691999999999999</v>
      </c>
      <c r="H13" s="19">
        <v>6.3000000000000003E-4</v>
      </c>
      <c r="I13" s="19">
        <v>3.7650000000000003E-2</v>
      </c>
      <c r="J13" s="19">
        <v>2.1000000000000001E-4</v>
      </c>
      <c r="O13" s="18" t="s">
        <v>101</v>
      </c>
      <c r="P13" s="18" t="s">
        <v>90</v>
      </c>
      <c r="Q13" s="18" t="s">
        <v>85</v>
      </c>
      <c r="R13" s="26">
        <v>1.34</v>
      </c>
      <c r="S13" s="26">
        <v>0.24</v>
      </c>
      <c r="T13" s="26">
        <v>10.06</v>
      </c>
      <c r="U13" s="26">
        <v>4.24</v>
      </c>
      <c r="W13" s="25"/>
    </row>
    <row r="14" spans="1:35" s="27" customFormat="1" x14ac:dyDescent="0.2">
      <c r="B14" s="43" t="s">
        <v>101</v>
      </c>
      <c r="C14" s="43" t="s">
        <v>85</v>
      </c>
      <c r="D14" s="43" t="s">
        <v>98</v>
      </c>
      <c r="E14" s="42">
        <v>32.1</v>
      </c>
      <c r="F14" s="41">
        <v>7.3999999999999996E-2</v>
      </c>
      <c r="G14" s="40">
        <v>0.70670999999999995</v>
      </c>
      <c r="H14" s="40">
        <v>8.5999999999999998E-4</v>
      </c>
      <c r="I14" s="40">
        <v>3.7589999999999998E-2</v>
      </c>
      <c r="J14" s="40">
        <v>1.4999999999999999E-4</v>
      </c>
      <c r="O14" s="18" t="s">
        <v>101</v>
      </c>
      <c r="P14" s="18" t="s">
        <v>90</v>
      </c>
      <c r="Q14" s="18" t="s">
        <v>85</v>
      </c>
      <c r="R14" s="26">
        <v>1.1299999999999999</v>
      </c>
      <c r="S14" s="26">
        <v>0.22</v>
      </c>
      <c r="T14" s="26">
        <v>7.99</v>
      </c>
      <c r="U14" s="26">
        <v>3.14</v>
      </c>
      <c r="V14" s="18"/>
      <c r="W14" s="25"/>
      <c r="X14" s="18"/>
      <c r="Y14" s="18"/>
      <c r="Z14" s="18"/>
      <c r="AA14" s="18"/>
      <c r="AB14" s="18"/>
      <c r="AC14" s="18"/>
      <c r="AD14" s="18"/>
      <c r="AE14" s="18"/>
      <c r="AF14" s="18"/>
      <c r="AG14" s="18"/>
      <c r="AH14" s="18"/>
      <c r="AI14" s="18"/>
    </row>
    <row r="15" spans="1:35" x14ac:dyDescent="0.2">
      <c r="B15" s="39" t="s">
        <v>101</v>
      </c>
      <c r="C15" s="39" t="s">
        <v>85</v>
      </c>
      <c r="D15" s="39" t="s">
        <v>97</v>
      </c>
      <c r="E15" s="21">
        <v>16.600000000000001</v>
      </c>
      <c r="F15" s="20">
        <v>0.08</v>
      </c>
      <c r="G15" s="19">
        <v>0.70643999999999996</v>
      </c>
      <c r="H15" s="19">
        <v>7.6000000000000004E-4</v>
      </c>
      <c r="I15" s="19">
        <v>3.764E-2</v>
      </c>
      <c r="J15" s="19">
        <v>4.8000000000000001E-4</v>
      </c>
      <c r="O15" s="18" t="s">
        <v>101</v>
      </c>
      <c r="P15" s="18" t="s">
        <v>90</v>
      </c>
      <c r="Q15" s="18" t="s">
        <v>85</v>
      </c>
      <c r="R15" s="26">
        <v>1.26</v>
      </c>
      <c r="S15" s="26">
        <v>0.23</v>
      </c>
      <c r="T15" s="26">
        <v>8.2799999999999994</v>
      </c>
      <c r="U15" s="26">
        <v>3.26</v>
      </c>
      <c r="W15" s="25"/>
    </row>
    <row r="16" spans="1:35" x14ac:dyDescent="0.2">
      <c r="B16" s="39" t="s">
        <v>101</v>
      </c>
      <c r="C16" s="39" t="s">
        <v>85</v>
      </c>
      <c r="D16" s="39" t="s">
        <v>97</v>
      </c>
      <c r="E16" s="21">
        <v>30.9</v>
      </c>
      <c r="F16" s="20">
        <v>7.1999999999999995E-2</v>
      </c>
      <c r="G16" s="19">
        <v>0.70650999999999997</v>
      </c>
      <c r="H16" s="19">
        <v>6.3000000000000003E-4</v>
      </c>
      <c r="I16" s="19">
        <v>3.7560000000000003E-2</v>
      </c>
      <c r="J16" s="19">
        <v>2.4000000000000001E-4</v>
      </c>
      <c r="O16" s="18" t="s">
        <v>101</v>
      </c>
      <c r="P16" s="18" t="s">
        <v>90</v>
      </c>
      <c r="Q16" s="18" t="s">
        <v>85</v>
      </c>
      <c r="R16" s="26">
        <v>1.39</v>
      </c>
      <c r="S16" s="26">
        <v>0.24</v>
      </c>
      <c r="T16" s="26">
        <v>10.11</v>
      </c>
      <c r="U16" s="26">
        <v>4.13</v>
      </c>
      <c r="W16" s="25"/>
    </row>
    <row r="17" spans="2:35" x14ac:dyDescent="0.2">
      <c r="B17" s="39" t="s">
        <v>101</v>
      </c>
      <c r="C17" s="39" t="s">
        <v>85</v>
      </c>
      <c r="D17" s="39" t="s">
        <v>97</v>
      </c>
      <c r="E17" s="21">
        <v>31</v>
      </c>
      <c r="F17" s="20">
        <v>7.2999999999999995E-2</v>
      </c>
      <c r="G17" s="19">
        <v>0.70701000000000003</v>
      </c>
      <c r="H17" s="19">
        <v>6.4999999999999997E-4</v>
      </c>
      <c r="I17" s="19">
        <v>3.764E-2</v>
      </c>
      <c r="J17" s="19">
        <v>2.0000000000000001E-4</v>
      </c>
      <c r="O17" s="18" t="s">
        <v>101</v>
      </c>
      <c r="P17" s="18" t="s">
        <v>90</v>
      </c>
      <c r="Q17" s="18" t="s">
        <v>85</v>
      </c>
      <c r="R17" s="26">
        <v>1.34</v>
      </c>
      <c r="S17" s="26">
        <v>0.24</v>
      </c>
      <c r="T17" s="26">
        <v>9.5299999999999994</v>
      </c>
      <c r="U17" s="26">
        <v>3.72</v>
      </c>
      <c r="W17" s="25"/>
    </row>
    <row r="18" spans="2:35" x14ac:dyDescent="0.2">
      <c r="B18" s="39" t="s">
        <v>101</v>
      </c>
      <c r="C18" s="39" t="s">
        <v>85</v>
      </c>
      <c r="D18" s="39" t="s">
        <v>97</v>
      </c>
      <c r="E18" s="21">
        <v>31</v>
      </c>
      <c r="F18" s="20">
        <v>7.4999999999999997E-2</v>
      </c>
      <c r="G18" s="19">
        <v>0.70650000000000002</v>
      </c>
      <c r="H18" s="19">
        <v>6.8999999999999997E-4</v>
      </c>
      <c r="I18" s="19">
        <v>3.7510000000000002E-2</v>
      </c>
      <c r="J18" s="19">
        <v>3.6000000000000002E-4</v>
      </c>
      <c r="O18" s="18" t="s">
        <v>101</v>
      </c>
      <c r="P18" s="18" t="s">
        <v>90</v>
      </c>
      <c r="Q18" s="18" t="s">
        <v>85</v>
      </c>
      <c r="R18" s="26">
        <v>1.28</v>
      </c>
      <c r="S18" s="26">
        <v>0.23</v>
      </c>
      <c r="T18" s="26">
        <v>7.64</v>
      </c>
      <c r="U18" s="26">
        <v>3.01</v>
      </c>
      <c r="W18" s="25"/>
    </row>
    <row r="19" spans="2:35" x14ac:dyDescent="0.2">
      <c r="B19" s="39" t="s">
        <v>101</v>
      </c>
      <c r="C19" s="39" t="s">
        <v>85</v>
      </c>
      <c r="D19" s="39" t="s">
        <v>97</v>
      </c>
      <c r="E19" s="21">
        <v>21.1</v>
      </c>
      <c r="F19" s="20">
        <v>7.9000000000000001E-2</v>
      </c>
      <c r="G19" s="19">
        <v>0.70662999999999998</v>
      </c>
      <c r="H19" s="19">
        <v>7.6000000000000004E-4</v>
      </c>
      <c r="I19" s="19">
        <v>3.7600000000000001E-2</v>
      </c>
      <c r="J19" s="19">
        <v>1.7000000000000001E-4</v>
      </c>
      <c r="O19" s="27" t="s">
        <v>101</v>
      </c>
      <c r="P19" s="27" t="s">
        <v>90</v>
      </c>
      <c r="Q19" s="27" t="s">
        <v>85</v>
      </c>
      <c r="R19" s="29">
        <v>1.32</v>
      </c>
      <c r="S19" s="29">
        <v>0.23</v>
      </c>
      <c r="T19" s="29">
        <v>7.49</v>
      </c>
      <c r="U19" s="29">
        <v>2.93</v>
      </c>
      <c r="V19" s="27"/>
      <c r="W19" s="28"/>
      <c r="X19" s="27"/>
      <c r="Y19" s="27"/>
      <c r="Z19" s="27"/>
      <c r="AA19" s="27"/>
      <c r="AB19" s="27"/>
      <c r="AC19" s="27"/>
      <c r="AD19" s="27"/>
      <c r="AE19" s="27"/>
      <c r="AF19" s="27"/>
      <c r="AG19" s="27"/>
      <c r="AH19" s="27"/>
      <c r="AI19" s="27"/>
    </row>
    <row r="20" spans="2:35" x14ac:dyDescent="0.2">
      <c r="B20" s="39" t="s">
        <v>101</v>
      </c>
      <c r="C20" s="39" t="s">
        <v>85</v>
      </c>
      <c r="D20" s="39" t="s">
        <v>97</v>
      </c>
      <c r="E20" s="21">
        <v>19.3</v>
      </c>
      <c r="F20" s="20">
        <v>8.3000000000000004E-2</v>
      </c>
      <c r="G20" s="19">
        <v>0.70633000000000001</v>
      </c>
      <c r="H20" s="19">
        <v>5.8E-4</v>
      </c>
      <c r="I20" s="19">
        <v>3.7609999999999998E-2</v>
      </c>
      <c r="J20" s="19">
        <v>2.1000000000000001E-4</v>
      </c>
      <c r="O20" s="18" t="s">
        <v>101</v>
      </c>
      <c r="P20" s="18" t="s">
        <v>89</v>
      </c>
      <c r="Q20" s="18" t="s">
        <v>85</v>
      </c>
      <c r="R20" s="26">
        <v>1.17</v>
      </c>
      <c r="S20" s="26">
        <v>0.18</v>
      </c>
      <c r="T20" s="26">
        <v>8.81</v>
      </c>
      <c r="U20" s="26">
        <v>3.2</v>
      </c>
      <c r="W20" s="25"/>
    </row>
    <row r="21" spans="2:35" s="27" customFormat="1" x14ac:dyDescent="0.2">
      <c r="B21" s="43" t="s">
        <v>101</v>
      </c>
      <c r="C21" s="43" t="s">
        <v>85</v>
      </c>
      <c r="D21" s="43" t="s">
        <v>97</v>
      </c>
      <c r="E21" s="42">
        <v>21.6</v>
      </c>
      <c r="F21" s="41">
        <v>8.3000000000000004E-2</v>
      </c>
      <c r="G21" s="40">
        <v>0.70677000000000001</v>
      </c>
      <c r="H21" s="40">
        <v>6.8999999999999997E-4</v>
      </c>
      <c r="I21" s="40">
        <v>3.7589999999999998E-2</v>
      </c>
      <c r="J21" s="40">
        <v>2.9E-4</v>
      </c>
      <c r="O21" s="18" t="s">
        <v>101</v>
      </c>
      <c r="P21" s="18" t="s">
        <v>89</v>
      </c>
      <c r="Q21" s="18" t="s">
        <v>85</v>
      </c>
      <c r="R21" s="26">
        <v>1.45</v>
      </c>
      <c r="S21" s="26">
        <v>0.27</v>
      </c>
      <c r="T21" s="26">
        <v>9.44</v>
      </c>
      <c r="U21" s="26">
        <v>3.79</v>
      </c>
      <c r="V21" s="18"/>
      <c r="W21" s="25"/>
      <c r="X21" s="18"/>
      <c r="Y21" s="18"/>
      <c r="Z21" s="18"/>
      <c r="AA21" s="18"/>
      <c r="AB21" s="18"/>
      <c r="AC21" s="18"/>
      <c r="AD21" s="18"/>
      <c r="AE21" s="18"/>
      <c r="AF21" s="18"/>
      <c r="AG21" s="18"/>
      <c r="AH21" s="18"/>
      <c r="AI21" s="18"/>
    </row>
    <row r="22" spans="2:35" x14ac:dyDescent="0.2">
      <c r="B22" s="39" t="s">
        <v>101</v>
      </c>
      <c r="C22" s="39" t="s">
        <v>85</v>
      </c>
      <c r="D22" s="39" t="s">
        <v>96</v>
      </c>
      <c r="E22" s="21">
        <v>29.1</v>
      </c>
      <c r="F22" s="20">
        <v>7.2999999999999995E-2</v>
      </c>
      <c r="G22" s="19">
        <v>0.70716999999999997</v>
      </c>
      <c r="H22" s="19">
        <v>5.2999999999999998E-4</v>
      </c>
      <c r="I22" s="19">
        <v>3.7629999999999997E-2</v>
      </c>
      <c r="J22" s="19">
        <v>2.1000000000000001E-4</v>
      </c>
      <c r="O22" s="18" t="s">
        <v>101</v>
      </c>
      <c r="P22" s="18" t="s">
        <v>89</v>
      </c>
      <c r="Q22" s="18" t="s">
        <v>85</v>
      </c>
      <c r="R22" s="26">
        <v>1.2</v>
      </c>
      <c r="S22" s="26">
        <v>0.19</v>
      </c>
      <c r="T22" s="26">
        <v>8.32</v>
      </c>
      <c r="U22" s="26">
        <v>3.06</v>
      </c>
      <c r="W22" s="25"/>
    </row>
    <row r="23" spans="2:35" x14ac:dyDescent="0.2">
      <c r="B23" s="39" t="s">
        <v>101</v>
      </c>
      <c r="C23" s="39" t="s">
        <v>85</v>
      </c>
      <c r="D23" s="39" t="s">
        <v>96</v>
      </c>
      <c r="E23" s="21">
        <v>12.9</v>
      </c>
      <c r="F23" s="20">
        <v>8.7999999999999995E-2</v>
      </c>
      <c r="G23" s="19">
        <v>0.70657000000000003</v>
      </c>
      <c r="H23" s="19">
        <v>7.3999999999999999E-4</v>
      </c>
      <c r="I23" s="19">
        <v>3.7240000000000002E-2</v>
      </c>
      <c r="J23" s="19">
        <v>7.1000000000000002E-4</v>
      </c>
      <c r="O23" s="18" t="s">
        <v>101</v>
      </c>
      <c r="P23" s="18" t="s">
        <v>89</v>
      </c>
      <c r="Q23" s="18" t="s">
        <v>85</v>
      </c>
      <c r="R23" s="26">
        <v>1.52</v>
      </c>
      <c r="S23" s="26">
        <v>0.22</v>
      </c>
      <c r="T23" s="26">
        <v>8.34</v>
      </c>
      <c r="U23" s="26">
        <v>2.96</v>
      </c>
      <c r="W23" s="25"/>
    </row>
    <row r="24" spans="2:35" x14ac:dyDescent="0.2">
      <c r="B24" s="39" t="s">
        <v>101</v>
      </c>
      <c r="C24" s="39" t="s">
        <v>85</v>
      </c>
      <c r="D24" s="39" t="s">
        <v>96</v>
      </c>
      <c r="E24" s="21">
        <v>31</v>
      </c>
      <c r="F24" s="20">
        <v>7.4999999999999997E-2</v>
      </c>
      <c r="G24" s="19">
        <v>0.70674000000000003</v>
      </c>
      <c r="H24" s="19">
        <v>7.2000000000000005E-4</v>
      </c>
      <c r="I24" s="19">
        <v>3.755E-2</v>
      </c>
      <c r="J24" s="19">
        <v>3.3E-4</v>
      </c>
      <c r="O24" s="18" t="s">
        <v>101</v>
      </c>
      <c r="P24" s="18" t="s">
        <v>89</v>
      </c>
      <c r="Q24" s="18" t="s">
        <v>85</v>
      </c>
      <c r="R24" s="26">
        <v>1.29</v>
      </c>
      <c r="S24" s="26">
        <v>0.21</v>
      </c>
      <c r="T24" s="26">
        <v>8.5399999999999991</v>
      </c>
      <c r="U24" s="26">
        <v>2.9</v>
      </c>
      <c r="W24" s="25"/>
    </row>
    <row r="25" spans="2:35" s="27" customFormat="1" x14ac:dyDescent="0.2">
      <c r="B25" s="43" t="s">
        <v>101</v>
      </c>
      <c r="C25" s="43" t="s">
        <v>85</v>
      </c>
      <c r="D25" s="43" t="s">
        <v>96</v>
      </c>
      <c r="E25" s="42">
        <v>31</v>
      </c>
      <c r="F25" s="41">
        <v>7.5999999999999998E-2</v>
      </c>
      <c r="G25" s="40">
        <v>0.70689000000000002</v>
      </c>
      <c r="H25" s="40">
        <v>4.6000000000000001E-4</v>
      </c>
      <c r="I25" s="40">
        <v>3.7620000000000001E-2</v>
      </c>
      <c r="J25" s="40">
        <v>2.1000000000000001E-4</v>
      </c>
      <c r="O25" s="18" t="s">
        <v>101</v>
      </c>
      <c r="P25" s="18" t="s">
        <v>89</v>
      </c>
      <c r="Q25" s="18" t="s">
        <v>85</v>
      </c>
      <c r="R25" s="26">
        <v>1.23</v>
      </c>
      <c r="S25" s="26">
        <v>0.2</v>
      </c>
      <c r="T25" s="26">
        <v>9.25</v>
      </c>
      <c r="U25" s="26">
        <v>3.42</v>
      </c>
      <c r="V25" s="18"/>
      <c r="W25" s="25"/>
      <c r="X25" s="18"/>
      <c r="Y25" s="18"/>
      <c r="Z25" s="18"/>
      <c r="AA25" s="18"/>
      <c r="AB25" s="18"/>
      <c r="AC25" s="18"/>
      <c r="AD25" s="18"/>
      <c r="AE25" s="18"/>
      <c r="AF25" s="18"/>
      <c r="AG25" s="18"/>
      <c r="AH25" s="18"/>
      <c r="AI25" s="18"/>
    </row>
    <row r="26" spans="2:35" x14ac:dyDescent="0.2">
      <c r="B26" s="39" t="s">
        <v>101</v>
      </c>
      <c r="C26" s="39" t="s">
        <v>85</v>
      </c>
      <c r="D26" s="39" t="s">
        <v>95</v>
      </c>
      <c r="E26" s="21">
        <v>31</v>
      </c>
      <c r="F26" s="20">
        <v>4.4999999999999998E-2</v>
      </c>
      <c r="G26" s="19">
        <v>0.70620000000000005</v>
      </c>
      <c r="H26" s="19">
        <v>9.8999999999999999E-4</v>
      </c>
      <c r="I26" s="19">
        <v>3.7850000000000002E-2</v>
      </c>
      <c r="J26" s="19">
        <v>7.6999999999999996E-4</v>
      </c>
      <c r="O26" s="18" t="s">
        <v>101</v>
      </c>
      <c r="P26" s="18" t="s">
        <v>89</v>
      </c>
      <c r="Q26" s="18" t="s">
        <v>85</v>
      </c>
      <c r="R26" s="26">
        <v>1.1299999999999999</v>
      </c>
      <c r="S26" s="26">
        <v>0.2</v>
      </c>
      <c r="T26" s="26">
        <v>7.19</v>
      </c>
      <c r="U26" s="26">
        <v>2.66</v>
      </c>
      <c r="W26" s="25"/>
    </row>
    <row r="27" spans="2:35" x14ac:dyDescent="0.2">
      <c r="B27" s="39" t="s">
        <v>101</v>
      </c>
      <c r="C27" s="39" t="s">
        <v>85</v>
      </c>
      <c r="D27" s="39" t="s">
        <v>95</v>
      </c>
      <c r="E27" s="21">
        <v>31</v>
      </c>
      <c r="F27" s="20">
        <v>4.4999999999999998E-2</v>
      </c>
      <c r="G27" s="19">
        <v>0.70709</v>
      </c>
      <c r="H27" s="19">
        <v>8.8000000000000003E-4</v>
      </c>
      <c r="I27" s="19">
        <v>3.7339999999999998E-2</v>
      </c>
      <c r="J27" s="19">
        <v>5.9000000000000003E-4</v>
      </c>
      <c r="O27" s="27" t="s">
        <v>101</v>
      </c>
      <c r="P27" s="27" t="s">
        <v>89</v>
      </c>
      <c r="Q27" s="27" t="s">
        <v>85</v>
      </c>
      <c r="R27" s="29">
        <v>1.35</v>
      </c>
      <c r="S27" s="29">
        <v>0.22</v>
      </c>
      <c r="T27" s="29">
        <v>9</v>
      </c>
      <c r="U27" s="29">
        <v>3.07</v>
      </c>
      <c r="V27" s="27"/>
      <c r="W27" s="28"/>
      <c r="X27" s="27"/>
      <c r="Y27" s="27"/>
      <c r="Z27" s="27"/>
      <c r="AA27" s="27"/>
      <c r="AB27" s="27"/>
      <c r="AC27" s="27"/>
      <c r="AD27" s="27"/>
      <c r="AE27" s="27"/>
      <c r="AF27" s="27"/>
      <c r="AG27" s="27"/>
      <c r="AH27" s="27"/>
      <c r="AI27" s="27"/>
    </row>
    <row r="28" spans="2:35" x14ac:dyDescent="0.2">
      <c r="B28" s="39" t="s">
        <v>101</v>
      </c>
      <c r="C28" s="39" t="s">
        <v>85</v>
      </c>
      <c r="D28" s="39" t="s">
        <v>95</v>
      </c>
      <c r="E28" s="21">
        <v>31</v>
      </c>
      <c r="F28" s="20">
        <v>4.5999999999999999E-2</v>
      </c>
      <c r="G28" s="19">
        <v>0.70691999999999999</v>
      </c>
      <c r="H28" s="19">
        <v>7.5000000000000002E-4</v>
      </c>
      <c r="I28" s="19">
        <v>3.7719999999999997E-2</v>
      </c>
      <c r="J28" s="19">
        <v>6.4000000000000005E-4</v>
      </c>
      <c r="O28" s="18" t="s">
        <v>101</v>
      </c>
      <c r="P28" s="18" t="s">
        <v>88</v>
      </c>
      <c r="Q28" s="18" t="s">
        <v>85</v>
      </c>
      <c r="R28" s="26">
        <v>1.37</v>
      </c>
      <c r="S28" s="26">
        <v>0.2</v>
      </c>
      <c r="T28" s="26">
        <v>7.26</v>
      </c>
      <c r="U28" s="26">
        <v>2.11</v>
      </c>
      <c r="W28" s="25"/>
    </row>
    <row r="29" spans="2:35" x14ac:dyDescent="0.2">
      <c r="B29" s="39" t="s">
        <v>101</v>
      </c>
      <c r="C29" s="39" t="s">
        <v>85</v>
      </c>
      <c r="D29" s="39" t="s">
        <v>95</v>
      </c>
      <c r="E29" s="21">
        <v>31</v>
      </c>
      <c r="F29" s="20">
        <v>0.05</v>
      </c>
      <c r="G29" s="19">
        <v>0.70659000000000005</v>
      </c>
      <c r="H29" s="19">
        <v>9.5E-4</v>
      </c>
      <c r="I29" s="19">
        <v>3.7600000000000001E-2</v>
      </c>
      <c r="J29" s="19">
        <v>1.8000000000000001E-4</v>
      </c>
      <c r="O29" s="18" t="s">
        <v>101</v>
      </c>
      <c r="P29" s="18" t="s">
        <v>88</v>
      </c>
      <c r="Q29" s="18" t="s">
        <v>85</v>
      </c>
      <c r="R29" s="26">
        <v>1.3</v>
      </c>
      <c r="S29" s="26">
        <v>0.19</v>
      </c>
      <c r="T29" s="26">
        <v>7.49</v>
      </c>
      <c r="U29" s="26">
        <v>2.36</v>
      </c>
      <c r="W29" s="25"/>
    </row>
    <row r="30" spans="2:35" x14ac:dyDescent="0.2">
      <c r="B30" s="39" t="s">
        <v>101</v>
      </c>
      <c r="C30" s="39" t="s">
        <v>85</v>
      </c>
      <c r="D30" s="39" t="s">
        <v>95</v>
      </c>
      <c r="E30" s="21">
        <v>31</v>
      </c>
      <c r="F30" s="20">
        <v>0.05</v>
      </c>
      <c r="G30" s="19">
        <v>0.70689000000000002</v>
      </c>
      <c r="H30" s="19">
        <v>9.3000000000000005E-4</v>
      </c>
      <c r="I30" s="19">
        <v>3.7609999999999998E-2</v>
      </c>
      <c r="J30" s="19">
        <v>2.3000000000000001E-4</v>
      </c>
      <c r="O30" s="18" t="s">
        <v>101</v>
      </c>
      <c r="P30" s="18" t="s">
        <v>88</v>
      </c>
      <c r="Q30" s="18" t="s">
        <v>85</v>
      </c>
      <c r="R30" s="26">
        <v>1.4</v>
      </c>
      <c r="S30" s="26">
        <v>0.18</v>
      </c>
      <c r="T30" s="26">
        <v>5.61</v>
      </c>
      <c r="U30" s="26">
        <v>1.65</v>
      </c>
      <c r="W30" s="25"/>
    </row>
    <row r="31" spans="2:35" x14ac:dyDescent="0.2">
      <c r="B31" s="39" t="s">
        <v>101</v>
      </c>
      <c r="C31" s="39" t="s">
        <v>85</v>
      </c>
      <c r="D31" s="39" t="s">
        <v>95</v>
      </c>
      <c r="E31" s="21">
        <v>31</v>
      </c>
      <c r="F31" s="20">
        <v>4.9000000000000002E-2</v>
      </c>
      <c r="G31" s="19">
        <v>0.70626999999999995</v>
      </c>
      <c r="H31" s="19">
        <v>1.01E-3</v>
      </c>
      <c r="I31" s="19">
        <v>3.7589999999999998E-2</v>
      </c>
      <c r="J31" s="19">
        <v>2.5999999999999998E-4</v>
      </c>
      <c r="O31" s="18" t="s">
        <v>101</v>
      </c>
      <c r="P31" s="18" t="s">
        <v>88</v>
      </c>
      <c r="Q31" s="18" t="s">
        <v>85</v>
      </c>
      <c r="R31" s="26">
        <v>1.3</v>
      </c>
      <c r="S31" s="26">
        <v>0.19</v>
      </c>
      <c r="T31" s="26">
        <v>7.89</v>
      </c>
      <c r="U31" s="26">
        <v>2.63</v>
      </c>
      <c r="W31" s="25"/>
    </row>
    <row r="32" spans="2:35" x14ac:dyDescent="0.2">
      <c r="B32" s="39" t="s">
        <v>101</v>
      </c>
      <c r="C32" s="39" t="s">
        <v>85</v>
      </c>
      <c r="D32" s="39" t="s">
        <v>95</v>
      </c>
      <c r="E32" s="21">
        <v>30.9</v>
      </c>
      <c r="F32" s="20">
        <v>4.9000000000000002E-2</v>
      </c>
      <c r="G32" s="19">
        <v>0.70691999999999999</v>
      </c>
      <c r="H32" s="19">
        <v>9.8999999999999999E-4</v>
      </c>
      <c r="I32" s="19">
        <v>3.7600000000000001E-2</v>
      </c>
      <c r="J32" s="19">
        <v>1.8000000000000001E-4</v>
      </c>
      <c r="O32" s="18" t="s">
        <v>101</v>
      </c>
      <c r="P32" s="18" t="s">
        <v>88</v>
      </c>
      <c r="Q32" s="18" t="s">
        <v>85</v>
      </c>
      <c r="R32" s="26">
        <v>1.21</v>
      </c>
      <c r="S32" s="26">
        <v>0.18</v>
      </c>
      <c r="T32" s="26">
        <v>7.85</v>
      </c>
      <c r="U32" s="26">
        <v>2.44</v>
      </c>
      <c r="W32" s="25"/>
    </row>
    <row r="33" spans="2:35" x14ac:dyDescent="0.2">
      <c r="B33" s="39" t="s">
        <v>101</v>
      </c>
      <c r="C33" s="39" t="s">
        <v>85</v>
      </c>
      <c r="D33" s="39" t="s">
        <v>95</v>
      </c>
      <c r="E33" s="21">
        <v>31</v>
      </c>
      <c r="F33" s="20">
        <v>4.9000000000000002E-2</v>
      </c>
      <c r="G33" s="19">
        <v>0.70684999999999998</v>
      </c>
      <c r="H33" s="19">
        <v>8.0000000000000004E-4</v>
      </c>
      <c r="I33" s="19">
        <v>3.7650000000000003E-2</v>
      </c>
      <c r="J33" s="19">
        <v>2.5999999999999998E-4</v>
      </c>
      <c r="O33" s="18" t="s">
        <v>101</v>
      </c>
      <c r="P33" s="18" t="s">
        <v>88</v>
      </c>
      <c r="Q33" s="18" t="s">
        <v>85</v>
      </c>
      <c r="R33" s="26">
        <v>1.2</v>
      </c>
      <c r="S33" s="26">
        <v>0.17</v>
      </c>
      <c r="T33" s="26">
        <v>10.39</v>
      </c>
      <c r="U33" s="26">
        <v>3.31</v>
      </c>
      <c r="W33" s="25"/>
    </row>
    <row r="34" spans="2:35" x14ac:dyDescent="0.2">
      <c r="B34" s="39" t="s">
        <v>101</v>
      </c>
      <c r="C34" s="39" t="s">
        <v>85</v>
      </c>
      <c r="D34" s="39" t="s">
        <v>95</v>
      </c>
      <c r="E34" s="21">
        <v>31</v>
      </c>
      <c r="F34" s="20">
        <v>0.05</v>
      </c>
      <c r="G34" s="19">
        <v>0.70662999999999998</v>
      </c>
      <c r="H34" s="19">
        <v>8.7000000000000001E-4</v>
      </c>
      <c r="I34" s="19">
        <v>3.7650000000000003E-2</v>
      </c>
      <c r="J34" s="19">
        <v>2.7E-4</v>
      </c>
      <c r="O34" s="27" t="s">
        <v>101</v>
      </c>
      <c r="P34" s="27" t="s">
        <v>88</v>
      </c>
      <c r="Q34" s="27" t="s">
        <v>85</v>
      </c>
      <c r="R34" s="29">
        <v>1.27</v>
      </c>
      <c r="S34" s="29">
        <v>0.18</v>
      </c>
      <c r="T34" s="29">
        <v>7.39</v>
      </c>
      <c r="U34" s="29">
        <v>2.2599999999999998</v>
      </c>
      <c r="V34" s="27"/>
      <c r="W34" s="28"/>
      <c r="X34" s="27"/>
      <c r="Y34" s="27"/>
      <c r="Z34" s="27"/>
      <c r="AA34" s="27"/>
      <c r="AB34" s="27"/>
      <c r="AC34" s="27"/>
      <c r="AD34" s="27"/>
      <c r="AE34" s="27"/>
      <c r="AF34" s="27"/>
      <c r="AG34" s="27"/>
      <c r="AH34" s="27"/>
      <c r="AI34" s="27"/>
    </row>
    <row r="35" spans="2:35" x14ac:dyDescent="0.2">
      <c r="B35" s="39" t="s">
        <v>101</v>
      </c>
      <c r="C35" s="39" t="s">
        <v>85</v>
      </c>
      <c r="D35" s="39" t="s">
        <v>95</v>
      </c>
      <c r="E35" s="21">
        <v>19</v>
      </c>
      <c r="F35" s="20">
        <v>5.6000000000000001E-2</v>
      </c>
      <c r="G35" s="19">
        <v>0.70601999999999998</v>
      </c>
      <c r="H35" s="19">
        <v>9.8999999999999999E-4</v>
      </c>
      <c r="I35" s="19">
        <v>3.7190000000000001E-2</v>
      </c>
      <c r="J35" s="19">
        <v>7.5000000000000002E-4</v>
      </c>
      <c r="O35" s="18" t="s">
        <v>101</v>
      </c>
      <c r="P35" s="18" t="s">
        <v>88</v>
      </c>
      <c r="Q35" s="18" t="s">
        <v>85</v>
      </c>
      <c r="R35" s="26">
        <v>1.35</v>
      </c>
      <c r="S35" s="26">
        <v>0.19</v>
      </c>
      <c r="T35" s="26">
        <v>7.38</v>
      </c>
      <c r="U35" s="26">
        <v>2.4</v>
      </c>
      <c r="W35" s="25"/>
    </row>
    <row r="36" spans="2:35" x14ac:dyDescent="0.2">
      <c r="B36" s="39" t="s">
        <v>101</v>
      </c>
      <c r="C36" s="39" t="s">
        <v>85</v>
      </c>
      <c r="D36" s="39" t="s">
        <v>95</v>
      </c>
      <c r="E36" s="21">
        <v>27.3</v>
      </c>
      <c r="F36" s="20">
        <v>5.0999999999999997E-2</v>
      </c>
      <c r="G36" s="19">
        <v>0.70611999999999997</v>
      </c>
      <c r="H36" s="19">
        <v>1E-3</v>
      </c>
      <c r="I36" s="19">
        <v>3.7699999999999997E-2</v>
      </c>
      <c r="J36" s="19">
        <v>2.7E-4</v>
      </c>
      <c r="O36" s="18" t="s">
        <v>101</v>
      </c>
      <c r="P36" s="18" t="s">
        <v>88</v>
      </c>
      <c r="Q36" s="18" t="s">
        <v>85</v>
      </c>
      <c r="R36" s="26">
        <v>1.32</v>
      </c>
      <c r="S36" s="26">
        <v>0.22</v>
      </c>
      <c r="T36" s="26">
        <v>9.4</v>
      </c>
      <c r="U36" s="26">
        <v>3</v>
      </c>
      <c r="W36" s="25"/>
    </row>
    <row r="37" spans="2:35" s="27" customFormat="1" x14ac:dyDescent="0.2">
      <c r="B37" s="43" t="s">
        <v>101</v>
      </c>
      <c r="C37" s="43" t="s">
        <v>85</v>
      </c>
      <c r="D37" s="43" t="s">
        <v>95</v>
      </c>
      <c r="E37" s="42">
        <v>31</v>
      </c>
      <c r="F37" s="41">
        <v>4.9000000000000002E-2</v>
      </c>
      <c r="G37" s="40">
        <v>0.70640000000000003</v>
      </c>
      <c r="H37" s="40">
        <v>9.3999999999999997E-4</v>
      </c>
      <c r="I37" s="40">
        <v>3.7580000000000002E-2</v>
      </c>
      <c r="J37" s="40">
        <v>4.4000000000000002E-4</v>
      </c>
      <c r="O37" s="27" t="s">
        <v>101</v>
      </c>
      <c r="P37" s="27" t="s">
        <v>88</v>
      </c>
      <c r="Q37" s="27" t="s">
        <v>85</v>
      </c>
      <c r="R37" s="29">
        <v>1.4</v>
      </c>
      <c r="S37" s="29">
        <v>0.2</v>
      </c>
      <c r="T37" s="29">
        <v>8.66</v>
      </c>
      <c r="U37" s="29">
        <v>2.68</v>
      </c>
      <c r="W37" s="28"/>
    </row>
    <row r="38" spans="2:35" x14ac:dyDescent="0.2">
      <c r="B38" s="39" t="s">
        <v>101</v>
      </c>
      <c r="C38" s="39" t="s">
        <v>85</v>
      </c>
      <c r="D38" s="39" t="s">
        <v>94</v>
      </c>
      <c r="E38" s="21">
        <v>35.200000000000003</v>
      </c>
      <c r="F38" s="20">
        <v>5.8999999999999997E-2</v>
      </c>
      <c r="G38" s="19">
        <v>0.70735999999999999</v>
      </c>
      <c r="H38" s="19">
        <v>5.9000000000000003E-4</v>
      </c>
      <c r="I38" s="19">
        <v>3.7670000000000002E-2</v>
      </c>
      <c r="J38" s="19">
        <v>4.4000000000000002E-4</v>
      </c>
      <c r="O38" s="18" t="s">
        <v>101</v>
      </c>
      <c r="P38" s="18" t="s">
        <v>86</v>
      </c>
      <c r="Q38" s="18" t="s">
        <v>85</v>
      </c>
      <c r="R38" s="26">
        <v>1.22</v>
      </c>
      <c r="S38" s="26">
        <v>0.18</v>
      </c>
      <c r="T38" s="26">
        <v>9.09</v>
      </c>
      <c r="U38" s="26">
        <v>2.78</v>
      </c>
      <c r="W38" s="25"/>
    </row>
    <row r="39" spans="2:35" x14ac:dyDescent="0.2">
      <c r="B39" s="39" t="s">
        <v>101</v>
      </c>
      <c r="C39" s="39" t="s">
        <v>85</v>
      </c>
      <c r="D39" s="39" t="s">
        <v>94</v>
      </c>
      <c r="E39" s="21">
        <v>30.4</v>
      </c>
      <c r="F39" s="20">
        <v>6.2E-2</v>
      </c>
      <c r="G39" s="19">
        <v>0.70747000000000004</v>
      </c>
      <c r="H39" s="19">
        <v>6.4999999999999997E-4</v>
      </c>
      <c r="I39" s="19">
        <v>3.73E-2</v>
      </c>
      <c r="J39" s="19">
        <v>5.9999999999999995E-4</v>
      </c>
      <c r="O39" s="18" t="s">
        <v>101</v>
      </c>
      <c r="P39" s="18" t="s">
        <v>86</v>
      </c>
      <c r="Q39" s="18" t="s">
        <v>85</v>
      </c>
      <c r="R39" s="26">
        <v>1.1599999999999999</v>
      </c>
      <c r="S39" s="26">
        <v>0.19</v>
      </c>
      <c r="T39" s="26">
        <v>8.51</v>
      </c>
      <c r="U39" s="26">
        <v>2.57</v>
      </c>
      <c r="W39" s="25"/>
    </row>
    <row r="40" spans="2:35" x14ac:dyDescent="0.2">
      <c r="B40" s="39" t="s">
        <v>101</v>
      </c>
      <c r="C40" s="39" t="s">
        <v>85</v>
      </c>
      <c r="D40" s="39" t="s">
        <v>94</v>
      </c>
      <c r="E40" s="21">
        <v>36</v>
      </c>
      <c r="F40" s="20">
        <v>6.0999999999999999E-2</v>
      </c>
      <c r="G40" s="19">
        <v>0.70648999999999995</v>
      </c>
      <c r="H40" s="19">
        <v>5.9999999999999995E-4</v>
      </c>
      <c r="I40" s="19">
        <v>3.739E-2</v>
      </c>
      <c r="J40" s="19">
        <v>3.4000000000000002E-4</v>
      </c>
      <c r="O40" s="18" t="s">
        <v>101</v>
      </c>
      <c r="P40" s="18" t="s">
        <v>86</v>
      </c>
      <c r="Q40" s="18" t="s">
        <v>85</v>
      </c>
      <c r="R40" s="26">
        <v>1.34</v>
      </c>
      <c r="S40" s="26">
        <v>0.21</v>
      </c>
      <c r="T40" s="26">
        <v>9.56</v>
      </c>
      <c r="U40" s="26">
        <v>3.15</v>
      </c>
      <c r="W40" s="25"/>
    </row>
    <row r="41" spans="2:35" x14ac:dyDescent="0.2">
      <c r="B41" s="39" t="s">
        <v>101</v>
      </c>
      <c r="C41" s="39" t="s">
        <v>85</v>
      </c>
      <c r="D41" s="39" t="s">
        <v>94</v>
      </c>
      <c r="E41" s="21">
        <v>25.8</v>
      </c>
      <c r="F41" s="20">
        <v>5.5E-2</v>
      </c>
      <c r="G41" s="19">
        <v>0.70677999999999996</v>
      </c>
      <c r="H41" s="19">
        <v>8.8000000000000003E-4</v>
      </c>
      <c r="I41" s="19">
        <v>3.7679999999999998E-2</v>
      </c>
      <c r="J41" s="19">
        <v>1.7000000000000001E-4</v>
      </c>
      <c r="O41" s="18" t="s">
        <v>101</v>
      </c>
      <c r="P41" s="18" t="s">
        <v>86</v>
      </c>
      <c r="Q41" s="18" t="s">
        <v>85</v>
      </c>
      <c r="R41" s="26">
        <v>1.43</v>
      </c>
      <c r="S41" s="26">
        <v>0.25</v>
      </c>
      <c r="T41" s="26">
        <v>7.02</v>
      </c>
      <c r="U41" s="26">
        <v>2.4500000000000002</v>
      </c>
      <c r="W41" s="25"/>
    </row>
    <row r="42" spans="2:35" x14ac:dyDescent="0.2">
      <c r="B42" s="39" t="s">
        <v>101</v>
      </c>
      <c r="C42" s="39" t="s">
        <v>85</v>
      </c>
      <c r="D42" s="39" t="s">
        <v>94</v>
      </c>
      <c r="E42" s="21">
        <v>36</v>
      </c>
      <c r="F42" s="20">
        <v>6.3E-2</v>
      </c>
      <c r="G42" s="19">
        <v>0.70633999999999997</v>
      </c>
      <c r="H42" s="19">
        <v>7.3999999999999999E-4</v>
      </c>
      <c r="I42" s="19">
        <v>3.7699999999999997E-2</v>
      </c>
      <c r="J42" s="19">
        <v>2.5999999999999998E-4</v>
      </c>
      <c r="O42" s="18" t="s">
        <v>101</v>
      </c>
      <c r="P42" s="18" t="s">
        <v>86</v>
      </c>
      <c r="Q42" s="18" t="s">
        <v>85</v>
      </c>
      <c r="R42" s="26">
        <v>1.24</v>
      </c>
      <c r="S42" s="26">
        <v>0.17</v>
      </c>
      <c r="T42" s="26">
        <v>5.65</v>
      </c>
      <c r="U42" s="26">
        <v>1.53</v>
      </c>
      <c r="W42" s="25"/>
    </row>
    <row r="43" spans="2:35" x14ac:dyDescent="0.2">
      <c r="B43" s="39" t="s">
        <v>101</v>
      </c>
      <c r="C43" s="39" t="s">
        <v>85</v>
      </c>
      <c r="D43" s="39" t="s">
        <v>94</v>
      </c>
      <c r="E43" s="21">
        <v>36</v>
      </c>
      <c r="F43" s="20">
        <v>6.2E-2</v>
      </c>
      <c r="G43" s="19">
        <v>0.70676000000000005</v>
      </c>
      <c r="H43" s="19">
        <v>6.7000000000000002E-4</v>
      </c>
      <c r="I43" s="19">
        <v>3.7510000000000002E-2</v>
      </c>
      <c r="J43" s="19">
        <v>2.2000000000000001E-4</v>
      </c>
      <c r="O43" s="18" t="s">
        <v>101</v>
      </c>
      <c r="P43" s="18" t="s">
        <v>86</v>
      </c>
      <c r="Q43" s="18" t="s">
        <v>85</v>
      </c>
      <c r="R43" s="26">
        <v>1.25</v>
      </c>
      <c r="S43" s="26">
        <v>0.2</v>
      </c>
      <c r="T43" s="26">
        <v>9.2100000000000009</v>
      </c>
      <c r="U43" s="26">
        <v>2.72</v>
      </c>
      <c r="W43" s="25"/>
    </row>
    <row r="44" spans="2:35" x14ac:dyDescent="0.2">
      <c r="B44" s="39" t="s">
        <v>101</v>
      </c>
      <c r="C44" s="39" t="s">
        <v>85</v>
      </c>
      <c r="D44" s="39" t="s">
        <v>94</v>
      </c>
      <c r="E44" s="21">
        <v>36</v>
      </c>
      <c r="F44" s="20">
        <v>6.2E-2</v>
      </c>
      <c r="G44" s="19">
        <v>0.70630000000000004</v>
      </c>
      <c r="H44" s="19">
        <v>7.6999999999999996E-4</v>
      </c>
      <c r="I44" s="19">
        <v>3.7629999999999997E-2</v>
      </c>
      <c r="J44" s="19">
        <v>1.6000000000000001E-4</v>
      </c>
      <c r="O44" s="18" t="s">
        <v>101</v>
      </c>
      <c r="P44" s="18" t="s">
        <v>86</v>
      </c>
      <c r="Q44" s="18" t="s">
        <v>85</v>
      </c>
      <c r="R44" s="26">
        <v>1.2</v>
      </c>
      <c r="S44" s="26">
        <v>0.15</v>
      </c>
      <c r="T44" s="26">
        <v>8.43</v>
      </c>
      <c r="U44" s="26">
        <v>2.4900000000000002</v>
      </c>
      <c r="W44" s="25"/>
    </row>
    <row r="45" spans="2:35" ht="16" thickBot="1" x14ac:dyDescent="0.25">
      <c r="B45" s="39" t="s">
        <v>101</v>
      </c>
      <c r="C45" s="39" t="s">
        <v>85</v>
      </c>
      <c r="D45" s="39" t="s">
        <v>94</v>
      </c>
      <c r="E45" s="21">
        <v>33.6</v>
      </c>
      <c r="F45" s="20">
        <v>6.0999999999999999E-2</v>
      </c>
      <c r="G45" s="19">
        <v>0.70704999999999996</v>
      </c>
      <c r="H45" s="19">
        <v>6.2E-4</v>
      </c>
      <c r="I45" s="19">
        <v>3.7470000000000003E-2</v>
      </c>
      <c r="J45" s="19">
        <v>2.5999999999999998E-4</v>
      </c>
      <c r="O45" s="22" t="s">
        <v>101</v>
      </c>
      <c r="P45" s="22" t="s">
        <v>86</v>
      </c>
      <c r="Q45" s="22" t="s">
        <v>85</v>
      </c>
      <c r="R45" s="24">
        <v>1.33</v>
      </c>
      <c r="S45" s="24">
        <v>0.17</v>
      </c>
      <c r="T45" s="24">
        <v>8.7899999999999991</v>
      </c>
      <c r="U45" s="24">
        <v>2.56</v>
      </c>
      <c r="V45" s="22"/>
      <c r="W45" s="23"/>
      <c r="X45" s="22"/>
      <c r="Y45" s="22"/>
      <c r="Z45" s="22"/>
      <c r="AA45" s="22"/>
      <c r="AB45" s="22"/>
      <c r="AC45" s="22"/>
      <c r="AD45" s="22"/>
      <c r="AE45" s="22"/>
      <c r="AF45" s="22"/>
      <c r="AG45" s="22"/>
      <c r="AH45" s="22"/>
      <c r="AI45" s="22"/>
    </row>
    <row r="46" spans="2:35" x14ac:dyDescent="0.2">
      <c r="B46" s="39" t="s">
        <v>101</v>
      </c>
      <c r="C46" s="39" t="s">
        <v>85</v>
      </c>
      <c r="D46" s="39" t="s">
        <v>94</v>
      </c>
      <c r="E46" s="21">
        <v>34.1</v>
      </c>
      <c r="F46" s="20">
        <v>6.0999999999999999E-2</v>
      </c>
      <c r="G46" s="19">
        <v>0.70660000000000001</v>
      </c>
      <c r="H46" s="19">
        <v>5.9000000000000003E-4</v>
      </c>
      <c r="I46" s="19">
        <v>3.7629999999999997E-2</v>
      </c>
      <c r="J46" s="19">
        <v>2.2000000000000001E-4</v>
      </c>
      <c r="O46" s="18" t="s">
        <v>101</v>
      </c>
      <c r="P46" s="18" t="s">
        <v>84</v>
      </c>
      <c r="Q46" s="18" t="s">
        <v>76</v>
      </c>
      <c r="R46" s="26">
        <v>1.35</v>
      </c>
      <c r="S46" s="26">
        <v>0.27</v>
      </c>
      <c r="T46" s="26">
        <v>7.81</v>
      </c>
      <c r="U46" s="26">
        <v>3.98</v>
      </c>
      <c r="W46" s="25"/>
    </row>
    <row r="47" spans="2:35" s="27" customFormat="1" x14ac:dyDescent="0.2">
      <c r="B47" s="43" t="s">
        <v>101</v>
      </c>
      <c r="C47" s="43" t="s">
        <v>85</v>
      </c>
      <c r="D47" s="43" t="s">
        <v>94</v>
      </c>
      <c r="E47" s="42">
        <v>31.7</v>
      </c>
      <c r="F47" s="41">
        <v>5.7000000000000002E-2</v>
      </c>
      <c r="G47" s="40">
        <v>0.70711000000000002</v>
      </c>
      <c r="H47" s="40">
        <v>7.1000000000000002E-4</v>
      </c>
      <c r="I47" s="40">
        <v>3.7600000000000001E-2</v>
      </c>
      <c r="J47" s="40">
        <v>1.2999999999999999E-4</v>
      </c>
      <c r="O47" s="18" t="s">
        <v>101</v>
      </c>
      <c r="P47" s="18" t="s">
        <v>84</v>
      </c>
      <c r="Q47" s="18" t="s">
        <v>76</v>
      </c>
      <c r="R47" s="26">
        <v>1.56</v>
      </c>
      <c r="S47" s="26">
        <v>0.27</v>
      </c>
      <c r="T47" s="26">
        <v>8.02</v>
      </c>
      <c r="U47" s="26">
        <v>4.2699999999999996</v>
      </c>
      <c r="V47" s="18"/>
      <c r="W47" s="25"/>
      <c r="X47" s="18"/>
      <c r="Y47" s="18"/>
      <c r="Z47" s="18"/>
      <c r="AA47" s="18"/>
      <c r="AB47" s="18"/>
      <c r="AC47" s="18"/>
      <c r="AD47" s="18"/>
      <c r="AE47" s="18"/>
      <c r="AF47" s="18"/>
      <c r="AG47" s="18"/>
      <c r="AH47" s="18"/>
      <c r="AI47" s="18"/>
    </row>
    <row r="48" spans="2:35" x14ac:dyDescent="0.2">
      <c r="B48" s="39" t="s">
        <v>101</v>
      </c>
      <c r="C48" s="39" t="s">
        <v>85</v>
      </c>
      <c r="D48" s="39" t="s">
        <v>93</v>
      </c>
      <c r="E48" s="21">
        <v>35.9</v>
      </c>
      <c r="F48" s="20">
        <v>5.6000000000000001E-2</v>
      </c>
      <c r="G48" s="19">
        <v>0.70694000000000001</v>
      </c>
      <c r="H48" s="19">
        <v>7.1000000000000002E-4</v>
      </c>
      <c r="I48" s="19">
        <v>3.7609999999999998E-2</v>
      </c>
      <c r="J48" s="19">
        <v>1.4999999999999999E-4</v>
      </c>
      <c r="O48" s="18" t="s">
        <v>101</v>
      </c>
      <c r="P48" s="18" t="s">
        <v>84</v>
      </c>
      <c r="Q48" s="18" t="s">
        <v>76</v>
      </c>
      <c r="R48" s="26">
        <v>1.41</v>
      </c>
      <c r="S48" s="26">
        <v>0.28999999999999998</v>
      </c>
      <c r="T48" s="26">
        <v>7.37</v>
      </c>
      <c r="U48" s="26">
        <v>3.57</v>
      </c>
      <c r="W48" s="25"/>
    </row>
    <row r="49" spans="2:35" x14ac:dyDescent="0.2">
      <c r="B49" s="39" t="s">
        <v>101</v>
      </c>
      <c r="C49" s="39" t="s">
        <v>85</v>
      </c>
      <c r="D49" s="39" t="s">
        <v>93</v>
      </c>
      <c r="E49" s="21">
        <v>36</v>
      </c>
      <c r="F49" s="20">
        <v>5.7000000000000002E-2</v>
      </c>
      <c r="G49" s="19">
        <v>0.70728000000000002</v>
      </c>
      <c r="H49" s="19">
        <v>6.3000000000000003E-4</v>
      </c>
      <c r="I49" s="19">
        <v>3.7560000000000003E-2</v>
      </c>
      <c r="J49" s="19">
        <v>2.4000000000000001E-4</v>
      </c>
      <c r="O49" s="18" t="s">
        <v>101</v>
      </c>
      <c r="P49" s="18" t="s">
        <v>84</v>
      </c>
      <c r="Q49" s="18" t="s">
        <v>76</v>
      </c>
      <c r="R49" s="26">
        <v>1.3</v>
      </c>
      <c r="S49" s="26">
        <v>0.24</v>
      </c>
      <c r="T49" s="26">
        <v>6.99</v>
      </c>
      <c r="U49" s="26">
        <v>3.69</v>
      </c>
      <c r="W49" s="25"/>
    </row>
    <row r="50" spans="2:35" x14ac:dyDescent="0.2">
      <c r="B50" s="39" t="s">
        <v>101</v>
      </c>
      <c r="C50" s="39" t="s">
        <v>85</v>
      </c>
      <c r="D50" s="39" t="s">
        <v>93</v>
      </c>
      <c r="E50" s="21">
        <v>36</v>
      </c>
      <c r="F50" s="20">
        <v>5.8000000000000003E-2</v>
      </c>
      <c r="G50" s="19">
        <v>0.70694000000000001</v>
      </c>
      <c r="H50" s="19">
        <v>6.8000000000000005E-4</v>
      </c>
      <c r="I50" s="19">
        <v>3.7609999999999998E-2</v>
      </c>
      <c r="J50" s="19">
        <v>1.9000000000000001E-4</v>
      </c>
      <c r="O50" s="18" t="s">
        <v>101</v>
      </c>
      <c r="P50" s="18" t="s">
        <v>84</v>
      </c>
      <c r="Q50" s="18" t="s">
        <v>76</v>
      </c>
      <c r="R50" s="26">
        <v>1.37</v>
      </c>
      <c r="S50" s="26">
        <v>0.27</v>
      </c>
      <c r="T50" s="26">
        <v>5.68</v>
      </c>
      <c r="U50" s="26">
        <v>2.6</v>
      </c>
      <c r="W50" s="25"/>
    </row>
    <row r="51" spans="2:35" x14ac:dyDescent="0.2">
      <c r="B51" s="39" t="s">
        <v>101</v>
      </c>
      <c r="C51" s="39" t="s">
        <v>85</v>
      </c>
      <c r="D51" s="39" t="s">
        <v>93</v>
      </c>
      <c r="E51" s="21">
        <v>35.9</v>
      </c>
      <c r="F51" s="20">
        <v>5.8000000000000003E-2</v>
      </c>
      <c r="G51" s="19">
        <v>0.70687999999999995</v>
      </c>
      <c r="H51" s="19">
        <v>5.9999999999999995E-4</v>
      </c>
      <c r="I51" s="19">
        <v>3.7600000000000001E-2</v>
      </c>
      <c r="J51" s="19">
        <v>1.4999999999999999E-4</v>
      </c>
      <c r="O51" s="18" t="s">
        <v>101</v>
      </c>
      <c r="P51" s="18" t="s">
        <v>84</v>
      </c>
      <c r="Q51" s="18" t="s">
        <v>76</v>
      </c>
      <c r="R51" s="26">
        <v>1.42</v>
      </c>
      <c r="S51" s="26">
        <v>0.28000000000000003</v>
      </c>
      <c r="T51" s="26">
        <v>8.4600000000000009</v>
      </c>
      <c r="U51" s="26">
        <v>4.45</v>
      </c>
      <c r="W51" s="25"/>
    </row>
    <row r="52" spans="2:35" x14ac:dyDescent="0.2">
      <c r="B52" s="39" t="s">
        <v>101</v>
      </c>
      <c r="C52" s="39" t="s">
        <v>85</v>
      </c>
      <c r="D52" s="39" t="s">
        <v>93</v>
      </c>
      <c r="E52" s="21">
        <v>19.2</v>
      </c>
      <c r="F52" s="20">
        <v>6.9000000000000006E-2</v>
      </c>
      <c r="G52" s="19">
        <v>0.70689000000000002</v>
      </c>
      <c r="H52" s="19">
        <v>8.4999999999999995E-4</v>
      </c>
      <c r="I52" s="19">
        <v>3.7569999999999999E-2</v>
      </c>
      <c r="J52" s="19">
        <v>3.6999999999999999E-4</v>
      </c>
      <c r="O52" s="18" t="s">
        <v>101</v>
      </c>
      <c r="P52" s="18" t="s">
        <v>84</v>
      </c>
      <c r="Q52" s="18" t="s">
        <v>76</v>
      </c>
      <c r="R52" s="26">
        <v>1.22</v>
      </c>
      <c r="S52" s="26">
        <v>0.26</v>
      </c>
      <c r="T52" s="26">
        <v>7.12</v>
      </c>
      <c r="U52" s="26">
        <v>3.67</v>
      </c>
      <c r="W52" s="25"/>
    </row>
    <row r="53" spans="2:35" x14ac:dyDescent="0.2">
      <c r="B53" s="39" t="s">
        <v>101</v>
      </c>
      <c r="C53" s="39" t="s">
        <v>85</v>
      </c>
      <c r="D53" s="39" t="s">
        <v>93</v>
      </c>
      <c r="E53" s="21">
        <v>36</v>
      </c>
      <c r="F53" s="20">
        <v>5.8999999999999997E-2</v>
      </c>
      <c r="G53" s="19">
        <v>0.70720000000000005</v>
      </c>
      <c r="H53" s="19">
        <v>7.2000000000000005E-4</v>
      </c>
      <c r="I53" s="19">
        <v>3.7609999999999998E-2</v>
      </c>
      <c r="J53" s="19">
        <v>1.9000000000000001E-4</v>
      </c>
      <c r="O53" s="27" t="s">
        <v>101</v>
      </c>
      <c r="P53" s="27" t="s">
        <v>84</v>
      </c>
      <c r="Q53" s="27" t="s">
        <v>76</v>
      </c>
      <c r="R53" s="29">
        <v>1.2</v>
      </c>
      <c r="S53" s="29">
        <v>0.23</v>
      </c>
      <c r="T53" s="29">
        <v>6.57</v>
      </c>
      <c r="U53" s="29">
        <v>3.02</v>
      </c>
      <c r="V53" s="27"/>
      <c r="W53" s="28"/>
      <c r="X53" s="27"/>
      <c r="Y53" s="27"/>
      <c r="Z53" s="27"/>
      <c r="AA53" s="27"/>
      <c r="AB53" s="27"/>
      <c r="AC53" s="27"/>
      <c r="AD53" s="27"/>
      <c r="AE53" s="27"/>
      <c r="AF53" s="27"/>
      <c r="AG53" s="27"/>
      <c r="AH53" s="27"/>
      <c r="AI53" s="27"/>
    </row>
    <row r="54" spans="2:35" x14ac:dyDescent="0.2">
      <c r="B54" s="39" t="s">
        <v>101</v>
      </c>
      <c r="C54" s="39" t="s">
        <v>85</v>
      </c>
      <c r="D54" s="39" t="s">
        <v>93</v>
      </c>
      <c r="E54" s="21">
        <v>36</v>
      </c>
      <c r="F54" s="20">
        <v>5.8999999999999997E-2</v>
      </c>
      <c r="G54" s="19">
        <v>0.70698000000000005</v>
      </c>
      <c r="H54" s="19">
        <v>7.2999999999999996E-4</v>
      </c>
      <c r="I54" s="19">
        <v>3.7589999999999998E-2</v>
      </c>
      <c r="J54" s="19">
        <v>1.8000000000000001E-4</v>
      </c>
      <c r="O54" s="18" t="s">
        <v>101</v>
      </c>
      <c r="P54" s="18" t="s">
        <v>83</v>
      </c>
      <c r="Q54" s="18" t="s">
        <v>76</v>
      </c>
      <c r="R54" s="26"/>
      <c r="S54" s="26"/>
      <c r="T54" s="26">
        <v>8.92</v>
      </c>
      <c r="U54" s="26">
        <v>5.0599999999999996</v>
      </c>
      <c r="W54" s="25"/>
    </row>
    <row r="55" spans="2:35" x14ac:dyDescent="0.2">
      <c r="B55" s="39" t="s">
        <v>101</v>
      </c>
      <c r="C55" s="39" t="s">
        <v>85</v>
      </c>
      <c r="D55" s="39" t="s">
        <v>93</v>
      </c>
      <c r="E55" s="21">
        <v>36</v>
      </c>
      <c r="F55" s="20">
        <v>5.8999999999999997E-2</v>
      </c>
      <c r="G55" s="19">
        <v>0.70704</v>
      </c>
      <c r="H55" s="19">
        <v>6.8000000000000005E-4</v>
      </c>
      <c r="I55" s="19">
        <v>3.7609999999999998E-2</v>
      </c>
      <c r="J55" s="19">
        <v>1.9000000000000001E-4</v>
      </c>
      <c r="O55" s="18" t="s">
        <v>101</v>
      </c>
      <c r="P55" s="18" t="s">
        <v>83</v>
      </c>
      <c r="Q55" s="18" t="s">
        <v>76</v>
      </c>
      <c r="R55" s="26">
        <v>1.23</v>
      </c>
      <c r="S55" s="26">
        <v>0.25</v>
      </c>
      <c r="T55" s="26">
        <v>7.77</v>
      </c>
      <c r="U55" s="26">
        <v>3.99</v>
      </c>
      <c r="W55" s="25"/>
    </row>
    <row r="56" spans="2:35" x14ac:dyDescent="0.2">
      <c r="B56" s="39" t="s">
        <v>101</v>
      </c>
      <c r="C56" s="39" t="s">
        <v>85</v>
      </c>
      <c r="D56" s="39" t="s">
        <v>93</v>
      </c>
      <c r="E56" s="21">
        <v>36</v>
      </c>
      <c r="F56" s="20">
        <v>5.8000000000000003E-2</v>
      </c>
      <c r="G56" s="19">
        <v>0.70731999999999995</v>
      </c>
      <c r="H56" s="19">
        <v>7.6000000000000004E-4</v>
      </c>
      <c r="I56" s="19">
        <v>3.7580000000000002E-2</v>
      </c>
      <c r="J56" s="19">
        <v>1.4999999999999999E-4</v>
      </c>
      <c r="O56" s="18" t="s">
        <v>101</v>
      </c>
      <c r="P56" s="18" t="s">
        <v>83</v>
      </c>
      <c r="Q56" s="18" t="s">
        <v>76</v>
      </c>
      <c r="R56" s="26">
        <v>1.1200000000000001</v>
      </c>
      <c r="S56" s="26">
        <v>0.23</v>
      </c>
      <c r="T56" s="26">
        <v>7.14</v>
      </c>
      <c r="U56" s="26">
        <v>3.63</v>
      </c>
      <c r="W56" s="25"/>
    </row>
    <row r="57" spans="2:35" s="27" customFormat="1" x14ac:dyDescent="0.2">
      <c r="B57" s="43" t="s">
        <v>101</v>
      </c>
      <c r="C57" s="43" t="s">
        <v>85</v>
      </c>
      <c r="D57" s="43" t="s">
        <v>93</v>
      </c>
      <c r="E57" s="42">
        <v>17.7</v>
      </c>
      <c r="F57" s="41">
        <v>7.0000000000000007E-2</v>
      </c>
      <c r="G57" s="40">
        <v>0.70720000000000005</v>
      </c>
      <c r="H57" s="40">
        <v>8.0999999999999996E-4</v>
      </c>
      <c r="I57" s="40">
        <v>3.7659999999999999E-2</v>
      </c>
      <c r="J57" s="40">
        <v>2.7E-4</v>
      </c>
      <c r="O57" s="18" t="s">
        <v>101</v>
      </c>
      <c r="P57" s="18" t="s">
        <v>83</v>
      </c>
      <c r="Q57" s="18" t="s">
        <v>76</v>
      </c>
      <c r="R57" s="26">
        <v>1.46</v>
      </c>
      <c r="S57" s="26">
        <v>0.36</v>
      </c>
      <c r="T57" s="26">
        <v>9.23</v>
      </c>
      <c r="U57" s="26">
        <v>5.08</v>
      </c>
      <c r="V57" s="18"/>
      <c r="W57" s="25"/>
      <c r="X57" s="18"/>
      <c r="Y57" s="18"/>
      <c r="Z57" s="18"/>
      <c r="AA57" s="18"/>
      <c r="AB57" s="18"/>
      <c r="AC57" s="18"/>
      <c r="AD57" s="18"/>
      <c r="AE57" s="18"/>
      <c r="AF57" s="18"/>
      <c r="AG57" s="18"/>
      <c r="AH57" s="18"/>
      <c r="AI57" s="18"/>
    </row>
    <row r="58" spans="2:35" x14ac:dyDescent="0.2">
      <c r="B58" s="39" t="s">
        <v>101</v>
      </c>
      <c r="C58" s="39" t="s">
        <v>85</v>
      </c>
      <c r="D58" s="39" t="s">
        <v>92</v>
      </c>
      <c r="E58" s="21">
        <v>36</v>
      </c>
      <c r="F58" s="20">
        <v>5.6000000000000001E-2</v>
      </c>
      <c r="G58" s="19">
        <v>0.70704999999999996</v>
      </c>
      <c r="H58" s="19">
        <v>6.3000000000000003E-4</v>
      </c>
      <c r="I58" s="19">
        <v>3.7609999999999998E-2</v>
      </c>
      <c r="J58" s="19">
        <v>1.7000000000000001E-4</v>
      </c>
      <c r="O58" s="18" t="s">
        <v>101</v>
      </c>
      <c r="P58" s="18" t="s">
        <v>83</v>
      </c>
      <c r="Q58" s="18" t="s">
        <v>76</v>
      </c>
      <c r="R58" s="26">
        <v>1.26</v>
      </c>
      <c r="S58" s="26">
        <v>0.24</v>
      </c>
      <c r="T58" s="26">
        <v>8.0299999999999994</v>
      </c>
      <c r="U58" s="26">
        <v>4.29</v>
      </c>
      <c r="W58" s="25"/>
    </row>
    <row r="59" spans="2:35" x14ac:dyDescent="0.2">
      <c r="B59" s="39" t="s">
        <v>101</v>
      </c>
      <c r="C59" s="39" t="s">
        <v>85</v>
      </c>
      <c r="D59" s="39" t="s">
        <v>92</v>
      </c>
      <c r="E59" s="21">
        <v>36</v>
      </c>
      <c r="F59" s="20">
        <v>5.7000000000000002E-2</v>
      </c>
      <c r="G59" s="19">
        <v>0.70730000000000004</v>
      </c>
      <c r="H59" s="19">
        <v>7.1000000000000002E-4</v>
      </c>
      <c r="I59" s="19">
        <v>3.7510000000000002E-2</v>
      </c>
      <c r="J59" s="19">
        <v>2.7E-4</v>
      </c>
      <c r="O59" s="18" t="s">
        <v>101</v>
      </c>
      <c r="P59" s="18" t="s">
        <v>83</v>
      </c>
      <c r="Q59" s="18" t="s">
        <v>76</v>
      </c>
      <c r="R59" s="26">
        <v>1.62</v>
      </c>
      <c r="S59" s="26">
        <v>0.3</v>
      </c>
      <c r="T59" s="26">
        <v>6.48</v>
      </c>
      <c r="U59" s="26">
        <v>3.65</v>
      </c>
      <c r="W59" s="25"/>
    </row>
    <row r="60" spans="2:35" x14ac:dyDescent="0.2">
      <c r="B60" s="39" t="s">
        <v>101</v>
      </c>
      <c r="C60" s="39" t="s">
        <v>85</v>
      </c>
      <c r="D60" s="39" t="s">
        <v>92</v>
      </c>
      <c r="E60" s="21">
        <v>34.799999999999997</v>
      </c>
      <c r="F60" s="20">
        <v>5.7000000000000002E-2</v>
      </c>
      <c r="G60" s="19">
        <v>0.70653999999999995</v>
      </c>
      <c r="H60" s="19">
        <v>8.0000000000000004E-4</v>
      </c>
      <c r="I60" s="19">
        <v>3.7609999999999998E-2</v>
      </c>
      <c r="J60" s="19">
        <v>1.8000000000000001E-4</v>
      </c>
      <c r="O60" s="27" t="s">
        <v>101</v>
      </c>
      <c r="P60" s="27" t="s">
        <v>83</v>
      </c>
      <c r="Q60" s="27" t="s">
        <v>76</v>
      </c>
      <c r="R60" s="29">
        <v>1.47</v>
      </c>
      <c r="S60" s="29">
        <v>0.28999999999999998</v>
      </c>
      <c r="T60" s="29">
        <v>8.2200000000000006</v>
      </c>
      <c r="U60" s="29">
        <v>5.14</v>
      </c>
      <c r="V60" s="27"/>
      <c r="W60" s="28"/>
      <c r="X60" s="27"/>
      <c r="Y60" s="27"/>
      <c r="Z60" s="27"/>
      <c r="AA60" s="27"/>
      <c r="AB60" s="27"/>
      <c r="AC60" s="27"/>
      <c r="AD60" s="27"/>
      <c r="AE60" s="27"/>
      <c r="AF60" s="27"/>
      <c r="AG60" s="27"/>
      <c r="AH60" s="27"/>
      <c r="AI60" s="27"/>
    </row>
    <row r="61" spans="2:35" x14ac:dyDescent="0.2">
      <c r="B61" s="39" t="s">
        <v>101</v>
      </c>
      <c r="C61" s="39" t="s">
        <v>85</v>
      </c>
      <c r="D61" s="39" t="s">
        <v>92</v>
      </c>
      <c r="E61" s="21">
        <v>36</v>
      </c>
      <c r="F61" s="20">
        <v>5.7000000000000002E-2</v>
      </c>
      <c r="G61" s="19">
        <v>0.70667000000000002</v>
      </c>
      <c r="H61" s="19">
        <v>6.8999999999999997E-4</v>
      </c>
      <c r="I61" s="19">
        <v>3.7629999999999997E-2</v>
      </c>
      <c r="J61" s="19">
        <v>1.8000000000000001E-4</v>
      </c>
      <c r="O61" s="18" t="s">
        <v>101</v>
      </c>
      <c r="P61" s="18" t="s">
        <v>82</v>
      </c>
      <c r="Q61" s="18" t="s">
        <v>76</v>
      </c>
      <c r="R61" s="26">
        <v>1.29</v>
      </c>
      <c r="S61" s="26">
        <v>0.14000000000000001</v>
      </c>
      <c r="T61" s="26">
        <v>9.27</v>
      </c>
      <c r="U61" s="26">
        <v>2.2999999999999998</v>
      </c>
      <c r="W61" s="25"/>
    </row>
    <row r="62" spans="2:35" x14ac:dyDescent="0.2">
      <c r="B62" s="39" t="s">
        <v>101</v>
      </c>
      <c r="C62" s="39" t="s">
        <v>85</v>
      </c>
      <c r="D62" s="39" t="s">
        <v>92</v>
      </c>
      <c r="E62" s="21">
        <v>36</v>
      </c>
      <c r="F62" s="20">
        <v>5.6000000000000001E-2</v>
      </c>
      <c r="G62" s="19">
        <v>0.70630000000000004</v>
      </c>
      <c r="H62" s="19">
        <v>5.8E-4</v>
      </c>
      <c r="I62" s="19">
        <v>3.7580000000000002E-2</v>
      </c>
      <c r="J62" s="19">
        <v>1.4999999999999999E-4</v>
      </c>
      <c r="O62" s="18" t="s">
        <v>101</v>
      </c>
      <c r="P62" s="18" t="s">
        <v>82</v>
      </c>
      <c r="Q62" s="18" t="s">
        <v>76</v>
      </c>
      <c r="R62" s="26">
        <v>1.41</v>
      </c>
      <c r="S62" s="26">
        <v>0.15</v>
      </c>
      <c r="T62" s="26">
        <v>8.16</v>
      </c>
      <c r="U62" s="26">
        <v>2</v>
      </c>
      <c r="W62" s="25"/>
    </row>
    <row r="63" spans="2:35" x14ac:dyDescent="0.2">
      <c r="B63" s="39" t="s">
        <v>101</v>
      </c>
      <c r="C63" s="39" t="s">
        <v>85</v>
      </c>
      <c r="D63" s="39" t="s">
        <v>92</v>
      </c>
      <c r="E63" s="21">
        <v>36</v>
      </c>
      <c r="F63" s="20">
        <v>5.8000000000000003E-2</v>
      </c>
      <c r="G63" s="19">
        <v>0.70692999999999995</v>
      </c>
      <c r="H63" s="19">
        <v>6.7000000000000002E-4</v>
      </c>
      <c r="I63" s="19">
        <v>3.7600000000000001E-2</v>
      </c>
      <c r="J63" s="19">
        <v>1.8000000000000001E-4</v>
      </c>
      <c r="O63" s="18" t="s">
        <v>101</v>
      </c>
      <c r="P63" s="18" t="s">
        <v>82</v>
      </c>
      <c r="Q63" s="18" t="s">
        <v>76</v>
      </c>
      <c r="R63" s="26">
        <v>1.25</v>
      </c>
      <c r="S63" s="26">
        <v>0.14000000000000001</v>
      </c>
      <c r="T63" s="26">
        <v>6.73</v>
      </c>
      <c r="U63" s="26">
        <v>1.69</v>
      </c>
      <c r="W63" s="25"/>
    </row>
    <row r="64" spans="2:35" s="22" customFormat="1" ht="16" thickBot="1" x14ac:dyDescent="0.25">
      <c r="B64" s="38" t="s">
        <v>101</v>
      </c>
      <c r="C64" s="38" t="s">
        <v>85</v>
      </c>
      <c r="D64" s="38" t="s">
        <v>92</v>
      </c>
      <c r="E64" s="37">
        <v>36</v>
      </c>
      <c r="F64" s="36">
        <v>5.8000000000000003E-2</v>
      </c>
      <c r="G64" s="35">
        <v>0.70667999999999997</v>
      </c>
      <c r="H64" s="35">
        <v>6.8000000000000005E-4</v>
      </c>
      <c r="I64" s="35">
        <v>3.7600000000000001E-2</v>
      </c>
      <c r="J64" s="35">
        <v>1.9000000000000001E-4</v>
      </c>
      <c r="O64" s="18" t="s">
        <v>101</v>
      </c>
      <c r="P64" s="18" t="s">
        <v>82</v>
      </c>
      <c r="Q64" s="18" t="s">
        <v>76</v>
      </c>
      <c r="R64" s="26">
        <v>1.34</v>
      </c>
      <c r="S64" s="26">
        <v>0.16</v>
      </c>
      <c r="T64" s="26">
        <v>9.82</v>
      </c>
      <c r="U64" s="26">
        <v>2.4500000000000002</v>
      </c>
      <c r="V64" s="18"/>
      <c r="W64" s="25"/>
      <c r="X64" s="18"/>
      <c r="Y64" s="18"/>
      <c r="Z64" s="18"/>
      <c r="AA64" s="18"/>
      <c r="AB64" s="18"/>
      <c r="AC64" s="18"/>
      <c r="AD64" s="18"/>
      <c r="AE64" s="18"/>
      <c r="AF64" s="18"/>
      <c r="AG64" s="18"/>
      <c r="AH64" s="18"/>
      <c r="AI64" s="18"/>
    </row>
    <row r="65" spans="1:35" x14ac:dyDescent="0.2">
      <c r="B65" s="39" t="s">
        <v>101</v>
      </c>
      <c r="C65" s="39" t="s">
        <v>76</v>
      </c>
      <c r="D65" s="39" t="s">
        <v>84</v>
      </c>
      <c r="E65" s="21">
        <v>22.6</v>
      </c>
      <c r="F65" s="20">
        <v>6.8000000000000005E-2</v>
      </c>
      <c r="G65" s="19">
        <v>0.70647000000000004</v>
      </c>
      <c r="H65" s="19">
        <v>8.5999999999999998E-4</v>
      </c>
      <c r="I65" s="19">
        <v>3.8780000000000002E-2</v>
      </c>
      <c r="J65" s="19">
        <v>7.6999999999999996E-4</v>
      </c>
      <c r="O65" s="18" t="s">
        <v>101</v>
      </c>
      <c r="P65" s="18" t="s">
        <v>82</v>
      </c>
      <c r="Q65" s="18" t="s">
        <v>76</v>
      </c>
      <c r="R65" s="26">
        <v>1.3</v>
      </c>
      <c r="S65" s="26">
        <v>0.14000000000000001</v>
      </c>
      <c r="T65" s="26">
        <v>7.11</v>
      </c>
      <c r="U65" s="26">
        <v>1.75</v>
      </c>
      <c r="W65" s="25"/>
    </row>
    <row r="66" spans="1:35" x14ac:dyDescent="0.2">
      <c r="B66" s="39" t="s">
        <v>101</v>
      </c>
      <c r="C66" s="39" t="s">
        <v>76</v>
      </c>
      <c r="D66" s="39" t="s">
        <v>84</v>
      </c>
      <c r="E66" s="21">
        <v>12.3</v>
      </c>
      <c r="F66" s="20">
        <v>8.5000000000000006E-2</v>
      </c>
      <c r="G66" s="19">
        <v>0.70689999999999997</v>
      </c>
      <c r="H66" s="19">
        <v>6.3000000000000003E-4</v>
      </c>
      <c r="I66" s="19">
        <v>3.687E-2</v>
      </c>
      <c r="J66" s="19">
        <v>8.1999999999999998E-4</v>
      </c>
      <c r="O66" s="18" t="s">
        <v>101</v>
      </c>
      <c r="P66" s="18" t="s">
        <v>82</v>
      </c>
      <c r="Q66" s="18" t="s">
        <v>76</v>
      </c>
      <c r="R66" s="26">
        <v>1.24</v>
      </c>
      <c r="S66" s="26">
        <v>0.15</v>
      </c>
      <c r="T66" s="26">
        <v>6.71</v>
      </c>
      <c r="U66" s="26">
        <v>1.63</v>
      </c>
      <c r="W66" s="25"/>
    </row>
    <row r="67" spans="1:35" x14ac:dyDescent="0.2">
      <c r="B67" s="39" t="s">
        <v>101</v>
      </c>
      <c r="C67" s="39" t="s">
        <v>76</v>
      </c>
      <c r="D67" s="39" t="s">
        <v>84</v>
      </c>
      <c r="E67" s="21">
        <v>28.1</v>
      </c>
      <c r="F67" s="20">
        <v>6.6000000000000003E-2</v>
      </c>
      <c r="G67" s="19">
        <v>0.70684000000000002</v>
      </c>
      <c r="H67" s="19">
        <v>8.8000000000000003E-4</v>
      </c>
      <c r="I67" s="19">
        <v>3.814E-2</v>
      </c>
      <c r="J67" s="19">
        <v>6.7000000000000002E-4</v>
      </c>
      <c r="O67" s="18" t="s">
        <v>101</v>
      </c>
      <c r="P67" s="18" t="s">
        <v>82</v>
      </c>
      <c r="Q67" s="18" t="s">
        <v>76</v>
      </c>
      <c r="R67" s="26">
        <v>1.38</v>
      </c>
      <c r="S67" s="26">
        <v>0.17</v>
      </c>
      <c r="T67" s="26">
        <v>7.29</v>
      </c>
      <c r="U67" s="26">
        <v>1.73</v>
      </c>
      <c r="W67" s="25"/>
    </row>
    <row r="68" spans="1:35" x14ac:dyDescent="0.2">
      <c r="B68" s="39" t="s">
        <v>101</v>
      </c>
      <c r="C68" s="39" t="s">
        <v>76</v>
      </c>
      <c r="D68" s="39" t="s">
        <v>84</v>
      </c>
      <c r="E68" s="21">
        <v>22</v>
      </c>
      <c r="F68" s="20">
        <v>6.8000000000000005E-2</v>
      </c>
      <c r="G68" s="19">
        <v>0.70630999999999999</v>
      </c>
      <c r="H68" s="19">
        <v>8.0999999999999996E-4</v>
      </c>
      <c r="I68" s="19">
        <v>3.8309999999999997E-2</v>
      </c>
      <c r="J68" s="19">
        <v>5.5999999999999995E-4</v>
      </c>
      <c r="O68" s="18" t="s">
        <v>101</v>
      </c>
      <c r="P68" s="18" t="s">
        <v>82</v>
      </c>
      <c r="Q68" s="18" t="s">
        <v>76</v>
      </c>
      <c r="R68" s="26">
        <v>1.33</v>
      </c>
      <c r="S68" s="26">
        <v>0.14000000000000001</v>
      </c>
      <c r="T68" s="26">
        <v>8.9700000000000006</v>
      </c>
      <c r="U68" s="26">
        <v>2.08</v>
      </c>
      <c r="W68" s="25"/>
    </row>
    <row r="69" spans="1:35" x14ac:dyDescent="0.2">
      <c r="B69" s="39" t="s">
        <v>101</v>
      </c>
      <c r="C69" s="39" t="s">
        <v>76</v>
      </c>
      <c r="D69" s="39" t="s">
        <v>84</v>
      </c>
      <c r="E69" s="21">
        <v>27.7</v>
      </c>
      <c r="F69" s="20">
        <v>7.3999999999999996E-2</v>
      </c>
      <c r="G69" s="19">
        <v>0.70789999999999997</v>
      </c>
      <c r="H69" s="19">
        <v>9.7999999999999997E-4</v>
      </c>
      <c r="I69" s="19">
        <v>3.78E-2</v>
      </c>
      <c r="J69" s="19">
        <v>8.8999999999999995E-4</v>
      </c>
      <c r="O69" s="18" t="s">
        <v>101</v>
      </c>
      <c r="P69" s="18" t="s">
        <v>82</v>
      </c>
      <c r="Q69" s="18" t="s">
        <v>76</v>
      </c>
      <c r="R69" s="26">
        <v>1.3</v>
      </c>
      <c r="S69" s="26">
        <v>0.14000000000000001</v>
      </c>
      <c r="T69" s="26">
        <v>8.5</v>
      </c>
      <c r="U69" s="26">
        <v>2.04</v>
      </c>
      <c r="W69" s="25"/>
    </row>
    <row r="70" spans="1:35" x14ac:dyDescent="0.2">
      <c r="B70" s="39" t="s">
        <v>101</v>
      </c>
      <c r="C70" s="39" t="s">
        <v>76</v>
      </c>
      <c r="D70" s="39" t="s">
        <v>84</v>
      </c>
      <c r="E70" s="21">
        <v>27.3</v>
      </c>
      <c r="F70" s="20">
        <v>7.4999999999999997E-2</v>
      </c>
      <c r="G70" s="19">
        <v>0.70599999999999996</v>
      </c>
      <c r="H70" s="19">
        <v>1.1199999999999999E-3</v>
      </c>
      <c r="I70" s="19">
        <v>3.6949999999999997E-2</v>
      </c>
      <c r="J70" s="19">
        <v>8.8000000000000003E-4</v>
      </c>
      <c r="O70" s="27" t="s">
        <v>101</v>
      </c>
      <c r="P70" s="27" t="s">
        <v>82</v>
      </c>
      <c r="Q70" s="27" t="s">
        <v>76</v>
      </c>
      <c r="R70" s="29">
        <v>1.31</v>
      </c>
      <c r="S70" s="29">
        <v>0.15</v>
      </c>
      <c r="T70" s="29">
        <v>8.2799999999999994</v>
      </c>
      <c r="U70" s="29">
        <v>2.21</v>
      </c>
      <c r="V70" s="27"/>
      <c r="W70" s="28"/>
      <c r="X70" s="27"/>
      <c r="Y70" s="27"/>
      <c r="Z70" s="27"/>
      <c r="AA70" s="27"/>
      <c r="AB70" s="27"/>
      <c r="AC70" s="27"/>
      <c r="AD70" s="27"/>
      <c r="AE70" s="27"/>
      <c r="AF70" s="27"/>
      <c r="AG70" s="27"/>
      <c r="AH70" s="27"/>
      <c r="AI70" s="27"/>
    </row>
    <row r="71" spans="1:35" s="27" customFormat="1" x14ac:dyDescent="0.2">
      <c r="A71" s="18"/>
      <c r="B71" s="39" t="s">
        <v>101</v>
      </c>
      <c r="C71" s="39" t="s">
        <v>76</v>
      </c>
      <c r="D71" s="39" t="s">
        <v>84</v>
      </c>
      <c r="E71" s="21">
        <v>27</v>
      </c>
      <c r="F71" s="20">
        <v>7.0999999999999994E-2</v>
      </c>
      <c r="G71" s="19">
        <v>0.70584000000000002</v>
      </c>
      <c r="H71" s="19">
        <v>9.1E-4</v>
      </c>
      <c r="I71" s="19">
        <v>3.7330000000000002E-2</v>
      </c>
      <c r="J71" s="19">
        <v>4.6999999999999999E-4</v>
      </c>
      <c r="K71" s="18"/>
      <c r="L71" s="18"/>
      <c r="M71" s="18"/>
      <c r="N71" s="18"/>
      <c r="O71" s="18" t="s">
        <v>101</v>
      </c>
      <c r="P71" s="18" t="s">
        <v>81</v>
      </c>
      <c r="Q71" s="18" t="s">
        <v>76</v>
      </c>
      <c r="R71" s="26">
        <v>1.35</v>
      </c>
      <c r="S71" s="26">
        <v>0.19</v>
      </c>
      <c r="T71" s="26">
        <v>7.45</v>
      </c>
      <c r="U71" s="26">
        <v>1.83</v>
      </c>
      <c r="V71" s="18"/>
      <c r="W71" s="25"/>
      <c r="X71" s="18"/>
      <c r="Y71" s="18"/>
      <c r="Z71" s="18"/>
      <c r="AA71" s="18"/>
      <c r="AB71" s="18"/>
      <c r="AC71" s="18"/>
      <c r="AD71" s="18"/>
      <c r="AE71" s="18"/>
      <c r="AF71" s="18"/>
      <c r="AG71" s="18"/>
      <c r="AH71" s="18"/>
      <c r="AI71" s="18"/>
    </row>
    <row r="72" spans="1:35" x14ac:dyDescent="0.2">
      <c r="B72" s="39" t="s">
        <v>101</v>
      </c>
      <c r="C72" s="39" t="s">
        <v>76</v>
      </c>
      <c r="D72" s="39" t="s">
        <v>84</v>
      </c>
      <c r="E72" s="21">
        <v>18.3</v>
      </c>
      <c r="F72" s="20">
        <v>7.6999999999999999E-2</v>
      </c>
      <c r="G72" s="19">
        <v>0.70609</v>
      </c>
      <c r="H72" s="19">
        <v>7.5000000000000002E-4</v>
      </c>
      <c r="I72" s="19">
        <v>3.7510000000000002E-2</v>
      </c>
      <c r="J72" s="19">
        <v>3.8000000000000002E-4</v>
      </c>
      <c r="O72" s="18" t="s">
        <v>101</v>
      </c>
      <c r="P72" s="18" t="s">
        <v>81</v>
      </c>
      <c r="Q72" s="18" t="s">
        <v>76</v>
      </c>
      <c r="R72" s="26">
        <v>1.35</v>
      </c>
      <c r="S72" s="26">
        <v>0.16</v>
      </c>
      <c r="T72" s="26">
        <v>8.5399999999999991</v>
      </c>
      <c r="U72" s="26">
        <v>2.08</v>
      </c>
      <c r="W72" s="25"/>
    </row>
    <row r="73" spans="1:35" x14ac:dyDescent="0.2">
      <c r="B73" s="39" t="s">
        <v>101</v>
      </c>
      <c r="C73" s="39" t="s">
        <v>76</v>
      </c>
      <c r="D73" s="39" t="s">
        <v>84</v>
      </c>
      <c r="E73" s="21">
        <v>23.4</v>
      </c>
      <c r="F73" s="20">
        <v>6.8000000000000005E-2</v>
      </c>
      <c r="G73" s="19">
        <v>0.70647000000000004</v>
      </c>
      <c r="H73" s="19">
        <v>8.5999999999999998E-4</v>
      </c>
      <c r="I73" s="19">
        <v>3.8780000000000002E-2</v>
      </c>
      <c r="J73" s="19">
        <v>7.6999999999999996E-4</v>
      </c>
      <c r="O73" s="18" t="s">
        <v>101</v>
      </c>
      <c r="P73" s="18" t="s">
        <v>81</v>
      </c>
      <c r="Q73" s="18" t="s">
        <v>76</v>
      </c>
      <c r="R73" s="26">
        <v>1.39</v>
      </c>
      <c r="S73" s="26">
        <v>0.16</v>
      </c>
      <c r="T73" s="26">
        <v>6.64</v>
      </c>
      <c r="U73" s="26">
        <v>1.6</v>
      </c>
      <c r="W73" s="25"/>
    </row>
    <row r="74" spans="1:35" x14ac:dyDescent="0.2">
      <c r="B74" s="39" t="s">
        <v>101</v>
      </c>
      <c r="C74" s="39" t="s">
        <v>76</v>
      </c>
      <c r="D74" s="39" t="s">
        <v>84</v>
      </c>
      <c r="E74" s="21">
        <v>13.5</v>
      </c>
      <c r="F74" s="20">
        <v>8.5000000000000006E-2</v>
      </c>
      <c r="G74" s="19">
        <v>0.70698000000000005</v>
      </c>
      <c r="H74" s="19">
        <v>7.2999999999999996E-4</v>
      </c>
      <c r="I74" s="19">
        <v>3.6749999999999998E-2</v>
      </c>
      <c r="J74" s="19">
        <v>9.3999999999999997E-4</v>
      </c>
      <c r="O74" s="18" t="s">
        <v>101</v>
      </c>
      <c r="P74" s="18" t="s">
        <v>81</v>
      </c>
      <c r="Q74" s="18" t="s">
        <v>76</v>
      </c>
      <c r="R74" s="26">
        <v>1.4</v>
      </c>
      <c r="S74" s="26">
        <v>0.15</v>
      </c>
      <c r="T74" s="26">
        <v>8.0399999999999991</v>
      </c>
      <c r="U74" s="26">
        <v>1.94</v>
      </c>
      <c r="W74" s="25"/>
    </row>
    <row r="75" spans="1:35" x14ac:dyDescent="0.2">
      <c r="B75" s="39" t="s">
        <v>101</v>
      </c>
      <c r="C75" s="39" t="s">
        <v>76</v>
      </c>
      <c r="D75" s="39" t="s">
        <v>84</v>
      </c>
      <c r="E75" s="21">
        <v>14.4</v>
      </c>
      <c r="F75" s="20">
        <v>8.3000000000000004E-2</v>
      </c>
      <c r="G75" s="19">
        <v>0.70740000000000003</v>
      </c>
      <c r="H75" s="19">
        <v>8.9999999999999998E-4</v>
      </c>
      <c r="I75" s="19">
        <v>3.678E-2</v>
      </c>
      <c r="J75" s="19">
        <v>7.2000000000000005E-4</v>
      </c>
      <c r="O75" s="18" t="s">
        <v>101</v>
      </c>
      <c r="P75" s="18" t="s">
        <v>81</v>
      </c>
      <c r="Q75" s="18" t="s">
        <v>76</v>
      </c>
      <c r="R75" s="26">
        <v>1.26</v>
      </c>
      <c r="S75" s="26">
        <v>0.14000000000000001</v>
      </c>
      <c r="T75" s="26">
        <v>8.26</v>
      </c>
      <c r="U75" s="26">
        <v>2.0299999999999998</v>
      </c>
      <c r="W75" s="25"/>
    </row>
    <row r="76" spans="1:35" x14ac:dyDescent="0.2">
      <c r="B76" s="39" t="s">
        <v>101</v>
      </c>
      <c r="C76" s="39" t="s">
        <v>76</v>
      </c>
      <c r="D76" s="39" t="s">
        <v>84</v>
      </c>
      <c r="E76" s="21">
        <v>26</v>
      </c>
      <c r="F76" s="20">
        <v>7.4999999999999997E-2</v>
      </c>
      <c r="G76" s="19">
        <v>0.70653999999999995</v>
      </c>
      <c r="H76" s="19">
        <v>7.5000000000000002E-4</v>
      </c>
      <c r="I76" s="19">
        <v>3.7650000000000003E-2</v>
      </c>
      <c r="J76" s="19">
        <v>7.7999999999999999E-4</v>
      </c>
      <c r="O76" s="18" t="s">
        <v>101</v>
      </c>
      <c r="P76" s="18" t="s">
        <v>81</v>
      </c>
      <c r="Q76" s="18" t="s">
        <v>76</v>
      </c>
      <c r="R76" s="26">
        <v>1.31</v>
      </c>
      <c r="S76" s="26">
        <v>0.14000000000000001</v>
      </c>
      <c r="T76" s="26">
        <v>8.51</v>
      </c>
      <c r="U76" s="26">
        <v>2.0499999999999998</v>
      </c>
      <c r="W76" s="25"/>
    </row>
    <row r="77" spans="1:35" x14ac:dyDescent="0.2">
      <c r="B77" s="39" t="s">
        <v>101</v>
      </c>
      <c r="C77" s="39" t="s">
        <v>76</v>
      </c>
      <c r="D77" s="39" t="s">
        <v>84</v>
      </c>
      <c r="E77" s="21">
        <v>23.6</v>
      </c>
      <c r="F77" s="20">
        <v>7.1999999999999995E-2</v>
      </c>
      <c r="G77" s="19">
        <v>0.70760999999999996</v>
      </c>
      <c r="H77" s="19">
        <v>8.0999999999999996E-4</v>
      </c>
      <c r="I77" s="19">
        <v>3.8179999999999999E-2</v>
      </c>
      <c r="J77" s="19">
        <v>6.8999999999999997E-4</v>
      </c>
      <c r="O77" s="18" t="s">
        <v>101</v>
      </c>
      <c r="P77" s="18" t="s">
        <v>81</v>
      </c>
      <c r="Q77" s="18" t="s">
        <v>76</v>
      </c>
      <c r="R77" s="26">
        <v>1.32</v>
      </c>
      <c r="S77" s="26">
        <v>0.14000000000000001</v>
      </c>
      <c r="T77" s="26">
        <v>7.18</v>
      </c>
      <c r="U77" s="26">
        <v>1.71</v>
      </c>
      <c r="W77" s="25"/>
    </row>
    <row r="78" spans="1:35" x14ac:dyDescent="0.2">
      <c r="B78" s="39" t="s">
        <v>101</v>
      </c>
      <c r="C78" s="39" t="s">
        <v>76</v>
      </c>
      <c r="D78" s="39" t="s">
        <v>84</v>
      </c>
      <c r="E78" s="21">
        <v>16.2</v>
      </c>
      <c r="F78" s="20">
        <v>7.9000000000000001E-2</v>
      </c>
      <c r="G78" s="19">
        <v>0.70576000000000005</v>
      </c>
      <c r="H78" s="19">
        <v>1.06E-3</v>
      </c>
      <c r="I78" s="19">
        <v>3.6760000000000001E-2</v>
      </c>
      <c r="J78" s="19">
        <v>6.9999999999999999E-4</v>
      </c>
      <c r="O78" s="18" t="s">
        <v>101</v>
      </c>
      <c r="P78" s="18" t="s">
        <v>81</v>
      </c>
      <c r="Q78" s="18" t="s">
        <v>76</v>
      </c>
      <c r="R78" s="26">
        <v>1.29</v>
      </c>
      <c r="S78" s="26">
        <v>0.14000000000000001</v>
      </c>
      <c r="T78" s="26">
        <v>8.23</v>
      </c>
      <c r="U78" s="26">
        <v>1.93</v>
      </c>
      <c r="W78" s="25"/>
    </row>
    <row r="79" spans="1:35" x14ac:dyDescent="0.2">
      <c r="B79" s="39" t="s">
        <v>101</v>
      </c>
      <c r="C79" s="39" t="s">
        <v>76</v>
      </c>
      <c r="D79" s="39" t="s">
        <v>84</v>
      </c>
      <c r="E79" s="21">
        <v>17.8</v>
      </c>
      <c r="F79" s="20">
        <v>7.4999999999999997E-2</v>
      </c>
      <c r="G79" s="19">
        <v>0.70589000000000002</v>
      </c>
      <c r="H79" s="19">
        <v>9.5E-4</v>
      </c>
      <c r="I79" s="19">
        <v>3.6990000000000002E-2</v>
      </c>
      <c r="J79" s="19">
        <v>4.4999999999999999E-4</v>
      </c>
      <c r="O79" s="18" t="s">
        <v>101</v>
      </c>
      <c r="P79" s="18" t="s">
        <v>81</v>
      </c>
      <c r="Q79" s="18" t="s">
        <v>76</v>
      </c>
      <c r="R79" s="26">
        <v>1.37</v>
      </c>
      <c r="S79" s="26">
        <v>0.15</v>
      </c>
      <c r="T79" s="26">
        <v>7.01</v>
      </c>
      <c r="U79" s="26">
        <v>1.7</v>
      </c>
      <c r="W79" s="25"/>
    </row>
    <row r="80" spans="1:35" x14ac:dyDescent="0.2">
      <c r="A80" s="27"/>
      <c r="B80" s="43" t="s">
        <v>101</v>
      </c>
      <c r="C80" s="43" t="s">
        <v>76</v>
      </c>
      <c r="D80" s="43" t="s">
        <v>84</v>
      </c>
      <c r="E80" s="42">
        <v>16.899999999999999</v>
      </c>
      <c r="F80" s="41">
        <v>7.5999999999999998E-2</v>
      </c>
      <c r="G80" s="40">
        <v>0.70589000000000002</v>
      </c>
      <c r="H80" s="40">
        <v>6.8000000000000005E-4</v>
      </c>
      <c r="I80" s="40">
        <v>3.7609999999999998E-2</v>
      </c>
      <c r="J80" s="40">
        <v>3.5E-4</v>
      </c>
      <c r="K80" s="27"/>
      <c r="L80" s="27"/>
      <c r="M80" s="27"/>
      <c r="N80" s="27"/>
      <c r="O80" s="27" t="s">
        <v>101</v>
      </c>
      <c r="P80" s="27" t="s">
        <v>81</v>
      </c>
      <c r="Q80" s="27" t="s">
        <v>76</v>
      </c>
      <c r="R80" s="29">
        <v>1.32</v>
      </c>
      <c r="S80" s="29">
        <v>0.14000000000000001</v>
      </c>
      <c r="T80" s="29">
        <v>8.1300000000000008</v>
      </c>
      <c r="U80" s="29">
        <v>1.92</v>
      </c>
      <c r="V80" s="27"/>
      <c r="W80" s="28"/>
      <c r="X80" s="27"/>
      <c r="Y80" s="27"/>
      <c r="Z80" s="27"/>
      <c r="AA80" s="27"/>
      <c r="AB80" s="27"/>
      <c r="AC80" s="27"/>
      <c r="AD80" s="27"/>
      <c r="AE80" s="27"/>
      <c r="AF80" s="27"/>
      <c r="AG80" s="27"/>
      <c r="AH80" s="27"/>
      <c r="AI80" s="27"/>
    </row>
    <row r="81" spans="1:35" x14ac:dyDescent="0.2">
      <c r="B81" s="39" t="s">
        <v>101</v>
      </c>
      <c r="C81" s="39" t="s">
        <v>76</v>
      </c>
      <c r="D81" s="39" t="s">
        <v>83</v>
      </c>
      <c r="E81" s="21">
        <v>23</v>
      </c>
      <c r="F81" s="20">
        <v>7.0000000000000007E-2</v>
      </c>
      <c r="G81" s="19">
        <v>0.70728999999999997</v>
      </c>
      <c r="H81" s="19">
        <v>8.8000000000000003E-4</v>
      </c>
      <c r="I81" s="19">
        <v>3.7609999999999998E-2</v>
      </c>
      <c r="J81" s="19">
        <v>5.2999999999999998E-4</v>
      </c>
      <c r="O81" s="18" t="s">
        <v>101</v>
      </c>
      <c r="P81" s="18" t="s">
        <v>80</v>
      </c>
      <c r="Q81" s="18" t="s">
        <v>76</v>
      </c>
      <c r="R81" s="26">
        <v>1.18</v>
      </c>
      <c r="S81" s="26">
        <v>0.17</v>
      </c>
      <c r="T81" s="26">
        <v>9.25</v>
      </c>
      <c r="U81" s="26">
        <v>3.61</v>
      </c>
      <c r="W81" s="25"/>
    </row>
    <row r="82" spans="1:35" x14ac:dyDescent="0.2">
      <c r="B82" s="39" t="s">
        <v>101</v>
      </c>
      <c r="C82" s="39" t="s">
        <v>76</v>
      </c>
      <c r="D82" s="39" t="s">
        <v>83</v>
      </c>
      <c r="E82" s="21">
        <v>26</v>
      </c>
      <c r="F82" s="20">
        <v>6.8000000000000005E-2</v>
      </c>
      <c r="G82" s="19">
        <v>0.70699000000000001</v>
      </c>
      <c r="H82" s="19">
        <v>6.3000000000000003E-4</v>
      </c>
      <c r="I82" s="19">
        <v>3.737E-2</v>
      </c>
      <c r="J82" s="19">
        <v>5.5999999999999995E-4</v>
      </c>
      <c r="O82" s="18" t="s">
        <v>101</v>
      </c>
      <c r="P82" s="18" t="s">
        <v>80</v>
      </c>
      <c r="Q82" s="18" t="s">
        <v>76</v>
      </c>
      <c r="R82" s="26">
        <v>1.23</v>
      </c>
      <c r="S82" s="26">
        <v>0.18</v>
      </c>
      <c r="T82" s="26">
        <v>8</v>
      </c>
      <c r="U82" s="26">
        <v>2.65</v>
      </c>
      <c r="W82" s="25"/>
    </row>
    <row r="83" spans="1:35" x14ac:dyDescent="0.2">
      <c r="B83" s="39" t="s">
        <v>101</v>
      </c>
      <c r="C83" s="39" t="s">
        <v>76</v>
      </c>
      <c r="D83" s="39" t="s">
        <v>83</v>
      </c>
      <c r="E83" s="21">
        <v>18.899999999999999</v>
      </c>
      <c r="F83" s="20">
        <v>6.8000000000000005E-2</v>
      </c>
      <c r="G83" s="19">
        <v>0.70674000000000003</v>
      </c>
      <c r="H83" s="19">
        <v>6.9999999999999999E-4</v>
      </c>
      <c r="I83" s="19">
        <v>3.7569999999999999E-2</v>
      </c>
      <c r="J83" s="19">
        <v>4.2999999999999999E-4</v>
      </c>
      <c r="O83" s="18" t="s">
        <v>101</v>
      </c>
      <c r="P83" s="18" t="s">
        <v>80</v>
      </c>
      <c r="Q83" s="18" t="s">
        <v>76</v>
      </c>
      <c r="R83" s="26">
        <v>1.21</v>
      </c>
      <c r="S83" s="26">
        <v>0.17</v>
      </c>
      <c r="T83" s="26">
        <v>8.07</v>
      </c>
      <c r="U83" s="26">
        <v>2.65</v>
      </c>
      <c r="W83" s="25"/>
    </row>
    <row r="84" spans="1:35" x14ac:dyDescent="0.2">
      <c r="B84" s="39" t="s">
        <v>101</v>
      </c>
      <c r="C84" s="39" t="s">
        <v>76</v>
      </c>
      <c r="D84" s="39" t="s">
        <v>83</v>
      </c>
      <c r="E84" s="21">
        <v>16.100000000000001</v>
      </c>
      <c r="F84" s="20">
        <v>6.2E-2</v>
      </c>
      <c r="G84" s="19">
        <v>0.70698000000000005</v>
      </c>
      <c r="H84" s="19">
        <v>8.8999999999999995E-4</v>
      </c>
      <c r="I84" s="19">
        <v>3.7699999999999997E-2</v>
      </c>
      <c r="J84" s="19">
        <v>2.5999999999999998E-4</v>
      </c>
      <c r="O84" s="18" t="s">
        <v>101</v>
      </c>
      <c r="P84" s="18" t="s">
        <v>80</v>
      </c>
      <c r="Q84" s="18" t="s">
        <v>76</v>
      </c>
      <c r="R84" s="26">
        <v>1.39</v>
      </c>
      <c r="S84" s="26">
        <v>0.2</v>
      </c>
      <c r="T84" s="26">
        <v>8.17</v>
      </c>
      <c r="U84" s="26">
        <v>2.71</v>
      </c>
      <c r="W84" s="25"/>
    </row>
    <row r="85" spans="1:35" x14ac:dyDescent="0.2">
      <c r="B85" s="39" t="s">
        <v>101</v>
      </c>
      <c r="C85" s="39" t="s">
        <v>76</v>
      </c>
      <c r="D85" s="39" t="s">
        <v>83</v>
      </c>
      <c r="E85" s="21">
        <v>12.5</v>
      </c>
      <c r="F85" s="20">
        <v>7.4999999999999997E-2</v>
      </c>
      <c r="G85" s="19">
        <v>0.70638999999999996</v>
      </c>
      <c r="H85" s="19">
        <v>6.4000000000000005E-4</v>
      </c>
      <c r="I85" s="19">
        <v>3.7280000000000001E-2</v>
      </c>
      <c r="J85" s="19">
        <v>2.0000000000000001E-4</v>
      </c>
      <c r="O85" s="18" t="s">
        <v>101</v>
      </c>
      <c r="P85" s="18" t="s">
        <v>80</v>
      </c>
      <c r="Q85" s="18" t="s">
        <v>76</v>
      </c>
      <c r="R85" s="26">
        <v>1.17</v>
      </c>
      <c r="S85" s="26">
        <v>0.18</v>
      </c>
      <c r="T85" s="26">
        <v>7.4</v>
      </c>
      <c r="U85" s="26">
        <v>2.69</v>
      </c>
      <c r="W85" s="25"/>
    </row>
    <row r="86" spans="1:35" x14ac:dyDescent="0.2">
      <c r="B86" s="39" t="s">
        <v>101</v>
      </c>
      <c r="C86" s="39" t="s">
        <v>76</v>
      </c>
      <c r="D86" s="39" t="s">
        <v>83</v>
      </c>
      <c r="E86" s="21">
        <v>26</v>
      </c>
      <c r="F86" s="20">
        <v>7.0000000000000007E-2</v>
      </c>
      <c r="G86" s="19">
        <v>0.70728000000000002</v>
      </c>
      <c r="H86" s="19">
        <v>5.5999999999999995E-4</v>
      </c>
      <c r="I86" s="19">
        <v>3.7319999999999999E-2</v>
      </c>
      <c r="J86" s="19">
        <v>4.0000000000000002E-4</v>
      </c>
      <c r="O86" s="18" t="s">
        <v>101</v>
      </c>
      <c r="P86" s="18" t="s">
        <v>80</v>
      </c>
      <c r="Q86" s="18" t="s">
        <v>76</v>
      </c>
      <c r="R86" s="26">
        <v>1.1299999999999999</v>
      </c>
      <c r="S86" s="26">
        <v>0.17</v>
      </c>
      <c r="T86" s="26">
        <v>7.22</v>
      </c>
      <c r="U86" s="26">
        <v>2.48</v>
      </c>
      <c r="W86" s="25"/>
    </row>
    <row r="87" spans="1:35" s="27" customFormat="1" x14ac:dyDescent="0.2">
      <c r="A87" s="18"/>
      <c r="B87" s="39" t="s">
        <v>101</v>
      </c>
      <c r="C87" s="39" t="s">
        <v>76</v>
      </c>
      <c r="D87" s="39" t="s">
        <v>83</v>
      </c>
      <c r="E87" s="21">
        <v>23.8</v>
      </c>
      <c r="F87" s="20">
        <v>6.8000000000000005E-2</v>
      </c>
      <c r="G87" s="19">
        <v>0.70750999999999997</v>
      </c>
      <c r="H87" s="19">
        <v>8.0000000000000004E-4</v>
      </c>
      <c r="I87" s="19">
        <v>3.7760000000000002E-2</v>
      </c>
      <c r="J87" s="19">
        <v>4.4999999999999999E-4</v>
      </c>
      <c r="K87" s="18"/>
      <c r="L87" s="18"/>
      <c r="M87" s="18"/>
      <c r="N87" s="18"/>
      <c r="O87" s="18" t="s">
        <v>101</v>
      </c>
      <c r="P87" s="18" t="s">
        <v>80</v>
      </c>
      <c r="Q87" s="18" t="s">
        <v>76</v>
      </c>
      <c r="R87" s="26">
        <v>1.28</v>
      </c>
      <c r="S87" s="26">
        <v>0.19</v>
      </c>
      <c r="T87" s="26">
        <v>7.16</v>
      </c>
      <c r="U87" s="26">
        <v>2.35</v>
      </c>
      <c r="V87" s="18"/>
      <c r="W87" s="25"/>
      <c r="X87" s="18"/>
      <c r="Y87" s="18"/>
      <c r="Z87" s="18"/>
      <c r="AA87" s="18"/>
      <c r="AB87" s="18"/>
      <c r="AC87" s="18"/>
      <c r="AD87" s="18"/>
      <c r="AE87" s="18"/>
      <c r="AF87" s="18"/>
      <c r="AG87" s="18"/>
      <c r="AH87" s="18"/>
      <c r="AI87" s="18"/>
    </row>
    <row r="88" spans="1:35" x14ac:dyDescent="0.2">
      <c r="A88" s="27"/>
      <c r="B88" s="43" t="s">
        <v>101</v>
      </c>
      <c r="C88" s="43" t="s">
        <v>76</v>
      </c>
      <c r="D88" s="43" t="s">
        <v>83</v>
      </c>
      <c r="E88" s="42">
        <v>18.899999999999999</v>
      </c>
      <c r="F88" s="41">
        <v>7.6999999999999999E-2</v>
      </c>
      <c r="G88" s="40">
        <v>0.70662000000000003</v>
      </c>
      <c r="H88" s="40">
        <v>4.4999999999999999E-4</v>
      </c>
      <c r="I88" s="40">
        <v>3.7359999999999997E-2</v>
      </c>
      <c r="J88" s="40">
        <v>5.6999999999999998E-4</v>
      </c>
      <c r="K88" s="27"/>
      <c r="L88" s="27"/>
      <c r="M88" s="27"/>
      <c r="N88" s="27"/>
      <c r="O88" s="18" t="s">
        <v>101</v>
      </c>
      <c r="P88" s="18" t="s">
        <v>80</v>
      </c>
      <c r="Q88" s="18" t="s">
        <v>76</v>
      </c>
      <c r="R88" s="26">
        <v>1.18</v>
      </c>
      <c r="S88" s="26">
        <v>0.16</v>
      </c>
      <c r="T88" s="26">
        <v>9.5299999999999994</v>
      </c>
      <c r="U88" s="26">
        <v>3.42</v>
      </c>
      <c r="W88" s="25"/>
    </row>
    <row r="89" spans="1:35" x14ac:dyDescent="0.2">
      <c r="B89" s="39" t="s">
        <v>101</v>
      </c>
      <c r="C89" s="39" t="s">
        <v>76</v>
      </c>
      <c r="D89" s="39" t="s">
        <v>82</v>
      </c>
      <c r="E89" s="21">
        <v>31.8</v>
      </c>
      <c r="F89" s="20">
        <v>6.0999999999999999E-2</v>
      </c>
      <c r="G89" s="19">
        <v>0.70653999999999995</v>
      </c>
      <c r="H89" s="19">
        <v>1.09E-3</v>
      </c>
      <c r="I89" s="19">
        <v>3.7629999999999997E-2</v>
      </c>
      <c r="J89" s="19">
        <v>4.6000000000000001E-4</v>
      </c>
      <c r="O89" s="27" t="s">
        <v>101</v>
      </c>
      <c r="P89" s="27" t="s">
        <v>80</v>
      </c>
      <c r="Q89" s="27" t="s">
        <v>76</v>
      </c>
      <c r="R89" s="29">
        <v>1.19</v>
      </c>
      <c r="S89" s="29">
        <v>0.19</v>
      </c>
      <c r="T89" s="29">
        <v>9.7799999999999994</v>
      </c>
      <c r="U89" s="29">
        <v>3.5</v>
      </c>
      <c r="V89" s="27"/>
      <c r="W89" s="28"/>
      <c r="X89" s="27"/>
      <c r="Y89" s="27"/>
      <c r="Z89" s="27"/>
      <c r="AA89" s="27"/>
      <c r="AB89" s="27"/>
      <c r="AC89" s="27"/>
      <c r="AD89" s="27"/>
      <c r="AE89" s="27"/>
      <c r="AF89" s="27"/>
      <c r="AG89" s="27"/>
      <c r="AH89" s="27"/>
      <c r="AI89" s="27"/>
    </row>
    <row r="90" spans="1:35" x14ac:dyDescent="0.2">
      <c r="B90" s="39" t="s">
        <v>101</v>
      </c>
      <c r="C90" s="39" t="s">
        <v>76</v>
      </c>
      <c r="D90" s="39" t="s">
        <v>82</v>
      </c>
      <c r="E90" s="21">
        <v>33</v>
      </c>
      <c r="F90" s="20">
        <v>6.3E-2</v>
      </c>
      <c r="G90" s="19">
        <v>0.70645999999999998</v>
      </c>
      <c r="H90" s="19">
        <v>1.2099999999999999E-3</v>
      </c>
      <c r="I90" s="19">
        <v>3.7490000000000002E-2</v>
      </c>
      <c r="J90" s="19">
        <v>8.9999999999999998E-4</v>
      </c>
      <c r="O90" s="18" t="s">
        <v>101</v>
      </c>
      <c r="P90" s="18" t="s">
        <v>79</v>
      </c>
      <c r="Q90" s="18" t="s">
        <v>76</v>
      </c>
      <c r="R90" s="26">
        <v>1.43</v>
      </c>
      <c r="S90" s="26">
        <v>0.14000000000000001</v>
      </c>
      <c r="T90" s="26">
        <v>7.72</v>
      </c>
      <c r="U90" s="26">
        <v>1.53</v>
      </c>
      <c r="W90" s="25"/>
    </row>
    <row r="91" spans="1:35" x14ac:dyDescent="0.2">
      <c r="B91" s="39" t="s">
        <v>101</v>
      </c>
      <c r="C91" s="39" t="s">
        <v>76</v>
      </c>
      <c r="D91" s="39" t="s">
        <v>82</v>
      </c>
      <c r="E91" s="21">
        <v>36</v>
      </c>
      <c r="F91" s="20">
        <v>6.0999999999999999E-2</v>
      </c>
      <c r="G91" s="19">
        <v>0.70645000000000002</v>
      </c>
      <c r="H91" s="19">
        <v>5.9000000000000003E-4</v>
      </c>
      <c r="I91" s="19">
        <v>3.7600000000000001E-2</v>
      </c>
      <c r="J91" s="19">
        <v>2.3000000000000001E-4</v>
      </c>
      <c r="O91" s="18" t="s">
        <v>101</v>
      </c>
      <c r="P91" s="18" t="s">
        <v>79</v>
      </c>
      <c r="Q91" s="18" t="s">
        <v>76</v>
      </c>
      <c r="R91" s="26">
        <v>1.41</v>
      </c>
      <c r="S91" s="26">
        <v>0.12</v>
      </c>
      <c r="T91" s="26">
        <v>6.4</v>
      </c>
      <c r="U91" s="26">
        <v>1.26</v>
      </c>
      <c r="W91" s="25"/>
    </row>
    <row r="92" spans="1:35" x14ac:dyDescent="0.2">
      <c r="B92" s="39" t="s">
        <v>101</v>
      </c>
      <c r="C92" s="39" t="s">
        <v>76</v>
      </c>
      <c r="D92" s="39" t="s">
        <v>82</v>
      </c>
      <c r="E92" s="21">
        <v>26</v>
      </c>
      <c r="F92" s="20">
        <v>5.2999999999999999E-2</v>
      </c>
      <c r="G92" s="19">
        <v>0.70679000000000003</v>
      </c>
      <c r="H92" s="19">
        <v>9.5E-4</v>
      </c>
      <c r="I92" s="19">
        <v>3.7600000000000001E-2</v>
      </c>
      <c r="J92" s="19">
        <v>3.6999999999999999E-4</v>
      </c>
      <c r="O92" s="18" t="s">
        <v>101</v>
      </c>
      <c r="P92" s="18" t="s">
        <v>79</v>
      </c>
      <c r="Q92" s="18" t="s">
        <v>76</v>
      </c>
      <c r="R92" s="26">
        <v>1.45</v>
      </c>
      <c r="S92" s="26">
        <v>0.13</v>
      </c>
      <c r="T92" s="26">
        <v>8.02</v>
      </c>
      <c r="U92" s="26">
        <v>1.7</v>
      </c>
      <c r="W92" s="25"/>
    </row>
    <row r="93" spans="1:35" x14ac:dyDescent="0.2">
      <c r="B93" s="39" t="s">
        <v>101</v>
      </c>
      <c r="C93" s="39" t="s">
        <v>76</v>
      </c>
      <c r="D93" s="39" t="s">
        <v>82</v>
      </c>
      <c r="E93" s="21">
        <v>36</v>
      </c>
      <c r="F93" s="20">
        <v>6.2E-2</v>
      </c>
      <c r="G93" s="19">
        <v>0.70650999999999997</v>
      </c>
      <c r="H93" s="19">
        <v>6.8000000000000005E-4</v>
      </c>
      <c r="I93" s="19">
        <v>3.7600000000000001E-2</v>
      </c>
      <c r="J93" s="19">
        <v>2.0000000000000001E-4</v>
      </c>
      <c r="O93" s="18" t="s">
        <v>101</v>
      </c>
      <c r="P93" s="18" t="s">
        <v>79</v>
      </c>
      <c r="Q93" s="18" t="s">
        <v>76</v>
      </c>
      <c r="R93" s="26">
        <v>1.41</v>
      </c>
      <c r="S93" s="26">
        <v>0.14000000000000001</v>
      </c>
      <c r="T93" s="26">
        <v>8.74</v>
      </c>
      <c r="U93" s="26">
        <v>1.86</v>
      </c>
      <c r="W93" s="25"/>
    </row>
    <row r="94" spans="1:35" x14ac:dyDescent="0.2">
      <c r="B94" s="39" t="s">
        <v>101</v>
      </c>
      <c r="C94" s="39" t="s">
        <v>76</v>
      </c>
      <c r="D94" s="39" t="s">
        <v>82</v>
      </c>
      <c r="E94" s="21">
        <v>36</v>
      </c>
      <c r="F94" s="20">
        <v>6.2E-2</v>
      </c>
      <c r="G94" s="19">
        <v>0.70574999999999999</v>
      </c>
      <c r="H94" s="19">
        <v>7.2000000000000005E-4</v>
      </c>
      <c r="I94" s="19">
        <v>3.7600000000000001E-2</v>
      </c>
      <c r="J94" s="19">
        <v>2.5999999999999998E-4</v>
      </c>
      <c r="O94" s="18" t="s">
        <v>101</v>
      </c>
      <c r="P94" s="18" t="s">
        <v>79</v>
      </c>
      <c r="Q94" s="18" t="s">
        <v>76</v>
      </c>
      <c r="R94" s="26">
        <v>1.41</v>
      </c>
      <c r="S94" s="26">
        <v>0.12</v>
      </c>
      <c r="T94" s="26">
        <v>7.12</v>
      </c>
      <c r="U94" s="26">
        <v>1.43</v>
      </c>
      <c r="W94" s="25"/>
    </row>
    <row r="95" spans="1:35" s="27" customFormat="1" x14ac:dyDescent="0.2">
      <c r="A95" s="18"/>
      <c r="B95" s="39" t="s">
        <v>101</v>
      </c>
      <c r="C95" s="39" t="s">
        <v>76</v>
      </c>
      <c r="D95" s="39" t="s">
        <v>82</v>
      </c>
      <c r="E95" s="21">
        <v>29.7</v>
      </c>
      <c r="F95" s="20">
        <v>6.6000000000000003E-2</v>
      </c>
      <c r="G95" s="19">
        <v>0.70664000000000005</v>
      </c>
      <c r="H95" s="19">
        <v>6.8999999999999997E-4</v>
      </c>
      <c r="I95" s="19">
        <v>3.7600000000000001E-2</v>
      </c>
      <c r="J95" s="19">
        <v>3.1E-4</v>
      </c>
      <c r="K95" s="18"/>
      <c r="L95" s="18"/>
      <c r="M95" s="18"/>
      <c r="N95" s="18"/>
      <c r="O95" s="18" t="s">
        <v>101</v>
      </c>
      <c r="P95" s="18" t="s">
        <v>79</v>
      </c>
      <c r="Q95" s="18" t="s">
        <v>76</v>
      </c>
      <c r="R95" s="26">
        <v>1.35</v>
      </c>
      <c r="S95" s="26">
        <v>0.12</v>
      </c>
      <c r="T95" s="26">
        <v>8.0299999999999994</v>
      </c>
      <c r="U95" s="26">
        <v>1.73</v>
      </c>
      <c r="V95" s="18"/>
      <c r="W95" s="25"/>
      <c r="X95" s="18"/>
      <c r="Y95" s="18"/>
      <c r="Z95" s="18"/>
      <c r="AA95" s="18"/>
      <c r="AB95" s="18"/>
      <c r="AC95" s="18"/>
      <c r="AD95" s="18"/>
      <c r="AE95" s="18"/>
      <c r="AF95" s="18"/>
      <c r="AG95" s="18"/>
      <c r="AH95" s="18"/>
      <c r="AI95" s="18"/>
    </row>
    <row r="96" spans="1:35" x14ac:dyDescent="0.2">
      <c r="B96" s="39" t="s">
        <v>101</v>
      </c>
      <c r="C96" s="39" t="s">
        <v>76</v>
      </c>
      <c r="D96" s="39" t="s">
        <v>82</v>
      </c>
      <c r="E96" s="21">
        <v>36</v>
      </c>
      <c r="F96" s="20">
        <v>6.3E-2</v>
      </c>
      <c r="G96" s="19">
        <v>0.70635000000000003</v>
      </c>
      <c r="H96" s="19">
        <v>7.6000000000000004E-4</v>
      </c>
      <c r="I96" s="19">
        <v>3.7589999999999998E-2</v>
      </c>
      <c r="J96" s="19">
        <v>5.8E-4</v>
      </c>
      <c r="O96" s="18" t="s">
        <v>101</v>
      </c>
      <c r="P96" s="18" t="s">
        <v>79</v>
      </c>
      <c r="Q96" s="18" t="s">
        <v>76</v>
      </c>
      <c r="R96" s="26">
        <v>1.32</v>
      </c>
      <c r="S96" s="26">
        <v>0.12</v>
      </c>
      <c r="T96" s="26">
        <v>8.32</v>
      </c>
      <c r="U96" s="26">
        <v>1.7</v>
      </c>
      <c r="W96" s="25"/>
    </row>
    <row r="97" spans="1:35" x14ac:dyDescent="0.2">
      <c r="B97" s="39" t="s">
        <v>101</v>
      </c>
      <c r="C97" s="39" t="s">
        <v>76</v>
      </c>
      <c r="D97" s="39" t="s">
        <v>82</v>
      </c>
      <c r="E97" s="21">
        <v>36</v>
      </c>
      <c r="F97" s="20">
        <v>6.0999999999999999E-2</v>
      </c>
      <c r="G97" s="19">
        <v>0.70652000000000004</v>
      </c>
      <c r="H97" s="19">
        <v>9.2000000000000003E-4</v>
      </c>
      <c r="I97" s="19">
        <v>3.764E-2</v>
      </c>
      <c r="J97" s="19">
        <v>3.4000000000000002E-4</v>
      </c>
      <c r="O97" s="18" t="s">
        <v>101</v>
      </c>
      <c r="P97" s="18" t="s">
        <v>79</v>
      </c>
      <c r="Q97" s="18" t="s">
        <v>76</v>
      </c>
      <c r="R97" s="26">
        <v>1.34</v>
      </c>
      <c r="S97" s="26">
        <v>0.12</v>
      </c>
      <c r="T97" s="26">
        <v>7.21</v>
      </c>
      <c r="U97" s="26">
        <v>1.45</v>
      </c>
      <c r="W97" s="25"/>
    </row>
    <row r="98" spans="1:35" x14ac:dyDescent="0.2">
      <c r="A98" s="27"/>
      <c r="B98" s="43" t="s">
        <v>101</v>
      </c>
      <c r="C98" s="43" t="s">
        <v>76</v>
      </c>
      <c r="D98" s="43" t="s">
        <v>82</v>
      </c>
      <c r="E98" s="42">
        <v>36</v>
      </c>
      <c r="F98" s="41">
        <v>6.2E-2</v>
      </c>
      <c r="G98" s="40">
        <v>0.70667999999999997</v>
      </c>
      <c r="H98" s="40">
        <v>6.2E-4</v>
      </c>
      <c r="I98" s="40">
        <v>3.7539999999999997E-2</v>
      </c>
      <c r="J98" s="40">
        <v>5.1000000000000004E-4</v>
      </c>
      <c r="K98" s="27"/>
      <c r="L98" s="27"/>
      <c r="M98" s="27"/>
      <c r="N98" s="27"/>
      <c r="O98" s="18" t="s">
        <v>101</v>
      </c>
      <c r="P98" s="18" t="s">
        <v>79</v>
      </c>
      <c r="Q98" s="18" t="s">
        <v>76</v>
      </c>
      <c r="R98" s="26">
        <v>1.32</v>
      </c>
      <c r="S98" s="26">
        <v>0.13</v>
      </c>
      <c r="T98" s="26">
        <v>6.49</v>
      </c>
      <c r="U98" s="26">
        <v>1.31</v>
      </c>
      <c r="W98" s="25"/>
    </row>
    <row r="99" spans="1:35" x14ac:dyDescent="0.2">
      <c r="B99" s="39" t="s">
        <v>101</v>
      </c>
      <c r="C99" s="39" t="s">
        <v>76</v>
      </c>
      <c r="D99" s="39" t="s">
        <v>81</v>
      </c>
      <c r="E99" s="21">
        <v>36</v>
      </c>
      <c r="F99" s="20">
        <v>6.0999999999999999E-2</v>
      </c>
      <c r="G99" s="19">
        <v>0.70620000000000005</v>
      </c>
      <c r="H99" s="19">
        <v>6.6E-4</v>
      </c>
      <c r="I99" s="19">
        <v>3.7659999999999999E-2</v>
      </c>
      <c r="J99" s="19">
        <v>4.0999999999999999E-4</v>
      </c>
      <c r="O99" s="27" t="s">
        <v>101</v>
      </c>
      <c r="P99" s="27" t="s">
        <v>79</v>
      </c>
      <c r="Q99" s="27" t="s">
        <v>76</v>
      </c>
      <c r="R99" s="29">
        <v>1.4</v>
      </c>
      <c r="S99" s="29">
        <v>0.13</v>
      </c>
      <c r="T99" s="29">
        <v>7.3</v>
      </c>
      <c r="U99" s="29">
        <v>1.46</v>
      </c>
      <c r="V99" s="27"/>
      <c r="W99" s="28"/>
      <c r="X99" s="27"/>
      <c r="Y99" s="27"/>
      <c r="Z99" s="27"/>
      <c r="AA99" s="27"/>
      <c r="AB99" s="27"/>
      <c r="AC99" s="27"/>
      <c r="AD99" s="27"/>
      <c r="AE99" s="27"/>
      <c r="AF99" s="27"/>
      <c r="AG99" s="27"/>
      <c r="AH99" s="27"/>
      <c r="AI99" s="27"/>
    </row>
    <row r="100" spans="1:35" x14ac:dyDescent="0.2">
      <c r="B100" s="39" t="s">
        <v>101</v>
      </c>
      <c r="C100" s="39" t="s">
        <v>76</v>
      </c>
      <c r="D100" s="39" t="s">
        <v>81</v>
      </c>
      <c r="E100" s="21">
        <v>36</v>
      </c>
      <c r="F100" s="20">
        <v>6.3E-2</v>
      </c>
      <c r="G100" s="19">
        <v>0.70648999999999995</v>
      </c>
      <c r="H100" s="19">
        <v>9.6000000000000002E-4</v>
      </c>
      <c r="I100" s="19">
        <v>3.7510000000000002E-2</v>
      </c>
      <c r="J100" s="19">
        <v>4.8000000000000001E-4</v>
      </c>
      <c r="O100" s="18" t="s">
        <v>101</v>
      </c>
      <c r="P100" s="18" t="s">
        <v>77</v>
      </c>
      <c r="Q100" s="18" t="s">
        <v>76</v>
      </c>
      <c r="R100" s="26">
        <v>1.45</v>
      </c>
      <c r="S100" s="26">
        <v>0.13</v>
      </c>
      <c r="T100" s="26">
        <v>8.56</v>
      </c>
      <c r="U100" s="26">
        <v>1.89</v>
      </c>
      <c r="W100" s="25"/>
    </row>
    <row r="101" spans="1:35" x14ac:dyDescent="0.2">
      <c r="B101" s="39" t="s">
        <v>101</v>
      </c>
      <c r="C101" s="39" t="s">
        <v>76</v>
      </c>
      <c r="D101" s="39" t="s">
        <v>81</v>
      </c>
      <c r="E101" s="21">
        <v>35.9</v>
      </c>
      <c r="F101" s="20">
        <v>6.3E-2</v>
      </c>
      <c r="G101" s="19">
        <v>0.70611999999999997</v>
      </c>
      <c r="H101" s="19">
        <v>7.3999999999999999E-4</v>
      </c>
      <c r="I101" s="19">
        <v>3.7609999999999998E-2</v>
      </c>
      <c r="J101" s="19">
        <v>3.1E-4</v>
      </c>
      <c r="O101" s="18" t="s">
        <v>101</v>
      </c>
      <c r="P101" s="18" t="s">
        <v>77</v>
      </c>
      <c r="Q101" s="18" t="s">
        <v>76</v>
      </c>
      <c r="R101" s="26">
        <v>1.4</v>
      </c>
      <c r="S101" s="26">
        <v>0.14000000000000001</v>
      </c>
      <c r="T101" s="26">
        <v>6.84</v>
      </c>
      <c r="U101" s="26">
        <v>1.38</v>
      </c>
      <c r="W101" s="25"/>
    </row>
    <row r="102" spans="1:35" x14ac:dyDescent="0.2">
      <c r="B102" s="39" t="s">
        <v>101</v>
      </c>
      <c r="C102" s="39" t="s">
        <v>76</v>
      </c>
      <c r="D102" s="39" t="s">
        <v>81</v>
      </c>
      <c r="E102" s="21">
        <v>36</v>
      </c>
      <c r="F102" s="20">
        <v>6.4000000000000001E-2</v>
      </c>
      <c r="G102" s="19">
        <v>0.70626999999999995</v>
      </c>
      <c r="H102" s="19">
        <v>9.7000000000000005E-4</v>
      </c>
      <c r="I102" s="19">
        <v>3.7600000000000001E-2</v>
      </c>
      <c r="J102" s="19">
        <v>2.1000000000000001E-4</v>
      </c>
      <c r="O102" s="18" t="s">
        <v>101</v>
      </c>
      <c r="P102" s="18" t="s">
        <v>77</v>
      </c>
      <c r="Q102" s="18" t="s">
        <v>76</v>
      </c>
      <c r="R102" s="26">
        <v>1.37</v>
      </c>
      <c r="S102" s="26">
        <v>0.14000000000000001</v>
      </c>
      <c r="T102" s="26">
        <v>7.57</v>
      </c>
      <c r="U102" s="26">
        <v>1.59</v>
      </c>
      <c r="W102" s="25"/>
    </row>
    <row r="103" spans="1:35" x14ac:dyDescent="0.2">
      <c r="B103" s="39" t="s">
        <v>101</v>
      </c>
      <c r="C103" s="39" t="s">
        <v>76</v>
      </c>
      <c r="D103" s="39" t="s">
        <v>81</v>
      </c>
      <c r="E103" s="21">
        <v>36</v>
      </c>
      <c r="F103" s="20">
        <v>6.4000000000000001E-2</v>
      </c>
      <c r="G103" s="19">
        <v>0.70692999999999995</v>
      </c>
      <c r="H103" s="19">
        <v>6.9999999999999999E-4</v>
      </c>
      <c r="I103" s="19">
        <v>3.7609999999999998E-2</v>
      </c>
      <c r="J103" s="19">
        <v>3.1E-4</v>
      </c>
      <c r="O103" s="18" t="s">
        <v>101</v>
      </c>
      <c r="P103" s="18" t="s">
        <v>77</v>
      </c>
      <c r="Q103" s="18" t="s">
        <v>76</v>
      </c>
      <c r="R103" s="26">
        <v>1.38</v>
      </c>
      <c r="S103" s="26">
        <v>0.12</v>
      </c>
      <c r="T103" s="26">
        <v>6.77</v>
      </c>
      <c r="U103" s="26">
        <v>1.35</v>
      </c>
      <c r="W103" s="25"/>
    </row>
    <row r="104" spans="1:35" x14ac:dyDescent="0.2">
      <c r="B104" s="39" t="s">
        <v>101</v>
      </c>
      <c r="C104" s="39" t="s">
        <v>76</v>
      </c>
      <c r="D104" s="39" t="s">
        <v>81</v>
      </c>
      <c r="E104" s="21">
        <v>36</v>
      </c>
      <c r="F104" s="20">
        <v>6.4000000000000001E-2</v>
      </c>
      <c r="G104" s="19">
        <v>0.70662999999999998</v>
      </c>
      <c r="H104" s="19">
        <v>1.06E-3</v>
      </c>
      <c r="I104" s="19">
        <v>3.7530000000000001E-2</v>
      </c>
      <c r="J104" s="19">
        <v>4.2000000000000002E-4</v>
      </c>
      <c r="O104" s="18" t="s">
        <v>101</v>
      </c>
      <c r="P104" s="18" t="s">
        <v>77</v>
      </c>
      <c r="Q104" s="18" t="s">
        <v>76</v>
      </c>
      <c r="R104" s="26">
        <v>1.31</v>
      </c>
      <c r="S104" s="26">
        <v>0.12</v>
      </c>
      <c r="T104" s="26">
        <v>7.11</v>
      </c>
      <c r="U104" s="26">
        <v>1.39</v>
      </c>
      <c r="W104" s="25"/>
    </row>
    <row r="105" spans="1:35" s="27" customFormat="1" x14ac:dyDescent="0.2">
      <c r="A105" s="18"/>
      <c r="B105" s="39" t="s">
        <v>101</v>
      </c>
      <c r="C105" s="39" t="s">
        <v>76</v>
      </c>
      <c r="D105" s="39" t="s">
        <v>81</v>
      </c>
      <c r="E105" s="21">
        <v>36</v>
      </c>
      <c r="F105" s="20">
        <v>6.3E-2</v>
      </c>
      <c r="G105" s="19">
        <v>0.70587</v>
      </c>
      <c r="H105" s="19">
        <v>7.1000000000000002E-4</v>
      </c>
      <c r="I105" s="19">
        <v>3.7659999999999999E-2</v>
      </c>
      <c r="J105" s="19">
        <v>2.9E-4</v>
      </c>
      <c r="K105" s="18"/>
      <c r="L105" s="18"/>
      <c r="M105" s="18"/>
      <c r="N105" s="18"/>
      <c r="O105" s="18" t="s">
        <v>101</v>
      </c>
      <c r="P105" s="18" t="s">
        <v>77</v>
      </c>
      <c r="Q105" s="18" t="s">
        <v>76</v>
      </c>
      <c r="R105" s="26">
        <v>1.39</v>
      </c>
      <c r="S105" s="26">
        <v>0.14000000000000001</v>
      </c>
      <c r="T105" s="26">
        <v>7.81</v>
      </c>
      <c r="U105" s="26">
        <v>1.57</v>
      </c>
      <c r="V105" s="18"/>
      <c r="W105" s="25"/>
      <c r="X105" s="18"/>
      <c r="Y105" s="18"/>
      <c r="Z105" s="18"/>
      <c r="AA105" s="18"/>
      <c r="AB105" s="18"/>
      <c r="AC105" s="18"/>
      <c r="AD105" s="18"/>
      <c r="AE105" s="18"/>
      <c r="AF105" s="18"/>
      <c r="AG105" s="18"/>
      <c r="AH105" s="18"/>
      <c r="AI105" s="18"/>
    </row>
    <row r="106" spans="1:35" x14ac:dyDescent="0.2">
      <c r="B106" s="39" t="s">
        <v>101</v>
      </c>
      <c r="C106" s="39" t="s">
        <v>76</v>
      </c>
      <c r="D106" s="39" t="s">
        <v>81</v>
      </c>
      <c r="E106" s="21">
        <v>36</v>
      </c>
      <c r="F106" s="20">
        <v>6.4000000000000001E-2</v>
      </c>
      <c r="G106" s="19">
        <v>0.70635000000000003</v>
      </c>
      <c r="H106" s="19">
        <v>7.7999999999999999E-4</v>
      </c>
      <c r="I106" s="19">
        <v>3.755E-2</v>
      </c>
      <c r="J106" s="19">
        <v>2.9999999999999997E-4</v>
      </c>
      <c r="O106" s="18" t="s">
        <v>101</v>
      </c>
      <c r="P106" s="18" t="s">
        <v>77</v>
      </c>
      <c r="Q106" s="18" t="s">
        <v>76</v>
      </c>
      <c r="R106" s="26">
        <v>1.51</v>
      </c>
      <c r="S106" s="26">
        <v>0.19</v>
      </c>
      <c r="T106" s="26">
        <v>7.82</v>
      </c>
      <c r="U106" s="26">
        <v>1.61</v>
      </c>
      <c r="W106" s="25"/>
    </row>
    <row r="107" spans="1:35" x14ac:dyDescent="0.2">
      <c r="B107" s="39" t="s">
        <v>101</v>
      </c>
      <c r="C107" s="39" t="s">
        <v>76</v>
      </c>
      <c r="D107" s="39" t="s">
        <v>81</v>
      </c>
      <c r="E107" s="21">
        <v>36</v>
      </c>
      <c r="F107" s="20">
        <v>6.5000000000000002E-2</v>
      </c>
      <c r="G107" s="19">
        <v>0.70562000000000002</v>
      </c>
      <c r="H107" s="19">
        <v>7.7999999999999999E-4</v>
      </c>
      <c r="I107" s="19">
        <v>3.7650000000000003E-2</v>
      </c>
      <c r="J107" s="19">
        <v>3.3E-4</v>
      </c>
      <c r="O107" s="18" t="s">
        <v>101</v>
      </c>
      <c r="P107" s="18" t="s">
        <v>77</v>
      </c>
      <c r="Q107" s="18" t="s">
        <v>76</v>
      </c>
      <c r="R107" s="26">
        <v>1.39</v>
      </c>
      <c r="S107" s="26">
        <v>0.15</v>
      </c>
      <c r="T107" s="26">
        <v>7.02</v>
      </c>
      <c r="U107" s="26">
        <v>1.58</v>
      </c>
      <c r="W107" s="25"/>
    </row>
    <row r="108" spans="1:35" x14ac:dyDescent="0.2">
      <c r="A108" s="27"/>
      <c r="B108" s="43" t="s">
        <v>101</v>
      </c>
      <c r="C108" s="43" t="s">
        <v>76</v>
      </c>
      <c r="D108" s="43" t="s">
        <v>81</v>
      </c>
      <c r="E108" s="42">
        <v>36</v>
      </c>
      <c r="F108" s="41">
        <v>6.4000000000000001E-2</v>
      </c>
      <c r="G108" s="40">
        <v>0.70642000000000005</v>
      </c>
      <c r="H108" s="40">
        <v>7.9000000000000001E-4</v>
      </c>
      <c r="I108" s="40">
        <v>3.7560000000000003E-2</v>
      </c>
      <c r="J108" s="40">
        <v>3.2000000000000003E-4</v>
      </c>
      <c r="K108" s="27"/>
      <c r="L108" s="27"/>
      <c r="M108" s="27"/>
      <c r="N108" s="27"/>
      <c r="O108" s="18" t="s">
        <v>101</v>
      </c>
      <c r="P108" s="18" t="s">
        <v>77</v>
      </c>
      <c r="Q108" s="18" t="s">
        <v>76</v>
      </c>
      <c r="R108" s="26">
        <v>1.39</v>
      </c>
      <c r="S108" s="26">
        <v>0.15</v>
      </c>
      <c r="T108" s="26">
        <v>8.24</v>
      </c>
      <c r="U108" s="26">
        <v>1.75</v>
      </c>
      <c r="W108" s="25"/>
    </row>
    <row r="109" spans="1:35" ht="16" thickBot="1" x14ac:dyDescent="0.25">
      <c r="B109" s="39" t="s">
        <v>101</v>
      </c>
      <c r="C109" s="39" t="s">
        <v>76</v>
      </c>
      <c r="D109" s="39" t="s">
        <v>79</v>
      </c>
      <c r="E109" s="21">
        <v>35</v>
      </c>
      <c r="F109" s="20">
        <v>6.0999999999999999E-2</v>
      </c>
      <c r="G109" s="19">
        <v>0.70686000000000004</v>
      </c>
      <c r="H109" s="19">
        <v>7.1000000000000002E-4</v>
      </c>
      <c r="I109" s="19">
        <v>3.7609999999999998E-2</v>
      </c>
      <c r="J109" s="19">
        <v>1.8000000000000001E-4</v>
      </c>
      <c r="O109" s="22" t="s">
        <v>101</v>
      </c>
      <c r="P109" s="22" t="s">
        <v>77</v>
      </c>
      <c r="Q109" s="22" t="s">
        <v>76</v>
      </c>
      <c r="R109" s="24">
        <v>1.47</v>
      </c>
      <c r="S109" s="24">
        <v>0.15</v>
      </c>
      <c r="T109" s="24">
        <v>7.5</v>
      </c>
      <c r="U109" s="24">
        <v>1.68</v>
      </c>
      <c r="V109" s="22"/>
      <c r="W109" s="23"/>
      <c r="X109" s="22"/>
      <c r="Y109" s="22"/>
      <c r="Z109" s="22"/>
      <c r="AA109" s="22"/>
      <c r="AB109" s="22"/>
      <c r="AC109" s="22"/>
      <c r="AD109" s="22"/>
      <c r="AE109" s="22"/>
      <c r="AF109" s="22"/>
      <c r="AG109" s="22"/>
      <c r="AH109" s="22"/>
      <c r="AI109" s="22"/>
    </row>
    <row r="110" spans="1:35" x14ac:dyDescent="0.2">
      <c r="B110" s="39" t="s">
        <v>101</v>
      </c>
      <c r="C110" s="39" t="s">
        <v>76</v>
      </c>
      <c r="D110" s="39" t="s">
        <v>79</v>
      </c>
      <c r="E110" s="21">
        <v>32.200000000000003</v>
      </c>
      <c r="F110" s="20">
        <v>6.3E-2</v>
      </c>
      <c r="G110" s="19">
        <v>0.70677000000000001</v>
      </c>
      <c r="H110" s="19">
        <v>7.2999999999999996E-4</v>
      </c>
      <c r="I110" s="19">
        <v>3.7580000000000002E-2</v>
      </c>
      <c r="J110" s="19">
        <v>2.5000000000000001E-4</v>
      </c>
      <c r="O110" s="18" t="s">
        <v>101</v>
      </c>
      <c r="P110" s="193" t="s">
        <v>869</v>
      </c>
      <c r="Q110" s="18" t="s">
        <v>76</v>
      </c>
      <c r="R110" s="26">
        <v>1.4515015944121838</v>
      </c>
      <c r="S110" s="26">
        <v>0.15</v>
      </c>
      <c r="T110" s="26">
        <v>8.2003801225230379</v>
      </c>
      <c r="U110" s="26">
        <v>1.74</v>
      </c>
      <c r="V110" s="48"/>
      <c r="W110" s="47"/>
      <c r="X110" s="47"/>
      <c r="Y110" s="47"/>
      <c r="Z110" s="47"/>
      <c r="AA110" s="47"/>
      <c r="AB110" s="47"/>
      <c r="AC110" s="47"/>
      <c r="AD110" s="47"/>
      <c r="AE110" s="47"/>
      <c r="AF110" s="47"/>
      <c r="AG110" s="47"/>
      <c r="AH110" s="47"/>
      <c r="AI110" s="47"/>
    </row>
    <row r="111" spans="1:35" ht="16" thickBot="1" x14ac:dyDescent="0.25">
      <c r="B111" s="39" t="s">
        <v>101</v>
      </c>
      <c r="C111" s="39" t="s">
        <v>76</v>
      </c>
      <c r="D111" s="39" t="s">
        <v>79</v>
      </c>
      <c r="E111" s="21">
        <v>20</v>
      </c>
      <c r="F111" s="20">
        <v>7.1999999999999995E-2</v>
      </c>
      <c r="G111" s="19">
        <v>0.70653999999999995</v>
      </c>
      <c r="H111" s="19">
        <v>7.6999999999999996E-4</v>
      </c>
      <c r="I111" s="19">
        <v>3.7600000000000001E-2</v>
      </c>
      <c r="J111" s="19">
        <v>2.5000000000000001E-4</v>
      </c>
      <c r="O111" s="18" t="s">
        <v>101</v>
      </c>
      <c r="P111" s="193" t="s">
        <v>869</v>
      </c>
      <c r="Q111" s="18" t="s">
        <v>76</v>
      </c>
      <c r="R111" s="26">
        <v>1.3912709315557541</v>
      </c>
      <c r="S111" s="26">
        <v>0.14000000000000001</v>
      </c>
      <c r="T111" s="26">
        <v>7.3425925936982912</v>
      </c>
      <c r="U111" s="26">
        <v>1.56</v>
      </c>
      <c r="V111" s="45"/>
      <c r="W111" s="44"/>
      <c r="X111" s="44"/>
      <c r="Y111" s="44"/>
      <c r="Z111" s="44"/>
      <c r="AA111" s="44"/>
      <c r="AB111" s="44"/>
      <c r="AC111" s="44"/>
      <c r="AD111" s="44"/>
      <c r="AE111" s="44"/>
      <c r="AF111" s="44"/>
      <c r="AG111" s="44"/>
      <c r="AH111" s="44"/>
      <c r="AI111" s="44"/>
    </row>
    <row r="112" spans="1:35" x14ac:dyDescent="0.2">
      <c r="B112" s="39" t="s">
        <v>101</v>
      </c>
      <c r="C112" s="39" t="s">
        <v>76</v>
      </c>
      <c r="D112" s="39" t="s">
        <v>79</v>
      </c>
      <c r="E112" s="21">
        <v>35</v>
      </c>
      <c r="F112" s="20">
        <v>6.0999999999999999E-2</v>
      </c>
      <c r="G112" s="19">
        <v>0.70698000000000005</v>
      </c>
      <c r="H112" s="19">
        <v>5.2999999999999998E-4</v>
      </c>
      <c r="I112" s="19">
        <v>3.7600000000000001E-2</v>
      </c>
      <c r="J112" s="19">
        <v>1.2E-4</v>
      </c>
      <c r="O112" s="18" t="s">
        <v>101</v>
      </c>
      <c r="P112" s="193" t="s">
        <v>869</v>
      </c>
      <c r="Q112" s="18" t="s">
        <v>76</v>
      </c>
      <c r="R112" s="26">
        <v>1.3556846814690184</v>
      </c>
      <c r="S112" s="26">
        <v>0.15</v>
      </c>
      <c r="T112" s="26">
        <v>7.184828160781918</v>
      </c>
      <c r="U112" s="26">
        <v>1.43</v>
      </c>
      <c r="W112" s="25"/>
    </row>
    <row r="113" spans="1:35" x14ac:dyDescent="0.2">
      <c r="B113" s="39" t="s">
        <v>101</v>
      </c>
      <c r="C113" s="39" t="s">
        <v>76</v>
      </c>
      <c r="D113" s="39" t="s">
        <v>79</v>
      </c>
      <c r="E113" s="21">
        <v>29.7</v>
      </c>
      <c r="F113" s="20">
        <v>6.7000000000000004E-2</v>
      </c>
      <c r="G113" s="19">
        <v>0.70650000000000002</v>
      </c>
      <c r="H113" s="19">
        <v>7.5000000000000002E-4</v>
      </c>
      <c r="I113" s="19">
        <v>3.7600000000000001E-2</v>
      </c>
      <c r="J113" s="19">
        <v>1.3999999999999999E-4</v>
      </c>
      <c r="O113" s="18" t="s">
        <v>101</v>
      </c>
      <c r="P113" s="193" t="s">
        <v>869</v>
      </c>
      <c r="Q113" s="18" t="s">
        <v>76</v>
      </c>
      <c r="R113" s="26">
        <v>1.3457707204431066</v>
      </c>
      <c r="S113" s="26">
        <v>0.14000000000000001</v>
      </c>
      <c r="T113" s="26">
        <v>7.5140501593570539</v>
      </c>
      <c r="U113" s="26">
        <v>1.58</v>
      </c>
      <c r="W113" s="25"/>
    </row>
    <row r="114" spans="1:35" x14ac:dyDescent="0.2">
      <c r="B114" s="39" t="s">
        <v>101</v>
      </c>
      <c r="C114" s="39" t="s">
        <v>76</v>
      </c>
      <c r="D114" s="39" t="s">
        <v>79</v>
      </c>
      <c r="E114" s="21">
        <v>35</v>
      </c>
      <c r="F114" s="20">
        <v>6.2E-2</v>
      </c>
      <c r="G114" s="19">
        <v>0.70645000000000002</v>
      </c>
      <c r="H114" s="19">
        <v>7.5000000000000002E-4</v>
      </c>
      <c r="I114" s="19">
        <v>3.7609999999999998E-2</v>
      </c>
      <c r="J114" s="19">
        <v>2.3000000000000001E-4</v>
      </c>
      <c r="O114" s="18" t="s">
        <v>101</v>
      </c>
      <c r="P114" s="193" t="s">
        <v>869</v>
      </c>
      <c r="Q114" s="18" t="s">
        <v>76</v>
      </c>
      <c r="R114" s="26">
        <v>1.4041709149242607</v>
      </c>
      <c r="S114" s="26">
        <v>0.15</v>
      </c>
      <c r="T114" s="26">
        <v>8.0322529920813892</v>
      </c>
      <c r="U114" s="26">
        <v>1.76</v>
      </c>
      <c r="W114" s="25"/>
    </row>
    <row r="115" spans="1:35" s="27" customFormat="1" x14ac:dyDescent="0.2">
      <c r="A115" s="18"/>
      <c r="B115" s="39" t="s">
        <v>101</v>
      </c>
      <c r="C115" s="39" t="s">
        <v>76</v>
      </c>
      <c r="D115" s="39" t="s">
        <v>79</v>
      </c>
      <c r="E115" s="21">
        <v>35</v>
      </c>
      <c r="F115" s="20">
        <v>6.2E-2</v>
      </c>
      <c r="G115" s="19">
        <v>0.70672000000000001</v>
      </c>
      <c r="H115" s="19">
        <v>6.4000000000000005E-4</v>
      </c>
      <c r="I115" s="19">
        <v>3.7650000000000003E-2</v>
      </c>
      <c r="J115" s="19">
        <v>2.4000000000000001E-4</v>
      </c>
      <c r="K115" s="18"/>
      <c r="L115" s="18"/>
      <c r="M115" s="18"/>
      <c r="N115" s="18"/>
      <c r="O115" s="18" t="s">
        <v>101</v>
      </c>
      <c r="P115" s="193" t="s">
        <v>869</v>
      </c>
      <c r="Q115" s="18" t="s">
        <v>76</v>
      </c>
      <c r="R115" s="26">
        <v>1.450877727887393</v>
      </c>
      <c r="S115" s="26">
        <v>0.16</v>
      </c>
      <c r="T115" s="26">
        <v>9.2895990240645467</v>
      </c>
      <c r="U115" s="26">
        <v>2.13</v>
      </c>
      <c r="V115" s="18"/>
      <c r="W115" s="25"/>
      <c r="X115" s="18"/>
      <c r="Y115" s="18"/>
      <c r="Z115" s="18"/>
      <c r="AA115" s="18"/>
      <c r="AB115" s="18"/>
      <c r="AC115" s="18"/>
      <c r="AD115" s="18"/>
      <c r="AE115" s="18"/>
      <c r="AF115" s="18"/>
      <c r="AG115" s="18"/>
      <c r="AH115" s="18"/>
      <c r="AI115" s="18"/>
    </row>
    <row r="116" spans="1:35" x14ac:dyDescent="0.2">
      <c r="B116" s="39" t="s">
        <v>101</v>
      </c>
      <c r="C116" s="39" t="s">
        <v>76</v>
      </c>
      <c r="D116" s="39" t="s">
        <v>79</v>
      </c>
      <c r="E116" s="21">
        <v>21.4</v>
      </c>
      <c r="F116" s="20">
        <v>7.0000000000000007E-2</v>
      </c>
      <c r="G116" s="19">
        <v>0.70650999999999997</v>
      </c>
      <c r="H116" s="19">
        <v>7.5000000000000002E-4</v>
      </c>
      <c r="I116" s="19">
        <v>3.7629999999999997E-2</v>
      </c>
      <c r="J116" s="19">
        <v>4.2000000000000002E-4</v>
      </c>
      <c r="O116" s="18" t="s">
        <v>101</v>
      </c>
      <c r="P116" s="193" t="s">
        <v>869</v>
      </c>
      <c r="Q116" s="18" t="s">
        <v>76</v>
      </c>
      <c r="R116" s="26">
        <v>1.2968552997834017</v>
      </c>
      <c r="S116" s="26">
        <v>0.14000000000000001</v>
      </c>
      <c r="T116" s="26">
        <v>7.8884156941224237</v>
      </c>
      <c r="U116" s="26">
        <v>1.72</v>
      </c>
      <c r="W116" s="25"/>
    </row>
    <row r="117" spans="1:35" x14ac:dyDescent="0.2">
      <c r="B117" s="39" t="s">
        <v>101</v>
      </c>
      <c r="C117" s="39" t="s">
        <v>76</v>
      </c>
      <c r="D117" s="39" t="s">
        <v>79</v>
      </c>
      <c r="E117" s="21">
        <v>22.2</v>
      </c>
      <c r="F117" s="20">
        <v>6.9000000000000006E-2</v>
      </c>
      <c r="G117" s="19">
        <v>0.70611000000000002</v>
      </c>
      <c r="H117" s="19">
        <v>8.4999999999999995E-4</v>
      </c>
      <c r="I117" s="19">
        <v>3.755E-2</v>
      </c>
      <c r="J117" s="19">
        <v>2.7999999999999998E-4</v>
      </c>
      <c r="O117" s="18" t="s">
        <v>101</v>
      </c>
      <c r="P117" s="193" t="s">
        <v>869</v>
      </c>
      <c r="Q117" s="18" t="s">
        <v>76</v>
      </c>
      <c r="R117" s="26">
        <v>1.3052080938269877</v>
      </c>
      <c r="S117" s="26">
        <v>0.13</v>
      </c>
      <c r="T117" s="26">
        <v>6.7024504753592007</v>
      </c>
      <c r="U117" s="26">
        <v>1.31</v>
      </c>
      <c r="W117" s="25"/>
    </row>
    <row r="118" spans="1:35" x14ac:dyDescent="0.2">
      <c r="A118" s="27"/>
      <c r="B118" s="43" t="s">
        <v>101</v>
      </c>
      <c r="C118" s="43" t="s">
        <v>76</v>
      </c>
      <c r="D118" s="43" t="s">
        <v>79</v>
      </c>
      <c r="E118" s="42">
        <v>35</v>
      </c>
      <c r="F118" s="41">
        <v>6.2E-2</v>
      </c>
      <c r="G118" s="40">
        <v>0.70652999999999999</v>
      </c>
      <c r="H118" s="40">
        <v>7.9000000000000001E-4</v>
      </c>
      <c r="I118" s="40">
        <v>3.7620000000000001E-2</v>
      </c>
      <c r="J118" s="40">
        <v>1.8000000000000001E-4</v>
      </c>
      <c r="K118" s="27"/>
      <c r="L118" s="27"/>
      <c r="M118" s="27"/>
      <c r="N118" s="27"/>
      <c r="O118" s="18" t="s">
        <v>101</v>
      </c>
      <c r="P118" s="193" t="s">
        <v>869</v>
      </c>
      <c r="Q118" s="18" t="s">
        <v>76</v>
      </c>
      <c r="R118" s="26">
        <v>1.3695695426324417</v>
      </c>
      <c r="S118" s="26">
        <v>0.15</v>
      </c>
      <c r="T118" s="26">
        <v>6.1047244337391913</v>
      </c>
      <c r="U118" s="26">
        <v>1.32</v>
      </c>
      <c r="W118" s="25"/>
    </row>
    <row r="119" spans="1:35" x14ac:dyDescent="0.2">
      <c r="B119" s="39" t="s">
        <v>101</v>
      </c>
      <c r="C119" s="39" t="s">
        <v>76</v>
      </c>
      <c r="D119" s="39" t="s">
        <v>77</v>
      </c>
      <c r="E119" s="21">
        <v>12.8</v>
      </c>
      <c r="F119" s="20">
        <v>6.9000000000000006E-2</v>
      </c>
      <c r="G119" s="19">
        <v>0.70660999999999996</v>
      </c>
      <c r="H119" s="19">
        <v>1E-3</v>
      </c>
      <c r="I119" s="19">
        <v>3.7859999999999998E-2</v>
      </c>
      <c r="J119" s="19">
        <v>4.0999999999999999E-4</v>
      </c>
      <c r="O119" s="18" t="s">
        <v>101</v>
      </c>
      <c r="P119" s="193" t="s">
        <v>869</v>
      </c>
      <c r="Q119" s="18" t="s">
        <v>76</v>
      </c>
      <c r="R119" s="26">
        <v>1.2957697335230387</v>
      </c>
      <c r="S119" s="26">
        <v>0.13</v>
      </c>
      <c r="T119" s="26">
        <v>7.7793912336380231</v>
      </c>
      <c r="U119" s="26">
        <v>1.6</v>
      </c>
      <c r="W119" s="25"/>
    </row>
    <row r="120" spans="1:35" x14ac:dyDescent="0.2">
      <c r="B120" s="39" t="s">
        <v>101</v>
      </c>
      <c r="C120" s="39" t="s">
        <v>76</v>
      </c>
      <c r="D120" s="39" t="s">
        <v>77</v>
      </c>
      <c r="E120" s="21">
        <v>17.3</v>
      </c>
      <c r="F120" s="20">
        <v>7.0000000000000007E-2</v>
      </c>
      <c r="G120" s="19">
        <v>0.70684999999999998</v>
      </c>
      <c r="H120" s="19">
        <v>6.8999999999999997E-4</v>
      </c>
      <c r="I120" s="19">
        <v>3.7569999999999999E-2</v>
      </c>
      <c r="J120" s="19">
        <v>1.6000000000000001E-4</v>
      </c>
      <c r="O120" s="18" t="s">
        <v>101</v>
      </c>
      <c r="P120" s="193" t="s">
        <v>869</v>
      </c>
      <c r="Q120" s="18" t="s">
        <v>76</v>
      </c>
      <c r="R120" s="26">
        <v>1.3177290695719863</v>
      </c>
      <c r="S120" s="26">
        <v>0.14000000000000001</v>
      </c>
      <c r="T120" s="26">
        <v>10.12823569218739</v>
      </c>
      <c r="U120" s="26">
        <v>2.2000000000000002</v>
      </c>
      <c r="W120" s="25"/>
    </row>
    <row r="121" spans="1:35" x14ac:dyDescent="0.2">
      <c r="B121" s="39" t="s">
        <v>101</v>
      </c>
      <c r="C121" s="39" t="s">
        <v>76</v>
      </c>
      <c r="D121" s="39" t="s">
        <v>77</v>
      </c>
      <c r="E121" s="21">
        <v>19.399999999999999</v>
      </c>
      <c r="F121" s="20">
        <v>7.0999999999999994E-2</v>
      </c>
      <c r="G121" s="19">
        <v>0.70657999999999999</v>
      </c>
      <c r="H121" s="19">
        <v>9.7000000000000005E-4</v>
      </c>
      <c r="I121" s="19">
        <v>3.7530000000000001E-2</v>
      </c>
      <c r="J121" s="19">
        <v>2.5999999999999998E-4</v>
      </c>
      <c r="O121" s="18" t="s">
        <v>101</v>
      </c>
      <c r="P121" s="193" t="s">
        <v>869</v>
      </c>
      <c r="Q121" s="18" t="s">
        <v>76</v>
      </c>
      <c r="R121" s="26">
        <v>1.3327841880603697</v>
      </c>
      <c r="S121" s="26">
        <v>0.14000000000000001</v>
      </c>
      <c r="T121" s="26">
        <v>7.9170263826356901</v>
      </c>
      <c r="U121" s="26">
        <v>1.65</v>
      </c>
      <c r="W121" s="25"/>
    </row>
    <row r="122" spans="1:35" x14ac:dyDescent="0.2">
      <c r="B122" s="39" t="s">
        <v>101</v>
      </c>
      <c r="C122" s="39" t="s">
        <v>76</v>
      </c>
      <c r="D122" s="39" t="s">
        <v>77</v>
      </c>
      <c r="E122" s="21">
        <v>22.3</v>
      </c>
      <c r="F122" s="20">
        <v>6.9000000000000006E-2</v>
      </c>
      <c r="G122" s="19">
        <v>0.70645000000000002</v>
      </c>
      <c r="H122" s="19">
        <v>9.3000000000000005E-4</v>
      </c>
      <c r="I122" s="19">
        <v>3.7580000000000002E-2</v>
      </c>
      <c r="J122" s="19">
        <v>2.9E-4</v>
      </c>
      <c r="O122" s="27" t="s">
        <v>101</v>
      </c>
      <c r="P122" s="194" t="s">
        <v>869</v>
      </c>
      <c r="Q122" s="27" t="s">
        <v>76</v>
      </c>
      <c r="R122" s="29">
        <v>1.4313808179167491</v>
      </c>
      <c r="S122" s="29">
        <v>0.15</v>
      </c>
      <c r="T122" s="29">
        <v>7.9054515911717544</v>
      </c>
      <c r="U122" s="29">
        <v>1.76</v>
      </c>
      <c r="W122" s="25"/>
    </row>
    <row r="123" spans="1:35" x14ac:dyDescent="0.2">
      <c r="B123" s="39" t="s">
        <v>101</v>
      </c>
      <c r="C123" s="39" t="s">
        <v>76</v>
      </c>
      <c r="D123" s="39" t="s">
        <v>77</v>
      </c>
      <c r="E123" s="21">
        <v>27.2</v>
      </c>
      <c r="F123" s="20">
        <v>6.4000000000000001E-2</v>
      </c>
      <c r="G123" s="19">
        <v>0.70686000000000004</v>
      </c>
      <c r="H123" s="19">
        <v>7.7999999999999999E-4</v>
      </c>
      <c r="I123" s="19">
        <v>3.7569999999999999E-2</v>
      </c>
      <c r="J123" s="19">
        <v>2.3000000000000001E-4</v>
      </c>
      <c r="O123" s="18" t="s">
        <v>101</v>
      </c>
      <c r="P123" s="193" t="s">
        <v>870</v>
      </c>
      <c r="Q123" s="18" t="s">
        <v>76</v>
      </c>
      <c r="R123" s="26">
        <v>1.3894983448179299</v>
      </c>
      <c r="S123" s="26">
        <v>0.15</v>
      </c>
      <c r="T123" s="26">
        <v>7.5128304676562463</v>
      </c>
      <c r="U123" s="26">
        <v>1.68</v>
      </c>
      <c r="W123" s="25"/>
    </row>
    <row r="124" spans="1:35" x14ac:dyDescent="0.2">
      <c r="B124" s="39" t="s">
        <v>101</v>
      </c>
      <c r="C124" s="39" t="s">
        <v>76</v>
      </c>
      <c r="D124" s="39" t="s">
        <v>77</v>
      </c>
      <c r="E124" s="21">
        <v>27</v>
      </c>
      <c r="F124" s="20">
        <v>6.3E-2</v>
      </c>
      <c r="G124" s="19">
        <v>0.70616999999999996</v>
      </c>
      <c r="H124" s="19">
        <v>7.9000000000000001E-4</v>
      </c>
      <c r="I124" s="19">
        <v>3.7859999999999998E-2</v>
      </c>
      <c r="J124" s="19">
        <v>2.4000000000000001E-4</v>
      </c>
      <c r="O124" s="18" t="s">
        <v>101</v>
      </c>
      <c r="P124" s="193" t="s">
        <v>870</v>
      </c>
      <c r="Q124" s="18" t="s">
        <v>76</v>
      </c>
      <c r="R124" s="26">
        <v>1.2612710629612123</v>
      </c>
      <c r="S124" s="26">
        <v>0.13</v>
      </c>
      <c r="T124" s="26">
        <v>8.7403964760863353</v>
      </c>
      <c r="U124" s="26">
        <v>1.88</v>
      </c>
      <c r="W124" s="25"/>
    </row>
    <row r="125" spans="1:35" s="27" customFormat="1" x14ac:dyDescent="0.2">
      <c r="A125" s="18"/>
      <c r="B125" s="39" t="s">
        <v>101</v>
      </c>
      <c r="C125" s="39" t="s">
        <v>76</v>
      </c>
      <c r="D125" s="39" t="s">
        <v>77</v>
      </c>
      <c r="E125" s="21">
        <v>34.299999999999997</v>
      </c>
      <c r="F125" s="20">
        <v>6.2E-2</v>
      </c>
      <c r="G125" s="19">
        <v>0.70579999999999998</v>
      </c>
      <c r="H125" s="19">
        <v>6.8999999999999997E-4</v>
      </c>
      <c r="I125" s="19">
        <v>3.7429999999999998E-2</v>
      </c>
      <c r="J125" s="19">
        <v>2.3000000000000001E-4</v>
      </c>
      <c r="K125" s="18"/>
      <c r="L125" s="18"/>
      <c r="M125" s="18"/>
      <c r="N125" s="18"/>
      <c r="O125" s="18" t="s">
        <v>101</v>
      </c>
      <c r="P125" s="193" t="s">
        <v>870</v>
      </c>
      <c r="Q125" s="18" t="s">
        <v>76</v>
      </c>
      <c r="R125" s="26">
        <v>1.3909349449765325</v>
      </c>
      <c r="S125" s="26">
        <v>0.15</v>
      </c>
      <c r="T125" s="26">
        <v>7.4694429480383304</v>
      </c>
      <c r="U125" s="26">
        <v>1.52</v>
      </c>
      <c r="V125" s="18"/>
      <c r="W125" s="25"/>
      <c r="X125" s="18"/>
      <c r="Y125" s="18"/>
      <c r="Z125" s="18"/>
      <c r="AA125" s="18"/>
      <c r="AB125" s="18"/>
      <c r="AC125" s="18"/>
      <c r="AD125" s="18"/>
      <c r="AE125" s="18"/>
      <c r="AF125" s="18"/>
      <c r="AG125" s="18"/>
      <c r="AH125" s="18"/>
      <c r="AI125" s="18"/>
    </row>
    <row r="126" spans="1:35" x14ac:dyDescent="0.2">
      <c r="B126" s="39" t="s">
        <v>101</v>
      </c>
      <c r="C126" s="39" t="s">
        <v>76</v>
      </c>
      <c r="D126" s="39" t="s">
        <v>77</v>
      </c>
      <c r="E126" s="21">
        <v>24.5</v>
      </c>
      <c r="F126" s="20">
        <v>6.6000000000000003E-2</v>
      </c>
      <c r="G126" s="19">
        <v>0.70589000000000002</v>
      </c>
      <c r="H126" s="19">
        <v>1.1800000000000001E-3</v>
      </c>
      <c r="I126" s="19">
        <v>3.8269999999999998E-2</v>
      </c>
      <c r="J126" s="19">
        <v>5.6999999999999998E-4</v>
      </c>
      <c r="O126" s="18" t="s">
        <v>101</v>
      </c>
      <c r="P126" s="193" t="s">
        <v>870</v>
      </c>
      <c r="Q126" s="18" t="s">
        <v>76</v>
      </c>
      <c r="R126" s="26">
        <v>1.4003992456587449</v>
      </c>
      <c r="S126" s="26">
        <v>0.16</v>
      </c>
      <c r="T126" s="26">
        <v>7.2551118075118968</v>
      </c>
      <c r="U126" s="26">
        <v>1.58</v>
      </c>
      <c r="W126" s="25"/>
    </row>
    <row r="127" spans="1:35" x14ac:dyDescent="0.2">
      <c r="B127" s="39" t="s">
        <v>101</v>
      </c>
      <c r="C127" s="39" t="s">
        <v>76</v>
      </c>
      <c r="D127" s="39" t="s">
        <v>77</v>
      </c>
      <c r="E127" s="21">
        <v>34.4</v>
      </c>
      <c r="F127" s="20">
        <v>0.06</v>
      </c>
      <c r="G127" s="19">
        <v>0.70596999999999999</v>
      </c>
      <c r="H127" s="19">
        <v>8.5999999999999998E-4</v>
      </c>
      <c r="I127" s="19">
        <v>3.7539999999999997E-2</v>
      </c>
      <c r="J127" s="19">
        <v>2.1000000000000001E-4</v>
      </c>
      <c r="O127" s="18" t="s">
        <v>101</v>
      </c>
      <c r="P127" s="193" t="s">
        <v>870</v>
      </c>
      <c r="Q127" s="18" t="s">
        <v>76</v>
      </c>
      <c r="R127" s="26">
        <v>1.3617688472003975</v>
      </c>
      <c r="S127" s="26">
        <v>0.16</v>
      </c>
      <c r="T127" s="26">
        <v>8.2753755917064105</v>
      </c>
      <c r="U127" s="26">
        <v>1.81</v>
      </c>
      <c r="W127" s="25"/>
    </row>
    <row r="128" spans="1:35" x14ac:dyDescent="0.2">
      <c r="A128" s="27"/>
      <c r="B128" s="43" t="s">
        <v>101</v>
      </c>
      <c r="C128" s="43" t="s">
        <v>76</v>
      </c>
      <c r="D128" s="43" t="s">
        <v>77</v>
      </c>
      <c r="E128" s="42">
        <v>25.1</v>
      </c>
      <c r="F128" s="41">
        <v>7.1999999999999995E-2</v>
      </c>
      <c r="G128" s="40">
        <v>0.70674000000000003</v>
      </c>
      <c r="H128" s="40">
        <v>5.5999999999999995E-4</v>
      </c>
      <c r="I128" s="40">
        <v>3.7440000000000001E-2</v>
      </c>
      <c r="J128" s="40">
        <v>5.8E-4</v>
      </c>
      <c r="K128" s="27"/>
      <c r="L128" s="27"/>
      <c r="M128" s="27"/>
      <c r="N128" s="27"/>
      <c r="O128" s="18" t="s">
        <v>101</v>
      </c>
      <c r="P128" s="193" t="s">
        <v>870</v>
      </c>
      <c r="Q128" s="18" t="s">
        <v>76</v>
      </c>
      <c r="R128" s="26">
        <v>1.3976678489582273</v>
      </c>
      <c r="S128" s="26">
        <v>0.15</v>
      </c>
      <c r="T128" s="26">
        <v>7.8569817483760405</v>
      </c>
      <c r="U128" s="26">
        <v>1.65</v>
      </c>
      <c r="W128" s="25"/>
    </row>
    <row r="129" spans="1:35" x14ac:dyDescent="0.2">
      <c r="B129" s="39" t="s">
        <v>101</v>
      </c>
      <c r="C129" s="39" t="s">
        <v>76</v>
      </c>
      <c r="D129" s="39" t="s">
        <v>869</v>
      </c>
      <c r="E129" s="21">
        <v>36.007999420166001</v>
      </c>
      <c r="F129" s="20">
        <v>4.7668293899066599E-2</v>
      </c>
      <c r="G129" s="19">
        <v>0.70710060481554304</v>
      </c>
      <c r="H129" s="19">
        <v>8.6496532061198096E-4</v>
      </c>
      <c r="I129" s="19">
        <v>3.7134824219414497E-2</v>
      </c>
      <c r="J129" s="19">
        <v>4.4072094976603602E-4</v>
      </c>
      <c r="O129" s="18" t="s">
        <v>101</v>
      </c>
      <c r="P129" s="193" t="s">
        <v>870</v>
      </c>
      <c r="Q129" s="18" t="s">
        <v>76</v>
      </c>
      <c r="R129" s="26">
        <v>1.3499639801858574</v>
      </c>
      <c r="S129" s="26">
        <v>0.14000000000000001</v>
      </c>
      <c r="T129" s="26">
        <v>7.7632157873759269</v>
      </c>
      <c r="U129" s="26">
        <v>1.6</v>
      </c>
      <c r="W129" s="25"/>
    </row>
    <row r="130" spans="1:35" x14ac:dyDescent="0.2">
      <c r="B130" s="39" t="s">
        <v>101</v>
      </c>
      <c r="C130" s="39" t="s">
        <v>76</v>
      </c>
      <c r="D130" s="39" t="s">
        <v>869</v>
      </c>
      <c r="E130" s="21">
        <v>36.0039994716644</v>
      </c>
      <c r="F130" s="20">
        <v>4.7691140736500298E-2</v>
      </c>
      <c r="G130" s="19">
        <v>0.706455761952969</v>
      </c>
      <c r="H130" s="19">
        <v>9.867658278366971E-4</v>
      </c>
      <c r="I130" s="19">
        <v>3.7772455316745501E-2</v>
      </c>
      <c r="J130" s="19">
        <v>2.6200406586024503E-4</v>
      </c>
      <c r="O130" s="18" t="s">
        <v>101</v>
      </c>
      <c r="P130" s="193" t="s">
        <v>870</v>
      </c>
      <c r="Q130" s="18" t="s">
        <v>76</v>
      </c>
      <c r="R130" s="26">
        <v>1.305026688042682</v>
      </c>
      <c r="S130" s="26">
        <v>0.14000000000000001</v>
      </c>
      <c r="T130" s="26">
        <v>8.3635267699172982</v>
      </c>
      <c r="U130" s="26">
        <v>1.79</v>
      </c>
      <c r="W130" s="25"/>
    </row>
    <row r="131" spans="1:35" x14ac:dyDescent="0.2">
      <c r="B131" s="39" t="s">
        <v>101</v>
      </c>
      <c r="C131" s="39" t="s">
        <v>76</v>
      </c>
      <c r="D131" s="39" t="s">
        <v>869</v>
      </c>
      <c r="E131" s="21">
        <v>36.005999565124498</v>
      </c>
      <c r="F131" s="20">
        <v>4.8646680582575298E-2</v>
      </c>
      <c r="G131" s="19">
        <v>0.70702460498987896</v>
      </c>
      <c r="H131" s="19">
        <v>6.4903692221184299E-4</v>
      </c>
      <c r="I131" s="19">
        <v>3.7595871131410198E-2</v>
      </c>
      <c r="J131" s="19">
        <v>2.4117074203388499E-4</v>
      </c>
      <c r="O131" s="18" t="s">
        <v>101</v>
      </c>
      <c r="P131" s="193" t="s">
        <v>870</v>
      </c>
      <c r="Q131" s="18" t="s">
        <v>76</v>
      </c>
      <c r="R131" s="26">
        <v>1.4179994257185311</v>
      </c>
      <c r="S131" s="26">
        <v>0.14000000000000001</v>
      </c>
      <c r="T131" s="26">
        <v>7.2441075342749404</v>
      </c>
      <c r="U131" s="26">
        <v>1.48</v>
      </c>
      <c r="W131" s="25"/>
    </row>
    <row r="132" spans="1:35" x14ac:dyDescent="0.2">
      <c r="B132" s="39" t="s">
        <v>101</v>
      </c>
      <c r="C132" s="39" t="s">
        <v>76</v>
      </c>
      <c r="D132" s="39" t="s">
        <v>869</v>
      </c>
      <c r="E132" s="21">
        <v>36.003999710083001</v>
      </c>
      <c r="F132" s="20">
        <v>5.0620004080697403E-2</v>
      </c>
      <c r="G132" s="19">
        <v>0.70688575107948104</v>
      </c>
      <c r="H132" s="19">
        <v>8.7152804695657404E-4</v>
      </c>
      <c r="I132" s="19">
        <v>3.7779074789756999E-2</v>
      </c>
      <c r="J132" s="19">
        <v>4.7948730591754202E-4</v>
      </c>
      <c r="O132" s="18" t="s">
        <v>101</v>
      </c>
      <c r="P132" s="193" t="s">
        <v>870</v>
      </c>
      <c r="Q132" s="18" t="s">
        <v>76</v>
      </c>
      <c r="R132" s="26">
        <v>1.3803591920264111</v>
      </c>
      <c r="S132" s="26">
        <v>0.16</v>
      </c>
      <c r="T132" s="26">
        <v>8.6197373651312894</v>
      </c>
      <c r="U132" s="26">
        <v>1.95</v>
      </c>
      <c r="W132" s="25"/>
    </row>
    <row r="133" spans="1:35" x14ac:dyDescent="0.2">
      <c r="B133" s="39" t="s">
        <v>101</v>
      </c>
      <c r="C133" s="39" t="s">
        <v>76</v>
      </c>
      <c r="D133" s="39" t="s">
        <v>869</v>
      </c>
      <c r="E133" s="21">
        <v>36.005999326705897</v>
      </c>
      <c r="F133" s="20">
        <v>4.8436181246042202E-2</v>
      </c>
      <c r="G133" s="19">
        <v>0.70678040340249504</v>
      </c>
      <c r="H133" s="19">
        <v>1.0319272349221299E-3</v>
      </c>
      <c r="I133" s="19">
        <v>3.7504978928393301E-2</v>
      </c>
      <c r="J133" s="19">
        <v>2.5546484795297401E-4</v>
      </c>
      <c r="O133" s="18" t="s">
        <v>101</v>
      </c>
      <c r="P133" s="193" t="s">
        <v>870</v>
      </c>
      <c r="Q133" s="18" t="s">
        <v>76</v>
      </c>
      <c r="R133" s="26">
        <v>1.3063183279277326</v>
      </c>
      <c r="S133" s="26">
        <v>0.14000000000000001</v>
      </c>
      <c r="T133" s="26">
        <v>8.1857385812904848</v>
      </c>
      <c r="U133" s="26">
        <v>1.66</v>
      </c>
      <c r="V133" s="27"/>
      <c r="W133" s="28"/>
      <c r="X133" s="27"/>
      <c r="Y133" s="27"/>
      <c r="Z133" s="27"/>
      <c r="AA133" s="27"/>
      <c r="AB133" s="27"/>
      <c r="AC133" s="27"/>
      <c r="AD133" s="27"/>
      <c r="AE133" s="27"/>
      <c r="AF133" s="27"/>
      <c r="AG133" s="27"/>
      <c r="AH133" s="27"/>
      <c r="AI133" s="27"/>
    </row>
    <row r="134" spans="1:35" x14ac:dyDescent="0.2">
      <c r="B134" s="39" t="s">
        <v>101</v>
      </c>
      <c r="C134" s="39" t="s">
        <v>76</v>
      </c>
      <c r="D134" s="39" t="s">
        <v>869</v>
      </c>
      <c r="E134" s="21">
        <v>36.005999565124498</v>
      </c>
      <c r="F134" s="20">
        <v>5.4171229996373797E-2</v>
      </c>
      <c r="G134" s="19">
        <v>0.70667717978128597</v>
      </c>
      <c r="H134" s="19">
        <v>7.0113290103948503E-4</v>
      </c>
      <c r="I134" s="19">
        <v>3.76422866302537E-2</v>
      </c>
      <c r="J134" s="19">
        <v>2.2783965648772499E-4</v>
      </c>
      <c r="O134" s="18" t="s">
        <v>101</v>
      </c>
      <c r="P134" s="193" t="s">
        <v>870</v>
      </c>
      <c r="Q134" s="18" t="s">
        <v>76</v>
      </c>
      <c r="R134" s="26">
        <v>1.4838389270237293</v>
      </c>
      <c r="S134" s="26">
        <v>0.15</v>
      </c>
      <c r="T134" s="26">
        <v>7.6759495300246696</v>
      </c>
      <c r="U134" s="26">
        <v>1.54</v>
      </c>
      <c r="W134" s="25"/>
    </row>
    <row r="135" spans="1:35" s="22" customFormat="1" ht="16" thickBot="1" x14ac:dyDescent="0.25">
      <c r="A135" s="18"/>
      <c r="B135" s="39" t="s">
        <v>101</v>
      </c>
      <c r="C135" s="39" t="s">
        <v>76</v>
      </c>
      <c r="D135" s="39" t="s">
        <v>869</v>
      </c>
      <c r="E135" s="21">
        <v>36.005999565124498</v>
      </c>
      <c r="F135" s="20">
        <v>5.0431741157170799E-2</v>
      </c>
      <c r="G135" s="19">
        <v>0.70672181250841604</v>
      </c>
      <c r="H135" s="19">
        <v>7.7466558696413497E-4</v>
      </c>
      <c r="I135" s="19">
        <v>3.7617584941041497E-2</v>
      </c>
      <c r="J135" s="19">
        <v>2.68814305163351E-4</v>
      </c>
      <c r="K135" s="18"/>
      <c r="L135" s="18"/>
      <c r="M135" s="18"/>
      <c r="N135" s="18"/>
      <c r="O135" s="27" t="s">
        <v>101</v>
      </c>
      <c r="P135" s="194" t="s">
        <v>870</v>
      </c>
      <c r="Q135" s="27" t="s">
        <v>76</v>
      </c>
      <c r="R135" s="29">
        <v>1.2822131613518279</v>
      </c>
      <c r="S135" s="29">
        <v>0.14000000000000001</v>
      </c>
      <c r="T135" s="29">
        <v>8.4146970672658394</v>
      </c>
      <c r="U135" s="29">
        <v>1.81</v>
      </c>
      <c r="V135" s="18"/>
      <c r="W135" s="25"/>
      <c r="X135" s="18"/>
      <c r="Y135" s="18"/>
      <c r="Z135" s="18"/>
      <c r="AA135" s="18"/>
      <c r="AB135" s="18"/>
      <c r="AC135" s="18"/>
      <c r="AD135" s="18"/>
      <c r="AE135" s="18"/>
      <c r="AF135" s="18"/>
      <c r="AG135" s="18"/>
      <c r="AH135" s="18"/>
      <c r="AI135" s="18"/>
    </row>
    <row r="136" spans="1:35" x14ac:dyDescent="0.2">
      <c r="B136" s="39" t="s">
        <v>101</v>
      </c>
      <c r="C136" s="39" t="s">
        <v>76</v>
      </c>
      <c r="D136" s="39" t="s">
        <v>869</v>
      </c>
      <c r="E136" s="21">
        <v>18.9521403312683</v>
      </c>
      <c r="F136" s="20">
        <v>6.4004773008922794E-2</v>
      </c>
      <c r="G136" s="19">
        <v>0.707586445780783</v>
      </c>
      <c r="H136" s="19">
        <v>9.4053504263521301E-4</v>
      </c>
      <c r="I136" s="19">
        <v>3.7456546529200302E-2</v>
      </c>
      <c r="J136" s="19">
        <v>4.0552674131774202E-4</v>
      </c>
      <c r="O136" s="18" t="s">
        <v>101</v>
      </c>
      <c r="P136" s="193" t="s">
        <v>871</v>
      </c>
      <c r="Q136" s="18" t="s">
        <v>76</v>
      </c>
      <c r="R136" s="26">
        <v>1.3993767339576211</v>
      </c>
      <c r="S136" s="26">
        <v>0.14000000000000001</v>
      </c>
      <c r="T136" s="26">
        <v>8.0399173469156775</v>
      </c>
      <c r="U136" s="26">
        <v>1.64</v>
      </c>
      <c r="W136" s="25"/>
    </row>
    <row r="137" spans="1:35" x14ac:dyDescent="0.2">
      <c r="B137" s="39" t="s">
        <v>101</v>
      </c>
      <c r="C137" s="39" t="s">
        <v>76</v>
      </c>
      <c r="D137" s="39" t="s">
        <v>869</v>
      </c>
      <c r="E137" s="21">
        <v>36.0039994716644</v>
      </c>
      <c r="F137" s="20">
        <v>5.0915330528880198E-2</v>
      </c>
      <c r="G137" s="19">
        <v>0.70686319329621605</v>
      </c>
      <c r="H137" s="19">
        <v>7.1673472609512902E-4</v>
      </c>
      <c r="I137" s="19">
        <v>3.76125622608336E-2</v>
      </c>
      <c r="J137" s="19">
        <v>2.53421816592945E-4</v>
      </c>
      <c r="O137" s="18" t="s">
        <v>101</v>
      </c>
      <c r="P137" s="193" t="s">
        <v>871</v>
      </c>
      <c r="Q137" s="18" t="s">
        <v>76</v>
      </c>
      <c r="R137" s="26">
        <v>1.4076669128628416</v>
      </c>
      <c r="S137" s="26">
        <v>0.14000000000000001</v>
      </c>
      <c r="T137" s="26">
        <v>7.8351493821560947</v>
      </c>
      <c r="U137" s="26">
        <v>1.66</v>
      </c>
      <c r="W137" s="25"/>
    </row>
    <row r="138" spans="1:35" x14ac:dyDescent="0.2">
      <c r="B138" s="39" t="s">
        <v>101</v>
      </c>
      <c r="C138" s="39" t="s">
        <v>76</v>
      </c>
      <c r="D138" s="39" t="s">
        <v>869</v>
      </c>
      <c r="E138" s="21">
        <v>36.004999637603802</v>
      </c>
      <c r="F138" s="20">
        <v>5.2291920047492703E-2</v>
      </c>
      <c r="G138" s="19">
        <v>0.70691573300519195</v>
      </c>
      <c r="H138" s="19">
        <v>9.0691405871565895E-4</v>
      </c>
      <c r="I138" s="19">
        <v>3.7623882342338003E-2</v>
      </c>
      <c r="J138" s="19">
        <v>1.8139858845060201E-4</v>
      </c>
      <c r="O138" s="18" t="s">
        <v>101</v>
      </c>
      <c r="P138" s="193" t="s">
        <v>871</v>
      </c>
      <c r="Q138" s="18" t="s">
        <v>76</v>
      </c>
      <c r="R138" s="26">
        <v>1.3377158122951733</v>
      </c>
      <c r="S138" s="26">
        <v>0.14000000000000001</v>
      </c>
      <c r="T138" s="26">
        <v>9.3515127528768041</v>
      </c>
      <c r="U138" s="26">
        <v>2.04</v>
      </c>
      <c r="W138" s="25"/>
    </row>
    <row r="139" spans="1:35" x14ac:dyDescent="0.2">
      <c r="B139" s="39" t="s">
        <v>101</v>
      </c>
      <c r="C139" s="39" t="s">
        <v>76</v>
      </c>
      <c r="D139" s="39" t="s">
        <v>869</v>
      </c>
      <c r="E139" s="21">
        <v>36.0039994716644</v>
      </c>
      <c r="F139" s="20">
        <v>5.1483536707753998E-2</v>
      </c>
      <c r="G139" s="19">
        <v>0.70678780828729304</v>
      </c>
      <c r="H139" s="19">
        <v>6.6069949132788197E-4</v>
      </c>
      <c r="I139" s="19">
        <v>3.7551557863761902E-2</v>
      </c>
      <c r="J139" s="19">
        <v>2.8420888746205798E-4</v>
      </c>
      <c r="O139" s="18" t="s">
        <v>101</v>
      </c>
      <c r="P139" s="193" t="s">
        <v>871</v>
      </c>
      <c r="Q139" s="18" t="s">
        <v>76</v>
      </c>
      <c r="R139" s="26">
        <v>1.4048724856417016</v>
      </c>
      <c r="S139" s="26">
        <v>0.15</v>
      </c>
      <c r="T139" s="26">
        <v>8.4502968507484457</v>
      </c>
      <c r="U139" s="26">
        <v>1.84</v>
      </c>
      <c r="W139" s="25"/>
    </row>
    <row r="140" spans="1:35" x14ac:dyDescent="0.2">
      <c r="A140" s="27"/>
      <c r="B140" s="43" t="s">
        <v>101</v>
      </c>
      <c r="C140" s="43" t="s">
        <v>76</v>
      </c>
      <c r="D140" s="43" t="s">
        <v>869</v>
      </c>
      <c r="E140" s="42">
        <v>36.005999565124498</v>
      </c>
      <c r="F140" s="41">
        <v>5.0320847932863899E-2</v>
      </c>
      <c r="G140" s="40">
        <v>0.70684994294793202</v>
      </c>
      <c r="H140" s="40">
        <v>8.79317306961928E-4</v>
      </c>
      <c r="I140" s="40">
        <v>3.7606752346039198E-2</v>
      </c>
      <c r="J140" s="40">
        <v>2.4782418690918898E-4</v>
      </c>
      <c r="K140" s="27"/>
      <c r="L140" s="27"/>
      <c r="M140" s="27"/>
      <c r="N140" s="27"/>
      <c r="O140" s="18" t="s">
        <v>101</v>
      </c>
      <c r="P140" s="193" t="s">
        <v>871</v>
      </c>
      <c r="Q140" s="18" t="s">
        <v>76</v>
      </c>
      <c r="R140" s="26">
        <v>1.3835572580830195</v>
      </c>
      <c r="S140" s="26">
        <v>0.14000000000000001</v>
      </c>
      <c r="T140" s="26">
        <v>7.1233740445082541</v>
      </c>
      <c r="U140" s="26">
        <v>1.51</v>
      </c>
      <c r="W140" s="25"/>
    </row>
    <row r="141" spans="1:35" x14ac:dyDescent="0.2">
      <c r="B141" s="39" t="s">
        <v>101</v>
      </c>
      <c r="C141" s="39" t="s">
        <v>76</v>
      </c>
      <c r="D141" s="39" t="s">
        <v>870</v>
      </c>
      <c r="E141" s="21">
        <v>28.481697082519499</v>
      </c>
      <c r="F141" s="20">
        <v>5.1689449501821499E-2</v>
      </c>
      <c r="G141" s="19">
        <v>0.70742681384175299</v>
      </c>
      <c r="H141" s="19">
        <v>7.3500320080011495E-4</v>
      </c>
      <c r="I141" s="19">
        <v>3.77613879356982E-2</v>
      </c>
      <c r="J141" s="19">
        <v>4.2852309873634602E-4</v>
      </c>
      <c r="O141" s="18" t="s">
        <v>101</v>
      </c>
      <c r="P141" s="193" t="s">
        <v>871</v>
      </c>
      <c r="Q141" s="18" t="s">
        <v>76</v>
      </c>
      <c r="R141" s="26">
        <v>1.3210261304294939</v>
      </c>
      <c r="S141" s="26">
        <v>0.14000000000000001</v>
      </c>
      <c r="T141" s="26">
        <v>7.6123269228581529</v>
      </c>
      <c r="U141" s="26">
        <v>1.56</v>
      </c>
      <c r="W141" s="25"/>
    </row>
    <row r="142" spans="1:35" x14ac:dyDescent="0.2">
      <c r="B142" s="39" t="s">
        <v>101</v>
      </c>
      <c r="C142" s="39" t="s">
        <v>76</v>
      </c>
      <c r="D142" s="39" t="s">
        <v>870</v>
      </c>
      <c r="E142" s="21">
        <v>32.007240056991598</v>
      </c>
      <c r="F142" s="20">
        <v>4.9869805424898002E-2</v>
      </c>
      <c r="G142" s="19">
        <v>0.70680607410950302</v>
      </c>
      <c r="H142" s="19">
        <v>7.8791327030628897E-4</v>
      </c>
      <c r="I142" s="19">
        <v>3.7413787090359703E-2</v>
      </c>
      <c r="J142" s="19">
        <v>4.4026688747313001E-4</v>
      </c>
      <c r="O142" s="18" t="s">
        <v>101</v>
      </c>
      <c r="P142" s="193" t="s">
        <v>871</v>
      </c>
      <c r="Q142" s="18" t="s">
        <v>76</v>
      </c>
      <c r="R142" s="26">
        <v>1.3732317180331446</v>
      </c>
      <c r="S142" s="26">
        <v>0.15</v>
      </c>
      <c r="T142" s="26">
        <v>7.7157628093824151</v>
      </c>
      <c r="U142" s="26">
        <v>1.65</v>
      </c>
      <c r="W142" s="25"/>
    </row>
    <row r="143" spans="1:35" x14ac:dyDescent="0.2">
      <c r="B143" s="39" t="s">
        <v>101</v>
      </c>
      <c r="C143" s="39" t="s">
        <v>76</v>
      </c>
      <c r="D143" s="39" t="s">
        <v>870</v>
      </c>
      <c r="E143" s="21">
        <v>34.471976041793802</v>
      </c>
      <c r="F143" s="20">
        <v>5.0329608441755103E-2</v>
      </c>
      <c r="G143" s="19">
        <v>0.70652292234255498</v>
      </c>
      <c r="H143" s="19">
        <v>8.1547041569939504E-4</v>
      </c>
      <c r="I143" s="19">
        <v>3.7599635818399001E-2</v>
      </c>
      <c r="J143" s="19">
        <v>3.59832771686809E-4</v>
      </c>
      <c r="O143" s="18" t="s">
        <v>101</v>
      </c>
      <c r="P143" s="193" t="s">
        <v>871</v>
      </c>
      <c r="Q143" s="18" t="s">
        <v>76</v>
      </c>
      <c r="R143" s="26">
        <v>1.3758695517265072</v>
      </c>
      <c r="S143" s="26">
        <v>0.15</v>
      </c>
      <c r="T143" s="26">
        <v>8.529375844925001</v>
      </c>
      <c r="U143" s="26">
        <v>1.84</v>
      </c>
      <c r="W143" s="25"/>
    </row>
    <row r="144" spans="1:35" x14ac:dyDescent="0.2">
      <c r="B144" s="39" t="s">
        <v>101</v>
      </c>
      <c r="C144" s="39" t="s">
        <v>76</v>
      </c>
      <c r="D144" s="39" t="s">
        <v>870</v>
      </c>
      <c r="E144" s="21">
        <v>36.0039994716644</v>
      </c>
      <c r="F144" s="20">
        <v>5.2171150234114803E-2</v>
      </c>
      <c r="G144" s="19">
        <v>0.70670040140746004</v>
      </c>
      <c r="H144" s="19">
        <v>8.67982109947352E-4</v>
      </c>
      <c r="I144" s="19">
        <v>3.76091511442962E-2</v>
      </c>
      <c r="J144" s="19">
        <v>2.1799172317688999E-4</v>
      </c>
      <c r="O144" s="18" t="s">
        <v>101</v>
      </c>
      <c r="P144" s="193" t="s">
        <v>871</v>
      </c>
      <c r="Q144" s="18" t="s">
        <v>76</v>
      </c>
      <c r="R144" s="26">
        <v>1.400399234088703</v>
      </c>
      <c r="S144" s="26">
        <v>0.15</v>
      </c>
      <c r="T144" s="26">
        <v>7.7413941461396645</v>
      </c>
      <c r="U144" s="26">
        <v>1.64</v>
      </c>
      <c r="W144" s="25"/>
    </row>
    <row r="145" spans="1:23" ht="16" thickBot="1" x14ac:dyDescent="0.25">
      <c r="B145" s="39" t="s">
        <v>101</v>
      </c>
      <c r="C145" s="39" t="s">
        <v>76</v>
      </c>
      <c r="D145" s="39" t="s">
        <v>870</v>
      </c>
      <c r="E145" s="21">
        <v>33.899848699569702</v>
      </c>
      <c r="F145" s="20">
        <v>5.3866810862485001E-2</v>
      </c>
      <c r="G145" s="19">
        <v>0.70645878333710899</v>
      </c>
      <c r="H145" s="19">
        <v>9.3837490033691099E-4</v>
      </c>
      <c r="I145" s="19">
        <v>3.7591989770884002E-2</v>
      </c>
      <c r="J145" s="19">
        <v>2.6169526678688598E-4</v>
      </c>
      <c r="O145" s="22" t="s">
        <v>101</v>
      </c>
      <c r="P145" s="195" t="s">
        <v>871</v>
      </c>
      <c r="Q145" s="22" t="s">
        <v>76</v>
      </c>
      <c r="R145" s="24">
        <v>1.3087775915990687</v>
      </c>
      <c r="S145" s="24">
        <v>0.12</v>
      </c>
      <c r="T145" s="24">
        <v>7.7643049315264765</v>
      </c>
      <c r="U145" s="24">
        <v>1.6</v>
      </c>
      <c r="W145" s="25"/>
    </row>
    <row r="146" spans="1:23" x14ac:dyDescent="0.2">
      <c r="B146" s="39" t="s">
        <v>101</v>
      </c>
      <c r="C146" s="39" t="s">
        <v>76</v>
      </c>
      <c r="D146" s="39" t="s">
        <v>870</v>
      </c>
      <c r="E146" s="21">
        <v>36.005999326705897</v>
      </c>
      <c r="F146" s="20">
        <v>5.0065888606669301E-2</v>
      </c>
      <c r="G146" s="19">
        <v>0.70718964965388298</v>
      </c>
      <c r="H146" s="19">
        <v>7.0498626586427905E-4</v>
      </c>
      <c r="I146" s="19">
        <v>3.7601938353316301E-2</v>
      </c>
      <c r="J146" s="19">
        <v>3.2860028808513899E-4</v>
      </c>
      <c r="O146" s="47"/>
      <c r="P146" s="47"/>
      <c r="Q146" s="47"/>
      <c r="R146" s="49"/>
      <c r="S146" s="49"/>
      <c r="T146" s="48"/>
      <c r="U146" s="48"/>
      <c r="W146" s="25"/>
    </row>
    <row r="147" spans="1:23" ht="16" thickBot="1" x14ac:dyDescent="0.25">
      <c r="B147" s="39" t="s">
        <v>101</v>
      </c>
      <c r="C147" s="39" t="s">
        <v>76</v>
      </c>
      <c r="D147" s="39" t="s">
        <v>870</v>
      </c>
      <c r="E147" s="21">
        <v>24.085123538970901</v>
      </c>
      <c r="F147" s="20">
        <v>5.6502789591012098E-2</v>
      </c>
      <c r="G147" s="19">
        <v>0.70711749756609799</v>
      </c>
      <c r="H147" s="19">
        <v>8.6418148756982999E-4</v>
      </c>
      <c r="I147" s="19">
        <v>3.75812196390315E-2</v>
      </c>
      <c r="J147" s="19">
        <v>2.5873478672313899E-4</v>
      </c>
      <c r="O147" s="44"/>
      <c r="P147" s="44"/>
      <c r="Q147" s="44"/>
      <c r="R147" s="46"/>
      <c r="S147" s="46"/>
      <c r="T147" s="45"/>
      <c r="U147" s="45"/>
      <c r="W147" s="25"/>
    </row>
    <row r="148" spans="1:23" x14ac:dyDescent="0.2">
      <c r="B148" s="39" t="s">
        <v>101</v>
      </c>
      <c r="C148" s="39" t="s">
        <v>76</v>
      </c>
      <c r="D148" s="39" t="s">
        <v>870</v>
      </c>
      <c r="E148" s="21">
        <v>31.419649600982702</v>
      </c>
      <c r="F148" s="20">
        <v>5.4650270706145497E-2</v>
      </c>
      <c r="G148" s="19">
        <v>0.70645848732804695</v>
      </c>
      <c r="H148" s="19">
        <v>7.1459420660303604E-4</v>
      </c>
      <c r="I148" s="19">
        <v>3.7678937102084503E-2</v>
      </c>
      <c r="J148" s="19">
        <v>2.5963541646583602E-4</v>
      </c>
      <c r="O148" s="18" t="s">
        <v>100</v>
      </c>
      <c r="P148" s="18" t="s">
        <v>90</v>
      </c>
      <c r="Q148" s="18" t="s">
        <v>85</v>
      </c>
      <c r="R148" s="26">
        <v>15.76</v>
      </c>
      <c r="S148" s="26">
        <v>1.1499999999999999</v>
      </c>
      <c r="T148" s="26">
        <v>25.92</v>
      </c>
      <c r="U148" s="26">
        <v>3.25</v>
      </c>
      <c r="W148" s="25"/>
    </row>
    <row r="149" spans="1:23" x14ac:dyDescent="0.2">
      <c r="B149" s="39" t="s">
        <v>101</v>
      </c>
      <c r="C149" s="39" t="s">
        <v>76</v>
      </c>
      <c r="D149" s="39" t="s">
        <v>870</v>
      </c>
      <c r="E149" s="21">
        <v>34.454646110534703</v>
      </c>
      <c r="F149" s="20">
        <v>5.1082335951994198E-2</v>
      </c>
      <c r="G149" s="19">
        <v>0.70683359728788098</v>
      </c>
      <c r="H149" s="19">
        <v>6.7548642037860095E-4</v>
      </c>
      <c r="I149" s="19">
        <v>3.7450400067358697E-2</v>
      </c>
      <c r="J149" s="19">
        <v>3.0025124553605402E-4</v>
      </c>
      <c r="O149" s="18" t="s">
        <v>100</v>
      </c>
      <c r="P149" s="18" t="s">
        <v>90</v>
      </c>
      <c r="Q149" s="18" t="s">
        <v>85</v>
      </c>
      <c r="R149" s="26">
        <v>15.48</v>
      </c>
      <c r="S149" s="26">
        <v>1.1599999999999999</v>
      </c>
      <c r="T149" s="26">
        <v>24.29</v>
      </c>
      <c r="U149" s="26">
        <v>3.02</v>
      </c>
      <c r="W149" s="25"/>
    </row>
    <row r="150" spans="1:23" x14ac:dyDescent="0.2">
      <c r="B150" s="39" t="s">
        <v>101</v>
      </c>
      <c r="C150" s="39" t="s">
        <v>76</v>
      </c>
      <c r="D150" s="39" t="s">
        <v>870</v>
      </c>
      <c r="E150" s="21">
        <v>34.161738634109497</v>
      </c>
      <c r="F150" s="20">
        <v>4.9822185114438901E-2</v>
      </c>
      <c r="G150" s="19">
        <v>0.70702907038361396</v>
      </c>
      <c r="H150" s="19">
        <v>7.1836249913592698E-4</v>
      </c>
      <c r="I150" s="19">
        <v>3.7659670497204201E-2</v>
      </c>
      <c r="J150" s="19">
        <v>2.4877989856515102E-4</v>
      </c>
      <c r="O150" s="18" t="s">
        <v>100</v>
      </c>
      <c r="P150" s="18" t="s">
        <v>90</v>
      </c>
      <c r="Q150" s="18" t="s">
        <v>85</v>
      </c>
      <c r="R150" s="26">
        <v>14.97</v>
      </c>
      <c r="S150" s="26">
        <v>1.0900000000000001</v>
      </c>
      <c r="T150" s="26">
        <v>25.83</v>
      </c>
      <c r="U150" s="26">
        <v>3.08</v>
      </c>
      <c r="W150" s="25"/>
    </row>
    <row r="151" spans="1:23" x14ac:dyDescent="0.2">
      <c r="B151" s="39" t="s">
        <v>101</v>
      </c>
      <c r="C151" s="39" t="s">
        <v>76</v>
      </c>
      <c r="D151" s="39" t="s">
        <v>870</v>
      </c>
      <c r="E151" s="21">
        <v>34.220603942871101</v>
      </c>
      <c r="F151" s="20">
        <v>4.8839389883316299E-2</v>
      </c>
      <c r="G151" s="19">
        <v>0.706504848902203</v>
      </c>
      <c r="H151" s="19">
        <v>7.9267475367379801E-4</v>
      </c>
      <c r="I151" s="19">
        <v>3.7588482422678503E-2</v>
      </c>
      <c r="J151" s="19">
        <v>2.4287983245131601E-4</v>
      </c>
      <c r="O151" s="18" t="s">
        <v>100</v>
      </c>
      <c r="P151" s="18" t="s">
        <v>90</v>
      </c>
      <c r="Q151" s="18" t="s">
        <v>85</v>
      </c>
      <c r="R151" s="26">
        <v>15.04</v>
      </c>
      <c r="S151" s="26">
        <v>1.05</v>
      </c>
      <c r="T151" s="26">
        <v>25.48</v>
      </c>
      <c r="U151" s="26">
        <v>3.18</v>
      </c>
      <c r="W151" s="25"/>
    </row>
    <row r="152" spans="1:23" x14ac:dyDescent="0.2">
      <c r="B152" s="39" t="s">
        <v>101</v>
      </c>
      <c r="C152" s="39" t="s">
        <v>76</v>
      </c>
      <c r="D152" s="39" t="s">
        <v>870</v>
      </c>
      <c r="E152" s="21">
        <v>36.004999637603802</v>
      </c>
      <c r="F152" s="20">
        <v>5.0820762891761899E-2</v>
      </c>
      <c r="G152" s="19">
        <v>0.70680138535036696</v>
      </c>
      <c r="H152" s="19">
        <v>7.8997415415286304E-4</v>
      </c>
      <c r="I152" s="19">
        <v>3.7640481948627701E-2</v>
      </c>
      <c r="J152" s="19">
        <v>2.04133589757217E-4</v>
      </c>
      <c r="O152" s="18" t="s">
        <v>100</v>
      </c>
      <c r="P152" s="18" t="s">
        <v>90</v>
      </c>
      <c r="Q152" s="18" t="s">
        <v>85</v>
      </c>
      <c r="R152" s="26">
        <v>15.88</v>
      </c>
      <c r="S152" s="26">
        <v>1.21</v>
      </c>
      <c r="T152" s="26">
        <v>26.06</v>
      </c>
      <c r="U152" s="26">
        <v>3.16</v>
      </c>
      <c r="W152" s="25"/>
    </row>
    <row r="153" spans="1:23" x14ac:dyDescent="0.2">
      <c r="A153" s="27"/>
      <c r="B153" s="43" t="s">
        <v>101</v>
      </c>
      <c r="C153" s="43" t="s">
        <v>76</v>
      </c>
      <c r="D153" s="43" t="s">
        <v>870</v>
      </c>
      <c r="E153" s="42">
        <v>34.666789054870598</v>
      </c>
      <c r="F153" s="41">
        <v>5.0710619029640198E-2</v>
      </c>
      <c r="G153" s="40">
        <v>0.70745500391390903</v>
      </c>
      <c r="H153" s="40">
        <v>7.7610999316037998E-4</v>
      </c>
      <c r="I153" s="40">
        <v>3.7558191698531897E-2</v>
      </c>
      <c r="J153" s="40">
        <v>2.0990719242372101E-4</v>
      </c>
      <c r="K153" s="27"/>
      <c r="L153" s="27"/>
      <c r="M153" s="27"/>
      <c r="N153" s="27"/>
      <c r="O153" s="18" t="s">
        <v>100</v>
      </c>
      <c r="P153" s="18" t="s">
        <v>90</v>
      </c>
      <c r="Q153" s="18" t="s">
        <v>85</v>
      </c>
      <c r="R153" s="26">
        <v>14.89</v>
      </c>
      <c r="S153" s="26">
        <v>1.07</v>
      </c>
      <c r="T153" s="26">
        <v>25.14</v>
      </c>
      <c r="U153" s="26">
        <v>3.18</v>
      </c>
      <c r="W153" s="25"/>
    </row>
    <row r="154" spans="1:23" x14ac:dyDescent="0.2">
      <c r="B154" s="39" t="s">
        <v>101</v>
      </c>
      <c r="C154" s="39" t="s">
        <v>76</v>
      </c>
      <c r="D154" s="39" t="s">
        <v>871</v>
      </c>
      <c r="E154" s="21">
        <v>33.694646835327099</v>
      </c>
      <c r="F154" s="20">
        <v>4.5001348356868802E-2</v>
      </c>
      <c r="G154" s="19">
        <v>0.70660450993407997</v>
      </c>
      <c r="H154" s="19">
        <v>1.02026068265435E-3</v>
      </c>
      <c r="I154" s="19">
        <v>3.7574626249572599E-2</v>
      </c>
      <c r="J154" s="19">
        <v>4.1645534400061801E-4</v>
      </c>
      <c r="O154" s="18" t="s">
        <v>100</v>
      </c>
      <c r="P154" s="18" t="s">
        <v>90</v>
      </c>
      <c r="Q154" s="18" t="s">
        <v>85</v>
      </c>
      <c r="R154" s="26">
        <v>15.31</v>
      </c>
      <c r="S154" s="26">
        <v>1.06</v>
      </c>
      <c r="T154" s="26">
        <v>26.59</v>
      </c>
      <c r="U154" s="26">
        <v>3.31</v>
      </c>
      <c r="W154" s="25"/>
    </row>
    <row r="155" spans="1:23" x14ac:dyDescent="0.2">
      <c r="B155" s="39" t="s">
        <v>101</v>
      </c>
      <c r="C155" s="39" t="s">
        <v>76</v>
      </c>
      <c r="D155" s="39" t="s">
        <v>871</v>
      </c>
      <c r="E155" s="21">
        <v>34.7386765480042</v>
      </c>
      <c r="F155" s="20">
        <v>4.5253766522966699E-2</v>
      </c>
      <c r="G155" s="19">
        <v>0.70650338298543003</v>
      </c>
      <c r="H155" s="19">
        <v>8.3077807690018805E-4</v>
      </c>
      <c r="I155" s="19">
        <v>3.7620708877710698E-2</v>
      </c>
      <c r="J155" s="19">
        <v>3.4664587234031898E-4</v>
      </c>
      <c r="O155" s="18" t="s">
        <v>100</v>
      </c>
      <c r="P155" s="18" t="s">
        <v>90</v>
      </c>
      <c r="Q155" s="18" t="s">
        <v>85</v>
      </c>
      <c r="R155" s="26">
        <v>15.3</v>
      </c>
      <c r="S155" s="26">
        <v>1.1299999999999999</v>
      </c>
      <c r="T155" s="26">
        <v>25.82</v>
      </c>
      <c r="U155" s="26">
        <v>3.14</v>
      </c>
      <c r="W155" s="25"/>
    </row>
    <row r="156" spans="1:23" x14ac:dyDescent="0.2">
      <c r="B156" s="39" t="s">
        <v>101</v>
      </c>
      <c r="C156" s="39" t="s">
        <v>76</v>
      </c>
      <c r="D156" s="39" t="s">
        <v>871</v>
      </c>
      <c r="E156" s="21">
        <v>29.513256549835202</v>
      </c>
      <c r="F156" s="20">
        <v>4.4187518997884298E-2</v>
      </c>
      <c r="G156" s="19">
        <v>0.70729471828613699</v>
      </c>
      <c r="H156" s="19">
        <v>6.7265058156582404E-4</v>
      </c>
      <c r="I156" s="19">
        <v>3.7648336055078002E-2</v>
      </c>
      <c r="J156" s="19">
        <v>2.3251568001556299E-4</v>
      </c>
      <c r="O156" s="18" t="s">
        <v>100</v>
      </c>
      <c r="P156" s="18" t="s">
        <v>90</v>
      </c>
      <c r="Q156" s="18" t="s">
        <v>85</v>
      </c>
      <c r="R156" s="26">
        <v>15.19</v>
      </c>
      <c r="S156" s="26">
        <v>1.1399999999999999</v>
      </c>
      <c r="T156" s="26">
        <v>25.02</v>
      </c>
      <c r="U156" s="26">
        <v>3.1</v>
      </c>
      <c r="W156" s="25"/>
    </row>
    <row r="157" spans="1:23" x14ac:dyDescent="0.2">
      <c r="B157" s="39" t="s">
        <v>101</v>
      </c>
      <c r="C157" s="39" t="s">
        <v>76</v>
      </c>
      <c r="D157" s="39" t="s">
        <v>871</v>
      </c>
      <c r="E157" s="21">
        <v>32.042148590087898</v>
      </c>
      <c r="F157" s="20">
        <v>4.4813191932529597E-2</v>
      </c>
      <c r="G157" s="19">
        <v>0.70717764074205403</v>
      </c>
      <c r="H157" s="19">
        <v>8.92276483368391E-4</v>
      </c>
      <c r="I157" s="19">
        <v>3.7505006769276199E-2</v>
      </c>
      <c r="J157" s="19">
        <v>2.1198421768073801E-4</v>
      </c>
      <c r="O157" s="18" t="s">
        <v>100</v>
      </c>
      <c r="P157" s="18" t="s">
        <v>90</v>
      </c>
      <c r="Q157" s="18" t="s">
        <v>85</v>
      </c>
      <c r="R157" s="26">
        <v>15.4</v>
      </c>
      <c r="S157" s="26">
        <v>1.06</v>
      </c>
      <c r="T157" s="26">
        <v>25.09</v>
      </c>
      <c r="U157" s="26">
        <v>3.04</v>
      </c>
      <c r="W157" s="25"/>
    </row>
    <row r="158" spans="1:23" x14ac:dyDescent="0.2">
      <c r="B158" s="39" t="s">
        <v>101</v>
      </c>
      <c r="C158" s="39" t="s">
        <v>76</v>
      </c>
      <c r="D158" s="39" t="s">
        <v>871</v>
      </c>
      <c r="E158" s="21">
        <v>32.581303834915197</v>
      </c>
      <c r="F158" s="20">
        <v>4.6804976483391797E-2</v>
      </c>
      <c r="G158" s="19">
        <v>0.70662564093692004</v>
      </c>
      <c r="H158" s="19">
        <v>7.81555874738837E-4</v>
      </c>
      <c r="I158" s="19">
        <v>3.7707897640943198E-2</v>
      </c>
      <c r="J158" s="19">
        <v>2.6364110407092202E-4</v>
      </c>
      <c r="O158" s="18" t="s">
        <v>100</v>
      </c>
      <c r="P158" s="18" t="s">
        <v>90</v>
      </c>
      <c r="Q158" s="18" t="s">
        <v>85</v>
      </c>
      <c r="R158" s="26">
        <v>14.92</v>
      </c>
      <c r="S158" s="26">
        <v>1.0900000000000001</v>
      </c>
      <c r="T158" s="26">
        <v>25.41</v>
      </c>
      <c r="U158" s="26">
        <v>3.11</v>
      </c>
      <c r="W158" s="25"/>
    </row>
    <row r="159" spans="1:23" x14ac:dyDescent="0.2">
      <c r="B159" s="39" t="s">
        <v>101</v>
      </c>
      <c r="C159" s="39" t="s">
        <v>76</v>
      </c>
      <c r="D159" s="39" t="s">
        <v>871</v>
      </c>
      <c r="E159" s="21">
        <v>32.261093378067002</v>
      </c>
      <c r="F159" s="20">
        <v>4.4745232333917397E-2</v>
      </c>
      <c r="G159" s="19">
        <v>0.70684501822489998</v>
      </c>
      <c r="H159" s="19">
        <v>8.9311885905955096E-4</v>
      </c>
      <c r="I159" s="19">
        <v>3.75800945526601E-2</v>
      </c>
      <c r="J159" s="19">
        <v>3.0216314628298203E-4</v>
      </c>
      <c r="O159" s="18" t="s">
        <v>100</v>
      </c>
      <c r="P159" s="18" t="s">
        <v>90</v>
      </c>
      <c r="Q159" s="18" t="s">
        <v>85</v>
      </c>
      <c r="R159" s="26">
        <v>15.55</v>
      </c>
      <c r="S159" s="26">
        <v>1.1499999999999999</v>
      </c>
      <c r="T159" s="26">
        <v>24.97</v>
      </c>
      <c r="U159" s="26">
        <v>3.09</v>
      </c>
      <c r="W159" s="25"/>
    </row>
    <row r="160" spans="1:23" x14ac:dyDescent="0.2">
      <c r="B160" s="39" t="s">
        <v>101</v>
      </c>
      <c r="C160" s="39" t="s">
        <v>76</v>
      </c>
      <c r="D160" s="39" t="s">
        <v>871</v>
      </c>
      <c r="E160" s="21">
        <v>32.9735171794891</v>
      </c>
      <c r="F160" s="20">
        <v>4.7893549269284102E-2</v>
      </c>
      <c r="G160" s="19">
        <v>0.70673692678186395</v>
      </c>
      <c r="H160" s="19">
        <v>1.13471953289253E-3</v>
      </c>
      <c r="I160" s="19">
        <v>3.7603992753795903E-2</v>
      </c>
      <c r="J160" s="19">
        <v>2.05158679056487E-4</v>
      </c>
      <c r="O160" s="18" t="s">
        <v>100</v>
      </c>
      <c r="P160" s="18" t="s">
        <v>90</v>
      </c>
      <c r="Q160" s="18" t="s">
        <v>85</v>
      </c>
      <c r="R160" s="26">
        <v>15.98</v>
      </c>
      <c r="S160" s="26">
        <v>1.1399999999999999</v>
      </c>
      <c r="T160" s="26">
        <v>25.86</v>
      </c>
      <c r="U160" s="26">
        <v>3.18</v>
      </c>
      <c r="W160" s="25"/>
    </row>
    <row r="161" spans="1:23" x14ac:dyDescent="0.2">
      <c r="B161" s="39" t="s">
        <v>101</v>
      </c>
      <c r="C161" s="39" t="s">
        <v>76</v>
      </c>
      <c r="D161" s="39" t="s">
        <v>871</v>
      </c>
      <c r="E161" s="21">
        <v>33.458868980407701</v>
      </c>
      <c r="F161" s="20">
        <v>4.6606978105099603E-2</v>
      </c>
      <c r="G161" s="19">
        <v>0.70730432231048901</v>
      </c>
      <c r="H161" s="19">
        <v>9.6993834543318601E-4</v>
      </c>
      <c r="I161" s="19">
        <v>3.7543326555025E-2</v>
      </c>
      <c r="J161" s="19">
        <v>2.3171977030272199E-4</v>
      </c>
      <c r="O161" s="18" t="s">
        <v>100</v>
      </c>
      <c r="P161" s="18" t="s">
        <v>90</v>
      </c>
      <c r="Q161" s="18" t="s">
        <v>85</v>
      </c>
      <c r="R161" s="26">
        <v>15.68</v>
      </c>
      <c r="S161" s="26">
        <v>1.18</v>
      </c>
      <c r="T161" s="26">
        <v>25.91</v>
      </c>
      <c r="U161" s="26">
        <v>3.1</v>
      </c>
      <c r="W161" s="25"/>
    </row>
    <row r="162" spans="1:23" x14ac:dyDescent="0.2">
      <c r="B162" s="39" t="s">
        <v>101</v>
      </c>
      <c r="C162" s="39" t="s">
        <v>76</v>
      </c>
      <c r="D162" s="39" t="s">
        <v>871</v>
      </c>
      <c r="E162" s="21">
        <v>35.675982475280797</v>
      </c>
      <c r="F162" s="20">
        <v>4.8712533632006803E-2</v>
      </c>
      <c r="G162" s="19">
        <v>0.70693381668926103</v>
      </c>
      <c r="H162" s="19">
        <v>7.58307349694911E-4</v>
      </c>
      <c r="I162" s="19">
        <v>3.7676244625296403E-2</v>
      </c>
      <c r="J162" s="19">
        <v>2.3266074757534401E-4</v>
      </c>
      <c r="O162" s="18" t="s">
        <v>100</v>
      </c>
      <c r="P162" s="18" t="s">
        <v>90</v>
      </c>
      <c r="Q162" s="18" t="s">
        <v>85</v>
      </c>
      <c r="R162" s="26">
        <v>15.7</v>
      </c>
      <c r="S162" s="26">
        <v>1.1399999999999999</v>
      </c>
      <c r="T162" s="26">
        <v>24.48</v>
      </c>
      <c r="U162" s="26">
        <v>2.98</v>
      </c>
      <c r="W162" s="25"/>
    </row>
    <row r="163" spans="1:23" ht="16" thickBot="1" x14ac:dyDescent="0.25">
      <c r="A163" s="22"/>
      <c r="B163" s="38" t="s">
        <v>101</v>
      </c>
      <c r="C163" s="38" t="s">
        <v>76</v>
      </c>
      <c r="D163" s="38" t="s">
        <v>871</v>
      </c>
      <c r="E163" s="37">
        <v>36.003999710083001</v>
      </c>
      <c r="F163" s="36">
        <v>4.9741581600686903E-2</v>
      </c>
      <c r="G163" s="35">
        <v>0.70673000997923296</v>
      </c>
      <c r="H163" s="35">
        <v>6.6746144782571396E-4</v>
      </c>
      <c r="I163" s="35">
        <v>3.75391615438605E-2</v>
      </c>
      <c r="J163" s="35">
        <v>3.2747275257985801E-4</v>
      </c>
      <c r="K163" s="22"/>
      <c r="L163" s="22"/>
      <c r="M163" s="22"/>
      <c r="N163" s="22"/>
      <c r="O163" s="18" t="s">
        <v>100</v>
      </c>
      <c r="P163" s="18" t="s">
        <v>90</v>
      </c>
      <c r="Q163" s="18" t="s">
        <v>85</v>
      </c>
      <c r="R163" s="26">
        <v>16.170000000000002</v>
      </c>
      <c r="S163" s="26">
        <v>1.17</v>
      </c>
      <c r="T163" s="26">
        <v>24.7</v>
      </c>
      <c r="U163" s="26">
        <v>3.07</v>
      </c>
      <c r="W163" s="25"/>
    </row>
    <row r="164" spans="1:23" x14ac:dyDescent="0.2">
      <c r="A164" s="33"/>
      <c r="B164" s="33"/>
      <c r="C164" s="33"/>
      <c r="D164" s="33"/>
      <c r="E164" s="113">
        <f>AVERAGE(E3:E163)</f>
        <v>29.774154909204995</v>
      </c>
      <c r="F164" s="113" t="s">
        <v>708</v>
      </c>
      <c r="G164" s="114">
        <f>AVERAGE(G3:G163)</f>
        <v>0.7067055885971566</v>
      </c>
      <c r="H164" s="34"/>
      <c r="I164" s="34"/>
      <c r="J164" s="34"/>
      <c r="K164" s="33"/>
      <c r="L164" s="33"/>
      <c r="M164" s="33"/>
      <c r="N164" s="33"/>
      <c r="O164" s="18" t="s">
        <v>100</v>
      </c>
      <c r="P164" s="18" t="s">
        <v>90</v>
      </c>
      <c r="Q164" s="18" t="s">
        <v>85</v>
      </c>
      <c r="R164" s="26">
        <v>15.22</v>
      </c>
      <c r="S164" s="26">
        <v>1.05</v>
      </c>
      <c r="T164" s="26">
        <v>25.14</v>
      </c>
      <c r="U164" s="26">
        <v>3</v>
      </c>
      <c r="W164" s="25"/>
    </row>
    <row r="165" spans="1:23" ht="16" thickBot="1" x14ac:dyDescent="0.25">
      <c r="A165" s="30"/>
      <c r="B165" s="30"/>
      <c r="C165" s="30"/>
      <c r="D165" s="30"/>
      <c r="E165" s="32"/>
      <c r="F165" s="115" t="s">
        <v>745</v>
      </c>
      <c r="G165" s="116">
        <f>2*STDEV(G3:G163)</f>
        <v>8.235953311279355E-4</v>
      </c>
      <c r="H165" s="31"/>
      <c r="I165" s="31"/>
      <c r="J165" s="31"/>
      <c r="K165" s="30"/>
      <c r="L165" s="30"/>
      <c r="M165" s="30"/>
      <c r="N165" s="30"/>
      <c r="O165" s="18" t="s">
        <v>100</v>
      </c>
      <c r="P165" s="18" t="s">
        <v>90</v>
      </c>
      <c r="Q165" s="18" t="s">
        <v>85</v>
      </c>
      <c r="R165" s="26">
        <v>15.54</v>
      </c>
      <c r="S165" s="26">
        <v>1.08</v>
      </c>
      <c r="T165" s="26">
        <v>25.81</v>
      </c>
      <c r="U165" s="26">
        <v>3.2</v>
      </c>
      <c r="W165" s="25"/>
    </row>
    <row r="166" spans="1:23" x14ac:dyDescent="0.2">
      <c r="B166" s="39" t="s">
        <v>100</v>
      </c>
      <c r="C166" s="39" t="s">
        <v>85</v>
      </c>
      <c r="D166" s="39" t="s">
        <v>94</v>
      </c>
      <c r="E166" s="21">
        <v>36</v>
      </c>
      <c r="F166" s="20">
        <v>0.754</v>
      </c>
      <c r="G166" s="19">
        <v>0.70372999999999997</v>
      </c>
      <c r="H166" s="19">
        <v>3.5E-4</v>
      </c>
      <c r="I166" s="19">
        <v>6.6600000000000006E-2</v>
      </c>
      <c r="J166" s="19">
        <v>6.0999999999999997E-4</v>
      </c>
      <c r="O166" s="18" t="s">
        <v>100</v>
      </c>
      <c r="P166" s="18" t="s">
        <v>90</v>
      </c>
      <c r="Q166" s="18" t="s">
        <v>85</v>
      </c>
      <c r="R166" s="26">
        <v>15.25</v>
      </c>
      <c r="S166" s="26">
        <v>1.06</v>
      </c>
      <c r="T166" s="26">
        <v>26.78</v>
      </c>
      <c r="U166" s="26">
        <v>3.29</v>
      </c>
      <c r="W166" s="25"/>
    </row>
    <row r="167" spans="1:23" x14ac:dyDescent="0.2">
      <c r="B167" s="39" t="s">
        <v>100</v>
      </c>
      <c r="C167" s="39" t="s">
        <v>85</v>
      </c>
      <c r="D167" s="39" t="s">
        <v>94</v>
      </c>
      <c r="E167" s="21">
        <v>36</v>
      </c>
      <c r="F167" s="20">
        <v>0.73099999999999998</v>
      </c>
      <c r="G167" s="19">
        <v>0.70343999999999995</v>
      </c>
      <c r="H167" s="19">
        <v>3.3E-4</v>
      </c>
      <c r="I167" s="19">
        <v>6.6619999999999999E-2</v>
      </c>
      <c r="J167" s="19">
        <v>6.9999999999999999E-4</v>
      </c>
      <c r="O167" s="18" t="s">
        <v>100</v>
      </c>
      <c r="P167" s="18" t="s">
        <v>90</v>
      </c>
      <c r="Q167" s="18" t="s">
        <v>85</v>
      </c>
      <c r="R167" s="26">
        <v>15.38</v>
      </c>
      <c r="S167" s="26">
        <v>1.1399999999999999</v>
      </c>
      <c r="T167" s="26">
        <v>26.32</v>
      </c>
      <c r="U167" s="26">
        <v>3.19</v>
      </c>
      <c r="W167" s="25"/>
    </row>
    <row r="168" spans="1:23" x14ac:dyDescent="0.2">
      <c r="B168" s="39" t="s">
        <v>100</v>
      </c>
      <c r="C168" s="39" t="s">
        <v>85</v>
      </c>
      <c r="D168" s="39" t="s">
        <v>94</v>
      </c>
      <c r="E168" s="21">
        <v>36</v>
      </c>
      <c r="F168" s="20">
        <v>0.75700000000000001</v>
      </c>
      <c r="G168" s="19">
        <v>0.70379000000000003</v>
      </c>
      <c r="H168" s="19">
        <v>3.5E-4</v>
      </c>
      <c r="I168" s="19">
        <v>6.615E-2</v>
      </c>
      <c r="J168" s="19">
        <v>6.2E-4</v>
      </c>
      <c r="O168" s="18" t="s">
        <v>100</v>
      </c>
      <c r="P168" s="18" t="s">
        <v>90</v>
      </c>
      <c r="Q168" s="18" t="s">
        <v>85</v>
      </c>
      <c r="R168" s="26">
        <v>15.69</v>
      </c>
      <c r="S168" s="26">
        <v>1.1100000000000001</v>
      </c>
      <c r="T168" s="26">
        <v>25.73</v>
      </c>
      <c r="U168" s="26">
        <v>3.11</v>
      </c>
      <c r="W168" s="25"/>
    </row>
    <row r="169" spans="1:23" x14ac:dyDescent="0.2">
      <c r="B169" s="39" t="s">
        <v>100</v>
      </c>
      <c r="C169" s="39" t="s">
        <v>85</v>
      </c>
      <c r="D169" s="39" t="s">
        <v>94</v>
      </c>
      <c r="E169" s="21">
        <v>36</v>
      </c>
      <c r="F169" s="20">
        <v>0.79200000000000004</v>
      </c>
      <c r="G169" s="19">
        <v>0.70372000000000001</v>
      </c>
      <c r="H169" s="19">
        <v>4.4999999999999999E-4</v>
      </c>
      <c r="I169" s="19">
        <v>6.651E-2</v>
      </c>
      <c r="J169" s="19">
        <v>4.0999999999999999E-4</v>
      </c>
      <c r="O169" s="27" t="s">
        <v>100</v>
      </c>
      <c r="P169" s="27" t="s">
        <v>90</v>
      </c>
      <c r="Q169" s="27" t="s">
        <v>85</v>
      </c>
      <c r="R169" s="29">
        <v>15.96</v>
      </c>
      <c r="S169" s="29">
        <v>1.18</v>
      </c>
      <c r="T169" s="29">
        <v>25.08</v>
      </c>
      <c r="U169" s="29">
        <v>3</v>
      </c>
      <c r="W169" s="25"/>
    </row>
    <row r="170" spans="1:23" x14ac:dyDescent="0.2">
      <c r="B170" s="39" t="s">
        <v>100</v>
      </c>
      <c r="C170" s="39" t="s">
        <v>85</v>
      </c>
      <c r="D170" s="39" t="s">
        <v>94</v>
      </c>
      <c r="E170" s="21">
        <v>35.9</v>
      </c>
      <c r="F170" s="20">
        <v>0.78800000000000003</v>
      </c>
      <c r="G170" s="19">
        <v>0.70343999999999995</v>
      </c>
      <c r="H170" s="19">
        <v>3.4000000000000002E-4</v>
      </c>
      <c r="I170" s="19">
        <v>6.6659999999999997E-2</v>
      </c>
      <c r="J170" s="19">
        <v>2.7E-4</v>
      </c>
      <c r="O170" s="18" t="s">
        <v>100</v>
      </c>
      <c r="P170" s="18" t="s">
        <v>89</v>
      </c>
      <c r="Q170" s="18" t="s">
        <v>85</v>
      </c>
      <c r="R170" s="26">
        <v>15.59</v>
      </c>
      <c r="S170" s="26">
        <v>1.1000000000000001</v>
      </c>
      <c r="T170" s="26">
        <v>22.75</v>
      </c>
      <c r="U170" s="26">
        <v>2.64</v>
      </c>
      <c r="W170" s="25"/>
    </row>
    <row r="171" spans="1:23" x14ac:dyDescent="0.2">
      <c r="B171" s="39" t="s">
        <v>100</v>
      </c>
      <c r="C171" s="39" t="s">
        <v>85</v>
      </c>
      <c r="D171" s="39" t="s">
        <v>94</v>
      </c>
      <c r="E171" s="21">
        <v>36</v>
      </c>
      <c r="F171" s="20">
        <v>0.79700000000000004</v>
      </c>
      <c r="G171" s="19">
        <v>0.70357999999999998</v>
      </c>
      <c r="H171" s="19">
        <v>3.2000000000000003E-4</v>
      </c>
      <c r="I171" s="19">
        <v>6.6280000000000006E-2</v>
      </c>
      <c r="J171" s="19">
        <v>3.6000000000000002E-4</v>
      </c>
      <c r="O171" s="18" t="s">
        <v>100</v>
      </c>
      <c r="P171" s="18" t="s">
        <v>89</v>
      </c>
      <c r="Q171" s="18" t="s">
        <v>85</v>
      </c>
      <c r="R171" s="26">
        <v>14.9</v>
      </c>
      <c r="S171" s="26">
        <v>1.1200000000000001</v>
      </c>
      <c r="T171" s="26">
        <v>24.33</v>
      </c>
      <c r="U171" s="26">
        <v>2.9</v>
      </c>
      <c r="W171" s="25"/>
    </row>
    <row r="172" spans="1:23" x14ac:dyDescent="0.2">
      <c r="B172" s="39" t="s">
        <v>100</v>
      </c>
      <c r="C172" s="39" t="s">
        <v>85</v>
      </c>
      <c r="D172" s="39" t="s">
        <v>94</v>
      </c>
      <c r="E172" s="21">
        <v>36</v>
      </c>
      <c r="F172" s="20">
        <v>0.77400000000000002</v>
      </c>
      <c r="G172" s="19">
        <v>0.70376000000000005</v>
      </c>
      <c r="H172" s="19">
        <v>3.2000000000000003E-4</v>
      </c>
      <c r="I172" s="19">
        <v>6.6750000000000004E-2</v>
      </c>
      <c r="J172" s="19">
        <v>3.1E-4</v>
      </c>
      <c r="O172" s="18" t="s">
        <v>100</v>
      </c>
      <c r="P172" s="18" t="s">
        <v>89</v>
      </c>
      <c r="Q172" s="18" t="s">
        <v>85</v>
      </c>
      <c r="R172" s="26">
        <v>14.96</v>
      </c>
      <c r="S172" s="26">
        <v>1.1399999999999999</v>
      </c>
      <c r="T172" s="26">
        <v>24.42</v>
      </c>
      <c r="U172" s="26">
        <v>2.91</v>
      </c>
      <c r="W172" s="25"/>
    </row>
    <row r="173" spans="1:23" x14ac:dyDescent="0.2">
      <c r="B173" s="39" t="s">
        <v>100</v>
      </c>
      <c r="C173" s="39" t="s">
        <v>85</v>
      </c>
      <c r="D173" s="39" t="s">
        <v>94</v>
      </c>
      <c r="E173" s="21">
        <v>36</v>
      </c>
      <c r="F173" s="20">
        <v>0.77</v>
      </c>
      <c r="G173" s="19">
        <v>0.70359000000000005</v>
      </c>
      <c r="H173" s="19">
        <v>3.6000000000000002E-4</v>
      </c>
      <c r="I173" s="19">
        <v>6.6259999999999999E-2</v>
      </c>
      <c r="J173" s="19">
        <v>2.3000000000000001E-4</v>
      </c>
      <c r="O173" s="18" t="s">
        <v>100</v>
      </c>
      <c r="P173" s="18" t="s">
        <v>89</v>
      </c>
      <c r="Q173" s="18" t="s">
        <v>85</v>
      </c>
      <c r="R173" s="26">
        <v>15.53</v>
      </c>
      <c r="S173" s="26">
        <v>1.1399999999999999</v>
      </c>
      <c r="T173" s="26">
        <v>24.73</v>
      </c>
      <c r="U173" s="26">
        <v>2.99</v>
      </c>
      <c r="W173" s="25"/>
    </row>
    <row r="174" spans="1:23" x14ac:dyDescent="0.2">
      <c r="B174" s="39" t="s">
        <v>100</v>
      </c>
      <c r="C174" s="39" t="s">
        <v>85</v>
      </c>
      <c r="D174" s="39" t="s">
        <v>94</v>
      </c>
      <c r="E174" s="21">
        <v>36</v>
      </c>
      <c r="F174" s="20">
        <v>0.77400000000000002</v>
      </c>
      <c r="G174" s="19">
        <v>0.70355000000000001</v>
      </c>
      <c r="H174" s="19">
        <v>3.8999999999999999E-4</v>
      </c>
      <c r="I174" s="19">
        <v>6.6350000000000006E-2</v>
      </c>
      <c r="J174" s="19">
        <v>4.0999999999999999E-4</v>
      </c>
      <c r="O174" s="18" t="s">
        <v>100</v>
      </c>
      <c r="P174" s="18" t="s">
        <v>89</v>
      </c>
      <c r="Q174" s="18" t="s">
        <v>85</v>
      </c>
      <c r="R174" s="26">
        <v>15.11</v>
      </c>
      <c r="S174" s="26">
        <v>1.1499999999999999</v>
      </c>
      <c r="T174" s="26">
        <v>24.16</v>
      </c>
      <c r="U174" s="26">
        <v>2.86</v>
      </c>
      <c r="W174" s="25"/>
    </row>
    <row r="175" spans="1:23" x14ac:dyDescent="0.2">
      <c r="A175" s="27"/>
      <c r="B175" s="43" t="s">
        <v>100</v>
      </c>
      <c r="C175" s="43" t="s">
        <v>85</v>
      </c>
      <c r="D175" s="43" t="s">
        <v>94</v>
      </c>
      <c r="E175" s="42">
        <v>35.9</v>
      </c>
      <c r="F175" s="41">
        <v>0.77</v>
      </c>
      <c r="G175" s="40">
        <v>0.70348999999999995</v>
      </c>
      <c r="H175" s="40">
        <v>2.7E-4</v>
      </c>
      <c r="I175" s="40">
        <v>6.5740000000000007E-2</v>
      </c>
      <c r="J175" s="40">
        <v>2.7999999999999998E-4</v>
      </c>
      <c r="K175" s="27"/>
      <c r="L175" s="27"/>
      <c r="M175" s="27"/>
      <c r="N175" s="27"/>
      <c r="O175" s="18" t="s">
        <v>100</v>
      </c>
      <c r="P175" s="18" t="s">
        <v>89</v>
      </c>
      <c r="Q175" s="18" t="s">
        <v>85</v>
      </c>
      <c r="R175" s="26">
        <v>15.58</v>
      </c>
      <c r="S175" s="26">
        <v>1.1299999999999999</v>
      </c>
      <c r="T175" s="26">
        <v>24.25</v>
      </c>
      <c r="U175" s="26">
        <v>2.91</v>
      </c>
      <c r="W175" s="25"/>
    </row>
    <row r="176" spans="1:23" x14ac:dyDescent="0.2">
      <c r="B176" s="39" t="s">
        <v>100</v>
      </c>
      <c r="C176" s="39" t="s">
        <v>85</v>
      </c>
      <c r="D176" s="39" t="s">
        <v>93</v>
      </c>
      <c r="E176" s="21">
        <v>36</v>
      </c>
      <c r="F176" s="20">
        <v>0.68899999999999995</v>
      </c>
      <c r="G176" s="19">
        <v>0.70355000000000001</v>
      </c>
      <c r="H176" s="19">
        <v>3.6000000000000002E-4</v>
      </c>
      <c r="I176" s="19">
        <v>6.8709999999999993E-2</v>
      </c>
      <c r="J176" s="19">
        <v>1.9000000000000001E-4</v>
      </c>
      <c r="O176" s="18" t="s">
        <v>100</v>
      </c>
      <c r="P176" s="18" t="s">
        <v>89</v>
      </c>
      <c r="Q176" s="18" t="s">
        <v>85</v>
      </c>
      <c r="R176" s="26">
        <v>15.21</v>
      </c>
      <c r="S176" s="26">
        <v>1.1499999999999999</v>
      </c>
      <c r="T176" s="26">
        <v>24.49</v>
      </c>
      <c r="U176" s="26">
        <v>2.9</v>
      </c>
      <c r="W176" s="25"/>
    </row>
    <row r="177" spans="1:23" x14ac:dyDescent="0.2">
      <c r="B177" s="39" t="s">
        <v>100</v>
      </c>
      <c r="C177" s="39" t="s">
        <v>85</v>
      </c>
      <c r="D177" s="39" t="s">
        <v>93</v>
      </c>
      <c r="E177" s="21">
        <v>36</v>
      </c>
      <c r="F177" s="20">
        <v>0.69899999999999995</v>
      </c>
      <c r="G177" s="19">
        <v>0.70347000000000004</v>
      </c>
      <c r="H177" s="19">
        <v>2.9E-4</v>
      </c>
      <c r="I177" s="19">
        <v>6.7570000000000005E-2</v>
      </c>
      <c r="J177" s="19">
        <v>5.0000000000000001E-4</v>
      </c>
      <c r="O177" s="27" t="s">
        <v>100</v>
      </c>
      <c r="P177" s="27" t="s">
        <v>89</v>
      </c>
      <c r="Q177" s="27" t="s">
        <v>85</v>
      </c>
      <c r="R177" s="29">
        <v>15.46</v>
      </c>
      <c r="S177" s="29">
        <v>1.1499999999999999</v>
      </c>
      <c r="T177" s="29">
        <v>24.64</v>
      </c>
      <c r="U177" s="29">
        <v>2.89</v>
      </c>
      <c r="W177" s="25"/>
    </row>
    <row r="178" spans="1:23" x14ac:dyDescent="0.2">
      <c r="B178" s="39" t="s">
        <v>100</v>
      </c>
      <c r="C178" s="39" t="s">
        <v>85</v>
      </c>
      <c r="D178" s="39" t="s">
        <v>93</v>
      </c>
      <c r="E178" s="21">
        <v>36</v>
      </c>
      <c r="F178" s="20">
        <v>0.72299999999999998</v>
      </c>
      <c r="G178" s="19">
        <v>0.70355000000000001</v>
      </c>
      <c r="H178" s="19">
        <v>3.3E-4</v>
      </c>
      <c r="I178" s="19">
        <v>6.7640000000000006E-2</v>
      </c>
      <c r="J178" s="19">
        <v>4.8999999999999998E-4</v>
      </c>
      <c r="O178" s="18" t="s">
        <v>100</v>
      </c>
      <c r="P178" s="18" t="s">
        <v>88</v>
      </c>
      <c r="Q178" s="18" t="s">
        <v>85</v>
      </c>
      <c r="R178" s="26">
        <v>15.6</v>
      </c>
      <c r="S178" s="26">
        <v>1.19</v>
      </c>
      <c r="T178" s="26">
        <v>24.94</v>
      </c>
      <c r="U178" s="26">
        <v>2.93</v>
      </c>
      <c r="W178" s="25"/>
    </row>
    <row r="179" spans="1:23" x14ac:dyDescent="0.2">
      <c r="B179" s="39" t="s">
        <v>100</v>
      </c>
      <c r="C179" s="39" t="s">
        <v>85</v>
      </c>
      <c r="D179" s="39" t="s">
        <v>93</v>
      </c>
      <c r="E179" s="21">
        <v>36</v>
      </c>
      <c r="F179" s="20">
        <v>0.68100000000000005</v>
      </c>
      <c r="G179" s="19">
        <v>0.70367000000000002</v>
      </c>
      <c r="H179" s="19">
        <v>2.9999999999999997E-4</v>
      </c>
      <c r="I179" s="19">
        <v>6.8580000000000002E-2</v>
      </c>
      <c r="J179" s="19">
        <v>3.4000000000000002E-4</v>
      </c>
      <c r="O179" s="18" t="s">
        <v>100</v>
      </c>
      <c r="P179" s="18" t="s">
        <v>88</v>
      </c>
      <c r="Q179" s="18" t="s">
        <v>85</v>
      </c>
      <c r="R179" s="26">
        <v>15.87</v>
      </c>
      <c r="S179" s="26">
        <v>1.23</v>
      </c>
      <c r="T179" s="26">
        <v>25.96</v>
      </c>
      <c r="U179" s="26">
        <v>3.08</v>
      </c>
      <c r="W179" s="25"/>
    </row>
    <row r="180" spans="1:23" x14ac:dyDescent="0.2">
      <c r="B180" s="39" t="s">
        <v>100</v>
      </c>
      <c r="C180" s="39" t="s">
        <v>85</v>
      </c>
      <c r="D180" s="39" t="s">
        <v>93</v>
      </c>
      <c r="E180" s="21">
        <v>36</v>
      </c>
      <c r="F180" s="20">
        <v>0.71899999999999997</v>
      </c>
      <c r="G180" s="19">
        <v>0.7036</v>
      </c>
      <c r="H180" s="19">
        <v>3.3E-4</v>
      </c>
      <c r="I180" s="19">
        <v>6.9409999999999999E-2</v>
      </c>
      <c r="J180" s="19">
        <v>3.2000000000000003E-4</v>
      </c>
      <c r="O180" s="18" t="s">
        <v>100</v>
      </c>
      <c r="P180" s="18" t="s">
        <v>88</v>
      </c>
      <c r="Q180" s="18" t="s">
        <v>85</v>
      </c>
      <c r="R180" s="26">
        <v>15.47</v>
      </c>
      <c r="S180" s="26">
        <v>1.1000000000000001</v>
      </c>
      <c r="T180" s="26">
        <v>26.42</v>
      </c>
      <c r="U180" s="26">
        <v>3.08</v>
      </c>
      <c r="W180" s="25"/>
    </row>
    <row r="181" spans="1:23" x14ac:dyDescent="0.2">
      <c r="B181" s="39" t="s">
        <v>100</v>
      </c>
      <c r="C181" s="39" t="s">
        <v>85</v>
      </c>
      <c r="D181" s="39" t="s">
        <v>93</v>
      </c>
      <c r="E181" s="21">
        <v>36</v>
      </c>
      <c r="F181" s="20">
        <v>0.74299999999999999</v>
      </c>
      <c r="G181" s="19">
        <v>0.70357999999999998</v>
      </c>
      <c r="H181" s="19">
        <v>3.1E-4</v>
      </c>
      <c r="I181" s="19">
        <v>6.83E-2</v>
      </c>
      <c r="J181" s="19">
        <v>2.7999999999999998E-4</v>
      </c>
      <c r="O181" s="18" t="s">
        <v>100</v>
      </c>
      <c r="P181" s="18" t="s">
        <v>88</v>
      </c>
      <c r="Q181" s="18" t="s">
        <v>85</v>
      </c>
      <c r="R181" s="26">
        <v>15.52</v>
      </c>
      <c r="S181" s="26">
        <v>1.0900000000000001</v>
      </c>
      <c r="T181" s="26">
        <v>25.67</v>
      </c>
      <c r="U181" s="26">
        <v>3.03</v>
      </c>
      <c r="W181" s="25"/>
    </row>
    <row r="182" spans="1:23" x14ac:dyDescent="0.2">
      <c r="B182" s="39" t="s">
        <v>100</v>
      </c>
      <c r="C182" s="39" t="s">
        <v>85</v>
      </c>
      <c r="D182" s="39" t="s">
        <v>93</v>
      </c>
      <c r="E182" s="21">
        <v>36</v>
      </c>
      <c r="F182" s="20">
        <v>0.746</v>
      </c>
      <c r="G182" s="19">
        <v>0.70350999999999997</v>
      </c>
      <c r="H182" s="19">
        <v>4.0999999999999999E-4</v>
      </c>
      <c r="I182" s="19">
        <v>6.9330000000000003E-2</v>
      </c>
      <c r="J182" s="19">
        <v>2.7E-4</v>
      </c>
      <c r="O182" s="18" t="s">
        <v>100</v>
      </c>
      <c r="P182" s="18" t="s">
        <v>88</v>
      </c>
      <c r="Q182" s="18" t="s">
        <v>85</v>
      </c>
      <c r="R182" s="26">
        <v>15.58</v>
      </c>
      <c r="S182" s="26">
        <v>1.08</v>
      </c>
      <c r="T182" s="26">
        <v>25.55</v>
      </c>
      <c r="U182" s="26">
        <v>3.03</v>
      </c>
      <c r="W182" s="25"/>
    </row>
    <row r="183" spans="1:23" x14ac:dyDescent="0.2">
      <c r="B183" s="39" t="s">
        <v>100</v>
      </c>
      <c r="C183" s="39" t="s">
        <v>85</v>
      </c>
      <c r="D183" s="39" t="s">
        <v>93</v>
      </c>
      <c r="E183" s="21">
        <v>36</v>
      </c>
      <c r="F183" s="20">
        <v>0.747</v>
      </c>
      <c r="G183" s="19">
        <v>0.70360999999999996</v>
      </c>
      <c r="H183" s="19">
        <v>3.2000000000000003E-4</v>
      </c>
      <c r="I183" s="19">
        <v>6.8779999999999994E-2</v>
      </c>
      <c r="J183" s="19">
        <v>2.9999999999999997E-4</v>
      </c>
      <c r="O183" s="18" t="s">
        <v>100</v>
      </c>
      <c r="P183" s="18" t="s">
        <v>88</v>
      </c>
      <c r="Q183" s="18" t="s">
        <v>85</v>
      </c>
      <c r="R183" s="26">
        <v>15.28</v>
      </c>
      <c r="S183" s="26">
        <v>1.04</v>
      </c>
      <c r="T183" s="26">
        <v>25.46</v>
      </c>
      <c r="U183" s="26">
        <v>3</v>
      </c>
      <c r="W183" s="25"/>
    </row>
    <row r="184" spans="1:23" x14ac:dyDescent="0.2">
      <c r="B184" s="39" t="s">
        <v>100</v>
      </c>
      <c r="C184" s="39" t="s">
        <v>85</v>
      </c>
      <c r="D184" s="39" t="s">
        <v>93</v>
      </c>
      <c r="E184" s="21">
        <v>36</v>
      </c>
      <c r="F184" s="20">
        <v>0.74099999999999999</v>
      </c>
      <c r="G184" s="19">
        <v>0.70360999999999996</v>
      </c>
      <c r="H184" s="19">
        <v>3.8000000000000002E-4</v>
      </c>
      <c r="I184" s="19">
        <v>6.9930000000000006E-2</v>
      </c>
      <c r="J184" s="19">
        <v>3.2000000000000003E-4</v>
      </c>
      <c r="O184" s="18" t="s">
        <v>100</v>
      </c>
      <c r="P184" s="18" t="s">
        <v>88</v>
      </c>
      <c r="Q184" s="18" t="s">
        <v>85</v>
      </c>
      <c r="R184" s="26">
        <v>15.37</v>
      </c>
      <c r="S184" s="26">
        <v>1.17</v>
      </c>
      <c r="T184" s="26">
        <v>25.31</v>
      </c>
      <c r="U184" s="26">
        <v>2.95</v>
      </c>
      <c r="W184" s="25"/>
    </row>
    <row r="185" spans="1:23" x14ac:dyDescent="0.2">
      <c r="A185" s="27"/>
      <c r="B185" s="43" t="s">
        <v>100</v>
      </c>
      <c r="C185" s="43" t="s">
        <v>85</v>
      </c>
      <c r="D185" s="43" t="s">
        <v>93</v>
      </c>
      <c r="E185" s="42">
        <v>36</v>
      </c>
      <c r="F185" s="41">
        <v>0.752</v>
      </c>
      <c r="G185" s="40">
        <v>0.70352000000000003</v>
      </c>
      <c r="H185" s="40">
        <v>3.4000000000000002E-4</v>
      </c>
      <c r="I185" s="40">
        <v>6.9519999999999998E-2</v>
      </c>
      <c r="J185" s="40">
        <v>2.1000000000000001E-4</v>
      </c>
      <c r="K185" s="27"/>
      <c r="L185" s="27"/>
      <c r="M185" s="27"/>
      <c r="N185" s="27"/>
      <c r="O185" s="18" t="s">
        <v>100</v>
      </c>
      <c r="P185" s="18" t="s">
        <v>88</v>
      </c>
      <c r="Q185" s="18" t="s">
        <v>85</v>
      </c>
      <c r="R185" s="26">
        <v>15.02</v>
      </c>
      <c r="S185" s="26">
        <v>1.1299999999999999</v>
      </c>
      <c r="T185" s="26">
        <v>26.31</v>
      </c>
      <c r="U185" s="26">
        <v>3.14</v>
      </c>
      <c r="W185" s="25"/>
    </row>
    <row r="186" spans="1:23" x14ac:dyDescent="0.2">
      <c r="B186" s="39" t="s">
        <v>100</v>
      </c>
      <c r="C186" s="39" t="s">
        <v>85</v>
      </c>
      <c r="D186" s="39" t="s">
        <v>92</v>
      </c>
      <c r="E186" s="21">
        <v>36</v>
      </c>
      <c r="F186" s="20">
        <v>0.65700000000000003</v>
      </c>
      <c r="G186" s="19">
        <v>0.70355000000000001</v>
      </c>
      <c r="H186" s="19">
        <v>3.8999999999999999E-4</v>
      </c>
      <c r="I186" s="19">
        <v>6.8489999999999995E-2</v>
      </c>
      <c r="J186" s="19">
        <v>2.9999999999999997E-4</v>
      </c>
      <c r="O186" s="18" t="s">
        <v>100</v>
      </c>
      <c r="P186" s="18" t="s">
        <v>88</v>
      </c>
      <c r="Q186" s="18" t="s">
        <v>85</v>
      </c>
      <c r="R186" s="26">
        <v>15.06</v>
      </c>
      <c r="S186" s="26">
        <v>1.1499999999999999</v>
      </c>
      <c r="T186" s="26">
        <v>25.46</v>
      </c>
      <c r="U186" s="26">
        <v>3.13</v>
      </c>
      <c r="W186" s="25"/>
    </row>
    <row r="187" spans="1:23" x14ac:dyDescent="0.2">
      <c r="B187" s="39" t="s">
        <v>100</v>
      </c>
      <c r="C187" s="39" t="s">
        <v>85</v>
      </c>
      <c r="D187" s="39" t="s">
        <v>92</v>
      </c>
      <c r="E187" s="21">
        <v>36</v>
      </c>
      <c r="F187" s="20">
        <v>0.67400000000000004</v>
      </c>
      <c r="G187" s="19">
        <v>0.70362000000000002</v>
      </c>
      <c r="H187" s="19">
        <v>2.5999999999999998E-4</v>
      </c>
      <c r="I187" s="19">
        <v>6.7510000000000001E-2</v>
      </c>
      <c r="J187" s="19">
        <v>3.6999999999999999E-4</v>
      </c>
      <c r="O187" s="27" t="s">
        <v>100</v>
      </c>
      <c r="P187" s="27" t="s">
        <v>88</v>
      </c>
      <c r="Q187" s="27" t="s">
        <v>85</v>
      </c>
      <c r="R187" s="29">
        <v>15.76</v>
      </c>
      <c r="S187" s="29">
        <v>1.1399999999999999</v>
      </c>
      <c r="T187" s="29">
        <v>26.23</v>
      </c>
      <c r="U187" s="29">
        <v>3.17</v>
      </c>
      <c r="W187" s="25"/>
    </row>
    <row r="188" spans="1:23" x14ac:dyDescent="0.2">
      <c r="B188" s="39" t="s">
        <v>100</v>
      </c>
      <c r="C188" s="39" t="s">
        <v>85</v>
      </c>
      <c r="D188" s="39" t="s">
        <v>92</v>
      </c>
      <c r="E188" s="21">
        <v>36</v>
      </c>
      <c r="F188" s="20">
        <v>0.68799999999999994</v>
      </c>
      <c r="G188" s="19">
        <v>0.70359000000000005</v>
      </c>
      <c r="H188" s="19">
        <v>2.9999999999999997E-4</v>
      </c>
      <c r="I188" s="19">
        <v>6.7369999999999999E-2</v>
      </c>
      <c r="J188" s="19">
        <v>4.6000000000000001E-4</v>
      </c>
      <c r="O188" s="18" t="s">
        <v>100</v>
      </c>
      <c r="P188" s="18" t="s">
        <v>86</v>
      </c>
      <c r="Q188" s="18" t="s">
        <v>85</v>
      </c>
      <c r="R188" s="26">
        <v>15.47</v>
      </c>
      <c r="S188" s="26">
        <v>1.1399999999999999</v>
      </c>
      <c r="T188" s="26">
        <v>26.84</v>
      </c>
      <c r="U188" s="26">
        <v>3.09</v>
      </c>
      <c r="W188" s="25"/>
    </row>
    <row r="189" spans="1:23" x14ac:dyDescent="0.2">
      <c r="B189" s="39" t="s">
        <v>100</v>
      </c>
      <c r="C189" s="39" t="s">
        <v>85</v>
      </c>
      <c r="D189" s="39" t="s">
        <v>92</v>
      </c>
      <c r="E189" s="21">
        <v>36</v>
      </c>
      <c r="F189" s="20">
        <v>0.70899999999999996</v>
      </c>
      <c r="G189" s="19">
        <v>0.70345999999999997</v>
      </c>
      <c r="H189" s="19">
        <v>3.2000000000000003E-4</v>
      </c>
      <c r="I189" s="19">
        <v>6.8330000000000002E-2</v>
      </c>
      <c r="J189" s="19">
        <v>3.5E-4</v>
      </c>
      <c r="O189" s="18" t="s">
        <v>100</v>
      </c>
      <c r="P189" s="18" t="s">
        <v>86</v>
      </c>
      <c r="Q189" s="18" t="s">
        <v>85</v>
      </c>
      <c r="R189" s="26">
        <v>15.48</v>
      </c>
      <c r="S189" s="26">
        <v>1.19</v>
      </c>
      <c r="T189" s="26">
        <v>25.15</v>
      </c>
      <c r="U189" s="26">
        <v>2.9</v>
      </c>
      <c r="W189" s="25"/>
    </row>
    <row r="190" spans="1:23" x14ac:dyDescent="0.2">
      <c r="B190" s="39" t="s">
        <v>100</v>
      </c>
      <c r="C190" s="39" t="s">
        <v>85</v>
      </c>
      <c r="D190" s="39" t="s">
        <v>92</v>
      </c>
      <c r="E190" s="21">
        <v>36</v>
      </c>
      <c r="F190" s="20">
        <v>0.71</v>
      </c>
      <c r="G190" s="19">
        <v>0.70347999999999999</v>
      </c>
      <c r="H190" s="19">
        <v>3.2000000000000003E-4</v>
      </c>
      <c r="I190" s="19">
        <v>6.9449999999999998E-2</v>
      </c>
      <c r="J190" s="19">
        <v>3.4000000000000002E-4</v>
      </c>
      <c r="O190" s="18" t="s">
        <v>100</v>
      </c>
      <c r="P190" s="18" t="s">
        <v>86</v>
      </c>
      <c r="Q190" s="18" t="s">
        <v>85</v>
      </c>
      <c r="R190" s="26">
        <v>15.74</v>
      </c>
      <c r="S190" s="26">
        <v>1.2</v>
      </c>
      <c r="T190" s="26">
        <v>24.59</v>
      </c>
      <c r="U190" s="26">
        <v>2.83</v>
      </c>
      <c r="W190" s="25"/>
    </row>
    <row r="191" spans="1:23" x14ac:dyDescent="0.2">
      <c r="B191" s="39" t="s">
        <v>100</v>
      </c>
      <c r="C191" s="39" t="s">
        <v>85</v>
      </c>
      <c r="D191" s="39" t="s">
        <v>92</v>
      </c>
      <c r="E191" s="21">
        <v>36</v>
      </c>
      <c r="F191" s="20">
        <v>0.71199999999999997</v>
      </c>
      <c r="G191" s="19">
        <v>0.70343999999999995</v>
      </c>
      <c r="H191" s="19">
        <v>2.7E-4</v>
      </c>
      <c r="I191" s="19">
        <v>6.8709999999999993E-2</v>
      </c>
      <c r="J191" s="19">
        <v>3.8999999999999999E-4</v>
      </c>
      <c r="O191" s="18" t="s">
        <v>100</v>
      </c>
      <c r="P191" s="18" t="s">
        <v>86</v>
      </c>
      <c r="Q191" s="18" t="s">
        <v>85</v>
      </c>
      <c r="R191" s="26">
        <v>15.35</v>
      </c>
      <c r="S191" s="26">
        <v>1.2</v>
      </c>
      <c r="T191" s="26">
        <v>24.74</v>
      </c>
      <c r="U191" s="26">
        <v>2.82</v>
      </c>
      <c r="W191" s="25"/>
    </row>
    <row r="192" spans="1:23" ht="16" thickBot="1" x14ac:dyDescent="0.25">
      <c r="A192" s="22"/>
      <c r="B192" s="38" t="s">
        <v>100</v>
      </c>
      <c r="C192" s="38" t="s">
        <v>85</v>
      </c>
      <c r="D192" s="38" t="s">
        <v>92</v>
      </c>
      <c r="E192" s="37">
        <v>32.700000000000003</v>
      </c>
      <c r="F192" s="36">
        <v>0.69699999999999995</v>
      </c>
      <c r="G192" s="35">
        <v>0.70359000000000005</v>
      </c>
      <c r="H192" s="35">
        <v>5.1000000000000004E-4</v>
      </c>
      <c r="I192" s="35">
        <v>6.9209999999999994E-2</v>
      </c>
      <c r="J192" s="35">
        <v>2.7E-4</v>
      </c>
      <c r="K192" s="22"/>
      <c r="L192" s="22"/>
      <c r="M192" s="22"/>
      <c r="N192" s="22"/>
      <c r="O192" s="18" t="s">
        <v>100</v>
      </c>
      <c r="P192" s="18" t="s">
        <v>86</v>
      </c>
      <c r="Q192" s="18" t="s">
        <v>85</v>
      </c>
      <c r="R192" s="26">
        <v>15.12</v>
      </c>
      <c r="S192" s="26">
        <v>1.19</v>
      </c>
      <c r="T192" s="26">
        <v>26.14</v>
      </c>
      <c r="U192" s="26">
        <v>3.07</v>
      </c>
      <c r="W192" s="25"/>
    </row>
    <row r="193" spans="1:23" x14ac:dyDescent="0.2">
      <c r="B193" s="39" t="s">
        <v>100</v>
      </c>
      <c r="C193" s="39" t="s">
        <v>76</v>
      </c>
      <c r="D193" s="39" t="s">
        <v>84</v>
      </c>
      <c r="E193" s="21">
        <v>22.5</v>
      </c>
      <c r="F193" s="20">
        <v>0.83899999999999997</v>
      </c>
      <c r="G193" s="19">
        <v>0.70352000000000003</v>
      </c>
      <c r="H193" s="19">
        <v>4.6000000000000001E-4</v>
      </c>
      <c r="I193" s="19">
        <v>6.9639999999999994E-2</v>
      </c>
      <c r="J193" s="19">
        <v>1.4499999999999999E-3</v>
      </c>
      <c r="O193" s="18" t="s">
        <v>100</v>
      </c>
      <c r="P193" s="18" t="s">
        <v>86</v>
      </c>
      <c r="Q193" s="18" t="s">
        <v>85</v>
      </c>
      <c r="R193" s="26">
        <v>15.29</v>
      </c>
      <c r="S193" s="26">
        <v>1.18</v>
      </c>
      <c r="T193" s="26">
        <v>25.6</v>
      </c>
      <c r="U193" s="26">
        <v>2.94</v>
      </c>
      <c r="W193" s="25"/>
    </row>
    <row r="194" spans="1:23" x14ac:dyDescent="0.2">
      <c r="B194" s="39" t="s">
        <v>100</v>
      </c>
      <c r="C194" s="39" t="s">
        <v>76</v>
      </c>
      <c r="D194" s="39" t="s">
        <v>84</v>
      </c>
      <c r="E194" s="21">
        <v>22.2</v>
      </c>
      <c r="F194" s="20">
        <v>0.86899999999999999</v>
      </c>
      <c r="G194" s="19">
        <v>0.70347999999999999</v>
      </c>
      <c r="H194" s="19">
        <v>4.8999999999999998E-4</v>
      </c>
      <c r="I194" s="19">
        <v>6.8040000000000003E-2</v>
      </c>
      <c r="J194" s="19">
        <v>1.34E-3</v>
      </c>
      <c r="O194" s="18" t="s">
        <v>100</v>
      </c>
      <c r="P194" s="18" t="s">
        <v>86</v>
      </c>
      <c r="Q194" s="18" t="s">
        <v>85</v>
      </c>
      <c r="R194" s="26">
        <v>15.48</v>
      </c>
      <c r="S194" s="26">
        <v>1.22</v>
      </c>
      <c r="T194" s="26">
        <v>25.37</v>
      </c>
      <c r="U194" s="26">
        <v>2.92</v>
      </c>
      <c r="W194" s="25"/>
    </row>
    <row r="195" spans="1:23" ht="16" thickBot="1" x14ac:dyDescent="0.25">
      <c r="B195" s="39" t="s">
        <v>100</v>
      </c>
      <c r="C195" s="39" t="s">
        <v>76</v>
      </c>
      <c r="D195" s="39" t="s">
        <v>84</v>
      </c>
      <c r="E195" s="21">
        <v>22.1</v>
      </c>
      <c r="F195" s="20">
        <v>0.84399999999999997</v>
      </c>
      <c r="G195" s="19">
        <v>0.70360999999999996</v>
      </c>
      <c r="H195" s="19">
        <v>4.6000000000000001E-4</v>
      </c>
      <c r="I195" s="19">
        <v>6.8220000000000003E-2</v>
      </c>
      <c r="J195" s="19">
        <v>1.1800000000000001E-3</v>
      </c>
      <c r="O195" s="22" t="s">
        <v>100</v>
      </c>
      <c r="P195" s="22" t="s">
        <v>86</v>
      </c>
      <c r="Q195" s="22" t="s">
        <v>85</v>
      </c>
      <c r="R195" s="24">
        <v>15.23</v>
      </c>
      <c r="S195" s="24">
        <v>1.19</v>
      </c>
      <c r="T195" s="24">
        <v>24.96</v>
      </c>
      <c r="U195" s="24">
        <v>2.86</v>
      </c>
      <c r="W195" s="25"/>
    </row>
    <row r="196" spans="1:23" x14ac:dyDescent="0.2">
      <c r="B196" s="39" t="s">
        <v>100</v>
      </c>
      <c r="C196" s="39" t="s">
        <v>76</v>
      </c>
      <c r="D196" s="39" t="s">
        <v>84</v>
      </c>
      <c r="E196" s="21">
        <v>24</v>
      </c>
      <c r="F196" s="20">
        <v>0.91300000000000003</v>
      </c>
      <c r="G196" s="19">
        <v>0.70362999999999998</v>
      </c>
      <c r="H196" s="19">
        <v>4.2999999999999999E-4</v>
      </c>
      <c r="I196" s="19">
        <v>6.7549999999999999E-2</v>
      </c>
      <c r="J196" s="19">
        <v>1.2999999999999999E-3</v>
      </c>
      <c r="O196" s="18" t="s">
        <v>100</v>
      </c>
      <c r="P196" s="18" t="s">
        <v>84</v>
      </c>
      <c r="Q196" s="18" t="s">
        <v>76</v>
      </c>
      <c r="R196" s="26">
        <v>16.38</v>
      </c>
      <c r="S196" s="26">
        <v>2.27</v>
      </c>
      <c r="T196" s="26">
        <v>26.28</v>
      </c>
      <c r="U196" s="26">
        <v>4.6500000000000004</v>
      </c>
      <c r="W196" s="25"/>
    </row>
    <row r="197" spans="1:23" x14ac:dyDescent="0.2">
      <c r="B197" s="39" t="s">
        <v>100</v>
      </c>
      <c r="C197" s="39" t="s">
        <v>76</v>
      </c>
      <c r="D197" s="39" t="s">
        <v>84</v>
      </c>
      <c r="E197" s="21">
        <v>20.100000000000001</v>
      </c>
      <c r="F197" s="20">
        <v>0.81599999999999995</v>
      </c>
      <c r="G197" s="19">
        <v>0.70362999999999998</v>
      </c>
      <c r="H197" s="19">
        <v>3.2000000000000003E-4</v>
      </c>
      <c r="I197" s="19">
        <v>6.8279999999999993E-2</v>
      </c>
      <c r="J197" s="19">
        <v>1.07E-3</v>
      </c>
      <c r="O197" s="18" t="s">
        <v>100</v>
      </c>
      <c r="P197" s="18" t="s">
        <v>84</v>
      </c>
      <c r="Q197" s="18" t="s">
        <v>76</v>
      </c>
      <c r="R197" s="26">
        <v>16.54</v>
      </c>
      <c r="S197" s="26">
        <v>2.16</v>
      </c>
      <c r="T197" s="26">
        <v>27.65</v>
      </c>
      <c r="U197" s="26">
        <v>4.8899999999999997</v>
      </c>
      <c r="W197" s="25"/>
    </row>
    <row r="198" spans="1:23" x14ac:dyDescent="0.2">
      <c r="B198" s="39" t="s">
        <v>100</v>
      </c>
      <c r="C198" s="39" t="s">
        <v>76</v>
      </c>
      <c r="D198" s="39" t="s">
        <v>84</v>
      </c>
      <c r="E198" s="21">
        <v>18.899999999999999</v>
      </c>
      <c r="F198" s="20">
        <v>0.94699999999999995</v>
      </c>
      <c r="G198" s="19">
        <v>0.70357000000000003</v>
      </c>
      <c r="H198" s="19">
        <v>5.1000000000000004E-4</v>
      </c>
      <c r="I198" s="19">
        <v>6.6650000000000001E-2</v>
      </c>
      <c r="J198" s="19">
        <v>1.1999999999999999E-3</v>
      </c>
      <c r="O198" s="18" t="s">
        <v>100</v>
      </c>
      <c r="P198" s="18" t="s">
        <v>84</v>
      </c>
      <c r="Q198" s="18" t="s">
        <v>76</v>
      </c>
      <c r="R198" s="26">
        <v>16.64</v>
      </c>
      <c r="S198" s="26">
        <v>2.1</v>
      </c>
      <c r="T198" s="26">
        <v>27.06</v>
      </c>
      <c r="U198" s="26">
        <v>4.43</v>
      </c>
      <c r="W198" s="25"/>
    </row>
    <row r="199" spans="1:23" x14ac:dyDescent="0.2">
      <c r="B199" s="39" t="s">
        <v>100</v>
      </c>
      <c r="C199" s="39" t="s">
        <v>76</v>
      </c>
      <c r="D199" s="39" t="s">
        <v>84</v>
      </c>
      <c r="E199" s="21">
        <v>19.600000000000001</v>
      </c>
      <c r="F199" s="20">
        <v>0.89300000000000002</v>
      </c>
      <c r="G199" s="19">
        <v>0.70350000000000001</v>
      </c>
      <c r="H199" s="19">
        <v>5.1999999999999995E-4</v>
      </c>
      <c r="I199" s="19">
        <v>6.6640000000000005E-2</v>
      </c>
      <c r="J199" s="19">
        <v>1.09E-3</v>
      </c>
      <c r="O199" s="18" t="s">
        <v>100</v>
      </c>
      <c r="P199" s="18" t="s">
        <v>84</v>
      </c>
      <c r="Q199" s="18" t="s">
        <v>76</v>
      </c>
      <c r="R199" s="26">
        <v>16.190000000000001</v>
      </c>
      <c r="S199" s="26">
        <v>1.81</v>
      </c>
      <c r="T199" s="26">
        <v>24.83</v>
      </c>
      <c r="U199" s="26">
        <v>4.0999999999999996</v>
      </c>
      <c r="W199" s="25"/>
    </row>
    <row r="200" spans="1:23" x14ac:dyDescent="0.2">
      <c r="A200" s="27"/>
      <c r="B200" s="43" t="s">
        <v>100</v>
      </c>
      <c r="C200" s="43" t="s">
        <v>76</v>
      </c>
      <c r="D200" s="43" t="s">
        <v>84</v>
      </c>
      <c r="E200" s="42">
        <v>20</v>
      </c>
      <c r="F200" s="41">
        <v>0.878</v>
      </c>
      <c r="G200" s="40">
        <v>0.70379000000000003</v>
      </c>
      <c r="H200" s="40">
        <v>4.4000000000000002E-4</v>
      </c>
      <c r="I200" s="40">
        <v>6.7199999999999996E-2</v>
      </c>
      <c r="J200" s="40">
        <v>8.8999999999999995E-4</v>
      </c>
      <c r="K200" s="27"/>
      <c r="L200" s="27"/>
      <c r="M200" s="27"/>
      <c r="N200" s="27"/>
      <c r="O200" s="18" t="s">
        <v>100</v>
      </c>
      <c r="P200" s="18" t="s">
        <v>84</v>
      </c>
      <c r="Q200" s="18" t="s">
        <v>76</v>
      </c>
      <c r="R200" s="26">
        <v>15.89</v>
      </c>
      <c r="S200" s="26">
        <v>2.0099999999999998</v>
      </c>
      <c r="T200" s="26">
        <v>24.29</v>
      </c>
      <c r="U200" s="26">
        <v>4.0599999999999996</v>
      </c>
      <c r="W200" s="25"/>
    </row>
    <row r="201" spans="1:23" x14ac:dyDescent="0.2">
      <c r="B201" s="39" t="s">
        <v>100</v>
      </c>
      <c r="C201" s="39" t="s">
        <v>76</v>
      </c>
      <c r="D201" s="39" t="s">
        <v>83</v>
      </c>
      <c r="E201" s="21">
        <v>26</v>
      </c>
      <c r="F201" s="20">
        <v>0.90700000000000003</v>
      </c>
      <c r="G201" s="19">
        <v>0.70364000000000004</v>
      </c>
      <c r="H201" s="19">
        <v>6.6E-4</v>
      </c>
      <c r="I201" s="19">
        <v>6.8349999999999994E-2</v>
      </c>
      <c r="J201" s="19">
        <v>1.2800000000000001E-3</v>
      </c>
      <c r="O201" s="18" t="s">
        <v>100</v>
      </c>
      <c r="P201" s="18" t="s">
        <v>84</v>
      </c>
      <c r="Q201" s="18" t="s">
        <v>76</v>
      </c>
      <c r="R201" s="26">
        <v>15.28</v>
      </c>
      <c r="S201" s="26">
        <v>2.02</v>
      </c>
      <c r="T201" s="26">
        <v>25.34</v>
      </c>
      <c r="U201" s="26">
        <v>4.12</v>
      </c>
      <c r="W201" s="25"/>
    </row>
    <row r="202" spans="1:23" x14ac:dyDescent="0.2">
      <c r="B202" s="39" t="s">
        <v>100</v>
      </c>
      <c r="C202" s="39" t="s">
        <v>76</v>
      </c>
      <c r="D202" s="39" t="s">
        <v>83</v>
      </c>
      <c r="E202" s="21">
        <v>26</v>
      </c>
      <c r="F202" s="20">
        <v>0.91400000000000003</v>
      </c>
      <c r="G202" s="19">
        <v>0.70357000000000003</v>
      </c>
      <c r="H202" s="19">
        <v>6.4999999999999997E-4</v>
      </c>
      <c r="I202" s="19">
        <v>6.7059999999999995E-2</v>
      </c>
      <c r="J202" s="19">
        <v>1.3500000000000001E-3</v>
      </c>
      <c r="O202" s="18" t="s">
        <v>100</v>
      </c>
      <c r="P202" s="18" t="s">
        <v>84</v>
      </c>
      <c r="Q202" s="18" t="s">
        <v>76</v>
      </c>
      <c r="R202" s="26">
        <v>16.260000000000002</v>
      </c>
      <c r="S202" s="26">
        <v>2.16</v>
      </c>
      <c r="T202" s="26">
        <v>25.22</v>
      </c>
      <c r="U202" s="26">
        <v>3.81</v>
      </c>
      <c r="W202" s="25"/>
    </row>
    <row r="203" spans="1:23" x14ac:dyDescent="0.2">
      <c r="B203" s="39" t="s">
        <v>100</v>
      </c>
      <c r="C203" s="39" t="s">
        <v>76</v>
      </c>
      <c r="D203" s="39" t="s">
        <v>83</v>
      </c>
      <c r="E203" s="21">
        <v>26</v>
      </c>
      <c r="F203" s="20">
        <v>0.95</v>
      </c>
      <c r="G203" s="19">
        <v>0.70374999999999999</v>
      </c>
      <c r="H203" s="19">
        <v>8.4000000000000003E-4</v>
      </c>
      <c r="I203" s="19">
        <v>6.6119999999999998E-2</v>
      </c>
      <c r="J203" s="19">
        <v>1.2800000000000001E-3</v>
      </c>
      <c r="O203" s="27" t="s">
        <v>100</v>
      </c>
      <c r="P203" s="27" t="s">
        <v>84</v>
      </c>
      <c r="Q203" s="27" t="s">
        <v>76</v>
      </c>
      <c r="R203" s="29">
        <v>16.95</v>
      </c>
      <c r="S203" s="29">
        <v>2.37</v>
      </c>
      <c r="T203" s="29">
        <v>24.65</v>
      </c>
      <c r="U203" s="29">
        <v>3.77</v>
      </c>
      <c r="W203" s="25"/>
    </row>
    <row r="204" spans="1:23" x14ac:dyDescent="0.2">
      <c r="B204" s="39" t="s">
        <v>100</v>
      </c>
      <c r="C204" s="39" t="s">
        <v>76</v>
      </c>
      <c r="D204" s="39" t="s">
        <v>83</v>
      </c>
      <c r="E204" s="21">
        <v>26</v>
      </c>
      <c r="F204" s="20">
        <v>0.93899999999999995</v>
      </c>
      <c r="G204" s="19">
        <v>0.70347999999999999</v>
      </c>
      <c r="H204" s="19">
        <v>5.4000000000000001E-4</v>
      </c>
      <c r="I204" s="19">
        <v>6.6489999999999994E-2</v>
      </c>
      <c r="J204" s="19">
        <v>1.23E-3</v>
      </c>
      <c r="O204" s="18" t="s">
        <v>100</v>
      </c>
      <c r="P204" s="18" t="s">
        <v>83</v>
      </c>
      <c r="Q204" s="18" t="s">
        <v>76</v>
      </c>
      <c r="R204" s="26">
        <v>16.72</v>
      </c>
      <c r="S204" s="26">
        <v>2.16</v>
      </c>
      <c r="T204" s="26">
        <v>25.09</v>
      </c>
      <c r="U204" s="26">
        <v>4.2</v>
      </c>
      <c r="W204" s="25"/>
    </row>
    <row r="205" spans="1:23" x14ac:dyDescent="0.2">
      <c r="B205" s="39" t="s">
        <v>100</v>
      </c>
      <c r="C205" s="39" t="s">
        <v>76</v>
      </c>
      <c r="D205" s="39" t="s">
        <v>83</v>
      </c>
      <c r="E205" s="21">
        <v>26</v>
      </c>
      <c r="F205" s="20">
        <v>0.95499999999999996</v>
      </c>
      <c r="G205" s="19">
        <v>0.70367999999999997</v>
      </c>
      <c r="H205" s="19">
        <v>6.8000000000000005E-4</v>
      </c>
      <c r="I205" s="19">
        <v>6.6030000000000005E-2</v>
      </c>
      <c r="J205" s="19">
        <v>1.25E-3</v>
      </c>
      <c r="O205" s="18" t="s">
        <v>100</v>
      </c>
      <c r="P205" s="18" t="s">
        <v>83</v>
      </c>
      <c r="Q205" s="18" t="s">
        <v>76</v>
      </c>
      <c r="R205" s="26">
        <v>16.829999999999998</v>
      </c>
      <c r="S205" s="26">
        <v>2.23</v>
      </c>
      <c r="T205" s="26">
        <v>23.67</v>
      </c>
      <c r="U205" s="26">
        <v>4.13</v>
      </c>
      <c r="W205" s="25"/>
    </row>
    <row r="206" spans="1:23" x14ac:dyDescent="0.2">
      <c r="B206" s="39" t="s">
        <v>100</v>
      </c>
      <c r="C206" s="39" t="s">
        <v>76</v>
      </c>
      <c r="D206" s="39" t="s">
        <v>83</v>
      </c>
      <c r="E206" s="21">
        <v>26</v>
      </c>
      <c r="F206" s="20">
        <v>0.93200000000000005</v>
      </c>
      <c r="G206" s="19">
        <v>0.70343</v>
      </c>
      <c r="H206" s="19">
        <v>4.6999999999999999E-4</v>
      </c>
      <c r="I206" s="19">
        <v>6.6479999999999997E-2</v>
      </c>
      <c r="J206" s="19">
        <v>1.1900000000000001E-3</v>
      </c>
      <c r="O206" s="18" t="s">
        <v>100</v>
      </c>
      <c r="P206" s="18" t="s">
        <v>83</v>
      </c>
      <c r="Q206" s="18" t="s">
        <v>76</v>
      </c>
      <c r="R206" s="26">
        <v>16.309999999999999</v>
      </c>
      <c r="S206" s="26">
        <v>2.13</v>
      </c>
      <c r="T206" s="26">
        <v>24.8</v>
      </c>
      <c r="U206" s="26">
        <v>4.5</v>
      </c>
      <c r="W206" s="25"/>
    </row>
    <row r="207" spans="1:23" x14ac:dyDescent="0.2">
      <c r="B207" s="39" t="s">
        <v>100</v>
      </c>
      <c r="C207" s="39" t="s">
        <v>76</v>
      </c>
      <c r="D207" s="39" t="s">
        <v>83</v>
      </c>
      <c r="E207" s="21">
        <v>26</v>
      </c>
      <c r="F207" s="20">
        <v>0.96499999999999997</v>
      </c>
      <c r="G207" s="19">
        <v>0.70362999999999998</v>
      </c>
      <c r="H207" s="19">
        <v>6.4000000000000005E-4</v>
      </c>
      <c r="I207" s="19">
        <v>6.6650000000000001E-2</v>
      </c>
      <c r="J207" s="19">
        <v>1.3500000000000001E-3</v>
      </c>
      <c r="O207" s="18" t="s">
        <v>100</v>
      </c>
      <c r="P207" s="18" t="s">
        <v>83</v>
      </c>
      <c r="Q207" s="18" t="s">
        <v>76</v>
      </c>
      <c r="R207" s="26">
        <v>15.64</v>
      </c>
      <c r="S207" s="26">
        <v>2.0099999999999998</v>
      </c>
      <c r="T207" s="26">
        <v>25.57</v>
      </c>
      <c r="U207" s="26">
        <v>4.63</v>
      </c>
      <c r="W207" s="25"/>
    </row>
    <row r="208" spans="1:23" x14ac:dyDescent="0.2">
      <c r="A208" s="27"/>
      <c r="B208" s="43" t="s">
        <v>100</v>
      </c>
      <c r="C208" s="43" t="s">
        <v>76</v>
      </c>
      <c r="D208" s="43" t="s">
        <v>83</v>
      </c>
      <c r="E208" s="42">
        <v>25.9</v>
      </c>
      <c r="F208" s="41">
        <v>0.94899999999999995</v>
      </c>
      <c r="G208" s="40">
        <v>0.70365999999999995</v>
      </c>
      <c r="H208" s="40">
        <v>6.4000000000000005E-4</v>
      </c>
      <c r="I208" s="40">
        <v>6.6489999999999994E-2</v>
      </c>
      <c r="J208" s="40">
        <v>1.24E-3</v>
      </c>
      <c r="K208" s="27"/>
      <c r="L208" s="27"/>
      <c r="M208" s="27"/>
      <c r="N208" s="27"/>
      <c r="O208" s="18" t="s">
        <v>100</v>
      </c>
      <c r="P208" s="18" t="s">
        <v>83</v>
      </c>
      <c r="Q208" s="18" t="s">
        <v>76</v>
      </c>
      <c r="R208" s="26">
        <v>17.02</v>
      </c>
      <c r="S208" s="26">
        <v>2.39</v>
      </c>
      <c r="T208" s="26">
        <v>24.68</v>
      </c>
      <c r="U208" s="26">
        <v>4.13</v>
      </c>
      <c r="W208" s="25"/>
    </row>
    <row r="209" spans="1:23" x14ac:dyDescent="0.2">
      <c r="B209" s="39" t="s">
        <v>100</v>
      </c>
      <c r="C209" s="39" t="s">
        <v>76</v>
      </c>
      <c r="D209" s="39" t="s">
        <v>82</v>
      </c>
      <c r="E209" s="21">
        <v>36</v>
      </c>
      <c r="F209" s="20">
        <v>0.70599999999999996</v>
      </c>
      <c r="G209" s="19">
        <v>0.70370999999999995</v>
      </c>
      <c r="H209" s="19">
        <v>3.2000000000000003E-4</v>
      </c>
      <c r="I209" s="19">
        <v>6.9849999999999995E-2</v>
      </c>
      <c r="J209" s="19">
        <v>1.14E-3</v>
      </c>
      <c r="O209" s="18" t="s">
        <v>100</v>
      </c>
      <c r="P209" s="18" t="s">
        <v>83</v>
      </c>
      <c r="Q209" s="18" t="s">
        <v>76</v>
      </c>
      <c r="R209" s="26">
        <v>17</v>
      </c>
      <c r="S209" s="26">
        <v>2.2400000000000002</v>
      </c>
      <c r="T209" s="26">
        <v>24.21</v>
      </c>
      <c r="U209" s="26">
        <v>4.25</v>
      </c>
      <c r="W209" s="25"/>
    </row>
    <row r="210" spans="1:23" x14ac:dyDescent="0.2">
      <c r="B210" s="39" t="s">
        <v>100</v>
      </c>
      <c r="C210" s="39" t="s">
        <v>76</v>
      </c>
      <c r="D210" s="39" t="s">
        <v>82</v>
      </c>
      <c r="E210" s="21">
        <v>36</v>
      </c>
      <c r="F210" s="20">
        <v>0.74299999999999999</v>
      </c>
      <c r="G210" s="19">
        <v>0.70386000000000004</v>
      </c>
      <c r="H210" s="19">
        <v>3.8999999999999999E-4</v>
      </c>
      <c r="I210" s="19">
        <v>6.9629999999999997E-2</v>
      </c>
      <c r="J210" s="19">
        <v>1.15E-3</v>
      </c>
      <c r="O210" s="18" t="s">
        <v>100</v>
      </c>
      <c r="P210" s="18" t="s">
        <v>83</v>
      </c>
      <c r="Q210" s="18" t="s">
        <v>76</v>
      </c>
      <c r="R210" s="26">
        <v>16.510000000000002</v>
      </c>
      <c r="S210" s="26">
        <v>1.91</v>
      </c>
      <c r="T210" s="26">
        <v>23.45</v>
      </c>
      <c r="U210" s="26">
        <v>4.0999999999999996</v>
      </c>
      <c r="W210" s="25"/>
    </row>
    <row r="211" spans="1:23" x14ac:dyDescent="0.2">
      <c r="B211" s="39" t="s">
        <v>100</v>
      </c>
      <c r="C211" s="39" t="s">
        <v>76</v>
      </c>
      <c r="D211" s="39" t="s">
        <v>82</v>
      </c>
      <c r="E211" s="21">
        <v>36</v>
      </c>
      <c r="F211" s="20">
        <v>0.75600000000000001</v>
      </c>
      <c r="G211" s="19">
        <v>0.70372000000000001</v>
      </c>
      <c r="H211" s="19">
        <v>4.0999999999999999E-4</v>
      </c>
      <c r="I211" s="19">
        <v>6.608E-2</v>
      </c>
      <c r="J211" s="19">
        <v>4.8000000000000001E-4</v>
      </c>
      <c r="O211" s="27" t="s">
        <v>100</v>
      </c>
      <c r="P211" s="27" t="s">
        <v>83</v>
      </c>
      <c r="Q211" s="27" t="s">
        <v>76</v>
      </c>
      <c r="R211" s="29">
        <v>16.54</v>
      </c>
      <c r="S211" s="29">
        <v>2.2200000000000002</v>
      </c>
      <c r="T211" s="29">
        <v>24.84</v>
      </c>
      <c r="U211" s="29">
        <v>4.76</v>
      </c>
      <c r="W211" s="25"/>
    </row>
    <row r="212" spans="1:23" x14ac:dyDescent="0.2">
      <c r="B212" s="39" t="s">
        <v>100</v>
      </c>
      <c r="C212" s="39" t="s">
        <v>76</v>
      </c>
      <c r="D212" s="39" t="s">
        <v>82</v>
      </c>
      <c r="E212" s="21">
        <v>36</v>
      </c>
      <c r="F212" s="20">
        <v>0.76700000000000002</v>
      </c>
      <c r="G212" s="19">
        <v>0.70365999999999995</v>
      </c>
      <c r="H212" s="19">
        <v>4.2000000000000002E-4</v>
      </c>
      <c r="I212" s="19">
        <v>6.6040000000000001E-2</v>
      </c>
      <c r="J212" s="19">
        <v>4.4000000000000002E-4</v>
      </c>
      <c r="O212" s="18" t="s">
        <v>100</v>
      </c>
      <c r="P212" s="18" t="s">
        <v>82</v>
      </c>
      <c r="Q212" s="18" t="s">
        <v>76</v>
      </c>
      <c r="R212" s="26">
        <v>15.89</v>
      </c>
      <c r="S212" s="26">
        <v>0.93</v>
      </c>
      <c r="T212" s="26">
        <v>26.1</v>
      </c>
      <c r="U212" s="26">
        <v>2.91</v>
      </c>
      <c r="W212" s="25"/>
    </row>
    <row r="213" spans="1:23" x14ac:dyDescent="0.2">
      <c r="B213" s="39" t="s">
        <v>100</v>
      </c>
      <c r="C213" s="39" t="s">
        <v>76</v>
      </c>
      <c r="D213" s="39" t="s">
        <v>82</v>
      </c>
      <c r="E213" s="21">
        <v>36</v>
      </c>
      <c r="F213" s="20">
        <v>0.76200000000000001</v>
      </c>
      <c r="G213" s="19">
        <v>0.70365999999999995</v>
      </c>
      <c r="H213" s="19">
        <v>3.1E-4</v>
      </c>
      <c r="I213" s="19">
        <v>6.6159999999999997E-2</v>
      </c>
      <c r="J213" s="19">
        <v>7.2000000000000005E-4</v>
      </c>
      <c r="O213" s="18" t="s">
        <v>100</v>
      </c>
      <c r="P213" s="18" t="s">
        <v>82</v>
      </c>
      <c r="Q213" s="18" t="s">
        <v>76</v>
      </c>
      <c r="R213" s="26">
        <v>16.28</v>
      </c>
      <c r="S213" s="26">
        <v>0.96</v>
      </c>
      <c r="T213" s="26">
        <v>26.14</v>
      </c>
      <c r="U213" s="26">
        <v>2.96</v>
      </c>
      <c r="W213" s="25"/>
    </row>
    <row r="214" spans="1:23" x14ac:dyDescent="0.2">
      <c r="B214" s="39" t="s">
        <v>100</v>
      </c>
      <c r="C214" s="39" t="s">
        <v>76</v>
      </c>
      <c r="D214" s="39" t="s">
        <v>82</v>
      </c>
      <c r="E214" s="21">
        <v>36</v>
      </c>
      <c r="F214" s="20">
        <v>0.753</v>
      </c>
      <c r="G214" s="19">
        <v>0.70374000000000003</v>
      </c>
      <c r="H214" s="19">
        <v>3.4000000000000002E-4</v>
      </c>
      <c r="I214" s="19">
        <v>6.9290000000000004E-2</v>
      </c>
      <c r="J214" s="19">
        <v>7.6000000000000004E-4</v>
      </c>
      <c r="O214" s="18" t="s">
        <v>100</v>
      </c>
      <c r="P214" s="18" t="s">
        <v>82</v>
      </c>
      <c r="Q214" s="18" t="s">
        <v>76</v>
      </c>
      <c r="R214" s="26">
        <v>15.94</v>
      </c>
      <c r="S214" s="26">
        <v>0.94</v>
      </c>
      <c r="T214" s="26">
        <v>25.29</v>
      </c>
      <c r="U214" s="26">
        <v>2.81</v>
      </c>
      <c r="W214" s="25"/>
    </row>
    <row r="215" spans="1:23" x14ac:dyDescent="0.2">
      <c r="B215" s="39" t="s">
        <v>100</v>
      </c>
      <c r="C215" s="39" t="s">
        <v>76</v>
      </c>
      <c r="D215" s="39" t="s">
        <v>82</v>
      </c>
      <c r="E215" s="21">
        <v>36</v>
      </c>
      <c r="F215" s="20">
        <v>0.754</v>
      </c>
      <c r="G215" s="19">
        <v>0.70348999999999995</v>
      </c>
      <c r="H215" s="19">
        <v>4.2000000000000002E-4</v>
      </c>
      <c r="I215" s="19">
        <v>6.6839999999999997E-2</v>
      </c>
      <c r="J215" s="19">
        <v>6.4999999999999997E-4</v>
      </c>
      <c r="O215" s="18" t="s">
        <v>100</v>
      </c>
      <c r="P215" s="18" t="s">
        <v>82</v>
      </c>
      <c r="Q215" s="18" t="s">
        <v>76</v>
      </c>
      <c r="R215" s="26">
        <v>16.09</v>
      </c>
      <c r="S215" s="26">
        <v>0.93</v>
      </c>
      <c r="T215" s="26">
        <v>24.95</v>
      </c>
      <c r="U215" s="26">
        <v>2.81</v>
      </c>
      <c r="W215" s="25"/>
    </row>
    <row r="216" spans="1:23" x14ac:dyDescent="0.2">
      <c r="B216" s="39" t="s">
        <v>100</v>
      </c>
      <c r="C216" s="39" t="s">
        <v>76</v>
      </c>
      <c r="D216" s="39" t="s">
        <v>82</v>
      </c>
      <c r="E216" s="21">
        <v>36</v>
      </c>
      <c r="F216" s="20">
        <v>0.76200000000000001</v>
      </c>
      <c r="G216" s="19">
        <v>0.70374999999999999</v>
      </c>
      <c r="H216" s="19">
        <v>5.1000000000000004E-4</v>
      </c>
      <c r="I216" s="19">
        <v>6.0069999999999998E-2</v>
      </c>
      <c r="J216" s="19">
        <v>4.6999999999999999E-4</v>
      </c>
      <c r="O216" s="18" t="s">
        <v>100</v>
      </c>
      <c r="P216" s="18" t="s">
        <v>82</v>
      </c>
      <c r="Q216" s="18" t="s">
        <v>76</v>
      </c>
      <c r="R216" s="26">
        <v>16.09</v>
      </c>
      <c r="S216" s="26">
        <v>0.98</v>
      </c>
      <c r="T216" s="26">
        <v>24.6</v>
      </c>
      <c r="U216" s="26">
        <v>2.75</v>
      </c>
      <c r="W216" s="25"/>
    </row>
    <row r="217" spans="1:23" x14ac:dyDescent="0.2">
      <c r="A217" s="27"/>
      <c r="B217" s="43" t="s">
        <v>100</v>
      </c>
      <c r="C217" s="43" t="s">
        <v>76</v>
      </c>
      <c r="D217" s="43" t="s">
        <v>82</v>
      </c>
      <c r="E217" s="42">
        <v>36</v>
      </c>
      <c r="F217" s="41">
        <v>0.75700000000000001</v>
      </c>
      <c r="G217" s="40">
        <v>0.70382</v>
      </c>
      <c r="H217" s="40">
        <v>4.2000000000000002E-4</v>
      </c>
      <c r="I217" s="40">
        <v>6.3229999999999995E-2</v>
      </c>
      <c r="J217" s="40">
        <v>6.7000000000000002E-4</v>
      </c>
      <c r="K217" s="27"/>
      <c r="L217" s="27"/>
      <c r="M217" s="27"/>
      <c r="N217" s="27"/>
      <c r="O217" s="18" t="s">
        <v>100</v>
      </c>
      <c r="P217" s="18" t="s">
        <v>82</v>
      </c>
      <c r="Q217" s="18" t="s">
        <v>76</v>
      </c>
      <c r="R217" s="26">
        <v>15.36</v>
      </c>
      <c r="S217" s="26">
        <v>0.96</v>
      </c>
      <c r="T217" s="26">
        <v>24.94</v>
      </c>
      <c r="U217" s="26">
        <v>2.76</v>
      </c>
      <c r="W217" s="25"/>
    </row>
    <row r="218" spans="1:23" x14ac:dyDescent="0.2">
      <c r="B218" s="39" t="s">
        <v>100</v>
      </c>
      <c r="C218" s="39" t="s">
        <v>76</v>
      </c>
      <c r="D218" s="39" t="s">
        <v>81</v>
      </c>
      <c r="E218" s="21">
        <v>36</v>
      </c>
      <c r="F218" s="20">
        <v>0.749</v>
      </c>
      <c r="G218" s="19">
        <v>0.70348999999999995</v>
      </c>
      <c r="H218" s="19">
        <v>4.6000000000000001E-4</v>
      </c>
      <c r="I218" s="19">
        <v>6.7970000000000003E-2</v>
      </c>
      <c r="J218" s="19">
        <v>9.6000000000000002E-4</v>
      </c>
      <c r="O218" s="18" t="s">
        <v>100</v>
      </c>
      <c r="P218" s="18" t="s">
        <v>82</v>
      </c>
      <c r="Q218" s="18" t="s">
        <v>76</v>
      </c>
      <c r="R218" s="26">
        <v>16.03</v>
      </c>
      <c r="S218" s="26">
        <v>0.95</v>
      </c>
      <c r="T218" s="26">
        <v>25.07</v>
      </c>
      <c r="U218" s="26">
        <v>2.75</v>
      </c>
      <c r="W218" s="25"/>
    </row>
    <row r="219" spans="1:23" x14ac:dyDescent="0.2">
      <c r="B219" s="39" t="s">
        <v>100</v>
      </c>
      <c r="C219" s="39" t="s">
        <v>76</v>
      </c>
      <c r="D219" s="39" t="s">
        <v>81</v>
      </c>
      <c r="E219" s="21">
        <v>36</v>
      </c>
      <c r="F219" s="20">
        <v>0.75900000000000001</v>
      </c>
      <c r="G219" s="19">
        <v>0.70376000000000005</v>
      </c>
      <c r="H219" s="19">
        <v>5.4000000000000001E-4</v>
      </c>
      <c r="I219" s="19">
        <v>6.6890000000000005E-2</v>
      </c>
      <c r="J219" s="19">
        <v>1.1100000000000001E-3</v>
      </c>
      <c r="O219" s="18" t="s">
        <v>100</v>
      </c>
      <c r="P219" s="18" t="s">
        <v>82</v>
      </c>
      <c r="Q219" s="18" t="s">
        <v>76</v>
      </c>
      <c r="R219" s="26">
        <v>16.05</v>
      </c>
      <c r="S219" s="26">
        <v>0.91</v>
      </c>
      <c r="T219" s="26">
        <v>24.95</v>
      </c>
      <c r="U219" s="26">
        <v>2.75</v>
      </c>
      <c r="W219" s="25"/>
    </row>
    <row r="220" spans="1:23" x14ac:dyDescent="0.2">
      <c r="B220" s="39" t="s">
        <v>100</v>
      </c>
      <c r="C220" s="39" t="s">
        <v>76</v>
      </c>
      <c r="D220" s="39" t="s">
        <v>81</v>
      </c>
      <c r="E220" s="21">
        <v>36</v>
      </c>
      <c r="F220" s="20">
        <v>0.76500000000000001</v>
      </c>
      <c r="G220" s="19">
        <v>0.70357000000000003</v>
      </c>
      <c r="H220" s="19">
        <v>3.2000000000000003E-4</v>
      </c>
      <c r="I220" s="19">
        <v>6.6570000000000004E-2</v>
      </c>
      <c r="J220" s="19">
        <v>7.2000000000000005E-4</v>
      </c>
      <c r="O220" s="27" t="s">
        <v>100</v>
      </c>
      <c r="P220" s="27" t="s">
        <v>82</v>
      </c>
      <c r="Q220" s="27" t="s">
        <v>76</v>
      </c>
      <c r="R220" s="29">
        <v>15.59</v>
      </c>
      <c r="S220" s="29">
        <v>0.92</v>
      </c>
      <c r="T220" s="29">
        <v>25.13</v>
      </c>
      <c r="U220" s="29">
        <v>2.79</v>
      </c>
      <c r="W220" s="25"/>
    </row>
    <row r="221" spans="1:23" x14ac:dyDescent="0.2">
      <c r="B221" s="39" t="s">
        <v>100</v>
      </c>
      <c r="C221" s="39" t="s">
        <v>76</v>
      </c>
      <c r="D221" s="39" t="s">
        <v>81</v>
      </c>
      <c r="E221" s="21">
        <v>36</v>
      </c>
      <c r="F221" s="20">
        <v>0.79300000000000004</v>
      </c>
      <c r="G221" s="19">
        <v>0.70359000000000005</v>
      </c>
      <c r="H221" s="19">
        <v>4.0000000000000002E-4</v>
      </c>
      <c r="I221" s="19">
        <v>6.6909999999999997E-2</v>
      </c>
      <c r="J221" s="19">
        <v>5.9000000000000003E-4</v>
      </c>
      <c r="O221" s="18" t="s">
        <v>100</v>
      </c>
      <c r="P221" s="18" t="s">
        <v>81</v>
      </c>
      <c r="Q221" s="18" t="s">
        <v>76</v>
      </c>
      <c r="R221" s="26">
        <v>15.53</v>
      </c>
      <c r="S221" s="26">
        <v>0.92</v>
      </c>
      <c r="T221" s="26">
        <v>25.73</v>
      </c>
      <c r="U221" s="26">
        <v>2.83</v>
      </c>
      <c r="W221" s="25"/>
    </row>
    <row r="222" spans="1:23" x14ac:dyDescent="0.2">
      <c r="B222" s="39" t="s">
        <v>100</v>
      </c>
      <c r="C222" s="39" t="s">
        <v>76</v>
      </c>
      <c r="D222" s="39" t="s">
        <v>81</v>
      </c>
      <c r="E222" s="21">
        <v>36</v>
      </c>
      <c r="F222" s="20">
        <v>0.79100000000000004</v>
      </c>
      <c r="G222" s="19">
        <v>0.70379000000000003</v>
      </c>
      <c r="H222" s="19">
        <v>4.6000000000000001E-4</v>
      </c>
      <c r="I222" s="19">
        <v>6.5689999999999998E-2</v>
      </c>
      <c r="J222" s="19">
        <v>5.8E-4</v>
      </c>
      <c r="O222" s="18" t="s">
        <v>100</v>
      </c>
      <c r="P222" s="18" t="s">
        <v>81</v>
      </c>
      <c r="Q222" s="18" t="s">
        <v>76</v>
      </c>
      <c r="R222" s="26">
        <v>15.87</v>
      </c>
      <c r="S222" s="26">
        <v>0.94</v>
      </c>
      <c r="T222" s="26">
        <v>25.29</v>
      </c>
      <c r="U222" s="26">
        <v>2.75</v>
      </c>
      <c r="W222" s="25"/>
    </row>
    <row r="223" spans="1:23" x14ac:dyDescent="0.2">
      <c r="B223" s="39" t="s">
        <v>100</v>
      </c>
      <c r="C223" s="39" t="s">
        <v>76</v>
      </c>
      <c r="D223" s="39" t="s">
        <v>81</v>
      </c>
      <c r="E223" s="21">
        <v>36</v>
      </c>
      <c r="F223" s="20">
        <v>0.79500000000000004</v>
      </c>
      <c r="G223" s="19">
        <v>0.70369000000000004</v>
      </c>
      <c r="H223" s="19">
        <v>3.5E-4</v>
      </c>
      <c r="I223" s="19">
        <v>6.5460000000000004E-2</v>
      </c>
      <c r="J223" s="19">
        <v>7.7999999999999999E-4</v>
      </c>
      <c r="O223" s="18" t="s">
        <v>100</v>
      </c>
      <c r="P223" s="18" t="s">
        <v>81</v>
      </c>
      <c r="Q223" s="18" t="s">
        <v>76</v>
      </c>
      <c r="R223" s="26">
        <v>15.87</v>
      </c>
      <c r="S223" s="26">
        <v>0.94</v>
      </c>
      <c r="T223" s="26">
        <v>25.78</v>
      </c>
      <c r="U223" s="26">
        <v>2.84</v>
      </c>
      <c r="W223" s="25"/>
    </row>
    <row r="224" spans="1:23" x14ac:dyDescent="0.2">
      <c r="B224" s="39" t="s">
        <v>100</v>
      </c>
      <c r="C224" s="39" t="s">
        <v>76</v>
      </c>
      <c r="D224" s="39" t="s">
        <v>81</v>
      </c>
      <c r="E224" s="21">
        <v>36</v>
      </c>
      <c r="F224" s="20">
        <v>0.78900000000000003</v>
      </c>
      <c r="G224" s="19">
        <v>0.70370999999999995</v>
      </c>
      <c r="H224" s="19">
        <v>4.2999999999999999E-4</v>
      </c>
      <c r="I224" s="19">
        <v>6.7409999999999998E-2</v>
      </c>
      <c r="J224" s="19">
        <v>6.6E-4</v>
      </c>
      <c r="O224" s="18" t="s">
        <v>100</v>
      </c>
      <c r="P224" s="18" t="s">
        <v>81</v>
      </c>
      <c r="Q224" s="18" t="s">
        <v>76</v>
      </c>
      <c r="R224" s="26">
        <v>16.23</v>
      </c>
      <c r="S224" s="26">
        <v>0.94</v>
      </c>
      <c r="T224" s="26">
        <v>24.98</v>
      </c>
      <c r="U224" s="26">
        <v>2.73</v>
      </c>
      <c r="W224" s="25"/>
    </row>
    <row r="225" spans="1:23" x14ac:dyDescent="0.2">
      <c r="B225" s="39" t="s">
        <v>100</v>
      </c>
      <c r="C225" s="39" t="s">
        <v>76</v>
      </c>
      <c r="D225" s="39" t="s">
        <v>81</v>
      </c>
      <c r="E225" s="21">
        <v>36</v>
      </c>
      <c r="F225" s="20">
        <v>0.78400000000000003</v>
      </c>
      <c r="G225" s="19">
        <v>0.70370999999999995</v>
      </c>
      <c r="H225" s="19">
        <v>3.3E-4</v>
      </c>
      <c r="I225" s="19">
        <v>6.6979999999999998E-2</v>
      </c>
      <c r="J225" s="19">
        <v>9.3999999999999997E-4</v>
      </c>
      <c r="O225" s="18" t="s">
        <v>100</v>
      </c>
      <c r="P225" s="18" t="s">
        <v>81</v>
      </c>
      <c r="Q225" s="18" t="s">
        <v>76</v>
      </c>
      <c r="R225" s="26">
        <v>16.260000000000002</v>
      </c>
      <c r="S225" s="26">
        <v>0.96</v>
      </c>
      <c r="T225" s="26">
        <v>24.73</v>
      </c>
      <c r="U225" s="26">
        <v>2.71</v>
      </c>
      <c r="W225" s="25"/>
    </row>
    <row r="226" spans="1:23" x14ac:dyDescent="0.2">
      <c r="A226" s="27"/>
      <c r="B226" s="43" t="s">
        <v>100</v>
      </c>
      <c r="C226" s="43" t="s">
        <v>76</v>
      </c>
      <c r="D226" s="43" t="s">
        <v>81</v>
      </c>
      <c r="E226" s="42">
        <v>36</v>
      </c>
      <c r="F226" s="41">
        <v>0.81699999999999995</v>
      </c>
      <c r="G226" s="40">
        <v>0.70374000000000003</v>
      </c>
      <c r="H226" s="40">
        <v>4.0000000000000002E-4</v>
      </c>
      <c r="I226" s="40">
        <v>6.454E-2</v>
      </c>
      <c r="J226" s="40">
        <v>5.8E-4</v>
      </c>
      <c r="K226" s="27"/>
      <c r="L226" s="27"/>
      <c r="M226" s="27"/>
      <c r="N226" s="27"/>
      <c r="O226" s="18" t="s">
        <v>100</v>
      </c>
      <c r="P226" s="18" t="s">
        <v>81</v>
      </c>
      <c r="Q226" s="18" t="s">
        <v>76</v>
      </c>
      <c r="R226" s="26">
        <v>16.170000000000002</v>
      </c>
      <c r="S226" s="26">
        <v>0.96</v>
      </c>
      <c r="T226" s="26">
        <v>25.32</v>
      </c>
      <c r="U226" s="26">
        <v>2.8</v>
      </c>
      <c r="W226" s="25"/>
    </row>
    <row r="227" spans="1:23" x14ac:dyDescent="0.2">
      <c r="B227" s="39" t="s">
        <v>100</v>
      </c>
      <c r="C227" s="39" t="s">
        <v>76</v>
      </c>
      <c r="D227" s="39" t="s">
        <v>79</v>
      </c>
      <c r="E227" s="21">
        <v>35</v>
      </c>
      <c r="F227" s="20">
        <v>0.75</v>
      </c>
      <c r="G227" s="19">
        <v>0.70367000000000002</v>
      </c>
      <c r="H227" s="19">
        <v>3.8000000000000002E-4</v>
      </c>
      <c r="I227" s="19">
        <v>6.4799999999999996E-2</v>
      </c>
      <c r="J227" s="19">
        <v>3.1E-4</v>
      </c>
      <c r="O227" s="18" t="s">
        <v>100</v>
      </c>
      <c r="P227" s="18" t="s">
        <v>81</v>
      </c>
      <c r="Q227" s="18" t="s">
        <v>76</v>
      </c>
      <c r="R227" s="26">
        <v>16.34</v>
      </c>
      <c r="S227" s="26">
        <v>0.94</v>
      </c>
      <c r="T227" s="26">
        <v>25.26</v>
      </c>
      <c r="U227" s="26">
        <v>2.78</v>
      </c>
      <c r="W227" s="25"/>
    </row>
    <row r="228" spans="1:23" x14ac:dyDescent="0.2">
      <c r="B228" s="39" t="s">
        <v>100</v>
      </c>
      <c r="C228" s="39" t="s">
        <v>76</v>
      </c>
      <c r="D228" s="39" t="s">
        <v>79</v>
      </c>
      <c r="E228" s="21">
        <v>35</v>
      </c>
      <c r="F228" s="20">
        <v>0.76500000000000001</v>
      </c>
      <c r="G228" s="19">
        <v>0.70355000000000001</v>
      </c>
      <c r="H228" s="19">
        <v>3.8999999999999999E-4</v>
      </c>
      <c r="I228" s="19">
        <v>6.6420000000000007E-2</v>
      </c>
      <c r="J228" s="19">
        <v>3.6999999999999999E-4</v>
      </c>
      <c r="O228" s="18" t="s">
        <v>100</v>
      </c>
      <c r="P228" s="18" t="s">
        <v>81</v>
      </c>
      <c r="Q228" s="18" t="s">
        <v>76</v>
      </c>
      <c r="R228" s="26">
        <v>16.149999999999999</v>
      </c>
      <c r="S228" s="26">
        <v>0.94</v>
      </c>
      <c r="T228" s="26">
        <v>24.74</v>
      </c>
      <c r="U228" s="26">
        <v>2.73</v>
      </c>
      <c r="W228" s="25"/>
    </row>
    <row r="229" spans="1:23" x14ac:dyDescent="0.2">
      <c r="B229" s="39" t="s">
        <v>100</v>
      </c>
      <c r="C229" s="39" t="s">
        <v>76</v>
      </c>
      <c r="D229" s="39" t="s">
        <v>79</v>
      </c>
      <c r="E229" s="21">
        <v>35</v>
      </c>
      <c r="F229" s="20">
        <v>0.74199999999999999</v>
      </c>
      <c r="G229" s="19">
        <v>0.70354000000000005</v>
      </c>
      <c r="H229" s="19">
        <v>3.8000000000000002E-4</v>
      </c>
      <c r="I229" s="19">
        <v>6.7860000000000004E-2</v>
      </c>
      <c r="J229" s="19">
        <v>2.9999999999999997E-4</v>
      </c>
      <c r="O229" s="27" t="s">
        <v>100</v>
      </c>
      <c r="P229" s="27" t="s">
        <v>81</v>
      </c>
      <c r="Q229" s="27" t="s">
        <v>76</v>
      </c>
      <c r="R229" s="29">
        <v>16.350000000000001</v>
      </c>
      <c r="S229" s="29">
        <v>0.95</v>
      </c>
      <c r="T229" s="29">
        <v>25.1</v>
      </c>
      <c r="U229" s="29">
        <v>2.74</v>
      </c>
      <c r="W229" s="25"/>
    </row>
    <row r="230" spans="1:23" x14ac:dyDescent="0.2">
      <c r="B230" s="39" t="s">
        <v>100</v>
      </c>
      <c r="C230" s="39" t="s">
        <v>76</v>
      </c>
      <c r="D230" s="39" t="s">
        <v>79</v>
      </c>
      <c r="E230" s="21">
        <v>35</v>
      </c>
      <c r="F230" s="20">
        <v>0.77300000000000002</v>
      </c>
      <c r="G230" s="19">
        <v>0.70365999999999995</v>
      </c>
      <c r="H230" s="19">
        <v>4.0999999999999999E-4</v>
      </c>
      <c r="I230" s="19">
        <v>6.7100000000000007E-2</v>
      </c>
      <c r="J230" s="19">
        <v>4.0000000000000002E-4</v>
      </c>
      <c r="O230" s="18" t="s">
        <v>100</v>
      </c>
      <c r="P230" s="18" t="s">
        <v>80</v>
      </c>
      <c r="Q230" s="18" t="s">
        <v>76</v>
      </c>
      <c r="R230" s="26">
        <v>15.72</v>
      </c>
      <c r="S230" s="26">
        <v>1.07</v>
      </c>
      <c r="T230" s="26">
        <v>26.39</v>
      </c>
      <c r="U230" s="26">
        <v>3.11</v>
      </c>
      <c r="W230" s="25"/>
    </row>
    <row r="231" spans="1:23" x14ac:dyDescent="0.2">
      <c r="B231" s="39" t="s">
        <v>100</v>
      </c>
      <c r="C231" s="39" t="s">
        <v>76</v>
      </c>
      <c r="D231" s="39" t="s">
        <v>79</v>
      </c>
      <c r="E231" s="21">
        <v>35</v>
      </c>
      <c r="F231" s="20">
        <v>0.76300000000000001</v>
      </c>
      <c r="G231" s="19">
        <v>0.70370999999999995</v>
      </c>
      <c r="H231" s="19">
        <v>3.6999999999999999E-4</v>
      </c>
      <c r="I231" s="19">
        <v>6.7500000000000004E-2</v>
      </c>
      <c r="J231" s="19">
        <v>4.0000000000000002E-4</v>
      </c>
      <c r="O231" s="18" t="s">
        <v>100</v>
      </c>
      <c r="P231" s="18" t="s">
        <v>80</v>
      </c>
      <c r="Q231" s="18" t="s">
        <v>76</v>
      </c>
      <c r="R231" s="26">
        <v>15.55</v>
      </c>
      <c r="S231" s="26">
        <v>1.02</v>
      </c>
      <c r="T231" s="26">
        <v>26.72</v>
      </c>
      <c r="U231" s="26">
        <v>3.11</v>
      </c>
      <c r="W231" s="25"/>
    </row>
    <row r="232" spans="1:23" x14ac:dyDescent="0.2">
      <c r="B232" s="39" t="s">
        <v>100</v>
      </c>
      <c r="C232" s="39" t="s">
        <v>76</v>
      </c>
      <c r="D232" s="39" t="s">
        <v>79</v>
      </c>
      <c r="E232" s="21">
        <v>35</v>
      </c>
      <c r="F232" s="20">
        <v>0.80100000000000005</v>
      </c>
      <c r="G232" s="19">
        <v>0.70362999999999998</v>
      </c>
      <c r="H232" s="19">
        <v>3.2000000000000003E-4</v>
      </c>
      <c r="I232" s="19">
        <v>6.7089999999999997E-2</v>
      </c>
      <c r="J232" s="19">
        <v>3.1E-4</v>
      </c>
      <c r="O232" s="18" t="s">
        <v>100</v>
      </c>
      <c r="P232" s="18" t="s">
        <v>80</v>
      </c>
      <c r="Q232" s="18" t="s">
        <v>76</v>
      </c>
      <c r="R232" s="26">
        <v>15.25</v>
      </c>
      <c r="S232" s="26">
        <v>0.94</v>
      </c>
      <c r="T232" s="26">
        <v>26.31</v>
      </c>
      <c r="U232" s="26">
        <v>3.13</v>
      </c>
      <c r="W232" s="25"/>
    </row>
    <row r="233" spans="1:23" x14ac:dyDescent="0.2">
      <c r="B233" s="39" t="s">
        <v>100</v>
      </c>
      <c r="C233" s="39" t="s">
        <v>76</v>
      </c>
      <c r="D233" s="39" t="s">
        <v>79</v>
      </c>
      <c r="E233" s="21">
        <v>35</v>
      </c>
      <c r="F233" s="20">
        <v>0.76100000000000001</v>
      </c>
      <c r="G233" s="19">
        <v>0.70359000000000005</v>
      </c>
      <c r="H233" s="19">
        <v>4.0000000000000002E-4</v>
      </c>
      <c r="I233" s="19">
        <v>6.5640000000000004E-2</v>
      </c>
      <c r="J233" s="19">
        <v>3.8999999999999999E-4</v>
      </c>
      <c r="O233" s="18" t="s">
        <v>100</v>
      </c>
      <c r="P233" s="18" t="s">
        <v>80</v>
      </c>
      <c r="Q233" s="18" t="s">
        <v>76</v>
      </c>
      <c r="R233" s="26">
        <v>15.82</v>
      </c>
      <c r="S233" s="26">
        <v>1.06</v>
      </c>
      <c r="T233" s="26">
        <v>28.13</v>
      </c>
      <c r="U233" s="26">
        <v>3.35</v>
      </c>
      <c r="W233" s="25"/>
    </row>
    <row r="234" spans="1:23" x14ac:dyDescent="0.2">
      <c r="A234" s="27"/>
      <c r="B234" s="43" t="s">
        <v>100</v>
      </c>
      <c r="C234" s="43" t="s">
        <v>76</v>
      </c>
      <c r="D234" s="43" t="s">
        <v>79</v>
      </c>
      <c r="E234" s="42">
        <v>35</v>
      </c>
      <c r="F234" s="41">
        <v>0.77900000000000003</v>
      </c>
      <c r="G234" s="40">
        <v>0.70347000000000004</v>
      </c>
      <c r="H234" s="40">
        <v>4.2999999999999999E-4</v>
      </c>
      <c r="I234" s="40">
        <v>6.6439999999999999E-2</v>
      </c>
      <c r="J234" s="40">
        <v>3.5E-4</v>
      </c>
      <c r="K234" s="27"/>
      <c r="L234" s="27"/>
      <c r="M234" s="27"/>
      <c r="N234" s="27"/>
      <c r="O234" s="18" t="s">
        <v>100</v>
      </c>
      <c r="P234" s="18" t="s">
        <v>80</v>
      </c>
      <c r="Q234" s="18" t="s">
        <v>76</v>
      </c>
      <c r="R234" s="26">
        <v>15.52</v>
      </c>
      <c r="S234" s="26">
        <v>1.04</v>
      </c>
      <c r="T234" s="26">
        <v>26.45</v>
      </c>
      <c r="U234" s="26">
        <v>3.24</v>
      </c>
      <c r="W234" s="25"/>
    </row>
    <row r="235" spans="1:23" x14ac:dyDescent="0.2">
      <c r="B235" s="39" t="s">
        <v>100</v>
      </c>
      <c r="C235" s="39" t="s">
        <v>76</v>
      </c>
      <c r="D235" s="39" t="s">
        <v>77</v>
      </c>
      <c r="E235" s="21">
        <v>32.200000000000003</v>
      </c>
      <c r="F235" s="20">
        <v>0.80400000000000005</v>
      </c>
      <c r="G235" s="19">
        <v>0.70362000000000002</v>
      </c>
      <c r="H235" s="19">
        <v>4.2999999999999999E-4</v>
      </c>
      <c r="I235" s="19">
        <v>6.7349999999999993E-2</v>
      </c>
      <c r="J235" s="19">
        <v>2.1000000000000001E-4</v>
      </c>
      <c r="O235" s="18" t="s">
        <v>100</v>
      </c>
      <c r="P235" s="18" t="s">
        <v>80</v>
      </c>
      <c r="Q235" s="18" t="s">
        <v>76</v>
      </c>
      <c r="R235" s="26">
        <v>15.57</v>
      </c>
      <c r="S235" s="26">
        <v>1.1299999999999999</v>
      </c>
      <c r="T235" s="26">
        <v>27.26</v>
      </c>
      <c r="U235" s="26">
        <v>3.2</v>
      </c>
      <c r="W235" s="25"/>
    </row>
    <row r="236" spans="1:23" x14ac:dyDescent="0.2">
      <c r="B236" s="39" t="s">
        <v>100</v>
      </c>
      <c r="C236" s="39" t="s">
        <v>76</v>
      </c>
      <c r="D236" s="39" t="s">
        <v>77</v>
      </c>
      <c r="E236" s="21">
        <v>33.799999999999997</v>
      </c>
      <c r="F236" s="20">
        <v>0.72199999999999998</v>
      </c>
      <c r="G236" s="19">
        <v>0.70374999999999999</v>
      </c>
      <c r="H236" s="19">
        <v>4.2000000000000002E-4</v>
      </c>
      <c r="I236" s="19">
        <v>6.7059999999999995E-2</v>
      </c>
      <c r="J236" s="19">
        <v>1.9000000000000001E-4</v>
      </c>
      <c r="O236" s="18" t="s">
        <v>100</v>
      </c>
      <c r="P236" s="18" t="s">
        <v>80</v>
      </c>
      <c r="Q236" s="18" t="s">
        <v>76</v>
      </c>
      <c r="R236" s="26">
        <v>15.49</v>
      </c>
      <c r="S236" s="26">
        <v>1.02</v>
      </c>
      <c r="T236" s="26">
        <v>26.68</v>
      </c>
      <c r="U236" s="26">
        <v>3.14</v>
      </c>
      <c r="W236" s="25"/>
    </row>
    <row r="237" spans="1:23" x14ac:dyDescent="0.2">
      <c r="B237" s="39" t="s">
        <v>100</v>
      </c>
      <c r="C237" s="39" t="s">
        <v>76</v>
      </c>
      <c r="D237" s="39" t="s">
        <v>77</v>
      </c>
      <c r="E237" s="21">
        <v>31.5</v>
      </c>
      <c r="F237" s="20">
        <v>0.72499999999999998</v>
      </c>
      <c r="G237" s="19">
        <v>0.7036</v>
      </c>
      <c r="H237" s="19">
        <v>3.8000000000000002E-4</v>
      </c>
      <c r="I237" s="19">
        <v>6.6129999999999994E-2</v>
      </c>
      <c r="J237" s="19">
        <v>2.2000000000000001E-4</v>
      </c>
      <c r="O237" s="27" t="s">
        <v>100</v>
      </c>
      <c r="P237" s="27" t="s">
        <v>80</v>
      </c>
      <c r="Q237" s="27" t="s">
        <v>76</v>
      </c>
      <c r="R237" s="29">
        <v>15.42</v>
      </c>
      <c r="S237" s="29">
        <v>1.17</v>
      </c>
      <c r="T237" s="29">
        <v>27.09</v>
      </c>
      <c r="U237" s="29">
        <v>3.27</v>
      </c>
      <c r="W237" s="25"/>
    </row>
    <row r="238" spans="1:23" x14ac:dyDescent="0.2">
      <c r="B238" s="39" t="s">
        <v>100</v>
      </c>
      <c r="C238" s="39" t="s">
        <v>76</v>
      </c>
      <c r="D238" s="39" t="s">
        <v>77</v>
      </c>
      <c r="E238" s="21">
        <v>32.4</v>
      </c>
      <c r="F238" s="20">
        <v>0.746</v>
      </c>
      <c r="G238" s="19">
        <v>0.70374000000000003</v>
      </c>
      <c r="H238" s="19">
        <v>3.8000000000000002E-4</v>
      </c>
      <c r="I238" s="19">
        <v>6.5699999999999995E-2</v>
      </c>
      <c r="J238" s="19">
        <v>3.5E-4</v>
      </c>
      <c r="O238" s="18" t="s">
        <v>100</v>
      </c>
      <c r="P238" s="18" t="s">
        <v>79</v>
      </c>
      <c r="Q238" s="18" t="s">
        <v>76</v>
      </c>
      <c r="R238" s="26">
        <v>16</v>
      </c>
      <c r="S238" s="26">
        <v>0.9</v>
      </c>
      <c r="T238" s="26">
        <v>26.75</v>
      </c>
      <c r="U238" s="26">
        <v>2.89</v>
      </c>
      <c r="W238" s="25"/>
    </row>
    <row r="239" spans="1:23" x14ac:dyDescent="0.2">
      <c r="B239" s="39" t="s">
        <v>100</v>
      </c>
      <c r="C239" s="39" t="s">
        <v>76</v>
      </c>
      <c r="D239" s="39" t="s">
        <v>77</v>
      </c>
      <c r="E239" s="21">
        <v>30.8</v>
      </c>
      <c r="F239" s="20">
        <v>0.72499999999999998</v>
      </c>
      <c r="G239" s="19">
        <v>0.70354000000000005</v>
      </c>
      <c r="H239" s="19">
        <v>3.6999999999999999E-4</v>
      </c>
      <c r="I239" s="19">
        <v>6.6769999999999996E-2</v>
      </c>
      <c r="J239" s="19">
        <v>2.7E-4</v>
      </c>
      <c r="O239" s="18" t="s">
        <v>100</v>
      </c>
      <c r="P239" s="18" t="s">
        <v>79</v>
      </c>
      <c r="Q239" s="18" t="s">
        <v>76</v>
      </c>
      <c r="R239" s="26">
        <v>15.7</v>
      </c>
      <c r="S239" s="26">
        <v>0.92</v>
      </c>
      <c r="T239" s="26">
        <v>25.77</v>
      </c>
      <c r="U239" s="26">
        <v>2.8</v>
      </c>
      <c r="W239" s="25"/>
    </row>
    <row r="240" spans="1:23" x14ac:dyDescent="0.2">
      <c r="B240" s="39" t="s">
        <v>100</v>
      </c>
      <c r="C240" s="39" t="s">
        <v>76</v>
      </c>
      <c r="D240" s="39" t="s">
        <v>77</v>
      </c>
      <c r="E240" s="21">
        <v>35</v>
      </c>
      <c r="F240" s="20">
        <v>0.76700000000000002</v>
      </c>
      <c r="G240" s="19">
        <v>0.70381000000000005</v>
      </c>
      <c r="H240" s="19">
        <v>4.2999999999999999E-4</v>
      </c>
      <c r="I240" s="19">
        <v>6.6320000000000004E-2</v>
      </c>
      <c r="J240" s="19">
        <v>3.2000000000000003E-4</v>
      </c>
      <c r="O240" s="18" t="s">
        <v>100</v>
      </c>
      <c r="P240" s="18" t="s">
        <v>79</v>
      </c>
      <c r="Q240" s="18" t="s">
        <v>76</v>
      </c>
      <c r="R240" s="26">
        <v>15.68</v>
      </c>
      <c r="S240" s="26">
        <v>0.9</v>
      </c>
      <c r="T240" s="26">
        <v>26.73</v>
      </c>
      <c r="U240" s="26">
        <v>2.94</v>
      </c>
      <c r="W240" s="25"/>
    </row>
    <row r="241" spans="1:23" x14ac:dyDescent="0.2">
      <c r="B241" s="39" t="s">
        <v>100</v>
      </c>
      <c r="C241" s="39" t="s">
        <v>76</v>
      </c>
      <c r="D241" s="39" t="s">
        <v>77</v>
      </c>
      <c r="E241" s="21">
        <v>33.299999999999997</v>
      </c>
      <c r="F241" s="20">
        <v>0.74099999999999999</v>
      </c>
      <c r="G241" s="19">
        <v>0.70362000000000002</v>
      </c>
      <c r="H241" s="19">
        <v>2.7999999999999998E-4</v>
      </c>
      <c r="I241" s="19">
        <v>6.7549999999999999E-2</v>
      </c>
      <c r="J241" s="19">
        <v>2.0000000000000001E-4</v>
      </c>
      <c r="O241" s="18" t="s">
        <v>100</v>
      </c>
      <c r="P241" s="18" t="s">
        <v>79</v>
      </c>
      <c r="Q241" s="18" t="s">
        <v>76</v>
      </c>
      <c r="R241" s="26">
        <v>15.86</v>
      </c>
      <c r="S241" s="26">
        <v>0.84</v>
      </c>
      <c r="T241" s="26">
        <v>26.92</v>
      </c>
      <c r="U241" s="26">
        <v>2.95</v>
      </c>
      <c r="W241" s="25"/>
    </row>
    <row r="242" spans="1:23" x14ac:dyDescent="0.2">
      <c r="A242" s="27"/>
      <c r="B242" s="43" t="s">
        <v>100</v>
      </c>
      <c r="C242" s="43" t="s">
        <v>76</v>
      </c>
      <c r="D242" s="43" t="s">
        <v>77</v>
      </c>
      <c r="E242" s="42">
        <v>33.700000000000003</v>
      </c>
      <c r="F242" s="41">
        <v>0.747</v>
      </c>
      <c r="G242" s="40">
        <v>0.70367999999999997</v>
      </c>
      <c r="H242" s="40">
        <v>4.2000000000000002E-4</v>
      </c>
      <c r="I242" s="40">
        <v>6.8129999999999996E-2</v>
      </c>
      <c r="J242" s="40">
        <v>2.9999999999999997E-4</v>
      </c>
      <c r="K242" s="27"/>
      <c r="L242" s="27"/>
      <c r="M242" s="27"/>
      <c r="N242" s="27"/>
      <c r="O242" s="18" t="s">
        <v>100</v>
      </c>
      <c r="P242" s="18" t="s">
        <v>79</v>
      </c>
      <c r="Q242" s="18" t="s">
        <v>76</v>
      </c>
      <c r="R242" s="26">
        <v>15.99</v>
      </c>
      <c r="S242" s="26">
        <v>0.94</v>
      </c>
      <c r="T242" s="26">
        <v>26.11</v>
      </c>
      <c r="U242" s="26">
        <v>2.82</v>
      </c>
      <c r="W242" s="25"/>
    </row>
    <row r="243" spans="1:23" x14ac:dyDescent="0.2">
      <c r="B243" s="39" t="s">
        <v>100</v>
      </c>
      <c r="C243" s="39" t="s">
        <v>76</v>
      </c>
      <c r="D243" s="39" t="s">
        <v>869</v>
      </c>
      <c r="E243" s="21">
        <v>36.005999565124498</v>
      </c>
      <c r="F243" s="20">
        <v>0.58540100500432801</v>
      </c>
      <c r="G243" s="19">
        <v>0.70317589191289698</v>
      </c>
      <c r="H243" s="19">
        <v>4.2050087174837398E-4</v>
      </c>
      <c r="I243" s="19">
        <v>6.7484835532114304E-2</v>
      </c>
      <c r="J243" s="19">
        <v>5.9167876555829199E-4</v>
      </c>
      <c r="O243" s="18" t="s">
        <v>100</v>
      </c>
      <c r="P243" s="18" t="s">
        <v>79</v>
      </c>
      <c r="Q243" s="18" t="s">
        <v>76</v>
      </c>
      <c r="R243" s="26">
        <v>15.96</v>
      </c>
      <c r="S243" s="26">
        <v>0.88</v>
      </c>
      <c r="T243" s="26">
        <v>26.27</v>
      </c>
      <c r="U243" s="26">
        <v>2.86</v>
      </c>
      <c r="W243" s="25"/>
    </row>
    <row r="244" spans="1:23" x14ac:dyDescent="0.2">
      <c r="B244" s="39" t="s">
        <v>100</v>
      </c>
      <c r="C244" s="39" t="s">
        <v>76</v>
      </c>
      <c r="D244" s="39" t="s">
        <v>869</v>
      </c>
      <c r="E244" s="21">
        <v>36.005999565124498</v>
      </c>
      <c r="F244" s="20">
        <v>0.609391792228278</v>
      </c>
      <c r="G244" s="19">
        <v>0.70311837274781996</v>
      </c>
      <c r="H244" s="19">
        <v>3.8308103929063402E-4</v>
      </c>
      <c r="I244" s="19">
        <v>6.7581760182379505E-2</v>
      </c>
      <c r="J244" s="19">
        <v>9.4314727101970004E-4</v>
      </c>
      <c r="O244" s="18" t="s">
        <v>100</v>
      </c>
      <c r="P244" s="18" t="s">
        <v>79</v>
      </c>
      <c r="Q244" s="18" t="s">
        <v>76</v>
      </c>
      <c r="R244" s="26">
        <v>15.99</v>
      </c>
      <c r="S244" s="26">
        <v>0.89</v>
      </c>
      <c r="T244" s="26">
        <v>26.2</v>
      </c>
      <c r="U244" s="26">
        <v>2.88</v>
      </c>
      <c r="W244" s="25"/>
    </row>
    <row r="245" spans="1:23" x14ac:dyDescent="0.2">
      <c r="B245" s="39" t="s">
        <v>100</v>
      </c>
      <c r="C245" s="39" t="s">
        <v>76</v>
      </c>
      <c r="D245" s="39" t="s">
        <v>869</v>
      </c>
      <c r="E245" s="21">
        <v>36.0039994716644</v>
      </c>
      <c r="F245" s="20">
        <v>0.63384242489227904</v>
      </c>
      <c r="G245" s="19">
        <v>0.70322301389575004</v>
      </c>
      <c r="H245" s="19">
        <v>3.07920664957154E-4</v>
      </c>
      <c r="I245" s="19">
        <v>6.7523718862490895E-2</v>
      </c>
      <c r="J245" s="19">
        <v>7.0997866204663897E-4</v>
      </c>
      <c r="O245" s="27" t="s">
        <v>100</v>
      </c>
      <c r="P245" s="27" t="s">
        <v>79</v>
      </c>
      <c r="Q245" s="27" t="s">
        <v>76</v>
      </c>
      <c r="R245" s="29">
        <v>16.11</v>
      </c>
      <c r="S245" s="29">
        <v>0.91</v>
      </c>
      <c r="T245" s="29">
        <v>26.24</v>
      </c>
      <c r="U245" s="29">
        <v>2.82</v>
      </c>
      <c r="W245" s="25"/>
    </row>
    <row r="246" spans="1:23" x14ac:dyDescent="0.2">
      <c r="B246" s="39" t="s">
        <v>100</v>
      </c>
      <c r="C246" s="39" t="s">
        <v>76</v>
      </c>
      <c r="D246" s="39" t="s">
        <v>869</v>
      </c>
      <c r="E246" s="21">
        <v>36.0039994716644</v>
      </c>
      <c r="F246" s="20">
        <v>0.64159397682142705</v>
      </c>
      <c r="G246" s="19">
        <v>0.703310761155578</v>
      </c>
      <c r="H246" s="19">
        <v>4.3557633974079498E-4</v>
      </c>
      <c r="I246" s="19">
        <v>6.7087223663294296E-2</v>
      </c>
      <c r="J246" s="19">
        <v>6.4612835613394302E-4</v>
      </c>
      <c r="O246" s="18" t="s">
        <v>100</v>
      </c>
      <c r="P246" s="18" t="s">
        <v>77</v>
      </c>
      <c r="Q246" s="18" t="s">
        <v>76</v>
      </c>
      <c r="R246" s="26">
        <v>15.35</v>
      </c>
      <c r="S246" s="26">
        <v>0.88</v>
      </c>
      <c r="T246" s="26">
        <v>26.08</v>
      </c>
      <c r="U246" s="26">
        <v>2.84</v>
      </c>
      <c r="W246" s="25"/>
    </row>
    <row r="247" spans="1:23" x14ac:dyDescent="0.2">
      <c r="B247" s="39" t="s">
        <v>100</v>
      </c>
      <c r="C247" s="39" t="s">
        <v>76</v>
      </c>
      <c r="D247" s="39" t="s">
        <v>869</v>
      </c>
      <c r="E247" s="21">
        <v>36.0039994716644</v>
      </c>
      <c r="F247" s="20">
        <v>0.642767042847318</v>
      </c>
      <c r="G247" s="19">
        <v>0.70319457765916604</v>
      </c>
      <c r="H247" s="19">
        <v>3.46988250164814E-4</v>
      </c>
      <c r="I247" s="19">
        <v>6.8638804116220795E-2</v>
      </c>
      <c r="J247" s="19">
        <v>7.8812619574908903E-4</v>
      </c>
      <c r="O247" s="18" t="s">
        <v>100</v>
      </c>
      <c r="P247" s="18" t="s">
        <v>77</v>
      </c>
      <c r="Q247" s="18" t="s">
        <v>76</v>
      </c>
      <c r="R247" s="26">
        <v>15.98</v>
      </c>
      <c r="S247" s="26">
        <v>0.94</v>
      </c>
      <c r="T247" s="26">
        <v>26.09</v>
      </c>
      <c r="U247" s="26">
        <v>2.85</v>
      </c>
      <c r="W247" s="25"/>
    </row>
    <row r="248" spans="1:23" x14ac:dyDescent="0.2">
      <c r="B248" s="39" t="s">
        <v>100</v>
      </c>
      <c r="C248" s="39" t="s">
        <v>76</v>
      </c>
      <c r="D248" s="39" t="s">
        <v>869</v>
      </c>
      <c r="E248" s="21">
        <v>36.003999710083001</v>
      </c>
      <c r="F248" s="20">
        <v>0.636649742626622</v>
      </c>
      <c r="G248" s="19">
        <v>0.70335072848894498</v>
      </c>
      <c r="H248" s="19">
        <v>4.85552006504612E-4</v>
      </c>
      <c r="I248" s="19">
        <v>6.8766388008761503E-2</v>
      </c>
      <c r="J248" s="19">
        <v>7.0338242858900902E-4</v>
      </c>
      <c r="O248" s="18" t="s">
        <v>100</v>
      </c>
      <c r="P248" s="18" t="s">
        <v>77</v>
      </c>
      <c r="Q248" s="18" t="s">
        <v>76</v>
      </c>
      <c r="R248" s="26">
        <v>16.170000000000002</v>
      </c>
      <c r="S248" s="26">
        <v>0.94</v>
      </c>
      <c r="T248" s="26">
        <v>25.95</v>
      </c>
      <c r="U248" s="26">
        <v>2.85</v>
      </c>
      <c r="W248" s="25"/>
    </row>
    <row r="249" spans="1:23" x14ac:dyDescent="0.2">
      <c r="B249" s="39" t="s">
        <v>100</v>
      </c>
      <c r="C249" s="39" t="s">
        <v>76</v>
      </c>
      <c r="D249" s="39" t="s">
        <v>869</v>
      </c>
      <c r="E249" s="21">
        <v>36.005999326705897</v>
      </c>
      <c r="F249" s="20">
        <v>0.64102950733178798</v>
      </c>
      <c r="G249" s="19">
        <v>0.70341400586074199</v>
      </c>
      <c r="H249" s="19">
        <v>3.1141104558629699E-4</v>
      </c>
      <c r="I249" s="19">
        <v>6.8811990046029697E-2</v>
      </c>
      <c r="J249" s="19">
        <v>6.2861169477674498E-4</v>
      </c>
      <c r="O249" s="18" t="s">
        <v>100</v>
      </c>
      <c r="P249" s="18" t="s">
        <v>77</v>
      </c>
      <c r="Q249" s="18" t="s">
        <v>76</v>
      </c>
      <c r="R249" s="26">
        <v>16.260000000000002</v>
      </c>
      <c r="S249" s="26">
        <v>0.92</v>
      </c>
      <c r="T249" s="26">
        <v>25.97</v>
      </c>
      <c r="U249" s="26">
        <v>2.81</v>
      </c>
      <c r="W249" s="25"/>
    </row>
    <row r="250" spans="1:23" x14ac:dyDescent="0.2">
      <c r="B250" s="39" t="s">
        <v>100</v>
      </c>
      <c r="C250" s="39" t="s">
        <v>76</v>
      </c>
      <c r="D250" s="39" t="s">
        <v>869</v>
      </c>
      <c r="E250" s="21">
        <v>36.005999326705897</v>
      </c>
      <c r="F250" s="20">
        <v>0.650533971418504</v>
      </c>
      <c r="G250" s="19">
        <v>0.70333241700925697</v>
      </c>
      <c r="H250" s="19">
        <v>3.82802451224312E-4</v>
      </c>
      <c r="I250" s="19">
        <v>6.8715019451231402E-2</v>
      </c>
      <c r="J250" s="19">
        <v>8.4276816596819397E-4</v>
      </c>
      <c r="O250" s="18" t="s">
        <v>100</v>
      </c>
      <c r="P250" s="18" t="s">
        <v>77</v>
      </c>
      <c r="Q250" s="18" t="s">
        <v>76</v>
      </c>
      <c r="R250" s="26">
        <v>16.25</v>
      </c>
      <c r="S250" s="26">
        <v>0.93</v>
      </c>
      <c r="T250" s="26">
        <v>25.96</v>
      </c>
      <c r="U250" s="26">
        <v>2.85</v>
      </c>
      <c r="W250" s="25"/>
    </row>
    <row r="251" spans="1:23" x14ac:dyDescent="0.2">
      <c r="B251" s="39" t="s">
        <v>100</v>
      </c>
      <c r="C251" s="39" t="s">
        <v>76</v>
      </c>
      <c r="D251" s="39" t="s">
        <v>869</v>
      </c>
      <c r="E251" s="21">
        <v>34.357602119445801</v>
      </c>
      <c r="F251" s="20">
        <v>0.64366328526284999</v>
      </c>
      <c r="G251" s="19">
        <v>0.703471519956122</v>
      </c>
      <c r="H251" s="19">
        <v>5.69463287155177E-4</v>
      </c>
      <c r="I251" s="19">
        <v>6.7661405426711493E-2</v>
      </c>
      <c r="J251" s="19">
        <v>7.6477053394717598E-4</v>
      </c>
      <c r="O251" s="18" t="s">
        <v>100</v>
      </c>
      <c r="P251" s="18" t="s">
        <v>77</v>
      </c>
      <c r="Q251" s="18" t="s">
        <v>76</v>
      </c>
      <c r="R251" s="26">
        <v>16.14</v>
      </c>
      <c r="S251" s="26">
        <v>0.91</v>
      </c>
      <c r="T251" s="26">
        <v>26.26</v>
      </c>
      <c r="U251" s="26">
        <v>2.86</v>
      </c>
      <c r="W251" s="25"/>
    </row>
    <row r="252" spans="1:23" x14ac:dyDescent="0.2">
      <c r="B252" s="39" t="s">
        <v>100</v>
      </c>
      <c r="C252" s="39" t="s">
        <v>76</v>
      </c>
      <c r="D252" s="39" t="s">
        <v>869</v>
      </c>
      <c r="E252" s="21">
        <v>36.0039994716644</v>
      </c>
      <c r="F252" s="20">
        <v>0.62132556040817499</v>
      </c>
      <c r="G252" s="19">
        <v>0.70335914425114199</v>
      </c>
      <c r="H252" s="19">
        <v>3.1806219875939401E-4</v>
      </c>
      <c r="I252" s="19">
        <v>6.8202234603297704E-2</v>
      </c>
      <c r="J252" s="19">
        <v>6.5564559983824304E-4</v>
      </c>
      <c r="O252" s="18" t="s">
        <v>100</v>
      </c>
      <c r="P252" s="18" t="s">
        <v>77</v>
      </c>
      <c r="Q252" s="18" t="s">
        <v>76</v>
      </c>
      <c r="R252" s="26">
        <v>16.22</v>
      </c>
      <c r="S252" s="26">
        <v>0.94</v>
      </c>
      <c r="T252" s="26">
        <v>25.67</v>
      </c>
      <c r="U252" s="26">
        <v>2.81</v>
      </c>
      <c r="W252" s="25"/>
    </row>
    <row r="253" spans="1:23" ht="16" thickBot="1" x14ac:dyDescent="0.25">
      <c r="B253" s="39" t="s">
        <v>100</v>
      </c>
      <c r="C253" s="39" t="s">
        <v>76</v>
      </c>
      <c r="D253" s="39" t="s">
        <v>869</v>
      </c>
      <c r="E253" s="21">
        <v>36.0039994716644</v>
      </c>
      <c r="F253" s="20">
        <v>0.633926692719046</v>
      </c>
      <c r="G253" s="19">
        <v>0.70356533889497896</v>
      </c>
      <c r="H253" s="19">
        <v>3.36911279508617E-4</v>
      </c>
      <c r="I253" s="19">
        <v>6.7675529090292896E-2</v>
      </c>
      <c r="J253" s="19">
        <v>7.0137674450459001E-4</v>
      </c>
      <c r="O253" s="22" t="s">
        <v>100</v>
      </c>
      <c r="P253" s="22" t="s">
        <v>77</v>
      </c>
      <c r="Q253" s="22" t="s">
        <v>76</v>
      </c>
      <c r="R253" s="24">
        <v>15.78</v>
      </c>
      <c r="S253" s="24">
        <v>0.96</v>
      </c>
      <c r="T253" s="24">
        <v>26.05</v>
      </c>
      <c r="U253" s="24">
        <v>2.84</v>
      </c>
      <c r="W253" s="25"/>
    </row>
    <row r="254" spans="1:23" x14ac:dyDescent="0.2">
      <c r="A254" s="27"/>
      <c r="B254" s="43" t="s">
        <v>100</v>
      </c>
      <c r="C254" s="43" t="s">
        <v>76</v>
      </c>
      <c r="D254" s="43" t="s">
        <v>869</v>
      </c>
      <c r="E254" s="42">
        <v>36.0039994716644</v>
      </c>
      <c r="F254" s="41">
        <v>0.64306224464777895</v>
      </c>
      <c r="G254" s="40">
        <v>0.70343004310964496</v>
      </c>
      <c r="H254" s="40">
        <v>3.6290158440400598E-4</v>
      </c>
      <c r="I254" s="40">
        <v>6.7812960838001202E-2</v>
      </c>
      <c r="J254" s="40">
        <v>8.5445829170112798E-4</v>
      </c>
      <c r="K254" s="27"/>
      <c r="L254" s="27"/>
      <c r="M254" s="27"/>
      <c r="N254" s="27"/>
      <c r="O254" s="18" t="s">
        <v>100</v>
      </c>
      <c r="P254" s="193" t="s">
        <v>869</v>
      </c>
      <c r="Q254" s="18" t="s">
        <v>76</v>
      </c>
      <c r="R254" s="26">
        <v>15.462819992138746</v>
      </c>
      <c r="S254" s="26">
        <v>0.66</v>
      </c>
      <c r="T254" s="26">
        <v>25.117822049424291</v>
      </c>
      <c r="U254" s="26">
        <v>2.72</v>
      </c>
      <c r="W254" s="25"/>
    </row>
    <row r="255" spans="1:23" x14ac:dyDescent="0.2">
      <c r="B255" s="39" t="s">
        <v>100</v>
      </c>
      <c r="C255" s="39" t="s">
        <v>76</v>
      </c>
      <c r="D255" s="39" t="s">
        <v>870</v>
      </c>
      <c r="E255" s="21">
        <v>36.005999326705897</v>
      </c>
      <c r="F255" s="20">
        <v>0.58528817516285403</v>
      </c>
      <c r="G255" s="19">
        <v>0.70348667956272404</v>
      </c>
      <c r="H255" s="19">
        <v>2.9642532791691401E-4</v>
      </c>
      <c r="I255" s="19">
        <v>6.8212831086021206E-2</v>
      </c>
      <c r="J255" s="19">
        <v>7.4723029133595903E-4</v>
      </c>
      <c r="O255" s="18" t="s">
        <v>100</v>
      </c>
      <c r="P255" s="193" t="s">
        <v>869</v>
      </c>
      <c r="Q255" s="18" t="s">
        <v>76</v>
      </c>
      <c r="R255" s="26">
        <v>15.75955478372506</v>
      </c>
      <c r="S255" s="26">
        <v>0.69</v>
      </c>
      <c r="T255" s="26">
        <v>25.444379136490639</v>
      </c>
      <c r="U255" s="26">
        <v>2.77</v>
      </c>
      <c r="W255" s="25"/>
    </row>
    <row r="256" spans="1:23" x14ac:dyDescent="0.2">
      <c r="B256" s="39" t="s">
        <v>100</v>
      </c>
      <c r="C256" s="39" t="s">
        <v>76</v>
      </c>
      <c r="D256" s="39" t="s">
        <v>870</v>
      </c>
      <c r="E256" s="21">
        <v>36.019999504089398</v>
      </c>
      <c r="F256" s="20">
        <v>0.59371116216338204</v>
      </c>
      <c r="G256" s="19">
        <v>0.70366543566228601</v>
      </c>
      <c r="H256" s="19">
        <v>3.7420704200503703E-4</v>
      </c>
      <c r="I256" s="19">
        <v>6.8239301672584393E-2</v>
      </c>
      <c r="J256" s="19">
        <v>9.1142522344197499E-4</v>
      </c>
      <c r="O256" s="18" t="s">
        <v>100</v>
      </c>
      <c r="P256" s="193" t="s">
        <v>869</v>
      </c>
      <c r="Q256" s="18" t="s">
        <v>76</v>
      </c>
      <c r="R256" s="26">
        <v>16.27582604260866</v>
      </c>
      <c r="S256" s="26">
        <v>0.76</v>
      </c>
      <c r="T256" s="26">
        <v>25.005208088170324</v>
      </c>
      <c r="U256" s="26">
        <v>2.7</v>
      </c>
      <c r="W256" s="25"/>
    </row>
    <row r="257" spans="1:35" x14ac:dyDescent="0.2">
      <c r="B257" s="39" t="s">
        <v>100</v>
      </c>
      <c r="C257" s="39" t="s">
        <v>76</v>
      </c>
      <c r="D257" s="39" t="s">
        <v>870</v>
      </c>
      <c r="E257" s="21">
        <v>36.021999597549403</v>
      </c>
      <c r="F257" s="20">
        <v>0.59816896684377496</v>
      </c>
      <c r="G257" s="19">
        <v>0.70341382877684999</v>
      </c>
      <c r="H257" s="19">
        <v>4.3903265595781802E-4</v>
      </c>
      <c r="I257" s="19">
        <v>6.7319004687317899E-2</v>
      </c>
      <c r="J257" s="19">
        <v>8.8577347384696499E-4</v>
      </c>
      <c r="O257" s="18" t="s">
        <v>100</v>
      </c>
      <c r="P257" s="193" t="s">
        <v>869</v>
      </c>
      <c r="Q257" s="18" t="s">
        <v>76</v>
      </c>
      <c r="R257" s="26">
        <v>15.653068196767885</v>
      </c>
      <c r="S257" s="26">
        <v>0.7</v>
      </c>
      <c r="T257" s="26">
        <v>25.546277585421947</v>
      </c>
      <c r="U257" s="26">
        <v>2.8</v>
      </c>
      <c r="W257" s="25"/>
    </row>
    <row r="258" spans="1:35" x14ac:dyDescent="0.2">
      <c r="B258" s="39" t="s">
        <v>100</v>
      </c>
      <c r="C258" s="39" t="s">
        <v>76</v>
      </c>
      <c r="D258" s="39" t="s">
        <v>870</v>
      </c>
      <c r="E258" s="21">
        <v>36.0039994716644</v>
      </c>
      <c r="F258" s="20">
        <v>0.61716736560894703</v>
      </c>
      <c r="G258" s="19">
        <v>0.70345538103015104</v>
      </c>
      <c r="H258" s="19">
        <v>4.48902204646081E-4</v>
      </c>
      <c r="I258" s="19">
        <v>6.6759878238498799E-2</v>
      </c>
      <c r="J258" s="19">
        <v>6.9013617705172099E-4</v>
      </c>
      <c r="O258" s="18" t="s">
        <v>100</v>
      </c>
      <c r="P258" s="193" t="s">
        <v>869</v>
      </c>
      <c r="Q258" s="18" t="s">
        <v>76</v>
      </c>
      <c r="R258" s="26">
        <v>16.025609964035606</v>
      </c>
      <c r="S258" s="26">
        <v>0.71</v>
      </c>
      <c r="T258" s="26">
        <v>25.787175039994313</v>
      </c>
      <c r="U258" s="26">
        <v>2.8</v>
      </c>
      <c r="W258" s="25"/>
    </row>
    <row r="259" spans="1:35" s="33" customFormat="1" x14ac:dyDescent="0.2">
      <c r="A259" s="18"/>
      <c r="B259" s="39" t="s">
        <v>100</v>
      </c>
      <c r="C259" s="39" t="s">
        <v>76</v>
      </c>
      <c r="D259" s="39" t="s">
        <v>870</v>
      </c>
      <c r="E259" s="21">
        <v>36.007999658584602</v>
      </c>
      <c r="F259" s="20">
        <v>0.620450444775409</v>
      </c>
      <c r="G259" s="19">
        <v>0.70348222626715595</v>
      </c>
      <c r="H259" s="19">
        <v>3.2699293574703001E-4</v>
      </c>
      <c r="I259" s="19">
        <v>6.7306166760238997E-2</v>
      </c>
      <c r="J259" s="19">
        <v>5.9883259829484204E-4</v>
      </c>
      <c r="K259" s="18"/>
      <c r="L259" s="18"/>
      <c r="M259" s="18"/>
      <c r="N259" s="18"/>
      <c r="O259" s="18" t="s">
        <v>100</v>
      </c>
      <c r="P259" s="193" t="s">
        <v>869</v>
      </c>
      <c r="Q259" s="18" t="s">
        <v>76</v>
      </c>
      <c r="R259" s="26">
        <v>15.95237893376877</v>
      </c>
      <c r="S259" s="26">
        <v>0.7</v>
      </c>
      <c r="T259" s="26">
        <v>26.172709471082239</v>
      </c>
      <c r="U259" s="26">
        <v>2.84</v>
      </c>
      <c r="V259" s="18"/>
      <c r="W259" s="25"/>
      <c r="X259" s="18"/>
      <c r="Y259" s="18"/>
      <c r="Z259" s="18"/>
      <c r="AA259" s="18"/>
      <c r="AB259" s="18"/>
      <c r="AC259" s="18"/>
      <c r="AD259" s="18"/>
      <c r="AE259" s="18"/>
      <c r="AF259" s="18"/>
      <c r="AG259" s="18"/>
      <c r="AH259" s="18"/>
      <c r="AI259" s="18"/>
    </row>
    <row r="260" spans="1:35" s="30" customFormat="1" ht="16" thickBot="1" x14ac:dyDescent="0.25">
      <c r="A260" s="18"/>
      <c r="B260" s="39" t="s">
        <v>100</v>
      </c>
      <c r="C260" s="39" t="s">
        <v>76</v>
      </c>
      <c r="D260" s="39" t="s">
        <v>870</v>
      </c>
      <c r="E260" s="21">
        <v>36.0039994716644</v>
      </c>
      <c r="F260" s="20">
        <v>0.62957342162844199</v>
      </c>
      <c r="G260" s="19">
        <v>0.70364342741935104</v>
      </c>
      <c r="H260" s="19">
        <v>4.2140694018744801E-4</v>
      </c>
      <c r="I260" s="19">
        <v>6.7592258423268298E-2</v>
      </c>
      <c r="J260" s="19">
        <v>6.3151854853762002E-4</v>
      </c>
      <c r="K260" s="18"/>
      <c r="L260" s="18"/>
      <c r="M260" s="18"/>
      <c r="N260" s="18"/>
      <c r="O260" s="18" t="s">
        <v>100</v>
      </c>
      <c r="P260" s="193" t="s">
        <v>869</v>
      </c>
      <c r="Q260" s="18" t="s">
        <v>76</v>
      </c>
      <c r="R260" s="26">
        <v>15.526455079937024</v>
      </c>
      <c r="S260" s="26">
        <v>0.68</v>
      </c>
      <c r="T260" s="26">
        <v>25.252030169279145</v>
      </c>
      <c r="U260" s="26">
        <v>2.75</v>
      </c>
      <c r="V260" s="18"/>
      <c r="W260" s="25"/>
      <c r="X260" s="18"/>
      <c r="Y260" s="18"/>
      <c r="Z260" s="18"/>
      <c r="AA260" s="18"/>
      <c r="AB260" s="18"/>
      <c r="AC260" s="18"/>
      <c r="AD260" s="18"/>
      <c r="AE260" s="18"/>
      <c r="AF260" s="18"/>
      <c r="AG260" s="18"/>
      <c r="AH260" s="18"/>
      <c r="AI260" s="18"/>
    </row>
    <row r="261" spans="1:35" x14ac:dyDescent="0.2">
      <c r="B261" s="39" t="s">
        <v>100</v>
      </c>
      <c r="C261" s="39" t="s">
        <v>76</v>
      </c>
      <c r="D261" s="39" t="s">
        <v>870</v>
      </c>
      <c r="E261" s="21">
        <v>36.005999565124498</v>
      </c>
      <c r="F261" s="20">
        <v>0.63337639328892203</v>
      </c>
      <c r="G261" s="19">
        <v>0.70359555218455005</v>
      </c>
      <c r="H261" s="19">
        <v>4.8895823647490005E-4</v>
      </c>
      <c r="I261" s="19">
        <v>6.81492480959726E-2</v>
      </c>
      <c r="J261" s="19">
        <v>5.4587347074385004E-4</v>
      </c>
      <c r="O261" s="18" t="s">
        <v>100</v>
      </c>
      <c r="P261" s="193" t="s">
        <v>869</v>
      </c>
      <c r="Q261" s="18" t="s">
        <v>76</v>
      </c>
      <c r="R261" s="26">
        <v>16.040436560175081</v>
      </c>
      <c r="S261" s="26">
        <v>0.73</v>
      </c>
      <c r="T261" s="26">
        <v>25.048574322006342</v>
      </c>
      <c r="U261" s="26">
        <v>2.74</v>
      </c>
      <c r="W261" s="25"/>
    </row>
    <row r="262" spans="1:35" x14ac:dyDescent="0.2">
      <c r="B262" s="39" t="s">
        <v>100</v>
      </c>
      <c r="C262" s="39" t="s">
        <v>76</v>
      </c>
      <c r="D262" s="39" t="s">
        <v>870</v>
      </c>
      <c r="E262" s="21">
        <v>36.009999513626099</v>
      </c>
      <c r="F262" s="20">
        <v>0.60904185081447204</v>
      </c>
      <c r="G262" s="19">
        <v>0.703550843594141</v>
      </c>
      <c r="H262" s="19">
        <v>3.2558905217334398E-4</v>
      </c>
      <c r="I262" s="19">
        <v>6.7665073709275297E-2</v>
      </c>
      <c r="J262" s="19">
        <v>7.2000012175525501E-4</v>
      </c>
      <c r="O262" s="18" t="s">
        <v>100</v>
      </c>
      <c r="P262" s="193" t="s">
        <v>869</v>
      </c>
      <c r="Q262" s="18" t="s">
        <v>76</v>
      </c>
      <c r="R262" s="26">
        <v>15.948213724496917</v>
      </c>
      <c r="S262" s="26">
        <v>0.74</v>
      </c>
      <c r="T262" s="26">
        <v>25.366840805390193</v>
      </c>
      <c r="U262" s="26">
        <v>2.77</v>
      </c>
      <c r="W262" s="25"/>
    </row>
    <row r="263" spans="1:35" x14ac:dyDescent="0.2">
      <c r="B263" s="39" t="s">
        <v>100</v>
      </c>
      <c r="C263" s="39" t="s">
        <v>76</v>
      </c>
      <c r="D263" s="39" t="s">
        <v>870</v>
      </c>
      <c r="E263" s="21">
        <v>36.003999710083001</v>
      </c>
      <c r="F263" s="20">
        <v>0.60546243016875001</v>
      </c>
      <c r="G263" s="19">
        <v>0.70349066179115405</v>
      </c>
      <c r="H263" s="19">
        <v>3.9650328051969101E-4</v>
      </c>
      <c r="I263" s="19">
        <v>6.8465430361143803E-2</v>
      </c>
      <c r="J263" s="19">
        <v>5.7856343003333602E-4</v>
      </c>
      <c r="O263" s="18" t="s">
        <v>100</v>
      </c>
      <c r="P263" s="193" t="s">
        <v>869</v>
      </c>
      <c r="Q263" s="18" t="s">
        <v>76</v>
      </c>
      <c r="R263" s="26">
        <v>15.88578810752432</v>
      </c>
      <c r="S263" s="26">
        <v>0.75</v>
      </c>
      <c r="T263" s="26">
        <v>26.552962853762459</v>
      </c>
      <c r="U263" s="26">
        <v>2.92</v>
      </c>
      <c r="W263" s="25"/>
    </row>
    <row r="264" spans="1:35" x14ac:dyDescent="0.2">
      <c r="B264" s="39" t="s">
        <v>100</v>
      </c>
      <c r="C264" s="39" t="s">
        <v>76</v>
      </c>
      <c r="D264" s="39" t="s">
        <v>870</v>
      </c>
      <c r="E264" s="21">
        <v>36.004999637603802</v>
      </c>
      <c r="F264" s="20">
        <v>0.61515279441663395</v>
      </c>
      <c r="G264" s="19">
        <v>0.70360606586636798</v>
      </c>
      <c r="H264" s="19">
        <v>4.4059780322401902E-4</v>
      </c>
      <c r="I264" s="19">
        <v>6.8523300018060201E-2</v>
      </c>
      <c r="J264" s="19">
        <v>6.2087187832836105E-4</v>
      </c>
      <c r="O264" s="18" t="s">
        <v>100</v>
      </c>
      <c r="P264" s="193" t="s">
        <v>869</v>
      </c>
      <c r="Q264" s="18" t="s">
        <v>76</v>
      </c>
      <c r="R264" s="26">
        <v>15.99331780293436</v>
      </c>
      <c r="S264" s="26">
        <v>0.64</v>
      </c>
      <c r="T264" s="26">
        <v>26.100278893220189</v>
      </c>
      <c r="U264" s="26">
        <v>2.84</v>
      </c>
      <c r="V264" s="27"/>
      <c r="W264" s="28"/>
      <c r="X264" s="27"/>
      <c r="Y264" s="27"/>
      <c r="Z264" s="27"/>
      <c r="AA264" s="27"/>
      <c r="AB264" s="27"/>
      <c r="AC264" s="27"/>
      <c r="AD264" s="27"/>
      <c r="AE264" s="27"/>
      <c r="AF264" s="27"/>
      <c r="AG264" s="27"/>
      <c r="AH264" s="27"/>
      <c r="AI264" s="27"/>
    </row>
    <row r="265" spans="1:35" x14ac:dyDescent="0.2">
      <c r="B265" s="39" t="s">
        <v>100</v>
      </c>
      <c r="C265" s="39" t="s">
        <v>76</v>
      </c>
      <c r="D265" s="39" t="s">
        <v>870</v>
      </c>
      <c r="E265" s="21">
        <v>36.015999555587797</v>
      </c>
      <c r="F265" s="20">
        <v>0.61657151086177098</v>
      </c>
      <c r="G265" s="19">
        <v>0.70371440685057596</v>
      </c>
      <c r="H265" s="19">
        <v>5.7758195876819697E-4</v>
      </c>
      <c r="I265" s="19">
        <v>6.8307040802240704E-2</v>
      </c>
      <c r="J265" s="19">
        <v>7.9694843332341503E-4</v>
      </c>
      <c r="O265" s="194" t="s">
        <v>100</v>
      </c>
      <c r="P265" s="194" t="s">
        <v>869</v>
      </c>
      <c r="Q265" s="27" t="s">
        <v>76</v>
      </c>
      <c r="R265" s="29">
        <v>15.68625438730006</v>
      </c>
      <c r="S265" s="29">
        <v>0.62</v>
      </c>
      <c r="T265" s="29">
        <v>24.788106198038928</v>
      </c>
      <c r="U265" s="29">
        <v>2.7</v>
      </c>
      <c r="W265" s="25"/>
    </row>
    <row r="266" spans="1:35" x14ac:dyDescent="0.2">
      <c r="A266" s="27"/>
      <c r="B266" s="43" t="s">
        <v>100</v>
      </c>
      <c r="C266" s="43" t="s">
        <v>76</v>
      </c>
      <c r="D266" s="43" t="s">
        <v>870</v>
      </c>
      <c r="E266" s="42">
        <v>36.0039994716644</v>
      </c>
      <c r="F266" s="41">
        <v>0.63221676256814796</v>
      </c>
      <c r="G266" s="40">
        <v>0.70352549251056895</v>
      </c>
      <c r="H266" s="40">
        <v>5.3889117815528902E-4</v>
      </c>
      <c r="I266" s="40">
        <v>6.8260231659333606E-2</v>
      </c>
      <c r="J266" s="40">
        <v>8.2039964142586596E-4</v>
      </c>
      <c r="K266" s="27"/>
      <c r="L266" s="27"/>
      <c r="M266" s="27"/>
      <c r="N266" s="27"/>
      <c r="O266" s="18" t="s">
        <v>100</v>
      </c>
      <c r="P266" s="193" t="s">
        <v>870</v>
      </c>
      <c r="Q266" s="18" t="s">
        <v>76</v>
      </c>
      <c r="R266" s="26">
        <v>16.527251178649561</v>
      </c>
      <c r="S266" s="26">
        <v>0.76</v>
      </c>
      <c r="T266" s="26">
        <v>26.882433321158523</v>
      </c>
      <c r="U266" s="26">
        <v>2.93</v>
      </c>
      <c r="W266" s="25"/>
    </row>
    <row r="267" spans="1:35" x14ac:dyDescent="0.2">
      <c r="B267" s="39" t="s">
        <v>100</v>
      </c>
      <c r="C267" s="39" t="s">
        <v>76</v>
      </c>
      <c r="D267" s="39" t="s">
        <v>871</v>
      </c>
      <c r="E267" s="21">
        <v>36.051999568939202</v>
      </c>
      <c r="F267" s="20">
        <v>0.55925421828634903</v>
      </c>
      <c r="G267" s="19">
        <v>0.70331766317280797</v>
      </c>
      <c r="H267" s="19">
        <v>5.5758641010309102E-4</v>
      </c>
      <c r="I267" s="19">
        <v>6.8812273263337304E-2</v>
      </c>
      <c r="J267" s="19">
        <v>1.07742772844251E-3</v>
      </c>
      <c r="O267" s="18" t="s">
        <v>100</v>
      </c>
      <c r="P267" s="193" t="s">
        <v>870</v>
      </c>
      <c r="Q267" s="18" t="s">
        <v>76</v>
      </c>
      <c r="R267" s="26">
        <v>15.958125038515107</v>
      </c>
      <c r="S267" s="26">
        <v>0.77</v>
      </c>
      <c r="T267" s="26">
        <v>27.143990511985187</v>
      </c>
      <c r="U267" s="26">
        <v>2.98</v>
      </c>
      <c r="W267" s="25"/>
    </row>
    <row r="268" spans="1:35" x14ac:dyDescent="0.2">
      <c r="B268" s="39" t="s">
        <v>100</v>
      </c>
      <c r="C268" s="39" t="s">
        <v>76</v>
      </c>
      <c r="D268" s="39" t="s">
        <v>871</v>
      </c>
      <c r="E268" s="21">
        <v>36.0039994716644</v>
      </c>
      <c r="F268" s="20">
        <v>0.57861960831687298</v>
      </c>
      <c r="G268" s="19">
        <v>0.70312506891272297</v>
      </c>
      <c r="H268" s="19">
        <v>5.8689889577037896E-4</v>
      </c>
      <c r="I268" s="19">
        <v>6.8423965201738296E-2</v>
      </c>
      <c r="J268" s="19">
        <v>5.6393009181427399E-4</v>
      </c>
      <c r="O268" s="18" t="s">
        <v>100</v>
      </c>
      <c r="P268" s="193" t="s">
        <v>870</v>
      </c>
      <c r="Q268" s="18" t="s">
        <v>76</v>
      </c>
      <c r="R268" s="26">
        <v>15.865223526431764</v>
      </c>
      <c r="S268" s="26">
        <v>0.67</v>
      </c>
      <c r="T268" s="26">
        <v>26.543230288781373</v>
      </c>
      <c r="U268" s="26">
        <v>2.91</v>
      </c>
      <c r="W268" s="25"/>
    </row>
    <row r="269" spans="1:35" x14ac:dyDescent="0.2">
      <c r="B269" s="39" t="s">
        <v>100</v>
      </c>
      <c r="C269" s="39" t="s">
        <v>76</v>
      </c>
      <c r="D269" s="39" t="s">
        <v>871</v>
      </c>
      <c r="E269" s="21">
        <v>36.005999565124498</v>
      </c>
      <c r="F269" s="20">
        <v>0.58242106533038296</v>
      </c>
      <c r="G269" s="19">
        <v>0.70329916889720201</v>
      </c>
      <c r="H269" s="19">
        <v>3.7807788311603401E-4</v>
      </c>
      <c r="I269" s="19">
        <v>6.8115936245935399E-2</v>
      </c>
      <c r="J269" s="19">
        <v>9.97115575718286E-4</v>
      </c>
      <c r="O269" s="18" t="s">
        <v>100</v>
      </c>
      <c r="P269" s="193" t="s">
        <v>870</v>
      </c>
      <c r="Q269" s="18" t="s">
        <v>76</v>
      </c>
      <c r="R269" s="26">
        <v>16.196686441259221</v>
      </c>
      <c r="S269" s="26">
        <v>0.67</v>
      </c>
      <c r="T269" s="26">
        <v>26.594565338130153</v>
      </c>
      <c r="U269" s="26">
        <v>2.91</v>
      </c>
      <c r="W269" s="25"/>
    </row>
    <row r="270" spans="1:35" s="27" customFormat="1" x14ac:dyDescent="0.2">
      <c r="A270" s="18"/>
      <c r="B270" s="39" t="s">
        <v>100</v>
      </c>
      <c r="C270" s="39" t="s">
        <v>76</v>
      </c>
      <c r="D270" s="39" t="s">
        <v>871</v>
      </c>
      <c r="E270" s="21">
        <v>36.0039994716644</v>
      </c>
      <c r="F270" s="20">
        <v>0.58570372741239995</v>
      </c>
      <c r="G270" s="19">
        <v>0.70321536420668695</v>
      </c>
      <c r="H270" s="19">
        <v>4.7950256628401201E-4</v>
      </c>
      <c r="I270" s="19">
        <v>6.8159670927292901E-2</v>
      </c>
      <c r="J270" s="19">
        <v>1.0723448537847001E-3</v>
      </c>
      <c r="K270" s="18"/>
      <c r="L270" s="18"/>
      <c r="M270" s="18"/>
      <c r="N270" s="18"/>
      <c r="O270" s="18" t="s">
        <v>100</v>
      </c>
      <c r="P270" s="193" t="s">
        <v>870</v>
      </c>
      <c r="Q270" s="18" t="s">
        <v>76</v>
      </c>
      <c r="R270" s="26">
        <v>15.554801154018893</v>
      </c>
      <c r="S270" s="26">
        <v>0.77</v>
      </c>
      <c r="T270" s="26">
        <v>25.654024372502207</v>
      </c>
      <c r="U270" s="26">
        <v>2.79</v>
      </c>
      <c r="V270" s="18"/>
      <c r="W270" s="25"/>
      <c r="X270" s="18"/>
      <c r="Y270" s="18"/>
      <c r="Z270" s="18"/>
      <c r="AA270" s="18"/>
      <c r="AB270" s="18"/>
      <c r="AC270" s="18"/>
      <c r="AD270" s="18"/>
      <c r="AE270" s="18"/>
      <c r="AF270" s="18"/>
      <c r="AG270" s="18"/>
      <c r="AH270" s="18"/>
      <c r="AI270" s="18"/>
    </row>
    <row r="271" spans="1:35" x14ac:dyDescent="0.2">
      <c r="B271" s="39" t="s">
        <v>100</v>
      </c>
      <c r="C271" s="39" t="s">
        <v>76</v>
      </c>
      <c r="D271" s="39" t="s">
        <v>871</v>
      </c>
      <c r="E271" s="21">
        <v>36.003999710083001</v>
      </c>
      <c r="F271" s="20">
        <v>0.60284672053731303</v>
      </c>
      <c r="G271" s="19">
        <v>0.70334202660953704</v>
      </c>
      <c r="H271" s="19">
        <v>4.2251378659554701E-4</v>
      </c>
      <c r="I271" s="19">
        <v>6.7728303766384695E-2</v>
      </c>
      <c r="J271" s="19">
        <v>7.2585385173882795E-4</v>
      </c>
      <c r="O271" s="18" t="s">
        <v>100</v>
      </c>
      <c r="P271" s="193" t="s">
        <v>870</v>
      </c>
      <c r="Q271" s="18" t="s">
        <v>76</v>
      </c>
      <c r="R271" s="26">
        <v>15.914975518849303</v>
      </c>
      <c r="S271" s="26">
        <v>0.63</v>
      </c>
      <c r="T271" s="26">
        <v>27.035620692785876</v>
      </c>
      <c r="U271" s="26">
        <v>2.94</v>
      </c>
      <c r="W271" s="25"/>
    </row>
    <row r="272" spans="1:35" x14ac:dyDescent="0.2">
      <c r="B272" s="39" t="s">
        <v>100</v>
      </c>
      <c r="C272" s="39" t="s">
        <v>76</v>
      </c>
      <c r="D272" s="39" t="s">
        <v>871</v>
      </c>
      <c r="E272" s="21">
        <v>36.005999565124498</v>
      </c>
      <c r="F272" s="20">
        <v>0.60482543493591101</v>
      </c>
      <c r="G272" s="19">
        <v>0.70332014369728002</v>
      </c>
      <c r="H272" s="19">
        <v>4.2681457865019202E-4</v>
      </c>
      <c r="I272" s="19">
        <v>6.8417526965050601E-2</v>
      </c>
      <c r="J272" s="19">
        <v>7.0034506295020495E-4</v>
      </c>
      <c r="O272" s="18" t="s">
        <v>100</v>
      </c>
      <c r="P272" s="193" t="s">
        <v>870</v>
      </c>
      <c r="Q272" s="18" t="s">
        <v>76</v>
      </c>
      <c r="R272" s="26">
        <v>16.178664697193</v>
      </c>
      <c r="S272" s="26">
        <v>0.72</v>
      </c>
      <c r="T272" s="26">
        <v>27.254615736852539</v>
      </c>
      <c r="U272" s="26">
        <v>2.98</v>
      </c>
      <c r="W272" s="25"/>
    </row>
    <row r="273" spans="1:35" x14ac:dyDescent="0.2">
      <c r="B273" s="39" t="s">
        <v>100</v>
      </c>
      <c r="C273" s="39" t="s">
        <v>76</v>
      </c>
      <c r="D273" s="39" t="s">
        <v>871</v>
      </c>
      <c r="E273" s="21">
        <v>36.0039994716644</v>
      </c>
      <c r="F273" s="20">
        <v>0.60577686353914195</v>
      </c>
      <c r="G273" s="19">
        <v>0.70355087818440398</v>
      </c>
      <c r="H273" s="19">
        <v>4.0184792655145599E-4</v>
      </c>
      <c r="I273" s="19">
        <v>6.7571327041861196E-2</v>
      </c>
      <c r="J273" s="19">
        <v>6.1132495104271301E-4</v>
      </c>
      <c r="O273" s="18" t="s">
        <v>100</v>
      </c>
      <c r="P273" s="193" t="s">
        <v>870</v>
      </c>
      <c r="Q273" s="18" t="s">
        <v>76</v>
      </c>
      <c r="R273" s="26">
        <v>16.120834150069573</v>
      </c>
      <c r="S273" s="26">
        <v>0.78</v>
      </c>
      <c r="T273" s="26">
        <v>26.177508764437917</v>
      </c>
      <c r="U273" s="26">
        <v>2.85</v>
      </c>
      <c r="W273" s="25"/>
    </row>
    <row r="274" spans="1:35" x14ac:dyDescent="0.2">
      <c r="B274" s="39" t="s">
        <v>100</v>
      </c>
      <c r="C274" s="39" t="s">
        <v>76</v>
      </c>
      <c r="D274" s="39" t="s">
        <v>871</v>
      </c>
      <c r="E274" s="21">
        <v>36.0039994716644</v>
      </c>
      <c r="F274" s="20">
        <v>0.61569246679791301</v>
      </c>
      <c r="G274" s="19">
        <v>0.703549568948869</v>
      </c>
      <c r="H274" s="19">
        <v>5.27476196896751E-4</v>
      </c>
      <c r="I274" s="19">
        <v>6.7505409697399502E-2</v>
      </c>
      <c r="J274" s="19">
        <v>8.8032503533651697E-4</v>
      </c>
      <c r="O274" s="18" t="s">
        <v>100</v>
      </c>
      <c r="P274" s="193" t="s">
        <v>870</v>
      </c>
      <c r="Q274" s="18" t="s">
        <v>76</v>
      </c>
      <c r="R274" s="26">
        <v>16.121961798672032</v>
      </c>
      <c r="S274" s="26">
        <v>0.76</v>
      </c>
      <c r="T274" s="26">
        <v>26.77049057955584</v>
      </c>
      <c r="U274" s="26">
        <v>2.92</v>
      </c>
      <c r="V274" s="27"/>
      <c r="W274" s="28"/>
      <c r="X274" s="27"/>
      <c r="Y274" s="27"/>
      <c r="Z274" s="27"/>
      <c r="AA274" s="27"/>
      <c r="AB274" s="27"/>
      <c r="AC274" s="27"/>
      <c r="AD274" s="27"/>
      <c r="AE274" s="27"/>
      <c r="AF274" s="27"/>
      <c r="AG274" s="27"/>
      <c r="AH274" s="27"/>
      <c r="AI274" s="27"/>
    </row>
    <row r="275" spans="1:35" x14ac:dyDescent="0.2">
      <c r="B275" s="39" t="s">
        <v>100</v>
      </c>
      <c r="C275" s="39" t="s">
        <v>76</v>
      </c>
      <c r="D275" s="39" t="s">
        <v>871</v>
      </c>
      <c r="E275" s="21">
        <v>36.0039994716644</v>
      </c>
      <c r="F275" s="20">
        <v>0.62284760554065</v>
      </c>
      <c r="G275" s="19">
        <v>0.70335848766317699</v>
      </c>
      <c r="H275" s="19">
        <v>4.0982427019388998E-4</v>
      </c>
      <c r="I275" s="19">
        <v>6.8250732094826599E-2</v>
      </c>
      <c r="J275" s="19">
        <v>8.1590380903350001E-4</v>
      </c>
      <c r="O275" s="18" t="s">
        <v>100</v>
      </c>
      <c r="P275" s="193" t="s">
        <v>870</v>
      </c>
      <c r="Q275" s="18" t="s">
        <v>76</v>
      </c>
      <c r="R275" s="26">
        <v>16.048938955952252</v>
      </c>
      <c r="S275" s="26">
        <v>0.64</v>
      </c>
      <c r="T275" s="26">
        <v>27.069705753214283</v>
      </c>
      <c r="U275" s="26">
        <v>2.92</v>
      </c>
      <c r="W275" s="25"/>
    </row>
    <row r="276" spans="1:35" x14ac:dyDescent="0.2">
      <c r="B276" s="39" t="s">
        <v>100</v>
      </c>
      <c r="C276" s="39" t="s">
        <v>76</v>
      </c>
      <c r="D276" s="39" t="s">
        <v>871</v>
      </c>
      <c r="E276" s="21">
        <v>36.017999410629301</v>
      </c>
      <c r="F276" s="20">
        <v>0.61271100817502999</v>
      </c>
      <c r="G276" s="19">
        <v>0.70364764265867397</v>
      </c>
      <c r="H276" s="19">
        <v>5.3915895330489399E-4</v>
      </c>
      <c r="I276" s="19">
        <v>6.8871635612882995E-2</v>
      </c>
      <c r="J276" s="19">
        <v>5.84695922362162E-4</v>
      </c>
      <c r="O276" s="18" t="s">
        <v>100</v>
      </c>
      <c r="P276" s="193" t="s">
        <v>870</v>
      </c>
      <c r="Q276" s="18" t="s">
        <v>76</v>
      </c>
      <c r="R276" s="26">
        <v>15.675452942283311</v>
      </c>
      <c r="S276" s="26">
        <v>0.71</v>
      </c>
      <c r="T276" s="26">
        <v>26.748657995684603</v>
      </c>
      <c r="U276" s="26">
        <v>2.92</v>
      </c>
      <c r="W276" s="25"/>
    </row>
    <row r="277" spans="1:35" x14ac:dyDescent="0.2">
      <c r="B277" s="39" t="s">
        <v>100</v>
      </c>
      <c r="C277" s="39" t="s">
        <v>76</v>
      </c>
      <c r="D277" s="39" t="s">
        <v>871</v>
      </c>
      <c r="E277" s="21">
        <v>36.065999507904102</v>
      </c>
      <c r="F277" s="20">
        <v>0.60184675831684298</v>
      </c>
      <c r="G277" s="19">
        <v>0.70362252274414505</v>
      </c>
      <c r="H277" s="19">
        <v>3.8686941772921599E-4</v>
      </c>
      <c r="I277" s="19">
        <v>6.7737094431869302E-2</v>
      </c>
      <c r="J277" s="19">
        <v>7.6813825962195796E-4</v>
      </c>
      <c r="O277" s="27" t="s">
        <v>100</v>
      </c>
      <c r="P277" s="194" t="s">
        <v>870</v>
      </c>
      <c r="Q277" s="27" t="s">
        <v>76</v>
      </c>
      <c r="R277" s="29">
        <v>15.997455399692546</v>
      </c>
      <c r="S277" s="29">
        <v>0.68</v>
      </c>
      <c r="T277" s="29">
        <v>26.970390609768987</v>
      </c>
      <c r="U277" s="29">
        <v>2.98</v>
      </c>
      <c r="W277" s="25"/>
    </row>
    <row r="278" spans="1:35" x14ac:dyDescent="0.2">
      <c r="B278" s="39" t="s">
        <v>100</v>
      </c>
      <c r="C278" s="39" t="s">
        <v>76</v>
      </c>
      <c r="D278" s="39" t="s">
        <v>871</v>
      </c>
      <c r="E278" s="21">
        <v>36.005999565124498</v>
      </c>
      <c r="F278" s="20">
        <v>0.59056989204413701</v>
      </c>
      <c r="G278" s="19">
        <v>0.70348720034144296</v>
      </c>
      <c r="H278" s="19">
        <v>4.0180762161495901E-4</v>
      </c>
      <c r="I278" s="19">
        <v>6.8223957503060997E-2</v>
      </c>
      <c r="J278" s="19">
        <v>5.1711360439696795E-4</v>
      </c>
      <c r="O278" s="18" t="s">
        <v>100</v>
      </c>
      <c r="P278" s="193" t="s">
        <v>871</v>
      </c>
      <c r="Q278" s="18" t="s">
        <v>76</v>
      </c>
      <c r="R278" s="26">
        <v>15.975113333436106</v>
      </c>
      <c r="S278" s="26">
        <v>0.67</v>
      </c>
      <c r="T278" s="26">
        <v>26.425888127974769</v>
      </c>
      <c r="U278" s="26">
        <v>2.89</v>
      </c>
      <c r="W278" s="25"/>
    </row>
    <row r="279" spans="1:35" x14ac:dyDescent="0.2">
      <c r="B279" s="39" t="s">
        <v>100</v>
      </c>
      <c r="C279" s="39" t="s">
        <v>76</v>
      </c>
      <c r="D279" s="39" t="s">
        <v>871</v>
      </c>
      <c r="E279" s="21">
        <v>36.0039994716644</v>
      </c>
      <c r="F279" s="20">
        <v>0.59082606716643005</v>
      </c>
      <c r="G279" s="19">
        <v>0.70356389562704702</v>
      </c>
      <c r="H279" s="19">
        <v>3.5440117216134498E-4</v>
      </c>
      <c r="I279" s="19">
        <v>6.8292871346214201E-2</v>
      </c>
      <c r="J279" s="19">
        <v>6.8031618321586201E-4</v>
      </c>
      <c r="O279" s="18" t="s">
        <v>100</v>
      </c>
      <c r="P279" s="193" t="s">
        <v>871</v>
      </c>
      <c r="Q279" s="18" t="s">
        <v>76</v>
      </c>
      <c r="R279" s="26">
        <v>15.83895252273947</v>
      </c>
      <c r="S279" s="26">
        <v>0.7</v>
      </c>
      <c r="T279" s="26">
        <v>27.177716414950247</v>
      </c>
      <c r="U279" s="26">
        <v>2.96</v>
      </c>
      <c r="W279" s="25"/>
    </row>
    <row r="280" spans="1:35" s="27" customFormat="1" x14ac:dyDescent="0.2">
      <c r="A280" s="18"/>
      <c r="B280" s="39" t="s">
        <v>100</v>
      </c>
      <c r="C280" s="39" t="s">
        <v>76</v>
      </c>
      <c r="D280" s="39" t="s">
        <v>871</v>
      </c>
      <c r="E280" s="21">
        <v>36.005999565124498</v>
      </c>
      <c r="F280" s="20">
        <v>0.60592325131275104</v>
      </c>
      <c r="G280" s="19">
        <v>0.70372472463332103</v>
      </c>
      <c r="H280" s="19">
        <v>4.1060774272842299E-4</v>
      </c>
      <c r="I280" s="19">
        <v>6.6970615223108404E-2</v>
      </c>
      <c r="J280" s="19">
        <v>6.4451425569891799E-4</v>
      </c>
      <c r="K280" s="18"/>
      <c r="L280" s="18"/>
      <c r="M280" s="18"/>
      <c r="N280" s="18"/>
      <c r="O280" s="18" t="s">
        <v>100</v>
      </c>
      <c r="P280" s="193" t="s">
        <v>871</v>
      </c>
      <c r="Q280" s="18" t="s">
        <v>76</v>
      </c>
      <c r="R280" s="26">
        <v>15.982089337456229</v>
      </c>
      <c r="S280" s="26">
        <v>0.63</v>
      </c>
      <c r="T280" s="26">
        <v>25.921005203132474</v>
      </c>
      <c r="U280" s="26">
        <v>2.81</v>
      </c>
      <c r="V280" s="18"/>
      <c r="W280" s="25"/>
      <c r="X280" s="18"/>
      <c r="Y280" s="18"/>
      <c r="Z280" s="18"/>
      <c r="AA280" s="18"/>
      <c r="AB280" s="18"/>
      <c r="AC280" s="18"/>
      <c r="AD280" s="18"/>
      <c r="AE280" s="18"/>
      <c r="AF280" s="18"/>
      <c r="AG280" s="18"/>
      <c r="AH280" s="18"/>
      <c r="AI280" s="18"/>
    </row>
    <row r="281" spans="1:35" x14ac:dyDescent="0.2">
      <c r="B281" s="39" t="s">
        <v>100</v>
      </c>
      <c r="C281" s="39" t="s">
        <v>76</v>
      </c>
      <c r="D281" s="39" t="s">
        <v>871</v>
      </c>
      <c r="E281" s="21">
        <v>36.005999565124498</v>
      </c>
      <c r="F281" s="20">
        <v>0.61066819176344</v>
      </c>
      <c r="G281" s="19">
        <v>0.70369252971725404</v>
      </c>
      <c r="H281" s="19">
        <v>3.6776641763343901E-4</v>
      </c>
      <c r="I281" s="19">
        <v>6.8637365786043805E-2</v>
      </c>
      <c r="J281" s="19">
        <v>5.9239062975148104E-4</v>
      </c>
      <c r="O281" s="18" t="s">
        <v>100</v>
      </c>
      <c r="P281" s="193" t="s">
        <v>871</v>
      </c>
      <c r="Q281" s="18" t="s">
        <v>76</v>
      </c>
      <c r="R281" s="26">
        <v>16.013678425635717</v>
      </c>
      <c r="S281" s="26">
        <v>0.74</v>
      </c>
      <c r="T281" s="26">
        <v>26.963297220378582</v>
      </c>
      <c r="U281" s="26">
        <v>2.97</v>
      </c>
      <c r="W281" s="25"/>
    </row>
    <row r="282" spans="1:35" ht="16" thickBot="1" x14ac:dyDescent="0.25">
      <c r="A282" s="22"/>
      <c r="B282" s="38" t="s">
        <v>100</v>
      </c>
      <c r="C282" s="38" t="s">
        <v>76</v>
      </c>
      <c r="D282" s="38" t="s">
        <v>871</v>
      </c>
      <c r="E282" s="37">
        <v>36.0039994716644</v>
      </c>
      <c r="F282" s="36">
        <v>0.61364608914183205</v>
      </c>
      <c r="G282" s="35">
        <v>0.70363124396183996</v>
      </c>
      <c r="H282" s="35">
        <v>3.8639926039975699E-4</v>
      </c>
      <c r="I282" s="35">
        <v>6.8656391442180803E-2</v>
      </c>
      <c r="J282" s="35">
        <v>5.5382432786055496E-4</v>
      </c>
      <c r="K282" s="22"/>
      <c r="L282" s="22"/>
      <c r="M282" s="22"/>
      <c r="N282" s="22"/>
      <c r="O282" s="18" t="s">
        <v>100</v>
      </c>
      <c r="P282" s="193" t="s">
        <v>871</v>
      </c>
      <c r="Q282" s="18" t="s">
        <v>76</v>
      </c>
      <c r="R282" s="26">
        <v>15.674786543573159</v>
      </c>
      <c r="S282" s="26">
        <v>0.66</v>
      </c>
      <c r="T282" s="26">
        <v>27.248035197307072</v>
      </c>
      <c r="U282" s="26">
        <v>3</v>
      </c>
      <c r="V282" s="22"/>
      <c r="W282" s="23"/>
      <c r="X282" s="22"/>
      <c r="Y282" s="22"/>
      <c r="Z282" s="22"/>
      <c r="AA282" s="22"/>
      <c r="AB282" s="22"/>
      <c r="AC282" s="22"/>
      <c r="AD282" s="22"/>
      <c r="AE282" s="22"/>
      <c r="AF282" s="22"/>
      <c r="AG282" s="22"/>
      <c r="AH282" s="22"/>
      <c r="AI282" s="22"/>
    </row>
    <row r="283" spans="1:35" x14ac:dyDescent="0.2">
      <c r="A283" s="33"/>
      <c r="B283" s="33"/>
      <c r="C283" s="33"/>
      <c r="D283" s="33"/>
      <c r="E283" s="113">
        <f>AVERAGE(E166:E282)</f>
        <v>33.976210113264564</v>
      </c>
      <c r="F283" s="113" t="s">
        <v>708</v>
      </c>
      <c r="G283" s="114">
        <f>AVERAGE(G166:G282)</f>
        <v>0.70356174313191744</v>
      </c>
      <c r="H283" s="34"/>
      <c r="I283" s="34"/>
      <c r="J283" s="34"/>
      <c r="K283" s="33"/>
      <c r="L283" s="33"/>
      <c r="M283" s="33"/>
      <c r="N283" s="33"/>
      <c r="O283" s="18" t="s">
        <v>100</v>
      </c>
      <c r="P283" s="193" t="s">
        <v>871</v>
      </c>
      <c r="Q283" s="18" t="s">
        <v>76</v>
      </c>
      <c r="R283" s="26">
        <v>15.697759126303346</v>
      </c>
      <c r="S283" s="26">
        <v>0.75</v>
      </c>
      <c r="T283" s="26">
        <v>27.460951141226207</v>
      </c>
      <c r="U283" s="26">
        <v>2.99</v>
      </c>
      <c r="W283" s="25"/>
    </row>
    <row r="284" spans="1:35" ht="16" thickBot="1" x14ac:dyDescent="0.25">
      <c r="A284" s="30"/>
      <c r="B284" s="30"/>
      <c r="C284" s="30"/>
      <c r="D284" s="30"/>
      <c r="E284" s="32"/>
      <c r="F284" s="115" t="s">
        <v>745</v>
      </c>
      <c r="G284" s="116">
        <f>2*STDEV(G166:G282)</f>
        <v>3.0535262717767904E-4</v>
      </c>
      <c r="H284" s="31"/>
      <c r="I284" s="31"/>
      <c r="J284" s="31"/>
      <c r="K284" s="30"/>
      <c r="L284" s="30"/>
      <c r="M284" s="30"/>
      <c r="N284" s="30"/>
      <c r="O284" s="18" t="s">
        <v>100</v>
      </c>
      <c r="P284" s="193" t="s">
        <v>871</v>
      </c>
      <c r="Q284" s="18" t="s">
        <v>76</v>
      </c>
      <c r="R284" s="26">
        <v>15.49603697876781</v>
      </c>
      <c r="S284" s="26">
        <v>0.64</v>
      </c>
      <c r="T284" s="26">
        <v>26.068705802976911</v>
      </c>
      <c r="U284" s="26">
        <v>2.87</v>
      </c>
      <c r="W284" s="25"/>
    </row>
    <row r="285" spans="1:35" x14ac:dyDescent="0.2">
      <c r="B285" s="39" t="s">
        <v>87</v>
      </c>
      <c r="C285" s="39" t="s">
        <v>85</v>
      </c>
      <c r="D285" s="39" t="s">
        <v>99</v>
      </c>
      <c r="E285" s="21">
        <v>28.7</v>
      </c>
      <c r="F285" s="20">
        <v>0.156</v>
      </c>
      <c r="G285" s="19">
        <v>0.70842000000000005</v>
      </c>
      <c r="H285" s="19">
        <v>4.8999999999999998E-4</v>
      </c>
      <c r="I285" s="19">
        <v>4.7350000000000003E-2</v>
      </c>
      <c r="J285" s="19">
        <v>2.0000000000000001E-4</v>
      </c>
      <c r="O285" s="18" t="s">
        <v>100</v>
      </c>
      <c r="P285" s="193" t="s">
        <v>871</v>
      </c>
      <c r="Q285" s="18" t="s">
        <v>76</v>
      </c>
      <c r="R285" s="26">
        <v>16.115709882476658</v>
      </c>
      <c r="S285" s="26">
        <v>0.69</v>
      </c>
      <c r="T285" s="26">
        <v>26.97048740644561</v>
      </c>
      <c r="U285" s="26">
        <v>2.93</v>
      </c>
      <c r="W285" s="25"/>
    </row>
    <row r="286" spans="1:35" x14ac:dyDescent="0.2">
      <c r="B286" s="39" t="s">
        <v>87</v>
      </c>
      <c r="C286" s="39" t="s">
        <v>85</v>
      </c>
      <c r="D286" s="39" t="s">
        <v>99</v>
      </c>
      <c r="E286" s="21">
        <v>31</v>
      </c>
      <c r="F286" s="20">
        <v>0.159</v>
      </c>
      <c r="G286" s="19">
        <v>0.70821999999999996</v>
      </c>
      <c r="H286" s="19">
        <v>4.0999999999999999E-4</v>
      </c>
      <c r="I286" s="19">
        <v>4.6829999999999997E-2</v>
      </c>
      <c r="J286" s="19">
        <v>1.9000000000000001E-4</v>
      </c>
      <c r="O286" s="18" t="s">
        <v>100</v>
      </c>
      <c r="P286" s="193" t="s">
        <v>871</v>
      </c>
      <c r="Q286" s="18" t="s">
        <v>76</v>
      </c>
      <c r="R286" s="26">
        <v>15.639093783821492</v>
      </c>
      <c r="S286" s="26">
        <v>0.71</v>
      </c>
      <c r="T286" s="26">
        <v>26.464377953433583</v>
      </c>
      <c r="U286" s="26">
        <v>2.88</v>
      </c>
      <c r="W286" s="25"/>
    </row>
    <row r="287" spans="1:35" s="22" customFormat="1" ht="16" thickBot="1" x14ac:dyDescent="0.25">
      <c r="A287" s="18"/>
      <c r="B287" s="39" t="s">
        <v>87</v>
      </c>
      <c r="C287" s="39" t="s">
        <v>85</v>
      </c>
      <c r="D287" s="39" t="s">
        <v>99</v>
      </c>
      <c r="E287" s="21">
        <v>31</v>
      </c>
      <c r="F287" s="20">
        <v>0.158</v>
      </c>
      <c r="G287" s="19">
        <v>0.70845000000000002</v>
      </c>
      <c r="H287" s="19">
        <v>3.8000000000000002E-4</v>
      </c>
      <c r="I287" s="19">
        <v>4.7039999999999998E-2</v>
      </c>
      <c r="J287" s="19">
        <v>1.8000000000000001E-4</v>
      </c>
      <c r="K287" s="18"/>
      <c r="L287" s="18"/>
      <c r="M287" s="18"/>
      <c r="N287" s="18"/>
      <c r="O287" s="18" t="s">
        <v>100</v>
      </c>
      <c r="P287" s="193" t="s">
        <v>871</v>
      </c>
      <c r="Q287" s="18" t="s">
        <v>76</v>
      </c>
      <c r="R287" s="26">
        <v>15.901911070723598</v>
      </c>
      <c r="S287" s="26">
        <v>0.65</v>
      </c>
      <c r="T287" s="26">
        <v>26.571069510396196</v>
      </c>
      <c r="U287" s="26">
        <v>2.88</v>
      </c>
      <c r="V287" s="18"/>
      <c r="W287" s="25"/>
      <c r="X287" s="18"/>
      <c r="Y287" s="18"/>
      <c r="Z287" s="18"/>
      <c r="AA287" s="18"/>
      <c r="AB287" s="18"/>
      <c r="AC287" s="18"/>
      <c r="AD287" s="18"/>
      <c r="AE287" s="18"/>
      <c r="AF287" s="18"/>
      <c r="AG287" s="18"/>
      <c r="AH287" s="18"/>
      <c r="AI287" s="18"/>
    </row>
    <row r="288" spans="1:35" x14ac:dyDescent="0.2">
      <c r="B288" s="39" t="s">
        <v>87</v>
      </c>
      <c r="C288" s="39" t="s">
        <v>85</v>
      </c>
      <c r="D288" s="39" t="s">
        <v>99</v>
      </c>
      <c r="E288" s="21">
        <v>31</v>
      </c>
      <c r="F288" s="20">
        <v>0.158</v>
      </c>
      <c r="G288" s="19">
        <v>0.70811999999999997</v>
      </c>
      <c r="H288" s="19">
        <v>4.8000000000000001E-4</v>
      </c>
      <c r="I288" s="19">
        <v>4.727E-2</v>
      </c>
      <c r="J288" s="19">
        <v>2.0000000000000001E-4</v>
      </c>
      <c r="O288" s="18" t="s">
        <v>100</v>
      </c>
      <c r="P288" s="193" t="s">
        <v>871</v>
      </c>
      <c r="Q288" s="18" t="s">
        <v>76</v>
      </c>
      <c r="R288" s="26">
        <v>15.507016565119947</v>
      </c>
      <c r="S288" s="26">
        <v>0.66</v>
      </c>
      <c r="T288" s="26">
        <v>26.578855638170204</v>
      </c>
      <c r="U288" s="26">
        <v>2.89</v>
      </c>
      <c r="W288" s="25"/>
    </row>
    <row r="289" spans="1:35" x14ac:dyDescent="0.2">
      <c r="B289" s="39" t="s">
        <v>87</v>
      </c>
      <c r="C289" s="39" t="s">
        <v>85</v>
      </c>
      <c r="D289" s="39" t="s">
        <v>99</v>
      </c>
      <c r="E289" s="21">
        <v>25</v>
      </c>
      <c r="F289" s="20">
        <v>0.16800000000000001</v>
      </c>
      <c r="G289" s="19">
        <v>0.70789999999999997</v>
      </c>
      <c r="H289" s="19">
        <v>3.6999999999999999E-4</v>
      </c>
      <c r="I289" s="19">
        <v>4.709E-2</v>
      </c>
      <c r="J289" s="19">
        <v>1.6000000000000001E-4</v>
      </c>
      <c r="O289" s="18" t="s">
        <v>100</v>
      </c>
      <c r="P289" s="193" t="s">
        <v>871</v>
      </c>
      <c r="Q289" s="18" t="s">
        <v>76</v>
      </c>
      <c r="R289" s="26">
        <v>15.808585148736759</v>
      </c>
      <c r="S289" s="26">
        <v>0.61</v>
      </c>
      <c r="T289" s="26">
        <v>27.376897540733172</v>
      </c>
      <c r="U289" s="26">
        <v>3.02</v>
      </c>
      <c r="W289" s="25"/>
    </row>
    <row r="290" spans="1:35" x14ac:dyDescent="0.2">
      <c r="A290" s="27"/>
      <c r="B290" s="43" t="s">
        <v>87</v>
      </c>
      <c r="C290" s="43" t="s">
        <v>85</v>
      </c>
      <c r="D290" s="43" t="s">
        <v>99</v>
      </c>
      <c r="E290" s="42">
        <v>27.6</v>
      </c>
      <c r="F290" s="41">
        <v>0.16200000000000001</v>
      </c>
      <c r="G290" s="40">
        <v>0.70796999999999999</v>
      </c>
      <c r="H290" s="40">
        <v>4.0000000000000002E-4</v>
      </c>
      <c r="I290" s="40">
        <v>4.684E-2</v>
      </c>
      <c r="J290" s="40">
        <v>1.9000000000000001E-4</v>
      </c>
      <c r="K290" s="27"/>
      <c r="L290" s="27"/>
      <c r="M290" s="27"/>
      <c r="N290" s="27"/>
      <c r="O290" s="18" t="s">
        <v>100</v>
      </c>
      <c r="P290" s="193" t="s">
        <v>871</v>
      </c>
      <c r="Q290" s="18" t="s">
        <v>76</v>
      </c>
      <c r="R290" s="26">
        <v>15.429492625956984</v>
      </c>
      <c r="S290" s="26">
        <v>0.61</v>
      </c>
      <c r="T290" s="26">
        <v>26.531431681075823</v>
      </c>
      <c r="U290" s="26">
        <v>2.88</v>
      </c>
      <c r="V290" s="27"/>
      <c r="W290" s="28"/>
      <c r="X290" s="27"/>
      <c r="Y290" s="27"/>
      <c r="Z290" s="27"/>
      <c r="AA290" s="27"/>
      <c r="AB290" s="27"/>
      <c r="AC290" s="27"/>
      <c r="AD290" s="27"/>
      <c r="AE290" s="27"/>
      <c r="AF290" s="27"/>
      <c r="AG290" s="27"/>
      <c r="AH290" s="27"/>
      <c r="AI290" s="27"/>
    </row>
    <row r="291" spans="1:35" x14ac:dyDescent="0.2">
      <c r="B291" s="39" t="s">
        <v>87</v>
      </c>
      <c r="C291" s="39" t="s">
        <v>85</v>
      </c>
      <c r="D291" s="39" t="s">
        <v>98</v>
      </c>
      <c r="E291" s="21">
        <v>29.1</v>
      </c>
      <c r="F291" s="20">
        <v>0.14599999999999999</v>
      </c>
      <c r="G291" s="19">
        <v>0.70811999999999997</v>
      </c>
      <c r="H291" s="19">
        <v>7.5000000000000002E-4</v>
      </c>
      <c r="I291" s="19">
        <v>4.7129999999999998E-2</v>
      </c>
      <c r="J291" s="19">
        <v>2.4000000000000001E-4</v>
      </c>
      <c r="O291" s="18" t="s">
        <v>100</v>
      </c>
      <c r="P291" s="193" t="s">
        <v>871</v>
      </c>
      <c r="Q291" s="18" t="s">
        <v>76</v>
      </c>
      <c r="R291" s="26">
        <v>15.786456772084215</v>
      </c>
      <c r="S291" s="26">
        <v>0.69</v>
      </c>
      <c r="T291" s="26">
        <v>26.283662285731221</v>
      </c>
      <c r="U291" s="26">
        <v>2.88</v>
      </c>
      <c r="W291" s="25"/>
    </row>
    <row r="292" spans="1:35" x14ac:dyDescent="0.2">
      <c r="B292" s="39" t="s">
        <v>87</v>
      </c>
      <c r="C292" s="39" t="s">
        <v>85</v>
      </c>
      <c r="D292" s="39" t="s">
        <v>98</v>
      </c>
      <c r="E292" s="21">
        <v>31</v>
      </c>
      <c r="F292" s="20">
        <v>0.159</v>
      </c>
      <c r="G292" s="19">
        <v>0.70835999999999999</v>
      </c>
      <c r="H292" s="19">
        <v>4.0999999999999999E-4</v>
      </c>
      <c r="I292" s="19">
        <v>4.6649999999999997E-2</v>
      </c>
      <c r="J292" s="19">
        <v>1.9000000000000001E-4</v>
      </c>
      <c r="O292" s="18" t="s">
        <v>100</v>
      </c>
      <c r="P292" s="193" t="s">
        <v>871</v>
      </c>
      <c r="Q292" s="18" t="s">
        <v>76</v>
      </c>
      <c r="R292" s="26">
        <v>15.762036741491363</v>
      </c>
      <c r="S292" s="26">
        <v>0.63</v>
      </c>
      <c r="T292" s="26">
        <v>26.504394643879543</v>
      </c>
      <c r="U292" s="26">
        <v>2.88</v>
      </c>
      <c r="W292" s="25"/>
    </row>
    <row r="293" spans="1:35" ht="16" thickBot="1" x14ac:dyDescent="0.25">
      <c r="B293" s="39" t="s">
        <v>87</v>
      </c>
      <c r="C293" s="39" t="s">
        <v>85</v>
      </c>
      <c r="D293" s="39" t="s">
        <v>98</v>
      </c>
      <c r="E293" s="21">
        <v>29.4</v>
      </c>
      <c r="F293" s="20">
        <v>0.16</v>
      </c>
      <c r="G293" s="19">
        <v>0.70859000000000005</v>
      </c>
      <c r="H293" s="19">
        <v>4.0000000000000002E-4</v>
      </c>
      <c r="I293" s="19">
        <v>4.6940000000000003E-2</v>
      </c>
      <c r="J293" s="19">
        <v>1.6000000000000001E-4</v>
      </c>
      <c r="O293" s="22" t="s">
        <v>100</v>
      </c>
      <c r="P293" s="195" t="s">
        <v>871</v>
      </c>
      <c r="Q293" s="22" t="s">
        <v>76</v>
      </c>
      <c r="R293" s="24">
        <v>15.858330188359988</v>
      </c>
      <c r="S293" s="24">
        <v>0.63</v>
      </c>
      <c r="T293" s="24">
        <v>27.349694771538712</v>
      </c>
      <c r="U293" s="24">
        <v>2.97</v>
      </c>
      <c r="W293" s="25"/>
    </row>
    <row r="294" spans="1:35" x14ac:dyDescent="0.2">
      <c r="B294" s="39" t="s">
        <v>87</v>
      </c>
      <c r="C294" s="39" t="s">
        <v>85</v>
      </c>
      <c r="D294" s="39" t="s">
        <v>98</v>
      </c>
      <c r="E294" s="21">
        <v>29.7</v>
      </c>
      <c r="F294" s="20">
        <v>0.16</v>
      </c>
      <c r="G294" s="19">
        <v>0.70831999999999995</v>
      </c>
      <c r="H294" s="19">
        <v>4.8000000000000001E-4</v>
      </c>
      <c r="I294" s="19">
        <v>4.7199999999999999E-2</v>
      </c>
      <c r="J294" s="19">
        <v>1.9000000000000001E-4</v>
      </c>
      <c r="O294" s="47"/>
      <c r="P294" s="47"/>
      <c r="Q294" s="47"/>
      <c r="R294" s="49"/>
      <c r="S294" s="49"/>
      <c r="T294" s="48"/>
      <c r="U294" s="48"/>
      <c r="W294" s="25"/>
    </row>
    <row r="295" spans="1:35" s="27" customFormat="1" ht="16" thickBot="1" x14ac:dyDescent="0.25">
      <c r="A295" s="18"/>
      <c r="B295" s="39" t="s">
        <v>87</v>
      </c>
      <c r="C295" s="39" t="s">
        <v>85</v>
      </c>
      <c r="D295" s="39" t="s">
        <v>98</v>
      </c>
      <c r="E295" s="21">
        <v>15.2</v>
      </c>
      <c r="F295" s="20">
        <v>0.13</v>
      </c>
      <c r="G295" s="19">
        <v>0.70821000000000001</v>
      </c>
      <c r="H295" s="19">
        <v>4.6000000000000001E-4</v>
      </c>
      <c r="I295" s="19">
        <v>4.7509999999999997E-2</v>
      </c>
      <c r="J295" s="19">
        <v>2.2000000000000001E-4</v>
      </c>
      <c r="K295" s="18"/>
      <c r="L295" s="18"/>
      <c r="M295" s="18"/>
      <c r="N295" s="18"/>
      <c r="O295" s="44"/>
      <c r="P295" s="44"/>
      <c r="Q295" s="44"/>
      <c r="R295" s="46"/>
      <c r="S295" s="46"/>
      <c r="T295" s="45"/>
      <c r="U295" s="45"/>
      <c r="V295" s="18"/>
      <c r="W295" s="25"/>
      <c r="X295" s="18"/>
      <c r="Y295" s="18"/>
      <c r="Z295" s="18"/>
      <c r="AA295" s="18"/>
      <c r="AB295" s="18"/>
      <c r="AC295" s="18"/>
      <c r="AD295" s="18"/>
      <c r="AE295" s="18"/>
      <c r="AF295" s="18"/>
      <c r="AG295" s="18"/>
      <c r="AH295" s="18"/>
      <c r="AI295" s="18"/>
    </row>
    <row r="296" spans="1:35" x14ac:dyDescent="0.2">
      <c r="A296" s="27"/>
      <c r="B296" s="43" t="s">
        <v>87</v>
      </c>
      <c r="C296" s="43" t="s">
        <v>85</v>
      </c>
      <c r="D296" s="43" t="s">
        <v>98</v>
      </c>
      <c r="E296" s="42">
        <v>31</v>
      </c>
      <c r="F296" s="41">
        <v>0.157</v>
      </c>
      <c r="G296" s="40">
        <v>0.70813000000000004</v>
      </c>
      <c r="H296" s="40">
        <v>3.8999999999999999E-4</v>
      </c>
      <c r="I296" s="40">
        <v>4.6859999999999999E-2</v>
      </c>
      <c r="J296" s="40">
        <v>2.0000000000000001E-4</v>
      </c>
      <c r="K296" s="27"/>
      <c r="L296" s="27"/>
      <c r="M296" s="27"/>
      <c r="N296" s="27"/>
      <c r="O296" s="18" t="s">
        <v>91</v>
      </c>
      <c r="P296" s="18" t="s">
        <v>89</v>
      </c>
      <c r="Q296" s="18" t="s">
        <v>85</v>
      </c>
      <c r="R296" s="26">
        <v>0.39</v>
      </c>
      <c r="S296" s="26">
        <v>0.04</v>
      </c>
      <c r="T296" s="26">
        <v>1.02</v>
      </c>
      <c r="U296" s="26">
        <v>0.14000000000000001</v>
      </c>
      <c r="W296" s="25"/>
    </row>
    <row r="297" spans="1:35" x14ac:dyDescent="0.2">
      <c r="B297" s="39" t="s">
        <v>87</v>
      </c>
      <c r="C297" s="39" t="s">
        <v>85</v>
      </c>
      <c r="D297" s="39" t="s">
        <v>97</v>
      </c>
      <c r="E297" s="21">
        <v>27.5</v>
      </c>
      <c r="F297" s="20">
        <v>0.156</v>
      </c>
      <c r="G297" s="19">
        <v>0.70845999999999998</v>
      </c>
      <c r="H297" s="19">
        <v>4.4000000000000002E-4</v>
      </c>
      <c r="I297" s="19">
        <v>4.5929999999999999E-2</v>
      </c>
      <c r="J297" s="19">
        <v>1.7000000000000001E-4</v>
      </c>
      <c r="O297" s="18" t="s">
        <v>91</v>
      </c>
      <c r="P297" s="18" t="s">
        <v>89</v>
      </c>
      <c r="Q297" s="18" t="s">
        <v>85</v>
      </c>
      <c r="R297" s="26">
        <v>0.34</v>
      </c>
      <c r="S297" s="26">
        <v>0.03</v>
      </c>
      <c r="T297" s="26">
        <v>1.03</v>
      </c>
      <c r="U297" s="26">
        <v>0.15</v>
      </c>
      <c r="W297" s="25"/>
    </row>
    <row r="298" spans="1:35" x14ac:dyDescent="0.2">
      <c r="B298" s="39" t="s">
        <v>87</v>
      </c>
      <c r="C298" s="39" t="s">
        <v>85</v>
      </c>
      <c r="D298" s="39" t="s">
        <v>97</v>
      </c>
      <c r="E298" s="21">
        <v>31</v>
      </c>
      <c r="F298" s="20">
        <v>0.155</v>
      </c>
      <c r="G298" s="19">
        <v>0.70848999999999995</v>
      </c>
      <c r="H298" s="19">
        <v>4.6999999999999999E-4</v>
      </c>
      <c r="I298" s="19">
        <v>4.6289999999999998E-2</v>
      </c>
      <c r="J298" s="19">
        <v>2.1000000000000001E-4</v>
      </c>
      <c r="O298" s="18" t="s">
        <v>91</v>
      </c>
      <c r="P298" s="18" t="s">
        <v>89</v>
      </c>
      <c r="Q298" s="18" t="s">
        <v>85</v>
      </c>
      <c r="R298" s="26">
        <v>0.34</v>
      </c>
      <c r="S298" s="26">
        <v>0.04</v>
      </c>
      <c r="T298" s="26">
        <v>0.99</v>
      </c>
      <c r="U298" s="26">
        <v>0.13</v>
      </c>
      <c r="V298" s="27"/>
      <c r="W298" s="28"/>
      <c r="X298" s="27"/>
      <c r="Y298" s="27"/>
      <c r="Z298" s="27"/>
      <c r="AA298" s="27"/>
      <c r="AB298" s="27"/>
      <c r="AC298" s="27"/>
      <c r="AD298" s="27"/>
      <c r="AE298" s="27"/>
      <c r="AF298" s="27"/>
      <c r="AG298" s="27"/>
      <c r="AH298" s="27"/>
      <c r="AI298" s="27"/>
    </row>
    <row r="299" spans="1:35" x14ac:dyDescent="0.2">
      <c r="B299" s="39" t="s">
        <v>87</v>
      </c>
      <c r="C299" s="39" t="s">
        <v>85</v>
      </c>
      <c r="D299" s="39" t="s">
        <v>97</v>
      </c>
      <c r="E299" s="21">
        <v>16.8</v>
      </c>
      <c r="F299" s="20">
        <v>0.17799999999999999</v>
      </c>
      <c r="G299" s="19">
        <v>0.70828000000000002</v>
      </c>
      <c r="H299" s="19">
        <v>4.6999999999999999E-4</v>
      </c>
      <c r="I299" s="19">
        <v>4.5319999999999999E-2</v>
      </c>
      <c r="J299" s="19">
        <v>1.1E-4</v>
      </c>
      <c r="O299" s="18" t="s">
        <v>91</v>
      </c>
      <c r="P299" s="18" t="s">
        <v>89</v>
      </c>
      <c r="Q299" s="18" t="s">
        <v>85</v>
      </c>
      <c r="R299" s="26">
        <v>0.35</v>
      </c>
      <c r="S299" s="26">
        <v>0.04</v>
      </c>
      <c r="T299" s="26">
        <v>0.99</v>
      </c>
      <c r="U299" s="26">
        <v>0.14000000000000001</v>
      </c>
      <c r="W299" s="25"/>
    </row>
    <row r="300" spans="1:35" x14ac:dyDescent="0.2">
      <c r="B300" s="39" t="s">
        <v>87</v>
      </c>
      <c r="C300" s="39" t="s">
        <v>85</v>
      </c>
      <c r="D300" s="39" t="s">
        <v>97</v>
      </c>
      <c r="E300" s="21">
        <v>19.899999999999999</v>
      </c>
      <c r="F300" s="20">
        <v>0.16</v>
      </c>
      <c r="G300" s="19">
        <v>0.70848999999999995</v>
      </c>
      <c r="H300" s="19">
        <v>5.1000000000000004E-4</v>
      </c>
      <c r="I300" s="19">
        <v>4.5569999999999999E-2</v>
      </c>
      <c r="J300" s="19">
        <v>2.2000000000000001E-4</v>
      </c>
      <c r="O300" s="18" t="s">
        <v>91</v>
      </c>
      <c r="P300" s="18" t="s">
        <v>89</v>
      </c>
      <c r="Q300" s="18" t="s">
        <v>85</v>
      </c>
      <c r="R300" s="26">
        <v>0.33</v>
      </c>
      <c r="S300" s="26">
        <v>0.03</v>
      </c>
      <c r="T300" s="26">
        <v>1.02</v>
      </c>
      <c r="U300" s="26">
        <v>0.15</v>
      </c>
      <c r="W300" s="25"/>
    </row>
    <row r="301" spans="1:35" x14ac:dyDescent="0.2">
      <c r="B301" s="39" t="s">
        <v>87</v>
      </c>
      <c r="C301" s="39" t="s">
        <v>85</v>
      </c>
      <c r="D301" s="39" t="s">
        <v>97</v>
      </c>
      <c r="E301" s="21">
        <v>21</v>
      </c>
      <c r="F301" s="20">
        <v>0.14899999999999999</v>
      </c>
      <c r="G301" s="19">
        <v>0.70843</v>
      </c>
      <c r="H301" s="19">
        <v>5.0000000000000001E-4</v>
      </c>
      <c r="I301" s="19">
        <v>4.514E-2</v>
      </c>
      <c r="J301" s="19">
        <v>1.9000000000000001E-4</v>
      </c>
      <c r="O301" s="18" t="s">
        <v>91</v>
      </c>
      <c r="P301" s="18" t="s">
        <v>89</v>
      </c>
      <c r="Q301" s="18" t="s">
        <v>85</v>
      </c>
      <c r="R301" s="26">
        <v>0.32</v>
      </c>
      <c r="S301" s="26">
        <v>0.03</v>
      </c>
      <c r="T301" s="26">
        <v>0.98</v>
      </c>
      <c r="U301" s="26">
        <v>0.13</v>
      </c>
      <c r="W301" s="25"/>
    </row>
    <row r="302" spans="1:35" x14ac:dyDescent="0.2">
      <c r="B302" s="39" t="s">
        <v>87</v>
      </c>
      <c r="C302" s="39" t="s">
        <v>85</v>
      </c>
      <c r="D302" s="39" t="s">
        <v>97</v>
      </c>
      <c r="E302" s="21">
        <v>28.8</v>
      </c>
      <c r="F302" s="20">
        <v>0.154</v>
      </c>
      <c r="G302" s="19">
        <v>0.70823999999999998</v>
      </c>
      <c r="H302" s="19">
        <v>3.8000000000000002E-4</v>
      </c>
      <c r="I302" s="19">
        <v>4.505E-2</v>
      </c>
      <c r="J302" s="19">
        <v>2.2000000000000001E-4</v>
      </c>
      <c r="O302" s="18" t="s">
        <v>91</v>
      </c>
      <c r="P302" s="18" t="s">
        <v>89</v>
      </c>
      <c r="Q302" s="18" t="s">
        <v>85</v>
      </c>
      <c r="R302" s="26">
        <v>0.35</v>
      </c>
      <c r="S302" s="26">
        <v>0.04</v>
      </c>
      <c r="T302" s="26">
        <v>0.96</v>
      </c>
      <c r="U302" s="26">
        <v>0.13</v>
      </c>
      <c r="W302" s="25"/>
    </row>
    <row r="303" spans="1:35" s="27" customFormat="1" x14ac:dyDescent="0.2">
      <c r="B303" s="43" t="s">
        <v>87</v>
      </c>
      <c r="C303" s="43" t="s">
        <v>85</v>
      </c>
      <c r="D303" s="43" t="s">
        <v>97</v>
      </c>
      <c r="E303" s="42">
        <v>28.9</v>
      </c>
      <c r="F303" s="41">
        <v>0.153</v>
      </c>
      <c r="G303" s="40">
        <v>0.70826999999999996</v>
      </c>
      <c r="H303" s="40">
        <v>4.2000000000000002E-4</v>
      </c>
      <c r="I303" s="40">
        <v>4.5920000000000002E-2</v>
      </c>
      <c r="J303" s="40">
        <v>2.2000000000000001E-4</v>
      </c>
      <c r="O303" s="27" t="s">
        <v>91</v>
      </c>
      <c r="P303" s="27" t="s">
        <v>89</v>
      </c>
      <c r="Q303" s="27" t="s">
        <v>85</v>
      </c>
      <c r="R303" s="29">
        <v>0.32</v>
      </c>
      <c r="S303" s="29">
        <v>0.04</v>
      </c>
      <c r="T303" s="29">
        <v>1.1000000000000001</v>
      </c>
      <c r="U303" s="29">
        <v>0.17</v>
      </c>
      <c r="V303" s="18"/>
      <c r="W303" s="25"/>
      <c r="X303" s="18"/>
      <c r="Y303" s="18"/>
      <c r="Z303" s="18"/>
      <c r="AA303" s="18"/>
      <c r="AB303" s="18"/>
      <c r="AC303" s="18"/>
      <c r="AD303" s="18"/>
      <c r="AE303" s="18"/>
      <c r="AF303" s="18"/>
      <c r="AG303" s="18"/>
      <c r="AH303" s="18"/>
      <c r="AI303" s="18"/>
    </row>
    <row r="304" spans="1:35" x14ac:dyDescent="0.2">
      <c r="B304" s="39" t="s">
        <v>87</v>
      </c>
      <c r="C304" s="39" t="s">
        <v>85</v>
      </c>
      <c r="D304" s="39" t="s">
        <v>96</v>
      </c>
      <c r="E304" s="21">
        <v>31</v>
      </c>
      <c r="F304" s="20">
        <v>0.16</v>
      </c>
      <c r="G304" s="19">
        <v>0.70818000000000003</v>
      </c>
      <c r="H304" s="19">
        <v>4.8999999999999998E-4</v>
      </c>
      <c r="I304" s="19">
        <v>4.573E-2</v>
      </c>
      <c r="J304" s="19">
        <v>2.0000000000000001E-4</v>
      </c>
      <c r="O304" s="18" t="s">
        <v>91</v>
      </c>
      <c r="P304" s="18" t="s">
        <v>88</v>
      </c>
      <c r="Q304" s="18" t="s">
        <v>85</v>
      </c>
      <c r="R304" s="26">
        <v>0.35</v>
      </c>
      <c r="S304" s="26">
        <v>0.03</v>
      </c>
      <c r="T304" s="26">
        <v>0.94</v>
      </c>
      <c r="U304" s="26">
        <v>0.12</v>
      </c>
      <c r="W304" s="25"/>
    </row>
    <row r="305" spans="1:35" x14ac:dyDescent="0.2">
      <c r="B305" s="39" t="s">
        <v>87</v>
      </c>
      <c r="C305" s="39" t="s">
        <v>85</v>
      </c>
      <c r="D305" s="39" t="s">
        <v>96</v>
      </c>
      <c r="E305" s="21">
        <v>31</v>
      </c>
      <c r="F305" s="20">
        <v>0.158</v>
      </c>
      <c r="G305" s="19">
        <v>0.70823999999999998</v>
      </c>
      <c r="H305" s="19">
        <v>4.8999999999999998E-4</v>
      </c>
      <c r="I305" s="19">
        <v>4.555E-2</v>
      </c>
      <c r="J305" s="19">
        <v>2.1000000000000001E-4</v>
      </c>
      <c r="O305" s="18" t="s">
        <v>91</v>
      </c>
      <c r="P305" s="18" t="s">
        <v>88</v>
      </c>
      <c r="Q305" s="18" t="s">
        <v>85</v>
      </c>
      <c r="R305" s="26">
        <v>0.35</v>
      </c>
      <c r="S305" s="26">
        <v>0.04</v>
      </c>
      <c r="T305" s="26">
        <v>0.99</v>
      </c>
      <c r="U305" s="26">
        <v>0.13</v>
      </c>
      <c r="W305" s="25"/>
    </row>
    <row r="306" spans="1:35" x14ac:dyDescent="0.2">
      <c r="B306" s="39" t="s">
        <v>87</v>
      </c>
      <c r="C306" s="39" t="s">
        <v>85</v>
      </c>
      <c r="D306" s="39" t="s">
        <v>96</v>
      </c>
      <c r="E306" s="21">
        <v>31</v>
      </c>
      <c r="F306" s="20">
        <v>0.158</v>
      </c>
      <c r="G306" s="19">
        <v>0.70853999999999995</v>
      </c>
      <c r="H306" s="19">
        <v>3.8999999999999999E-4</v>
      </c>
      <c r="I306" s="19">
        <v>4.5620000000000001E-2</v>
      </c>
      <c r="J306" s="19">
        <v>2.2000000000000001E-4</v>
      </c>
      <c r="O306" s="18" t="s">
        <v>91</v>
      </c>
      <c r="P306" s="18" t="s">
        <v>88</v>
      </c>
      <c r="Q306" s="18" t="s">
        <v>85</v>
      </c>
      <c r="R306" s="26">
        <v>0.36</v>
      </c>
      <c r="S306" s="26">
        <v>0.04</v>
      </c>
      <c r="T306" s="26">
        <v>1.04</v>
      </c>
      <c r="U306" s="26">
        <v>0.13</v>
      </c>
      <c r="W306" s="25"/>
    </row>
    <row r="307" spans="1:35" x14ac:dyDescent="0.2">
      <c r="A307" s="27"/>
      <c r="B307" s="43" t="s">
        <v>87</v>
      </c>
      <c r="C307" s="43" t="s">
        <v>85</v>
      </c>
      <c r="D307" s="43" t="s">
        <v>96</v>
      </c>
      <c r="E307" s="42">
        <v>31</v>
      </c>
      <c r="F307" s="41">
        <v>0.157</v>
      </c>
      <c r="G307" s="40">
        <v>0.70847000000000004</v>
      </c>
      <c r="H307" s="40">
        <v>5.2999999999999998E-4</v>
      </c>
      <c r="I307" s="40">
        <v>4.5409999999999999E-2</v>
      </c>
      <c r="J307" s="40">
        <v>2.4000000000000001E-4</v>
      </c>
      <c r="K307" s="27"/>
      <c r="L307" s="27"/>
      <c r="M307" s="27"/>
      <c r="N307" s="27"/>
      <c r="O307" s="18" t="s">
        <v>91</v>
      </c>
      <c r="P307" s="18" t="s">
        <v>88</v>
      </c>
      <c r="Q307" s="18" t="s">
        <v>85</v>
      </c>
      <c r="R307" s="26">
        <v>0.33</v>
      </c>
      <c r="S307" s="26">
        <v>0.03</v>
      </c>
      <c r="T307" s="26">
        <v>0.95</v>
      </c>
      <c r="U307" s="26">
        <v>0.12</v>
      </c>
      <c r="V307" s="27"/>
      <c r="W307" s="28"/>
      <c r="X307" s="27"/>
      <c r="Y307" s="27"/>
      <c r="Z307" s="27"/>
      <c r="AA307" s="27"/>
      <c r="AB307" s="27"/>
      <c r="AC307" s="27"/>
      <c r="AD307" s="27"/>
      <c r="AE307" s="27"/>
      <c r="AF307" s="27"/>
      <c r="AG307" s="27"/>
      <c r="AH307" s="27"/>
      <c r="AI307" s="27"/>
    </row>
    <row r="308" spans="1:35" x14ac:dyDescent="0.2">
      <c r="B308" s="39" t="s">
        <v>87</v>
      </c>
      <c r="C308" s="39" t="s">
        <v>85</v>
      </c>
      <c r="D308" s="39" t="s">
        <v>95</v>
      </c>
      <c r="E308" s="21">
        <v>31</v>
      </c>
      <c r="F308" s="20">
        <v>0.109</v>
      </c>
      <c r="G308" s="19">
        <v>0.70842000000000005</v>
      </c>
      <c r="H308" s="19">
        <v>5.1999999999999995E-4</v>
      </c>
      <c r="I308" s="19">
        <v>4.2110000000000002E-2</v>
      </c>
      <c r="J308" s="19">
        <v>5.6999999999999998E-4</v>
      </c>
      <c r="O308" s="18" t="s">
        <v>91</v>
      </c>
      <c r="P308" s="18" t="s">
        <v>88</v>
      </c>
      <c r="Q308" s="18" t="s">
        <v>85</v>
      </c>
      <c r="R308" s="26">
        <v>0.33</v>
      </c>
      <c r="S308" s="26">
        <v>0.03</v>
      </c>
      <c r="T308" s="26">
        <v>0.96</v>
      </c>
      <c r="U308" s="26">
        <v>0.13</v>
      </c>
      <c r="W308" s="25"/>
    </row>
    <row r="309" spans="1:35" x14ac:dyDescent="0.2">
      <c r="B309" s="39" t="s">
        <v>87</v>
      </c>
      <c r="C309" s="39" t="s">
        <v>85</v>
      </c>
      <c r="D309" s="39" t="s">
        <v>95</v>
      </c>
      <c r="E309" s="21">
        <v>31</v>
      </c>
      <c r="F309" s="20">
        <v>0.108</v>
      </c>
      <c r="G309" s="19">
        <v>0.70799000000000001</v>
      </c>
      <c r="H309" s="19">
        <v>5.1000000000000004E-4</v>
      </c>
      <c r="I309" s="19">
        <v>4.2279999999999998E-2</v>
      </c>
      <c r="J309" s="19">
        <v>5.1000000000000004E-4</v>
      </c>
      <c r="O309" s="18" t="s">
        <v>91</v>
      </c>
      <c r="P309" s="18" t="s">
        <v>88</v>
      </c>
      <c r="Q309" s="18" t="s">
        <v>85</v>
      </c>
      <c r="R309" s="26">
        <v>0.35</v>
      </c>
      <c r="S309" s="26">
        <v>0.03</v>
      </c>
      <c r="T309" s="26">
        <v>0.96</v>
      </c>
      <c r="U309" s="26">
        <v>0.13</v>
      </c>
      <c r="W309" s="25"/>
    </row>
    <row r="310" spans="1:35" x14ac:dyDescent="0.2">
      <c r="B310" s="39" t="s">
        <v>87</v>
      </c>
      <c r="C310" s="39" t="s">
        <v>85</v>
      </c>
      <c r="D310" s="39" t="s">
        <v>95</v>
      </c>
      <c r="E310" s="21">
        <v>30.9</v>
      </c>
      <c r="F310" s="20">
        <v>0.109</v>
      </c>
      <c r="G310" s="19">
        <v>0.70828000000000002</v>
      </c>
      <c r="H310" s="19">
        <v>5.5999999999999995E-4</v>
      </c>
      <c r="I310" s="19">
        <v>4.2569999999999997E-2</v>
      </c>
      <c r="J310" s="19">
        <v>5.1000000000000004E-4</v>
      </c>
      <c r="O310" s="18" t="s">
        <v>91</v>
      </c>
      <c r="P310" s="18" t="s">
        <v>88</v>
      </c>
      <c r="Q310" s="18" t="s">
        <v>85</v>
      </c>
      <c r="R310" s="26">
        <v>0.34</v>
      </c>
      <c r="S310" s="26">
        <v>0.03</v>
      </c>
      <c r="T310" s="26">
        <v>1.02</v>
      </c>
      <c r="U310" s="26">
        <v>0.13</v>
      </c>
      <c r="W310" s="25"/>
    </row>
    <row r="311" spans="1:35" s="27" customFormat="1" x14ac:dyDescent="0.2">
      <c r="A311" s="18"/>
      <c r="B311" s="39" t="s">
        <v>87</v>
      </c>
      <c r="C311" s="39" t="s">
        <v>85</v>
      </c>
      <c r="D311" s="39" t="s">
        <v>95</v>
      </c>
      <c r="E311" s="21">
        <v>31</v>
      </c>
      <c r="F311" s="20">
        <v>0.111</v>
      </c>
      <c r="G311" s="19">
        <v>0.70818000000000003</v>
      </c>
      <c r="H311" s="19">
        <v>5.1000000000000004E-4</v>
      </c>
      <c r="I311" s="19">
        <v>4.1959999999999997E-2</v>
      </c>
      <c r="J311" s="19">
        <v>4.6999999999999999E-4</v>
      </c>
      <c r="K311" s="18"/>
      <c r="L311" s="18"/>
      <c r="M311" s="18"/>
      <c r="N311" s="18"/>
      <c r="O311" s="18" t="s">
        <v>91</v>
      </c>
      <c r="P311" s="18" t="s">
        <v>88</v>
      </c>
      <c r="Q311" s="18" t="s">
        <v>85</v>
      </c>
      <c r="R311" s="26">
        <v>0.33</v>
      </c>
      <c r="S311" s="26">
        <v>0.03</v>
      </c>
      <c r="T311" s="26">
        <v>0.95</v>
      </c>
      <c r="U311" s="26">
        <v>0.13</v>
      </c>
      <c r="V311" s="18"/>
      <c r="W311" s="25"/>
      <c r="X311" s="18"/>
      <c r="Y311" s="18"/>
      <c r="Z311" s="18"/>
      <c r="AA311" s="18"/>
      <c r="AB311" s="18"/>
      <c r="AC311" s="18"/>
      <c r="AD311" s="18"/>
      <c r="AE311" s="18"/>
      <c r="AF311" s="18"/>
      <c r="AG311" s="18"/>
      <c r="AH311" s="18"/>
      <c r="AI311" s="18"/>
    </row>
    <row r="312" spans="1:35" x14ac:dyDescent="0.2">
      <c r="B312" s="39" t="s">
        <v>87</v>
      </c>
      <c r="C312" s="39" t="s">
        <v>85</v>
      </c>
      <c r="D312" s="39" t="s">
        <v>95</v>
      </c>
      <c r="E312" s="21">
        <v>31</v>
      </c>
      <c r="F312" s="20">
        <v>0.109</v>
      </c>
      <c r="G312" s="19">
        <v>0.70826</v>
      </c>
      <c r="H312" s="19">
        <v>5.5999999999999995E-4</v>
      </c>
      <c r="I312" s="19">
        <v>4.2209999999999998E-2</v>
      </c>
      <c r="J312" s="19">
        <v>3.5E-4</v>
      </c>
      <c r="O312" s="18" t="s">
        <v>91</v>
      </c>
      <c r="P312" s="18" t="s">
        <v>88</v>
      </c>
      <c r="Q312" s="18" t="s">
        <v>85</v>
      </c>
      <c r="R312" s="26">
        <v>0.35</v>
      </c>
      <c r="S312" s="26">
        <v>0.04</v>
      </c>
      <c r="T312" s="26">
        <v>1.07</v>
      </c>
      <c r="U312" s="26">
        <v>0.14000000000000001</v>
      </c>
      <c r="W312" s="25"/>
    </row>
    <row r="313" spans="1:35" x14ac:dyDescent="0.2">
      <c r="B313" s="39" t="s">
        <v>87</v>
      </c>
      <c r="C313" s="39" t="s">
        <v>85</v>
      </c>
      <c r="D313" s="39" t="s">
        <v>95</v>
      </c>
      <c r="E313" s="21">
        <v>24.3</v>
      </c>
      <c r="F313" s="20">
        <v>0.10100000000000001</v>
      </c>
      <c r="G313" s="19">
        <v>0.70850000000000002</v>
      </c>
      <c r="H313" s="19">
        <v>6.0999999999999997E-4</v>
      </c>
      <c r="I313" s="19">
        <v>4.2689999999999999E-2</v>
      </c>
      <c r="J313" s="19">
        <v>3.8000000000000002E-4</v>
      </c>
      <c r="O313" s="27" t="s">
        <v>91</v>
      </c>
      <c r="P313" s="27" t="s">
        <v>88</v>
      </c>
      <c r="Q313" s="27" t="s">
        <v>85</v>
      </c>
      <c r="R313" s="29">
        <v>0.33</v>
      </c>
      <c r="S313" s="29">
        <v>0.03</v>
      </c>
      <c r="T313" s="29">
        <v>1.01</v>
      </c>
      <c r="U313" s="29">
        <v>0.14000000000000001</v>
      </c>
      <c r="W313" s="25"/>
    </row>
    <row r="314" spans="1:35" x14ac:dyDescent="0.2">
      <c r="B314" s="39" t="s">
        <v>87</v>
      </c>
      <c r="C314" s="39" t="s">
        <v>85</v>
      </c>
      <c r="D314" s="39" t="s">
        <v>95</v>
      </c>
      <c r="E314" s="21">
        <v>31</v>
      </c>
      <c r="F314" s="20">
        <v>0.109</v>
      </c>
      <c r="G314" s="19">
        <v>0.70818000000000003</v>
      </c>
      <c r="H314" s="19">
        <v>4.2999999999999999E-4</v>
      </c>
      <c r="I314" s="19">
        <v>4.1099999999999998E-2</v>
      </c>
      <c r="J314" s="19">
        <v>3.8000000000000002E-4</v>
      </c>
      <c r="O314" s="18" t="s">
        <v>91</v>
      </c>
      <c r="P314" s="18" t="s">
        <v>86</v>
      </c>
      <c r="Q314" s="18" t="s">
        <v>85</v>
      </c>
      <c r="R314" s="26">
        <v>0.36</v>
      </c>
      <c r="S314" s="26">
        <v>0.04</v>
      </c>
      <c r="T314" s="26">
        <v>1.01</v>
      </c>
      <c r="U314" s="26">
        <v>0.14000000000000001</v>
      </c>
      <c r="W314" s="25"/>
    </row>
    <row r="315" spans="1:35" x14ac:dyDescent="0.2">
      <c r="B315" s="39" t="s">
        <v>87</v>
      </c>
      <c r="C315" s="39" t="s">
        <v>85</v>
      </c>
      <c r="D315" s="39" t="s">
        <v>95</v>
      </c>
      <c r="E315" s="21">
        <v>31</v>
      </c>
      <c r="F315" s="20">
        <v>0.109</v>
      </c>
      <c r="G315" s="19">
        <v>0.70825000000000005</v>
      </c>
      <c r="H315" s="19">
        <v>6.4999999999999997E-4</v>
      </c>
      <c r="I315" s="19">
        <v>4.1390000000000003E-2</v>
      </c>
      <c r="J315" s="19">
        <v>3.6999999999999999E-4</v>
      </c>
      <c r="O315" s="18" t="s">
        <v>91</v>
      </c>
      <c r="P315" s="18" t="s">
        <v>86</v>
      </c>
      <c r="Q315" s="18" t="s">
        <v>85</v>
      </c>
      <c r="R315" s="26">
        <v>0.33</v>
      </c>
      <c r="S315" s="26">
        <v>0.03</v>
      </c>
      <c r="T315" s="26">
        <v>1.02</v>
      </c>
      <c r="U315" s="26">
        <v>0.13</v>
      </c>
      <c r="W315" s="25"/>
    </row>
    <row r="316" spans="1:35" x14ac:dyDescent="0.2">
      <c r="B316" s="39" t="s">
        <v>87</v>
      </c>
      <c r="C316" s="39" t="s">
        <v>85</v>
      </c>
      <c r="D316" s="39" t="s">
        <v>95</v>
      </c>
      <c r="E316" s="21">
        <v>31</v>
      </c>
      <c r="F316" s="20">
        <v>0.109</v>
      </c>
      <c r="G316" s="19">
        <v>0.70823999999999998</v>
      </c>
      <c r="H316" s="19">
        <v>5.0000000000000001E-4</v>
      </c>
      <c r="I316" s="19">
        <v>4.1739999999999999E-2</v>
      </c>
      <c r="J316" s="19">
        <v>3.4000000000000002E-4</v>
      </c>
      <c r="O316" s="18" t="s">
        <v>91</v>
      </c>
      <c r="P316" s="18" t="s">
        <v>86</v>
      </c>
      <c r="Q316" s="18" t="s">
        <v>85</v>
      </c>
      <c r="R316" s="26">
        <v>0.36</v>
      </c>
      <c r="S316" s="26">
        <v>0.03</v>
      </c>
      <c r="T316" s="26">
        <v>0.95</v>
      </c>
      <c r="U316" s="26">
        <v>0.13</v>
      </c>
      <c r="V316" s="27"/>
      <c r="W316" s="28"/>
      <c r="X316" s="27"/>
      <c r="Y316" s="27"/>
      <c r="Z316" s="27"/>
      <c r="AA316" s="27"/>
      <c r="AB316" s="27"/>
      <c r="AC316" s="27"/>
      <c r="AD316" s="27"/>
      <c r="AE316" s="27"/>
      <c r="AF316" s="27"/>
      <c r="AG316" s="27"/>
      <c r="AH316" s="27"/>
      <c r="AI316" s="27"/>
    </row>
    <row r="317" spans="1:35" x14ac:dyDescent="0.2">
      <c r="B317" s="39" t="s">
        <v>87</v>
      </c>
      <c r="C317" s="39" t="s">
        <v>85</v>
      </c>
      <c r="D317" s="39" t="s">
        <v>95</v>
      </c>
      <c r="E317" s="21">
        <v>27</v>
      </c>
      <c r="F317" s="20">
        <v>0.104</v>
      </c>
      <c r="G317" s="19">
        <v>0.70884999999999998</v>
      </c>
      <c r="H317" s="19">
        <v>5.9000000000000003E-4</v>
      </c>
      <c r="I317" s="19">
        <v>4.1799999999999997E-2</v>
      </c>
      <c r="J317" s="19">
        <v>3.6999999999999999E-4</v>
      </c>
      <c r="O317" s="18" t="s">
        <v>91</v>
      </c>
      <c r="P317" s="18" t="s">
        <v>86</v>
      </c>
      <c r="Q317" s="18" t="s">
        <v>85</v>
      </c>
      <c r="R317" s="26">
        <v>0.32</v>
      </c>
      <c r="S317" s="26">
        <v>0.03</v>
      </c>
      <c r="T317" s="26">
        <v>1</v>
      </c>
      <c r="U317" s="26">
        <v>0.13</v>
      </c>
      <c r="W317" s="25"/>
    </row>
    <row r="318" spans="1:35" x14ac:dyDescent="0.2">
      <c r="B318" s="39" t="s">
        <v>87</v>
      </c>
      <c r="C318" s="39" t="s">
        <v>85</v>
      </c>
      <c r="D318" s="39" t="s">
        <v>95</v>
      </c>
      <c r="E318" s="21">
        <v>31</v>
      </c>
      <c r="F318" s="20">
        <v>0.109</v>
      </c>
      <c r="G318" s="19">
        <v>0.70882999999999996</v>
      </c>
      <c r="H318" s="19">
        <v>4.6000000000000001E-4</v>
      </c>
      <c r="I318" s="19">
        <v>4.1689999999999998E-2</v>
      </c>
      <c r="J318" s="19">
        <v>4.0999999999999999E-4</v>
      </c>
      <c r="O318" s="18" t="s">
        <v>91</v>
      </c>
      <c r="P318" s="18" t="s">
        <v>86</v>
      </c>
      <c r="Q318" s="18" t="s">
        <v>85</v>
      </c>
      <c r="R318" s="26">
        <v>0.33</v>
      </c>
      <c r="S318" s="26">
        <v>0.03</v>
      </c>
      <c r="T318" s="26">
        <v>1.02</v>
      </c>
      <c r="U318" s="26">
        <v>0.13</v>
      </c>
      <c r="W318" s="25"/>
    </row>
    <row r="319" spans="1:35" x14ac:dyDescent="0.2">
      <c r="B319" s="39" t="s">
        <v>87</v>
      </c>
      <c r="C319" s="39" t="s">
        <v>85</v>
      </c>
      <c r="D319" s="39" t="s">
        <v>95</v>
      </c>
      <c r="E319" s="21">
        <v>31</v>
      </c>
      <c r="F319" s="20">
        <v>0.108</v>
      </c>
      <c r="G319" s="19">
        <v>0.70887</v>
      </c>
      <c r="H319" s="19">
        <v>4.8999999999999998E-4</v>
      </c>
      <c r="I319" s="19">
        <v>4.1849999999999998E-2</v>
      </c>
      <c r="J319" s="19">
        <v>4.0000000000000002E-4</v>
      </c>
      <c r="O319" s="18" t="s">
        <v>91</v>
      </c>
      <c r="P319" s="18" t="s">
        <v>86</v>
      </c>
      <c r="Q319" s="18" t="s">
        <v>85</v>
      </c>
      <c r="R319" s="26">
        <v>0.34</v>
      </c>
      <c r="S319" s="26">
        <v>0.03</v>
      </c>
      <c r="T319" s="26">
        <v>1</v>
      </c>
      <c r="U319" s="26">
        <v>0.13</v>
      </c>
      <c r="W319" s="25"/>
    </row>
    <row r="320" spans="1:35" s="27" customFormat="1" x14ac:dyDescent="0.2">
      <c r="A320" s="18"/>
      <c r="B320" s="39" t="s">
        <v>87</v>
      </c>
      <c r="C320" s="39" t="s">
        <v>85</v>
      </c>
      <c r="D320" s="39" t="s">
        <v>95</v>
      </c>
      <c r="E320" s="21">
        <v>30.9</v>
      </c>
      <c r="F320" s="20">
        <v>0.108</v>
      </c>
      <c r="G320" s="19">
        <v>0.70828000000000002</v>
      </c>
      <c r="H320" s="19">
        <v>6.0999999999999997E-4</v>
      </c>
      <c r="I320" s="19">
        <v>4.1739999999999999E-2</v>
      </c>
      <c r="J320" s="19">
        <v>4.4999999999999999E-4</v>
      </c>
      <c r="K320" s="18"/>
      <c r="L320" s="18"/>
      <c r="M320" s="18"/>
      <c r="N320" s="18"/>
      <c r="O320" s="18" t="s">
        <v>91</v>
      </c>
      <c r="P320" s="18" t="s">
        <v>86</v>
      </c>
      <c r="Q320" s="18" t="s">
        <v>85</v>
      </c>
      <c r="R320" s="26">
        <v>0.35</v>
      </c>
      <c r="S320" s="26">
        <v>0.04</v>
      </c>
      <c r="T320" s="26">
        <v>1</v>
      </c>
      <c r="U320" s="26">
        <v>0.13</v>
      </c>
      <c r="V320" s="18"/>
      <c r="W320" s="25"/>
      <c r="X320" s="18"/>
      <c r="Y320" s="18"/>
      <c r="Z320" s="18"/>
      <c r="AA320" s="18"/>
      <c r="AB320" s="18"/>
      <c r="AC320" s="18"/>
      <c r="AD320" s="18"/>
      <c r="AE320" s="18"/>
      <c r="AF320" s="18"/>
      <c r="AG320" s="18"/>
      <c r="AH320" s="18"/>
      <c r="AI320" s="18"/>
    </row>
    <row r="321" spans="1:35" ht="16" thickBot="1" x14ac:dyDescent="0.25">
      <c r="B321" s="39" t="s">
        <v>87</v>
      </c>
      <c r="C321" s="39" t="s">
        <v>85</v>
      </c>
      <c r="D321" s="39" t="s">
        <v>95</v>
      </c>
      <c r="E321" s="21">
        <v>31</v>
      </c>
      <c r="F321" s="20">
        <v>0.109</v>
      </c>
      <c r="G321" s="19">
        <v>0.70892999999999995</v>
      </c>
      <c r="H321" s="19">
        <v>5.8E-4</v>
      </c>
      <c r="I321" s="19">
        <v>4.1700000000000001E-2</v>
      </c>
      <c r="J321" s="19">
        <v>4.8000000000000001E-4</v>
      </c>
      <c r="O321" s="22" t="s">
        <v>91</v>
      </c>
      <c r="P321" s="22" t="s">
        <v>86</v>
      </c>
      <c r="Q321" s="22" t="s">
        <v>85</v>
      </c>
      <c r="R321" s="24">
        <v>0.34</v>
      </c>
      <c r="S321" s="24">
        <v>0.03</v>
      </c>
      <c r="T321" s="24">
        <v>1</v>
      </c>
      <c r="U321" s="24">
        <v>0.13</v>
      </c>
      <c r="W321" s="25"/>
    </row>
    <row r="322" spans="1:35" x14ac:dyDescent="0.2">
      <c r="A322" s="27"/>
      <c r="B322" s="43" t="s">
        <v>87</v>
      </c>
      <c r="C322" s="43" t="s">
        <v>85</v>
      </c>
      <c r="D322" s="43" t="s">
        <v>95</v>
      </c>
      <c r="E322" s="42">
        <v>31</v>
      </c>
      <c r="F322" s="41">
        <v>0.108</v>
      </c>
      <c r="G322" s="40">
        <v>0.70903000000000005</v>
      </c>
      <c r="H322" s="40">
        <v>4.8000000000000001E-4</v>
      </c>
      <c r="I322" s="40">
        <v>4.1860000000000001E-2</v>
      </c>
      <c r="J322" s="40">
        <v>4.0999999999999999E-4</v>
      </c>
      <c r="K322" s="27"/>
      <c r="L322" s="27"/>
      <c r="M322" s="27"/>
      <c r="N322" s="27"/>
      <c r="O322" s="18" t="s">
        <v>91</v>
      </c>
      <c r="P322" s="18" t="s">
        <v>84</v>
      </c>
      <c r="Q322" s="18" t="s">
        <v>76</v>
      </c>
      <c r="R322" s="26">
        <v>0.34</v>
      </c>
      <c r="S322" s="26">
        <v>0.06</v>
      </c>
      <c r="T322" s="26">
        <v>1.05</v>
      </c>
      <c r="U322" s="26">
        <v>0.22</v>
      </c>
      <c r="W322" s="25"/>
    </row>
    <row r="323" spans="1:35" x14ac:dyDescent="0.2">
      <c r="B323" s="39" t="s">
        <v>87</v>
      </c>
      <c r="C323" s="39" t="s">
        <v>85</v>
      </c>
      <c r="D323" s="39" t="s">
        <v>94</v>
      </c>
      <c r="E323" s="21">
        <v>33.700000000000003</v>
      </c>
      <c r="F323" s="20">
        <v>0.13300000000000001</v>
      </c>
      <c r="G323" s="19">
        <v>0.70789999999999997</v>
      </c>
      <c r="H323" s="19">
        <v>6.3000000000000003E-4</v>
      </c>
      <c r="I323" s="19">
        <v>4.666E-2</v>
      </c>
      <c r="J323" s="19">
        <v>2.5000000000000001E-4</v>
      </c>
      <c r="O323" s="18" t="s">
        <v>91</v>
      </c>
      <c r="P323" s="18" t="s">
        <v>84</v>
      </c>
      <c r="Q323" s="18" t="s">
        <v>76</v>
      </c>
      <c r="R323" s="26">
        <v>0.33</v>
      </c>
      <c r="S323" s="26">
        <v>0.05</v>
      </c>
      <c r="T323" s="26">
        <v>0.96</v>
      </c>
      <c r="U323" s="26">
        <v>0.17</v>
      </c>
      <c r="W323" s="25"/>
    </row>
    <row r="324" spans="1:35" x14ac:dyDescent="0.2">
      <c r="B324" s="39" t="s">
        <v>87</v>
      </c>
      <c r="C324" s="39" t="s">
        <v>85</v>
      </c>
      <c r="D324" s="39" t="s">
        <v>94</v>
      </c>
      <c r="E324" s="21">
        <v>36</v>
      </c>
      <c r="F324" s="20">
        <v>0.13100000000000001</v>
      </c>
      <c r="G324" s="19">
        <v>0.70801999999999998</v>
      </c>
      <c r="H324" s="19">
        <v>4.8000000000000001E-4</v>
      </c>
      <c r="I324" s="19">
        <v>4.6719999999999998E-2</v>
      </c>
      <c r="J324" s="19">
        <v>2.9999999999999997E-4</v>
      </c>
      <c r="O324" s="18" t="s">
        <v>91</v>
      </c>
      <c r="P324" s="18" t="s">
        <v>84</v>
      </c>
      <c r="Q324" s="18" t="s">
        <v>76</v>
      </c>
      <c r="R324" s="26">
        <v>0.34</v>
      </c>
      <c r="S324" s="26">
        <v>0.05</v>
      </c>
      <c r="T324" s="26">
        <v>1</v>
      </c>
      <c r="U324" s="26">
        <v>0.19</v>
      </c>
      <c r="V324" s="27"/>
      <c r="W324" s="28"/>
      <c r="X324" s="27"/>
      <c r="Y324" s="27"/>
      <c r="Z324" s="27"/>
      <c r="AA324" s="27"/>
      <c r="AB324" s="27"/>
      <c r="AC324" s="27"/>
      <c r="AD324" s="27"/>
      <c r="AE324" s="27"/>
      <c r="AF324" s="27"/>
      <c r="AG324" s="27"/>
      <c r="AH324" s="27"/>
      <c r="AI324" s="27"/>
    </row>
    <row r="325" spans="1:35" x14ac:dyDescent="0.2">
      <c r="B325" s="39" t="s">
        <v>87</v>
      </c>
      <c r="C325" s="39" t="s">
        <v>85</v>
      </c>
      <c r="D325" s="39" t="s">
        <v>94</v>
      </c>
      <c r="E325" s="21">
        <v>36</v>
      </c>
      <c r="F325" s="20">
        <v>0.13100000000000001</v>
      </c>
      <c r="G325" s="19">
        <v>0.70821000000000001</v>
      </c>
      <c r="H325" s="19">
        <v>4.2999999999999999E-4</v>
      </c>
      <c r="I325" s="19">
        <v>4.6330000000000003E-2</v>
      </c>
      <c r="J325" s="19">
        <v>2.3000000000000001E-4</v>
      </c>
      <c r="O325" s="18" t="s">
        <v>91</v>
      </c>
      <c r="P325" s="18" t="s">
        <v>84</v>
      </c>
      <c r="Q325" s="18" t="s">
        <v>76</v>
      </c>
      <c r="R325" s="26">
        <v>0.35</v>
      </c>
      <c r="S325" s="26">
        <v>0.06</v>
      </c>
      <c r="T325" s="26">
        <v>1.08</v>
      </c>
      <c r="U325" s="26">
        <v>0.18</v>
      </c>
      <c r="W325" s="25"/>
    </row>
    <row r="326" spans="1:35" x14ac:dyDescent="0.2">
      <c r="B326" s="39" t="s">
        <v>87</v>
      </c>
      <c r="C326" s="39" t="s">
        <v>85</v>
      </c>
      <c r="D326" s="39" t="s">
        <v>94</v>
      </c>
      <c r="E326" s="21">
        <v>31</v>
      </c>
      <c r="F326" s="20">
        <v>0.13600000000000001</v>
      </c>
      <c r="G326" s="19">
        <v>0.70816999999999997</v>
      </c>
      <c r="H326" s="19">
        <v>5.5000000000000003E-4</v>
      </c>
      <c r="I326" s="19">
        <v>4.6050000000000001E-2</v>
      </c>
      <c r="J326" s="19">
        <v>2.5000000000000001E-4</v>
      </c>
      <c r="O326" s="18" t="s">
        <v>91</v>
      </c>
      <c r="P326" s="18" t="s">
        <v>84</v>
      </c>
      <c r="Q326" s="18" t="s">
        <v>76</v>
      </c>
      <c r="R326" s="26">
        <v>0.33</v>
      </c>
      <c r="S326" s="26">
        <v>0.05</v>
      </c>
      <c r="T326" s="26">
        <v>0.96</v>
      </c>
      <c r="U326" s="26">
        <v>0.18</v>
      </c>
      <c r="W326" s="25"/>
    </row>
    <row r="327" spans="1:35" x14ac:dyDescent="0.2">
      <c r="B327" s="39" t="s">
        <v>87</v>
      </c>
      <c r="C327" s="39" t="s">
        <v>85</v>
      </c>
      <c r="D327" s="39" t="s">
        <v>94</v>
      </c>
      <c r="E327" s="21">
        <v>23.4</v>
      </c>
      <c r="F327" s="20">
        <v>0.14399999999999999</v>
      </c>
      <c r="G327" s="19">
        <v>0.70855999999999997</v>
      </c>
      <c r="H327" s="19">
        <v>5.9999999999999995E-4</v>
      </c>
      <c r="I327" s="19">
        <v>4.5659999999999999E-2</v>
      </c>
      <c r="J327" s="19">
        <v>2.1000000000000001E-4</v>
      </c>
      <c r="O327" s="27" t="s">
        <v>91</v>
      </c>
      <c r="P327" s="27" t="s">
        <v>84</v>
      </c>
      <c r="Q327" s="27" t="s">
        <v>76</v>
      </c>
      <c r="R327" s="29">
        <v>0.35</v>
      </c>
      <c r="S327" s="29">
        <v>0.06</v>
      </c>
      <c r="T327" s="29">
        <v>1.03</v>
      </c>
      <c r="U327" s="29">
        <v>0.19</v>
      </c>
      <c r="W327" s="25"/>
    </row>
    <row r="328" spans="1:35" x14ac:dyDescent="0.2">
      <c r="B328" s="39" t="s">
        <v>87</v>
      </c>
      <c r="C328" s="39" t="s">
        <v>85</v>
      </c>
      <c r="D328" s="39" t="s">
        <v>94</v>
      </c>
      <c r="E328" s="21">
        <v>35.5</v>
      </c>
      <c r="F328" s="20">
        <v>0.129</v>
      </c>
      <c r="G328" s="19">
        <v>0.70794999999999997</v>
      </c>
      <c r="H328" s="19">
        <v>5.5000000000000003E-4</v>
      </c>
      <c r="I328" s="19">
        <v>4.5909999999999999E-2</v>
      </c>
      <c r="J328" s="19">
        <v>2.4000000000000001E-4</v>
      </c>
      <c r="O328" s="18" t="s">
        <v>91</v>
      </c>
      <c r="P328" s="18" t="s">
        <v>83</v>
      </c>
      <c r="Q328" s="18" t="s">
        <v>76</v>
      </c>
      <c r="R328" s="26"/>
      <c r="S328" s="26"/>
      <c r="T328" s="26">
        <v>1.02</v>
      </c>
      <c r="U328" s="26">
        <v>0.18</v>
      </c>
      <c r="W328" s="25"/>
    </row>
    <row r="329" spans="1:35" s="27" customFormat="1" x14ac:dyDescent="0.2">
      <c r="A329" s="18"/>
      <c r="B329" s="39" t="s">
        <v>87</v>
      </c>
      <c r="C329" s="39" t="s">
        <v>85</v>
      </c>
      <c r="D329" s="39" t="s">
        <v>94</v>
      </c>
      <c r="E329" s="21">
        <v>36</v>
      </c>
      <c r="F329" s="20">
        <v>0.125</v>
      </c>
      <c r="G329" s="19">
        <v>0.70823000000000003</v>
      </c>
      <c r="H329" s="19">
        <v>4.8999999999999998E-4</v>
      </c>
      <c r="I329" s="19">
        <v>4.5909999999999999E-2</v>
      </c>
      <c r="J329" s="19">
        <v>2.3000000000000001E-4</v>
      </c>
      <c r="K329" s="18"/>
      <c r="L329" s="18"/>
      <c r="M329" s="18"/>
      <c r="N329" s="18"/>
      <c r="O329" s="18" t="s">
        <v>91</v>
      </c>
      <c r="P329" s="18" t="s">
        <v>83</v>
      </c>
      <c r="Q329" s="18" t="s">
        <v>76</v>
      </c>
      <c r="R329" s="26">
        <v>0.33</v>
      </c>
      <c r="S329" s="26">
        <v>0.05</v>
      </c>
      <c r="T329" s="26">
        <v>0.98</v>
      </c>
      <c r="U329" s="26">
        <v>0.19</v>
      </c>
      <c r="V329" s="18"/>
      <c r="W329" s="25"/>
      <c r="X329" s="18"/>
      <c r="Y329" s="18"/>
      <c r="Z329" s="18"/>
      <c r="AA329" s="18"/>
      <c r="AB329" s="18"/>
      <c r="AC329" s="18"/>
      <c r="AD329" s="18"/>
      <c r="AE329" s="18"/>
      <c r="AF329" s="18"/>
      <c r="AG329" s="18"/>
      <c r="AH329" s="18"/>
      <c r="AI329" s="18"/>
    </row>
    <row r="330" spans="1:35" x14ac:dyDescent="0.2">
      <c r="B330" s="39" t="s">
        <v>87</v>
      </c>
      <c r="C330" s="39" t="s">
        <v>85</v>
      </c>
      <c r="D330" s="39" t="s">
        <v>94</v>
      </c>
      <c r="E330" s="21">
        <v>36</v>
      </c>
      <c r="F330" s="20">
        <v>0.124</v>
      </c>
      <c r="G330" s="19">
        <v>0.70847000000000004</v>
      </c>
      <c r="H330" s="19">
        <v>5.0000000000000001E-4</v>
      </c>
      <c r="I330" s="19">
        <v>4.5909999999999999E-2</v>
      </c>
      <c r="J330" s="19">
        <v>2.2000000000000001E-4</v>
      </c>
      <c r="O330" s="18" t="s">
        <v>91</v>
      </c>
      <c r="P330" s="18" t="s">
        <v>83</v>
      </c>
      <c r="Q330" s="18" t="s">
        <v>76</v>
      </c>
      <c r="R330" s="26">
        <v>0.32</v>
      </c>
      <c r="S330" s="26">
        <v>0.05</v>
      </c>
      <c r="T330" s="26">
        <v>0.97</v>
      </c>
      <c r="U330" s="26">
        <v>0.18</v>
      </c>
      <c r="W330" s="25"/>
    </row>
    <row r="331" spans="1:35" x14ac:dyDescent="0.2">
      <c r="B331" s="39" t="s">
        <v>87</v>
      </c>
      <c r="C331" s="39" t="s">
        <v>85</v>
      </c>
      <c r="D331" s="39" t="s">
        <v>94</v>
      </c>
      <c r="E331" s="21">
        <v>30.4</v>
      </c>
      <c r="F331" s="20">
        <v>0.121</v>
      </c>
      <c r="G331" s="19">
        <v>0.70804</v>
      </c>
      <c r="H331" s="19">
        <v>4.6000000000000001E-4</v>
      </c>
      <c r="I331" s="19">
        <v>4.5719999999999997E-2</v>
      </c>
      <c r="J331" s="19">
        <v>2.4000000000000001E-4</v>
      </c>
      <c r="O331" s="18" t="s">
        <v>91</v>
      </c>
      <c r="P331" s="18" t="s">
        <v>83</v>
      </c>
      <c r="Q331" s="18" t="s">
        <v>76</v>
      </c>
      <c r="R331" s="26">
        <v>0.34</v>
      </c>
      <c r="S331" s="26">
        <v>0.06</v>
      </c>
      <c r="T331" s="26">
        <v>1.04</v>
      </c>
      <c r="U331" s="26">
        <v>0.17</v>
      </c>
      <c r="W331" s="25"/>
    </row>
    <row r="332" spans="1:35" x14ac:dyDescent="0.2">
      <c r="A332" s="27"/>
      <c r="B332" s="43" t="s">
        <v>87</v>
      </c>
      <c r="C332" s="43" t="s">
        <v>85</v>
      </c>
      <c r="D332" s="43" t="s">
        <v>94</v>
      </c>
      <c r="E332" s="42">
        <v>35.799999999999997</v>
      </c>
      <c r="F332" s="41">
        <v>0.124</v>
      </c>
      <c r="G332" s="40">
        <v>0.70791000000000004</v>
      </c>
      <c r="H332" s="40">
        <v>4.2999999999999999E-4</v>
      </c>
      <c r="I332" s="40">
        <v>4.5780000000000001E-2</v>
      </c>
      <c r="J332" s="40">
        <v>2.4000000000000001E-4</v>
      </c>
      <c r="K332" s="27"/>
      <c r="L332" s="27"/>
      <c r="M332" s="27"/>
      <c r="N332" s="27"/>
      <c r="O332" s="18" t="s">
        <v>91</v>
      </c>
      <c r="P332" s="18" t="s">
        <v>83</v>
      </c>
      <c r="Q332" s="18" t="s">
        <v>76</v>
      </c>
      <c r="R332" s="26">
        <v>0.32</v>
      </c>
      <c r="S332" s="26">
        <v>0.05</v>
      </c>
      <c r="T332" s="26">
        <v>0.99</v>
      </c>
      <c r="U332" s="26">
        <v>0.18</v>
      </c>
      <c r="V332" s="27"/>
      <c r="W332" s="28"/>
      <c r="X332" s="27"/>
      <c r="Y332" s="27"/>
      <c r="Z332" s="27"/>
      <c r="AA332" s="27"/>
      <c r="AB332" s="27"/>
      <c r="AC332" s="27"/>
      <c r="AD332" s="27"/>
      <c r="AE332" s="27"/>
      <c r="AF332" s="27"/>
      <c r="AG332" s="27"/>
      <c r="AH332" s="27"/>
      <c r="AI332" s="27"/>
    </row>
    <row r="333" spans="1:35" x14ac:dyDescent="0.2">
      <c r="B333" s="39" t="s">
        <v>87</v>
      </c>
      <c r="C333" s="39" t="s">
        <v>85</v>
      </c>
      <c r="D333" s="39" t="s">
        <v>93</v>
      </c>
      <c r="E333" s="21">
        <v>35.9</v>
      </c>
      <c r="F333" s="20">
        <v>0.123</v>
      </c>
      <c r="G333" s="19">
        <v>0.70787</v>
      </c>
      <c r="H333" s="19">
        <v>4.8999999999999998E-4</v>
      </c>
      <c r="I333" s="19">
        <v>4.7260000000000003E-2</v>
      </c>
      <c r="J333" s="19">
        <v>2.5999999999999998E-4</v>
      </c>
      <c r="O333" s="27" t="s">
        <v>91</v>
      </c>
      <c r="P333" s="27" t="s">
        <v>83</v>
      </c>
      <c r="Q333" s="27" t="s">
        <v>76</v>
      </c>
      <c r="R333" s="29">
        <v>0.33</v>
      </c>
      <c r="S333" s="29">
        <v>0.05</v>
      </c>
      <c r="T333" s="29">
        <v>1</v>
      </c>
      <c r="U333" s="29">
        <v>0.18</v>
      </c>
      <c r="W333" s="25"/>
    </row>
    <row r="334" spans="1:35" x14ac:dyDescent="0.2">
      <c r="B334" s="39" t="s">
        <v>87</v>
      </c>
      <c r="C334" s="39" t="s">
        <v>85</v>
      </c>
      <c r="D334" s="39" t="s">
        <v>93</v>
      </c>
      <c r="E334" s="21">
        <v>36</v>
      </c>
      <c r="F334" s="20">
        <v>0.123</v>
      </c>
      <c r="G334" s="19">
        <v>0.70804999999999996</v>
      </c>
      <c r="H334" s="19">
        <v>4.4000000000000002E-4</v>
      </c>
      <c r="I334" s="19">
        <v>4.6809999999999997E-2</v>
      </c>
      <c r="J334" s="19">
        <v>2.5000000000000001E-4</v>
      </c>
      <c r="O334" s="18" t="s">
        <v>91</v>
      </c>
      <c r="P334" s="18" t="s">
        <v>82</v>
      </c>
      <c r="Q334" s="18" t="s">
        <v>76</v>
      </c>
      <c r="R334" s="26">
        <v>0.34</v>
      </c>
      <c r="S334" s="26">
        <v>0.03</v>
      </c>
      <c r="T334" s="26">
        <v>1.05</v>
      </c>
      <c r="U334" s="26">
        <v>0.13</v>
      </c>
      <c r="W334" s="25"/>
    </row>
    <row r="335" spans="1:35" x14ac:dyDescent="0.2">
      <c r="B335" s="39" t="s">
        <v>87</v>
      </c>
      <c r="C335" s="39" t="s">
        <v>85</v>
      </c>
      <c r="D335" s="39" t="s">
        <v>93</v>
      </c>
      <c r="E335" s="21">
        <v>36</v>
      </c>
      <c r="F335" s="20">
        <v>0.124</v>
      </c>
      <c r="G335" s="19">
        <v>0.70808000000000004</v>
      </c>
      <c r="H335" s="19">
        <v>5.2999999999999998E-4</v>
      </c>
      <c r="I335" s="19">
        <v>4.6589999999999999E-2</v>
      </c>
      <c r="J335" s="19">
        <v>2.5000000000000001E-4</v>
      </c>
      <c r="O335" s="18" t="s">
        <v>91</v>
      </c>
      <c r="P335" s="18" t="s">
        <v>82</v>
      </c>
      <c r="Q335" s="18" t="s">
        <v>76</v>
      </c>
      <c r="R335" s="26">
        <v>0.32</v>
      </c>
      <c r="S335" s="26">
        <v>0.03</v>
      </c>
      <c r="T335" s="26">
        <v>0.98</v>
      </c>
      <c r="U335" s="26">
        <v>0.13</v>
      </c>
      <c r="W335" s="25"/>
    </row>
    <row r="336" spans="1:35" x14ac:dyDescent="0.2">
      <c r="B336" s="39" t="s">
        <v>87</v>
      </c>
      <c r="C336" s="39" t="s">
        <v>85</v>
      </c>
      <c r="D336" s="39" t="s">
        <v>93</v>
      </c>
      <c r="E336" s="21">
        <v>36</v>
      </c>
      <c r="F336" s="20">
        <v>0.123</v>
      </c>
      <c r="G336" s="19">
        <v>0.70806999999999998</v>
      </c>
      <c r="H336" s="19">
        <v>5.9000000000000003E-4</v>
      </c>
      <c r="I336" s="19">
        <v>4.759E-2</v>
      </c>
      <c r="J336" s="19">
        <v>2.5000000000000001E-4</v>
      </c>
      <c r="O336" s="18" t="s">
        <v>91</v>
      </c>
      <c r="P336" s="18" t="s">
        <v>82</v>
      </c>
      <c r="Q336" s="18" t="s">
        <v>76</v>
      </c>
      <c r="R336" s="26">
        <v>0.34</v>
      </c>
      <c r="S336" s="26">
        <v>0.03</v>
      </c>
      <c r="T336" s="26">
        <v>1.08</v>
      </c>
      <c r="U336" s="26">
        <v>0.13</v>
      </c>
      <c r="W336" s="25"/>
    </row>
    <row r="337" spans="1:35" s="27" customFormat="1" x14ac:dyDescent="0.2">
      <c r="A337" s="18"/>
      <c r="B337" s="39" t="s">
        <v>87</v>
      </c>
      <c r="C337" s="39" t="s">
        <v>85</v>
      </c>
      <c r="D337" s="39" t="s">
        <v>93</v>
      </c>
      <c r="E337" s="21">
        <v>36</v>
      </c>
      <c r="F337" s="20">
        <v>0.123</v>
      </c>
      <c r="G337" s="19">
        <v>0.70799999999999996</v>
      </c>
      <c r="H337" s="19">
        <v>3.8000000000000002E-4</v>
      </c>
      <c r="I337" s="19">
        <v>4.8099999999999997E-2</v>
      </c>
      <c r="J337" s="19">
        <v>2.3000000000000001E-4</v>
      </c>
      <c r="K337" s="18"/>
      <c r="L337" s="18"/>
      <c r="M337" s="18"/>
      <c r="N337" s="18"/>
      <c r="O337" s="18" t="s">
        <v>91</v>
      </c>
      <c r="P337" s="18" t="s">
        <v>82</v>
      </c>
      <c r="Q337" s="18" t="s">
        <v>76</v>
      </c>
      <c r="R337" s="26">
        <v>0.34</v>
      </c>
      <c r="S337" s="26">
        <v>0.03</v>
      </c>
      <c r="T337" s="26">
        <v>1.03</v>
      </c>
      <c r="U337" s="26">
        <v>0.13</v>
      </c>
      <c r="V337" s="18"/>
      <c r="W337" s="25"/>
      <c r="X337" s="18"/>
      <c r="Y337" s="18"/>
      <c r="Z337" s="18"/>
      <c r="AA337" s="18"/>
      <c r="AB337" s="18"/>
      <c r="AC337" s="18"/>
      <c r="AD337" s="18"/>
      <c r="AE337" s="18"/>
      <c r="AF337" s="18"/>
      <c r="AG337" s="18"/>
      <c r="AH337" s="18"/>
      <c r="AI337" s="18"/>
    </row>
    <row r="338" spans="1:35" x14ac:dyDescent="0.2">
      <c r="B338" s="39" t="s">
        <v>87</v>
      </c>
      <c r="C338" s="39" t="s">
        <v>85</v>
      </c>
      <c r="D338" s="39" t="s">
        <v>93</v>
      </c>
      <c r="E338" s="21">
        <v>36</v>
      </c>
      <c r="F338" s="20">
        <v>0.121</v>
      </c>
      <c r="G338" s="19">
        <v>0.70809</v>
      </c>
      <c r="H338" s="19">
        <v>4.4999999999999999E-4</v>
      </c>
      <c r="I338" s="19">
        <v>4.7019999999999999E-2</v>
      </c>
      <c r="J338" s="19">
        <v>2.2000000000000001E-4</v>
      </c>
      <c r="O338" s="18" t="s">
        <v>91</v>
      </c>
      <c r="P338" s="18" t="s">
        <v>82</v>
      </c>
      <c r="Q338" s="18" t="s">
        <v>76</v>
      </c>
      <c r="R338" s="26">
        <v>0.32</v>
      </c>
      <c r="S338" s="26">
        <v>0.03</v>
      </c>
      <c r="T338" s="26">
        <v>1.02</v>
      </c>
      <c r="U338" s="26">
        <v>0.13</v>
      </c>
      <c r="W338" s="25"/>
    </row>
    <row r="339" spans="1:35" x14ac:dyDescent="0.2">
      <c r="B339" s="39" t="s">
        <v>87</v>
      </c>
      <c r="C339" s="39" t="s">
        <v>85</v>
      </c>
      <c r="D339" s="39" t="s">
        <v>93</v>
      </c>
      <c r="E339" s="21">
        <v>36</v>
      </c>
      <c r="F339" s="20">
        <v>0.122</v>
      </c>
      <c r="G339" s="19">
        <v>0.70825000000000005</v>
      </c>
      <c r="H339" s="19">
        <v>5.2999999999999998E-4</v>
      </c>
      <c r="I339" s="19">
        <v>4.7190000000000003E-2</v>
      </c>
      <c r="J339" s="19">
        <v>2.5000000000000001E-4</v>
      </c>
      <c r="O339" s="18" t="s">
        <v>91</v>
      </c>
      <c r="P339" s="18" t="s">
        <v>82</v>
      </c>
      <c r="Q339" s="18" t="s">
        <v>76</v>
      </c>
      <c r="R339" s="26">
        <v>0.33</v>
      </c>
      <c r="S339" s="26">
        <v>0.03</v>
      </c>
      <c r="T339" s="26">
        <v>1.05</v>
      </c>
      <c r="U339" s="26">
        <v>0.13</v>
      </c>
      <c r="W339" s="25"/>
    </row>
    <row r="340" spans="1:35" ht="16" thickBot="1" x14ac:dyDescent="0.25">
      <c r="B340" s="39" t="s">
        <v>87</v>
      </c>
      <c r="C340" s="39" t="s">
        <v>85</v>
      </c>
      <c r="D340" s="39" t="s">
        <v>93</v>
      </c>
      <c r="E340" s="21">
        <v>36</v>
      </c>
      <c r="F340" s="20">
        <v>0.122</v>
      </c>
      <c r="G340" s="19">
        <v>0.70796000000000003</v>
      </c>
      <c r="H340" s="19">
        <v>5.1999999999999995E-4</v>
      </c>
      <c r="I340" s="19">
        <v>4.7050000000000002E-2</v>
      </c>
      <c r="J340" s="19">
        <v>2.5000000000000001E-4</v>
      </c>
      <c r="O340" s="18" t="s">
        <v>91</v>
      </c>
      <c r="P340" s="18" t="s">
        <v>82</v>
      </c>
      <c r="Q340" s="18" t="s">
        <v>76</v>
      </c>
      <c r="R340" s="26">
        <v>0.33</v>
      </c>
      <c r="S340" s="26">
        <v>0.03</v>
      </c>
      <c r="T340" s="26">
        <v>1</v>
      </c>
      <c r="U340" s="26">
        <v>0.13</v>
      </c>
      <c r="V340" s="22"/>
      <c r="W340" s="23"/>
      <c r="X340" s="22"/>
      <c r="Y340" s="22"/>
      <c r="Z340" s="22"/>
      <c r="AA340" s="22"/>
      <c r="AB340" s="22"/>
      <c r="AC340" s="22"/>
      <c r="AD340" s="22"/>
      <c r="AE340" s="22"/>
      <c r="AF340" s="22"/>
      <c r="AG340" s="22"/>
      <c r="AH340" s="22"/>
      <c r="AI340" s="22"/>
    </row>
    <row r="341" spans="1:35" x14ac:dyDescent="0.2">
      <c r="B341" s="39" t="s">
        <v>87</v>
      </c>
      <c r="C341" s="39" t="s">
        <v>85</v>
      </c>
      <c r="D341" s="39" t="s">
        <v>93</v>
      </c>
      <c r="E341" s="21">
        <v>32.5</v>
      </c>
      <c r="F341" s="20">
        <v>0.11600000000000001</v>
      </c>
      <c r="G341" s="19">
        <v>0.70779999999999998</v>
      </c>
      <c r="H341" s="19">
        <v>5.8E-4</v>
      </c>
      <c r="I341" s="19">
        <v>4.7849999999999997E-2</v>
      </c>
      <c r="J341" s="19">
        <v>2.7E-4</v>
      </c>
      <c r="O341" s="18" t="s">
        <v>91</v>
      </c>
      <c r="P341" s="18" t="s">
        <v>82</v>
      </c>
      <c r="Q341" s="18" t="s">
        <v>76</v>
      </c>
      <c r="R341" s="26">
        <v>0.34</v>
      </c>
      <c r="S341" s="26">
        <v>0.03</v>
      </c>
      <c r="T341" s="26">
        <v>1.01</v>
      </c>
      <c r="U341" s="26">
        <v>0.12</v>
      </c>
      <c r="V341" s="48"/>
      <c r="W341" s="47"/>
      <c r="X341" s="47"/>
      <c r="Y341" s="47"/>
      <c r="Z341" s="47"/>
      <c r="AA341" s="47"/>
      <c r="AB341" s="47"/>
      <c r="AC341" s="47"/>
      <c r="AD341" s="47"/>
      <c r="AE341" s="47"/>
      <c r="AF341" s="47"/>
      <c r="AG341" s="47"/>
      <c r="AH341" s="47"/>
      <c r="AI341" s="47"/>
    </row>
    <row r="342" spans="1:35" ht="16" thickBot="1" x14ac:dyDescent="0.25">
      <c r="A342" s="27"/>
      <c r="B342" s="43" t="s">
        <v>87</v>
      </c>
      <c r="C342" s="43" t="s">
        <v>85</v>
      </c>
      <c r="D342" s="43" t="s">
        <v>93</v>
      </c>
      <c r="E342" s="42">
        <v>36</v>
      </c>
      <c r="F342" s="41">
        <v>0.121</v>
      </c>
      <c r="G342" s="40">
        <v>0.70803000000000005</v>
      </c>
      <c r="H342" s="40">
        <v>4.6000000000000001E-4</v>
      </c>
      <c r="I342" s="40">
        <v>4.7960000000000003E-2</v>
      </c>
      <c r="J342" s="40">
        <v>2.0000000000000001E-4</v>
      </c>
      <c r="K342" s="27"/>
      <c r="L342" s="27"/>
      <c r="M342" s="27"/>
      <c r="N342" s="27"/>
      <c r="O342" s="27" t="s">
        <v>91</v>
      </c>
      <c r="P342" s="27" t="s">
        <v>82</v>
      </c>
      <c r="Q342" s="27" t="s">
        <v>76</v>
      </c>
      <c r="R342" s="29">
        <v>0.33</v>
      </c>
      <c r="S342" s="29">
        <v>0.02</v>
      </c>
      <c r="T342" s="29">
        <v>0.97</v>
      </c>
      <c r="U342" s="29">
        <v>0.12</v>
      </c>
      <c r="V342" s="45"/>
      <c r="W342" s="44"/>
      <c r="X342" s="44"/>
      <c r="Y342" s="44"/>
      <c r="Z342" s="44"/>
      <c r="AA342" s="44"/>
      <c r="AB342" s="44"/>
      <c r="AC342" s="44"/>
      <c r="AD342" s="44"/>
      <c r="AE342" s="44"/>
      <c r="AF342" s="44"/>
      <c r="AG342" s="44"/>
      <c r="AH342" s="44"/>
      <c r="AI342" s="44"/>
    </row>
    <row r="343" spans="1:35" x14ac:dyDescent="0.2">
      <c r="B343" s="39" t="s">
        <v>87</v>
      </c>
      <c r="C343" s="39" t="s">
        <v>85</v>
      </c>
      <c r="D343" s="39" t="s">
        <v>92</v>
      </c>
      <c r="E343" s="21">
        <v>34.1</v>
      </c>
      <c r="F343" s="20">
        <v>0.123</v>
      </c>
      <c r="G343" s="19">
        <v>0.70789000000000002</v>
      </c>
      <c r="H343" s="19">
        <v>4.6000000000000001E-4</v>
      </c>
      <c r="I343" s="19">
        <v>4.7219999999999998E-2</v>
      </c>
      <c r="J343" s="19">
        <v>2.2000000000000001E-4</v>
      </c>
      <c r="O343" s="18" t="s">
        <v>91</v>
      </c>
      <c r="P343" s="18" t="s">
        <v>81</v>
      </c>
      <c r="Q343" s="18" t="s">
        <v>76</v>
      </c>
      <c r="R343" s="26">
        <v>0.34</v>
      </c>
      <c r="S343" s="26">
        <v>0.03</v>
      </c>
      <c r="T343" s="26">
        <v>1</v>
      </c>
      <c r="U343" s="26">
        <v>0.12</v>
      </c>
      <c r="W343" s="25"/>
    </row>
    <row r="344" spans="1:35" x14ac:dyDescent="0.2">
      <c r="B344" s="39" t="s">
        <v>87</v>
      </c>
      <c r="C344" s="39" t="s">
        <v>85</v>
      </c>
      <c r="D344" s="39" t="s">
        <v>92</v>
      </c>
      <c r="E344" s="21">
        <v>34.4</v>
      </c>
      <c r="F344" s="20">
        <v>0.121</v>
      </c>
      <c r="G344" s="19">
        <v>0.7077</v>
      </c>
      <c r="H344" s="19">
        <v>6.3000000000000003E-4</v>
      </c>
      <c r="I344" s="19">
        <v>4.7219999999999998E-2</v>
      </c>
      <c r="J344" s="19">
        <v>2.2000000000000001E-4</v>
      </c>
      <c r="O344" s="18" t="s">
        <v>91</v>
      </c>
      <c r="P344" s="18" t="s">
        <v>81</v>
      </c>
      <c r="Q344" s="18" t="s">
        <v>76</v>
      </c>
      <c r="R344" s="26">
        <v>0.34</v>
      </c>
      <c r="S344" s="26">
        <v>0.03</v>
      </c>
      <c r="T344" s="26">
        <v>1.03</v>
      </c>
      <c r="U344" s="26">
        <v>0.13</v>
      </c>
      <c r="W344" s="25"/>
    </row>
    <row r="345" spans="1:35" s="22" customFormat="1" ht="16" thickBot="1" x14ac:dyDescent="0.25">
      <c r="A345" s="18"/>
      <c r="B345" s="39" t="s">
        <v>87</v>
      </c>
      <c r="C345" s="39" t="s">
        <v>85</v>
      </c>
      <c r="D345" s="39" t="s">
        <v>92</v>
      </c>
      <c r="E345" s="21">
        <v>36</v>
      </c>
      <c r="F345" s="20">
        <v>0.12</v>
      </c>
      <c r="G345" s="19">
        <v>0.70843</v>
      </c>
      <c r="H345" s="19">
        <v>5.1999999999999995E-4</v>
      </c>
      <c r="I345" s="19">
        <v>4.6679999999999999E-2</v>
      </c>
      <c r="J345" s="19">
        <v>1.7000000000000001E-4</v>
      </c>
      <c r="K345" s="18"/>
      <c r="L345" s="18"/>
      <c r="M345" s="18"/>
      <c r="N345" s="18"/>
      <c r="O345" s="18" t="s">
        <v>91</v>
      </c>
      <c r="P345" s="18" t="s">
        <v>81</v>
      </c>
      <c r="Q345" s="18" t="s">
        <v>76</v>
      </c>
      <c r="R345" s="26">
        <v>0.33</v>
      </c>
      <c r="S345" s="26">
        <v>0.03</v>
      </c>
      <c r="T345" s="26">
        <v>1.03</v>
      </c>
      <c r="U345" s="26">
        <v>0.12</v>
      </c>
      <c r="V345" s="18"/>
      <c r="W345" s="25"/>
      <c r="X345" s="18"/>
      <c r="Y345" s="18"/>
      <c r="Z345" s="18"/>
      <c r="AA345" s="18"/>
      <c r="AB345" s="18"/>
      <c r="AC345" s="18"/>
      <c r="AD345" s="18"/>
      <c r="AE345" s="18"/>
      <c r="AF345" s="18"/>
      <c r="AG345" s="18"/>
      <c r="AH345" s="18"/>
      <c r="AI345" s="18"/>
    </row>
    <row r="346" spans="1:35" s="33" customFormat="1" x14ac:dyDescent="0.2">
      <c r="A346" s="18"/>
      <c r="B346" s="39" t="s">
        <v>87</v>
      </c>
      <c r="C346" s="39" t="s">
        <v>85</v>
      </c>
      <c r="D346" s="39" t="s">
        <v>92</v>
      </c>
      <c r="E346" s="21">
        <v>35.9</v>
      </c>
      <c r="F346" s="20">
        <v>0.11799999999999999</v>
      </c>
      <c r="G346" s="19">
        <v>0.70825000000000005</v>
      </c>
      <c r="H346" s="19">
        <v>5.6999999999999998E-4</v>
      </c>
      <c r="I346" s="19">
        <v>4.718E-2</v>
      </c>
      <c r="J346" s="19">
        <v>2.2000000000000001E-4</v>
      </c>
      <c r="K346" s="18"/>
      <c r="L346" s="18"/>
      <c r="M346" s="18"/>
      <c r="N346" s="18"/>
      <c r="O346" s="18" t="s">
        <v>91</v>
      </c>
      <c r="P346" s="18" t="s">
        <v>81</v>
      </c>
      <c r="Q346" s="18" t="s">
        <v>76</v>
      </c>
      <c r="R346" s="26">
        <v>0.34</v>
      </c>
      <c r="S346" s="26">
        <v>0.03</v>
      </c>
      <c r="T346" s="26">
        <v>1.01</v>
      </c>
      <c r="U346" s="26">
        <v>0.12</v>
      </c>
      <c r="V346" s="18"/>
      <c r="W346" s="25"/>
      <c r="X346" s="18"/>
      <c r="Y346" s="18"/>
      <c r="Z346" s="18"/>
      <c r="AA346" s="18"/>
      <c r="AB346" s="18"/>
      <c r="AC346" s="18"/>
      <c r="AD346" s="18"/>
      <c r="AE346" s="18"/>
      <c r="AF346" s="18"/>
      <c r="AG346" s="18"/>
      <c r="AH346" s="18"/>
      <c r="AI346" s="18"/>
    </row>
    <row r="347" spans="1:35" s="30" customFormat="1" ht="16" thickBot="1" x14ac:dyDescent="0.25">
      <c r="A347" s="18"/>
      <c r="B347" s="39" t="s">
        <v>87</v>
      </c>
      <c r="C347" s="39" t="s">
        <v>85</v>
      </c>
      <c r="D347" s="39" t="s">
        <v>92</v>
      </c>
      <c r="E347" s="21">
        <v>36</v>
      </c>
      <c r="F347" s="20">
        <v>0.11799999999999999</v>
      </c>
      <c r="G347" s="19">
        <v>0.70804999999999996</v>
      </c>
      <c r="H347" s="19">
        <v>4.2999999999999999E-4</v>
      </c>
      <c r="I347" s="19">
        <v>4.7789999999999999E-2</v>
      </c>
      <c r="J347" s="19">
        <v>2.2000000000000001E-4</v>
      </c>
      <c r="K347" s="18"/>
      <c r="L347" s="18"/>
      <c r="M347" s="18"/>
      <c r="N347" s="18"/>
      <c r="O347" s="18" t="s">
        <v>91</v>
      </c>
      <c r="P347" s="18" t="s">
        <v>81</v>
      </c>
      <c r="Q347" s="18" t="s">
        <v>76</v>
      </c>
      <c r="R347" s="26">
        <v>0.34</v>
      </c>
      <c r="S347" s="26">
        <v>0.03</v>
      </c>
      <c r="T347" s="26">
        <v>0.98</v>
      </c>
      <c r="U347" s="26">
        <v>0.12</v>
      </c>
      <c r="V347" s="18"/>
      <c r="W347" s="25"/>
      <c r="X347" s="18"/>
      <c r="Y347" s="18"/>
      <c r="Z347" s="18"/>
      <c r="AA347" s="18"/>
      <c r="AB347" s="18"/>
      <c r="AC347" s="18"/>
      <c r="AD347" s="18"/>
      <c r="AE347" s="18"/>
      <c r="AF347" s="18"/>
      <c r="AG347" s="18"/>
      <c r="AH347" s="18"/>
      <c r="AI347" s="18"/>
    </row>
    <row r="348" spans="1:35" x14ac:dyDescent="0.2">
      <c r="B348" s="39" t="s">
        <v>87</v>
      </c>
      <c r="C348" s="39" t="s">
        <v>85</v>
      </c>
      <c r="D348" s="39" t="s">
        <v>92</v>
      </c>
      <c r="E348" s="21">
        <v>32.4</v>
      </c>
      <c r="F348" s="20">
        <v>0.123</v>
      </c>
      <c r="G348" s="19">
        <v>0.70789999999999997</v>
      </c>
      <c r="H348" s="19">
        <v>5.5999999999999995E-4</v>
      </c>
      <c r="I348" s="19">
        <v>4.7480000000000001E-2</v>
      </c>
      <c r="J348" s="19">
        <v>1.9000000000000001E-4</v>
      </c>
      <c r="O348" s="18" t="s">
        <v>91</v>
      </c>
      <c r="P348" s="18" t="s">
        <v>81</v>
      </c>
      <c r="Q348" s="18" t="s">
        <v>76</v>
      </c>
      <c r="R348" s="26">
        <v>0.32</v>
      </c>
      <c r="S348" s="26">
        <v>0.03</v>
      </c>
      <c r="T348" s="26">
        <v>1.07</v>
      </c>
      <c r="U348" s="26">
        <v>0.13</v>
      </c>
      <c r="W348" s="25"/>
    </row>
    <row r="349" spans="1:35" ht="16" thickBot="1" x14ac:dyDescent="0.25">
      <c r="A349" s="22"/>
      <c r="B349" s="38" t="s">
        <v>87</v>
      </c>
      <c r="C349" s="38" t="s">
        <v>85</v>
      </c>
      <c r="D349" s="38" t="s">
        <v>92</v>
      </c>
      <c r="E349" s="37">
        <v>36</v>
      </c>
      <c r="F349" s="36">
        <v>0.11899999999999999</v>
      </c>
      <c r="G349" s="35">
        <v>0.70801000000000003</v>
      </c>
      <c r="H349" s="35">
        <v>4.2999999999999999E-4</v>
      </c>
      <c r="I349" s="35">
        <v>4.7579999999999997E-2</v>
      </c>
      <c r="J349" s="35">
        <v>2.5999999999999998E-4</v>
      </c>
      <c r="K349" s="22"/>
      <c r="L349" s="22"/>
      <c r="M349" s="22"/>
      <c r="N349" s="22"/>
      <c r="O349" s="18" t="s">
        <v>91</v>
      </c>
      <c r="P349" s="18" t="s">
        <v>81</v>
      </c>
      <c r="Q349" s="18" t="s">
        <v>76</v>
      </c>
      <c r="R349" s="26">
        <v>0.33</v>
      </c>
      <c r="S349" s="26">
        <v>0.03</v>
      </c>
      <c r="T349" s="26">
        <v>1.05</v>
      </c>
      <c r="U349" s="26">
        <v>0.13</v>
      </c>
      <c r="W349" s="25"/>
    </row>
    <row r="350" spans="1:35" x14ac:dyDescent="0.2">
      <c r="B350" s="39" t="s">
        <v>87</v>
      </c>
      <c r="C350" s="39" t="s">
        <v>76</v>
      </c>
      <c r="D350" s="39" t="s">
        <v>84</v>
      </c>
      <c r="E350" s="21">
        <v>25.8</v>
      </c>
      <c r="F350" s="20">
        <v>0.13800000000000001</v>
      </c>
      <c r="G350" s="19">
        <v>0.70835000000000004</v>
      </c>
      <c r="H350" s="19">
        <v>6.8000000000000005E-4</v>
      </c>
      <c r="I350" s="19">
        <v>4.5109999999999997E-2</v>
      </c>
      <c r="J350" s="19">
        <v>4.2999999999999999E-4</v>
      </c>
      <c r="O350" s="18" t="s">
        <v>91</v>
      </c>
      <c r="P350" s="18" t="s">
        <v>81</v>
      </c>
      <c r="Q350" s="18" t="s">
        <v>76</v>
      </c>
      <c r="R350" s="26">
        <v>0.34</v>
      </c>
      <c r="S350" s="26">
        <v>0.03</v>
      </c>
      <c r="T350" s="26">
        <v>1.02</v>
      </c>
      <c r="U350" s="26">
        <v>0.12</v>
      </c>
      <c r="V350" s="27"/>
      <c r="W350" s="28"/>
      <c r="X350" s="27"/>
      <c r="Y350" s="27"/>
      <c r="Z350" s="27"/>
      <c r="AA350" s="27"/>
      <c r="AB350" s="27"/>
      <c r="AC350" s="27"/>
      <c r="AD350" s="27"/>
      <c r="AE350" s="27"/>
      <c r="AF350" s="27"/>
      <c r="AG350" s="27"/>
      <c r="AH350" s="27"/>
      <c r="AI350" s="27"/>
    </row>
    <row r="351" spans="1:35" x14ac:dyDescent="0.2">
      <c r="B351" s="39" t="s">
        <v>87</v>
      </c>
      <c r="C351" s="39" t="s">
        <v>76</v>
      </c>
      <c r="D351" s="39" t="s">
        <v>84</v>
      </c>
      <c r="E351" s="21">
        <v>22.8</v>
      </c>
      <c r="F351" s="20">
        <v>0.14699999999999999</v>
      </c>
      <c r="G351" s="19">
        <v>0.70789999999999997</v>
      </c>
      <c r="H351" s="19">
        <v>7.6999999999999996E-4</v>
      </c>
      <c r="I351" s="19">
        <v>4.4699999999999997E-2</v>
      </c>
      <c r="J351" s="19">
        <v>3.6999999999999999E-4</v>
      </c>
      <c r="O351" s="27" t="s">
        <v>91</v>
      </c>
      <c r="P351" s="27" t="s">
        <v>81</v>
      </c>
      <c r="Q351" s="27" t="s">
        <v>76</v>
      </c>
      <c r="R351" s="29">
        <v>0.34</v>
      </c>
      <c r="S351" s="29">
        <v>0.03</v>
      </c>
      <c r="T351" s="29">
        <v>1</v>
      </c>
      <c r="U351" s="29">
        <v>0.12</v>
      </c>
      <c r="W351" s="25"/>
    </row>
    <row r="352" spans="1:35" x14ac:dyDescent="0.2">
      <c r="B352" s="39" t="s">
        <v>87</v>
      </c>
      <c r="C352" s="39" t="s">
        <v>76</v>
      </c>
      <c r="D352" s="39" t="s">
        <v>84</v>
      </c>
      <c r="E352" s="21">
        <v>19.600000000000001</v>
      </c>
      <c r="F352" s="20">
        <v>0.158</v>
      </c>
      <c r="G352" s="19">
        <v>0.70831</v>
      </c>
      <c r="H352" s="19">
        <v>6.0999999999999997E-4</v>
      </c>
      <c r="I352" s="19">
        <v>4.4069999999999998E-2</v>
      </c>
      <c r="J352" s="19">
        <v>3.4000000000000002E-4</v>
      </c>
      <c r="O352" s="18" t="s">
        <v>91</v>
      </c>
      <c r="P352" s="18" t="s">
        <v>79</v>
      </c>
      <c r="Q352" s="18" t="s">
        <v>76</v>
      </c>
      <c r="R352" s="26">
        <v>0.35</v>
      </c>
      <c r="S352" s="26">
        <v>0.02</v>
      </c>
      <c r="T352" s="26">
        <v>1</v>
      </c>
      <c r="U352" s="26">
        <v>0.12</v>
      </c>
      <c r="W352" s="25"/>
    </row>
    <row r="353" spans="1:35" s="27" customFormat="1" x14ac:dyDescent="0.2">
      <c r="A353" s="18"/>
      <c r="B353" s="39" t="s">
        <v>87</v>
      </c>
      <c r="C353" s="39" t="s">
        <v>76</v>
      </c>
      <c r="D353" s="39" t="s">
        <v>84</v>
      </c>
      <c r="E353" s="21">
        <v>26</v>
      </c>
      <c r="F353" s="20">
        <v>0.14699999999999999</v>
      </c>
      <c r="G353" s="19">
        <v>0.70818999999999999</v>
      </c>
      <c r="H353" s="19">
        <v>5.5000000000000003E-4</v>
      </c>
      <c r="I353" s="19">
        <v>4.3909999999999998E-2</v>
      </c>
      <c r="J353" s="19">
        <v>3.6999999999999999E-4</v>
      </c>
      <c r="K353" s="18"/>
      <c r="L353" s="18"/>
      <c r="M353" s="18"/>
      <c r="N353" s="18"/>
      <c r="O353" s="18" t="s">
        <v>91</v>
      </c>
      <c r="P353" s="18" t="s">
        <v>79</v>
      </c>
      <c r="Q353" s="18" t="s">
        <v>76</v>
      </c>
      <c r="R353" s="26">
        <v>0.34</v>
      </c>
      <c r="S353" s="26">
        <v>0.03</v>
      </c>
      <c r="T353" s="26">
        <v>1.01</v>
      </c>
      <c r="U353" s="26">
        <v>0.12</v>
      </c>
      <c r="V353" s="18"/>
      <c r="W353" s="25"/>
      <c r="X353" s="18"/>
      <c r="Y353" s="18"/>
      <c r="Z353" s="18"/>
      <c r="AA353" s="18"/>
      <c r="AB353" s="18"/>
      <c r="AC353" s="18"/>
      <c r="AD353" s="18"/>
      <c r="AE353" s="18"/>
      <c r="AF353" s="18"/>
      <c r="AG353" s="18"/>
      <c r="AH353" s="18"/>
      <c r="AI353" s="18"/>
    </row>
    <row r="354" spans="1:35" x14ac:dyDescent="0.2">
      <c r="B354" s="39" t="s">
        <v>87</v>
      </c>
      <c r="C354" s="39" t="s">
        <v>76</v>
      </c>
      <c r="D354" s="39" t="s">
        <v>84</v>
      </c>
      <c r="E354" s="21">
        <v>25.8</v>
      </c>
      <c r="F354" s="20">
        <v>0.14299999999999999</v>
      </c>
      <c r="G354" s="19">
        <v>0.70792999999999995</v>
      </c>
      <c r="H354" s="19">
        <v>6.9999999999999999E-4</v>
      </c>
      <c r="I354" s="19">
        <v>4.367E-2</v>
      </c>
      <c r="J354" s="19">
        <v>3.6000000000000002E-4</v>
      </c>
      <c r="O354" s="18" t="s">
        <v>91</v>
      </c>
      <c r="P354" s="18" t="s">
        <v>79</v>
      </c>
      <c r="Q354" s="18" t="s">
        <v>76</v>
      </c>
      <c r="R354" s="26">
        <v>0.35</v>
      </c>
      <c r="S354" s="26">
        <v>0.02</v>
      </c>
      <c r="T354" s="26">
        <v>1.03</v>
      </c>
      <c r="U354" s="26">
        <v>0.12</v>
      </c>
      <c r="W354" s="25"/>
    </row>
    <row r="355" spans="1:35" x14ac:dyDescent="0.2">
      <c r="B355" s="39" t="s">
        <v>87</v>
      </c>
      <c r="C355" s="39" t="s">
        <v>76</v>
      </c>
      <c r="D355" s="39" t="s">
        <v>84</v>
      </c>
      <c r="E355" s="21">
        <v>21.3</v>
      </c>
      <c r="F355" s="20">
        <v>0.157</v>
      </c>
      <c r="G355" s="19">
        <v>0.70831999999999995</v>
      </c>
      <c r="H355" s="19">
        <v>7.7999999999999999E-4</v>
      </c>
      <c r="I355" s="19">
        <v>4.3520000000000003E-2</v>
      </c>
      <c r="J355" s="19">
        <v>4.0000000000000002E-4</v>
      </c>
      <c r="O355" s="18" t="s">
        <v>91</v>
      </c>
      <c r="P355" s="18" t="s">
        <v>79</v>
      </c>
      <c r="Q355" s="18" t="s">
        <v>76</v>
      </c>
      <c r="R355" s="26">
        <v>0.34</v>
      </c>
      <c r="S355" s="26">
        <v>0.02</v>
      </c>
      <c r="T355" s="26">
        <v>0.99</v>
      </c>
      <c r="U355" s="26">
        <v>0.12</v>
      </c>
      <c r="W355" s="25"/>
    </row>
    <row r="356" spans="1:35" x14ac:dyDescent="0.2">
      <c r="B356" s="39" t="s">
        <v>87</v>
      </c>
      <c r="C356" s="39" t="s">
        <v>76</v>
      </c>
      <c r="D356" s="39" t="s">
        <v>83</v>
      </c>
      <c r="E356" s="21">
        <v>26</v>
      </c>
      <c r="F356" s="20">
        <v>0.14499999999999999</v>
      </c>
      <c r="G356" s="19">
        <v>0.70845000000000002</v>
      </c>
      <c r="H356" s="19">
        <v>6.8999999999999997E-4</v>
      </c>
      <c r="I356" s="19">
        <v>4.4130000000000003E-2</v>
      </c>
      <c r="J356" s="19">
        <v>2.9E-4</v>
      </c>
      <c r="O356" s="18" t="s">
        <v>91</v>
      </c>
      <c r="P356" s="18" t="s">
        <v>79</v>
      </c>
      <c r="Q356" s="18" t="s">
        <v>76</v>
      </c>
      <c r="R356" s="26">
        <v>0.35</v>
      </c>
      <c r="S356" s="26">
        <v>0.03</v>
      </c>
      <c r="T356" s="26">
        <v>0.98</v>
      </c>
      <c r="U356" s="26">
        <v>0.12</v>
      </c>
      <c r="W356" s="25"/>
    </row>
    <row r="357" spans="1:35" x14ac:dyDescent="0.2">
      <c r="B357" s="39" t="s">
        <v>87</v>
      </c>
      <c r="C357" s="39" t="s">
        <v>76</v>
      </c>
      <c r="D357" s="39" t="s">
        <v>83</v>
      </c>
      <c r="E357" s="21">
        <v>26</v>
      </c>
      <c r="F357" s="20">
        <v>0.14599999999999999</v>
      </c>
      <c r="G357" s="19">
        <v>0.70820000000000005</v>
      </c>
      <c r="H357" s="19">
        <v>6.9999999999999999E-4</v>
      </c>
      <c r="I357" s="19">
        <v>4.403E-2</v>
      </c>
      <c r="J357" s="19">
        <v>3.3E-4</v>
      </c>
      <c r="O357" s="18" t="s">
        <v>91</v>
      </c>
      <c r="P357" s="18" t="s">
        <v>79</v>
      </c>
      <c r="Q357" s="18" t="s">
        <v>76</v>
      </c>
      <c r="R357" s="26">
        <v>0.34</v>
      </c>
      <c r="S357" s="26">
        <v>0.02</v>
      </c>
      <c r="T357" s="26">
        <v>1.02</v>
      </c>
      <c r="U357" s="26">
        <v>0.12</v>
      </c>
      <c r="W357" s="25"/>
    </row>
    <row r="358" spans="1:35" x14ac:dyDescent="0.2">
      <c r="B358" s="39" t="s">
        <v>87</v>
      </c>
      <c r="C358" s="39" t="s">
        <v>76</v>
      </c>
      <c r="D358" s="39" t="s">
        <v>83</v>
      </c>
      <c r="E358" s="21">
        <v>26</v>
      </c>
      <c r="F358" s="20">
        <v>0.14699999999999999</v>
      </c>
      <c r="G358" s="19">
        <v>0.70848</v>
      </c>
      <c r="H358" s="19">
        <v>6.6E-4</v>
      </c>
      <c r="I358" s="19">
        <v>4.3569999999999998E-2</v>
      </c>
      <c r="J358" s="19">
        <v>2.9999999999999997E-4</v>
      </c>
      <c r="O358" s="18" t="s">
        <v>91</v>
      </c>
      <c r="P358" s="18" t="s">
        <v>79</v>
      </c>
      <c r="Q358" s="18" t="s">
        <v>76</v>
      </c>
      <c r="R358" s="26">
        <v>0.32</v>
      </c>
      <c r="S358" s="26">
        <v>0.02</v>
      </c>
      <c r="T358" s="26">
        <v>0.96</v>
      </c>
      <c r="U358" s="26">
        <v>0.11</v>
      </c>
      <c r="W358" s="25"/>
    </row>
    <row r="359" spans="1:35" s="27" customFormat="1" x14ac:dyDescent="0.2">
      <c r="A359" s="18"/>
      <c r="B359" s="39" t="s">
        <v>87</v>
      </c>
      <c r="C359" s="39" t="s">
        <v>76</v>
      </c>
      <c r="D359" s="39" t="s">
        <v>83</v>
      </c>
      <c r="E359" s="21">
        <v>26</v>
      </c>
      <c r="F359" s="20">
        <v>0.14499999999999999</v>
      </c>
      <c r="G359" s="19">
        <v>0.70838000000000001</v>
      </c>
      <c r="H359" s="19">
        <v>6.2E-4</v>
      </c>
      <c r="I359" s="19">
        <v>4.3790000000000003E-2</v>
      </c>
      <c r="J359" s="19">
        <v>3.6999999999999999E-4</v>
      </c>
      <c r="K359" s="18"/>
      <c r="L359" s="18"/>
      <c r="M359" s="18"/>
      <c r="N359" s="18"/>
      <c r="O359" s="18" t="s">
        <v>91</v>
      </c>
      <c r="P359" s="18" t="s">
        <v>79</v>
      </c>
      <c r="Q359" s="18" t="s">
        <v>76</v>
      </c>
      <c r="R359" s="26">
        <v>0.34</v>
      </c>
      <c r="S359" s="26">
        <v>0.02</v>
      </c>
      <c r="T359" s="26">
        <v>0.97</v>
      </c>
      <c r="U359" s="26">
        <v>0.11</v>
      </c>
      <c r="V359" s="18"/>
      <c r="W359" s="25"/>
      <c r="X359" s="18"/>
      <c r="Y359" s="18"/>
      <c r="Z359" s="18"/>
      <c r="AA359" s="18"/>
      <c r="AB359" s="18"/>
      <c r="AC359" s="18"/>
      <c r="AD359" s="18"/>
      <c r="AE359" s="18"/>
      <c r="AF359" s="18"/>
      <c r="AG359" s="18"/>
      <c r="AH359" s="18"/>
      <c r="AI359" s="18"/>
    </row>
    <row r="360" spans="1:35" x14ac:dyDescent="0.2">
      <c r="B360" s="39" t="s">
        <v>87</v>
      </c>
      <c r="C360" s="39" t="s">
        <v>76</v>
      </c>
      <c r="D360" s="39" t="s">
        <v>83</v>
      </c>
      <c r="E360" s="21">
        <v>26</v>
      </c>
      <c r="F360" s="20">
        <v>0.14499999999999999</v>
      </c>
      <c r="G360" s="19">
        <v>0.70821999999999996</v>
      </c>
      <c r="H360" s="19">
        <v>5.4000000000000001E-4</v>
      </c>
      <c r="I360" s="19">
        <v>4.3920000000000001E-2</v>
      </c>
      <c r="J360" s="19">
        <v>3.4000000000000002E-4</v>
      </c>
      <c r="O360" s="27" t="s">
        <v>91</v>
      </c>
      <c r="P360" s="27" t="s">
        <v>79</v>
      </c>
      <c r="Q360" s="27" t="s">
        <v>76</v>
      </c>
      <c r="R360" s="29">
        <v>0.34</v>
      </c>
      <c r="S360" s="29">
        <v>0.03</v>
      </c>
      <c r="T360" s="29">
        <v>0.99</v>
      </c>
      <c r="U360" s="29">
        <v>0.12</v>
      </c>
      <c r="V360" s="27"/>
      <c r="W360" s="28"/>
      <c r="X360" s="27"/>
      <c r="Y360" s="27"/>
      <c r="Z360" s="27"/>
      <c r="AA360" s="27"/>
      <c r="AB360" s="27"/>
      <c r="AC360" s="27"/>
      <c r="AD360" s="27"/>
      <c r="AE360" s="27"/>
      <c r="AF360" s="27"/>
      <c r="AG360" s="27"/>
      <c r="AH360" s="27"/>
      <c r="AI360" s="27"/>
    </row>
    <row r="361" spans="1:35" x14ac:dyDescent="0.2">
      <c r="A361" s="27"/>
      <c r="B361" s="43" t="s">
        <v>87</v>
      </c>
      <c r="C361" s="43" t="s">
        <v>76</v>
      </c>
      <c r="D361" s="43" t="s">
        <v>83</v>
      </c>
      <c r="E361" s="42">
        <v>26</v>
      </c>
      <c r="F361" s="41">
        <v>0.14199999999999999</v>
      </c>
      <c r="G361" s="40">
        <v>0.70818999999999999</v>
      </c>
      <c r="H361" s="40">
        <v>5.9000000000000003E-4</v>
      </c>
      <c r="I361" s="40">
        <v>4.4040000000000003E-2</v>
      </c>
      <c r="J361" s="40">
        <v>3.4000000000000002E-4</v>
      </c>
      <c r="K361" s="27"/>
      <c r="L361" s="27"/>
      <c r="M361" s="27"/>
      <c r="N361" s="27"/>
      <c r="O361" s="18" t="s">
        <v>91</v>
      </c>
      <c r="P361" s="18" t="s">
        <v>77</v>
      </c>
      <c r="Q361" s="18" t="s">
        <v>76</v>
      </c>
      <c r="R361" s="26">
        <v>0.34</v>
      </c>
      <c r="S361" s="26">
        <v>0.03</v>
      </c>
      <c r="T361" s="26">
        <v>1.04</v>
      </c>
      <c r="U361" s="26">
        <v>0.12</v>
      </c>
      <c r="W361" s="25"/>
    </row>
    <row r="362" spans="1:35" x14ac:dyDescent="0.2">
      <c r="B362" s="39" t="s">
        <v>87</v>
      </c>
      <c r="C362" s="39" t="s">
        <v>76</v>
      </c>
      <c r="D362" s="39" t="s">
        <v>82</v>
      </c>
      <c r="E362" s="21">
        <v>36</v>
      </c>
      <c r="F362" s="20">
        <v>0.129</v>
      </c>
      <c r="G362" s="19">
        <v>0.70838999999999996</v>
      </c>
      <c r="H362" s="19">
        <v>5.1000000000000004E-4</v>
      </c>
      <c r="I362" s="19">
        <v>4.5490000000000003E-2</v>
      </c>
      <c r="J362" s="19">
        <v>4.6999999999999999E-4</v>
      </c>
      <c r="O362" s="18" t="s">
        <v>91</v>
      </c>
      <c r="P362" s="18" t="s">
        <v>77</v>
      </c>
      <c r="Q362" s="18" t="s">
        <v>76</v>
      </c>
      <c r="R362" s="26">
        <v>0.35</v>
      </c>
      <c r="S362" s="26">
        <v>0.03</v>
      </c>
      <c r="T362" s="26">
        <v>1.03</v>
      </c>
      <c r="U362" s="26">
        <v>0.12</v>
      </c>
      <c r="W362" s="25"/>
    </row>
    <row r="363" spans="1:35" x14ac:dyDescent="0.2">
      <c r="B363" s="39" t="s">
        <v>87</v>
      </c>
      <c r="C363" s="39" t="s">
        <v>76</v>
      </c>
      <c r="D363" s="39" t="s">
        <v>82</v>
      </c>
      <c r="E363" s="21">
        <v>36</v>
      </c>
      <c r="F363" s="20">
        <v>0.128</v>
      </c>
      <c r="G363" s="19">
        <v>0.70840000000000003</v>
      </c>
      <c r="H363" s="19">
        <v>6.6E-4</v>
      </c>
      <c r="I363" s="19">
        <v>4.2500000000000003E-2</v>
      </c>
      <c r="J363" s="19">
        <v>4.4000000000000002E-4</v>
      </c>
      <c r="O363" s="18" t="s">
        <v>91</v>
      </c>
      <c r="P363" s="18" t="s">
        <v>77</v>
      </c>
      <c r="Q363" s="18" t="s">
        <v>76</v>
      </c>
      <c r="R363" s="26">
        <v>0.33</v>
      </c>
      <c r="S363" s="26">
        <v>0.03</v>
      </c>
      <c r="T363" s="26">
        <v>1.03</v>
      </c>
      <c r="U363" s="26">
        <v>0.12</v>
      </c>
      <c r="W363" s="25"/>
    </row>
    <row r="364" spans="1:35" x14ac:dyDescent="0.2">
      <c r="B364" s="39" t="s">
        <v>87</v>
      </c>
      <c r="C364" s="39" t="s">
        <v>76</v>
      </c>
      <c r="D364" s="39" t="s">
        <v>82</v>
      </c>
      <c r="E364" s="21">
        <v>36</v>
      </c>
      <c r="F364" s="20">
        <v>0.128</v>
      </c>
      <c r="G364" s="19">
        <v>0.70796999999999999</v>
      </c>
      <c r="H364" s="19">
        <v>4.8999999999999998E-4</v>
      </c>
      <c r="I364" s="19">
        <v>4.2410000000000003E-2</v>
      </c>
      <c r="J364" s="19">
        <v>3.8999999999999999E-4</v>
      </c>
      <c r="O364" s="18" t="s">
        <v>91</v>
      </c>
      <c r="P364" s="18" t="s">
        <v>77</v>
      </c>
      <c r="Q364" s="18" t="s">
        <v>76</v>
      </c>
      <c r="R364" s="26">
        <v>0.33</v>
      </c>
      <c r="S364" s="26">
        <v>0.02</v>
      </c>
      <c r="T364" s="26">
        <v>1.03</v>
      </c>
      <c r="U364" s="26">
        <v>0.12</v>
      </c>
      <c r="W364" s="25"/>
    </row>
    <row r="365" spans="1:35" x14ac:dyDescent="0.2">
      <c r="B365" s="39" t="s">
        <v>87</v>
      </c>
      <c r="C365" s="39" t="s">
        <v>76</v>
      </c>
      <c r="D365" s="39" t="s">
        <v>82</v>
      </c>
      <c r="E365" s="21">
        <v>36</v>
      </c>
      <c r="F365" s="20">
        <v>0.126</v>
      </c>
      <c r="G365" s="19">
        <v>0.70794000000000001</v>
      </c>
      <c r="H365" s="19">
        <v>6.8000000000000005E-4</v>
      </c>
      <c r="I365" s="19">
        <v>4.1919999999999999E-2</v>
      </c>
      <c r="J365" s="19">
        <v>4.0999999999999999E-4</v>
      </c>
      <c r="O365" s="18" t="s">
        <v>91</v>
      </c>
      <c r="P365" s="18" t="s">
        <v>77</v>
      </c>
      <c r="Q365" s="18" t="s">
        <v>76</v>
      </c>
      <c r="R365" s="26">
        <v>0.35</v>
      </c>
      <c r="S365" s="26">
        <v>0.03</v>
      </c>
      <c r="T365" s="26">
        <v>1</v>
      </c>
      <c r="U365" s="26">
        <v>0.11</v>
      </c>
      <c r="W365" s="25"/>
    </row>
    <row r="366" spans="1:35" s="27" customFormat="1" x14ac:dyDescent="0.2">
      <c r="A366" s="18"/>
      <c r="B366" s="39" t="s">
        <v>87</v>
      </c>
      <c r="C366" s="39" t="s">
        <v>76</v>
      </c>
      <c r="D366" s="39" t="s">
        <v>82</v>
      </c>
      <c r="E366" s="21">
        <v>36</v>
      </c>
      <c r="F366" s="20">
        <v>0.126</v>
      </c>
      <c r="G366" s="19">
        <v>0.70792999999999995</v>
      </c>
      <c r="H366" s="19">
        <v>5.0000000000000001E-4</v>
      </c>
      <c r="I366" s="19">
        <v>4.2500000000000003E-2</v>
      </c>
      <c r="J366" s="19">
        <v>4.0000000000000002E-4</v>
      </c>
      <c r="K366" s="18"/>
      <c r="L366" s="18"/>
      <c r="M366" s="18"/>
      <c r="N366" s="18"/>
      <c r="O366" s="18" t="s">
        <v>91</v>
      </c>
      <c r="P366" s="18" t="s">
        <v>77</v>
      </c>
      <c r="Q366" s="18" t="s">
        <v>76</v>
      </c>
      <c r="R366" s="26">
        <v>0.33</v>
      </c>
      <c r="S366" s="26">
        <v>0.02</v>
      </c>
      <c r="T366" s="26">
        <v>1.01</v>
      </c>
      <c r="U366" s="26">
        <v>0.12</v>
      </c>
      <c r="V366" s="18"/>
      <c r="W366" s="25"/>
      <c r="X366" s="18"/>
      <c r="Y366" s="18"/>
      <c r="Z366" s="18"/>
      <c r="AA366" s="18"/>
      <c r="AB366" s="18"/>
      <c r="AC366" s="18"/>
      <c r="AD366" s="18"/>
      <c r="AE366" s="18"/>
      <c r="AF366" s="18"/>
      <c r="AG366" s="18"/>
      <c r="AH366" s="18"/>
      <c r="AI366" s="18"/>
    </row>
    <row r="367" spans="1:35" x14ac:dyDescent="0.2">
      <c r="B367" s="39" t="s">
        <v>87</v>
      </c>
      <c r="C367" s="39" t="s">
        <v>76</v>
      </c>
      <c r="D367" s="39" t="s">
        <v>82</v>
      </c>
      <c r="E367" s="21">
        <v>36</v>
      </c>
      <c r="F367" s="20">
        <v>0.126</v>
      </c>
      <c r="G367" s="19">
        <v>0.70792999999999995</v>
      </c>
      <c r="H367" s="19">
        <v>5.5000000000000003E-4</v>
      </c>
      <c r="I367" s="19">
        <v>4.4609999999999997E-2</v>
      </c>
      <c r="J367" s="19">
        <v>4.2000000000000002E-4</v>
      </c>
      <c r="O367" s="18" t="s">
        <v>91</v>
      </c>
      <c r="P367" s="18" t="s">
        <v>77</v>
      </c>
      <c r="Q367" s="18" t="s">
        <v>76</v>
      </c>
      <c r="R367" s="26">
        <v>0.34</v>
      </c>
      <c r="S367" s="26">
        <v>0.02</v>
      </c>
      <c r="T367" s="26">
        <v>1</v>
      </c>
      <c r="U367" s="26">
        <v>0.11</v>
      </c>
      <c r="W367" s="25"/>
    </row>
    <row r="368" spans="1:35" ht="16" thickBot="1" x14ac:dyDescent="0.25">
      <c r="B368" s="39" t="s">
        <v>87</v>
      </c>
      <c r="C368" s="39" t="s">
        <v>76</v>
      </c>
      <c r="D368" s="39" t="s">
        <v>82</v>
      </c>
      <c r="E368" s="21">
        <v>36</v>
      </c>
      <c r="F368" s="20">
        <v>0.126</v>
      </c>
      <c r="G368" s="19">
        <v>0.70801999999999998</v>
      </c>
      <c r="H368" s="19">
        <v>4.8000000000000001E-4</v>
      </c>
      <c r="I368" s="19">
        <v>4.2139999999999997E-2</v>
      </c>
      <c r="J368" s="19">
        <v>3.6000000000000002E-4</v>
      </c>
      <c r="O368" s="18" t="s">
        <v>91</v>
      </c>
      <c r="P368" s="18" t="s">
        <v>77</v>
      </c>
      <c r="Q368" s="18" t="s">
        <v>76</v>
      </c>
      <c r="R368" s="26">
        <v>0.32</v>
      </c>
      <c r="S368" s="26">
        <v>0.02</v>
      </c>
      <c r="T368" s="26">
        <v>1</v>
      </c>
      <c r="U368" s="26">
        <v>0.12</v>
      </c>
      <c r="V368" s="22"/>
      <c r="W368" s="23"/>
      <c r="X368" s="22"/>
      <c r="Y368" s="22"/>
      <c r="Z368" s="22"/>
      <c r="AA368" s="22"/>
      <c r="AB368" s="22"/>
      <c r="AC368" s="22"/>
      <c r="AD368" s="22"/>
      <c r="AE368" s="22"/>
      <c r="AF368" s="22"/>
      <c r="AG368" s="22"/>
      <c r="AH368" s="22"/>
      <c r="AI368" s="22"/>
    </row>
    <row r="369" spans="1:35" x14ac:dyDescent="0.2">
      <c r="B369" s="39" t="s">
        <v>87</v>
      </c>
      <c r="C369" s="39" t="s">
        <v>76</v>
      </c>
      <c r="D369" s="39" t="s">
        <v>82</v>
      </c>
      <c r="E369" s="21">
        <v>36</v>
      </c>
      <c r="F369" s="20">
        <v>0.125</v>
      </c>
      <c r="G369" s="19">
        <v>0.70789999999999997</v>
      </c>
      <c r="H369" s="19">
        <v>4.0999999999999999E-4</v>
      </c>
      <c r="I369" s="19">
        <v>3.9710000000000002E-2</v>
      </c>
      <c r="J369" s="19">
        <v>3.3E-4</v>
      </c>
      <c r="O369" s="18" t="s">
        <v>91</v>
      </c>
      <c r="P369" s="18" t="s">
        <v>77</v>
      </c>
      <c r="Q369" s="18" t="s">
        <v>76</v>
      </c>
      <c r="R369" s="26">
        <v>0.33</v>
      </c>
      <c r="S369" s="26">
        <v>0.03</v>
      </c>
      <c r="T369" s="26">
        <v>0.96</v>
      </c>
      <c r="U369" s="26">
        <v>0.11</v>
      </c>
      <c r="W369" s="25"/>
    </row>
    <row r="370" spans="1:35" s="27" customFormat="1" ht="16" thickBot="1" x14ac:dyDescent="0.25">
      <c r="B370" s="43" t="s">
        <v>87</v>
      </c>
      <c r="C370" s="43" t="s">
        <v>76</v>
      </c>
      <c r="D370" s="43" t="s">
        <v>82</v>
      </c>
      <c r="E370" s="42">
        <v>36</v>
      </c>
      <c r="F370" s="41">
        <v>0.126</v>
      </c>
      <c r="G370" s="40">
        <v>0.70789999999999997</v>
      </c>
      <c r="H370" s="40">
        <v>5.1000000000000004E-4</v>
      </c>
      <c r="I370" s="40">
        <v>3.9219999999999998E-2</v>
      </c>
      <c r="J370" s="40">
        <v>3.8999999999999999E-4</v>
      </c>
      <c r="O370" s="22" t="s">
        <v>91</v>
      </c>
      <c r="P370" s="22" t="s">
        <v>77</v>
      </c>
      <c r="Q370" s="22" t="s">
        <v>76</v>
      </c>
      <c r="R370" s="24">
        <v>0.34</v>
      </c>
      <c r="S370" s="24">
        <v>0.02</v>
      </c>
      <c r="T370" s="24">
        <v>0.99</v>
      </c>
      <c r="U370" s="24">
        <v>0.12</v>
      </c>
      <c r="V370" s="18"/>
      <c r="W370" s="25"/>
      <c r="X370" s="18"/>
      <c r="Y370" s="18"/>
      <c r="Z370" s="18"/>
      <c r="AA370" s="18"/>
      <c r="AB370" s="18"/>
      <c r="AC370" s="18"/>
      <c r="AD370" s="18"/>
      <c r="AE370" s="18"/>
      <c r="AF370" s="18"/>
      <c r="AG370" s="18"/>
      <c r="AH370" s="18"/>
      <c r="AI370" s="18"/>
    </row>
    <row r="371" spans="1:35" x14ac:dyDescent="0.2">
      <c r="B371" s="39" t="s">
        <v>87</v>
      </c>
      <c r="C371" s="39" t="s">
        <v>76</v>
      </c>
      <c r="D371" s="39" t="s">
        <v>81</v>
      </c>
      <c r="E371" s="21">
        <v>36</v>
      </c>
      <c r="F371" s="20">
        <v>0.13200000000000001</v>
      </c>
      <c r="G371" s="19">
        <v>0.70765999999999996</v>
      </c>
      <c r="H371" s="19">
        <v>4.4999999999999999E-4</v>
      </c>
      <c r="I371" s="19">
        <v>4.3529999999999999E-2</v>
      </c>
      <c r="J371" s="19">
        <v>5.5000000000000003E-4</v>
      </c>
      <c r="O371" s="18" t="s">
        <v>91</v>
      </c>
      <c r="P371" s="193" t="s">
        <v>869</v>
      </c>
      <c r="Q371" s="18" t="s">
        <v>76</v>
      </c>
      <c r="R371" s="26">
        <v>0.33363787475156137</v>
      </c>
      <c r="S371" s="26">
        <v>0.02</v>
      </c>
      <c r="T371" s="26">
        <v>1.0152605772686161</v>
      </c>
      <c r="U371" s="26">
        <v>0.12</v>
      </c>
      <c r="W371" s="25"/>
    </row>
    <row r="372" spans="1:35" x14ac:dyDescent="0.2">
      <c r="B372" s="39" t="s">
        <v>87</v>
      </c>
      <c r="C372" s="39" t="s">
        <v>76</v>
      </c>
      <c r="D372" s="39" t="s">
        <v>81</v>
      </c>
      <c r="E372" s="21">
        <v>36</v>
      </c>
      <c r="F372" s="20">
        <v>0.13100000000000001</v>
      </c>
      <c r="G372" s="19">
        <v>0.70826</v>
      </c>
      <c r="H372" s="19">
        <v>5.5999999999999995E-4</v>
      </c>
      <c r="I372" s="19">
        <v>4.2849999999999999E-2</v>
      </c>
      <c r="J372" s="19">
        <v>3.8000000000000002E-4</v>
      </c>
      <c r="O372" s="18" t="s">
        <v>91</v>
      </c>
      <c r="P372" s="193" t="s">
        <v>869</v>
      </c>
      <c r="Q372" s="18" t="s">
        <v>76</v>
      </c>
      <c r="R372" s="26">
        <v>0.33598933614505716</v>
      </c>
      <c r="S372" s="26">
        <v>0.02</v>
      </c>
      <c r="T372" s="26">
        <v>1.0127796813414953</v>
      </c>
      <c r="U372" s="26">
        <v>0.11</v>
      </c>
      <c r="W372" s="25"/>
    </row>
    <row r="373" spans="1:35" x14ac:dyDescent="0.2">
      <c r="B373" s="39" t="s">
        <v>87</v>
      </c>
      <c r="C373" s="39" t="s">
        <v>76</v>
      </c>
      <c r="D373" s="39" t="s">
        <v>81</v>
      </c>
      <c r="E373" s="21">
        <v>36</v>
      </c>
      <c r="F373" s="20">
        <v>0.13100000000000001</v>
      </c>
      <c r="G373" s="19">
        <v>0.70821000000000001</v>
      </c>
      <c r="H373" s="19">
        <v>6.4000000000000005E-4</v>
      </c>
      <c r="I373" s="19">
        <v>4.283E-2</v>
      </c>
      <c r="J373" s="19">
        <v>3.8999999999999999E-4</v>
      </c>
      <c r="O373" s="18" t="s">
        <v>91</v>
      </c>
      <c r="P373" s="193" t="s">
        <v>869</v>
      </c>
      <c r="Q373" s="18" t="s">
        <v>76</v>
      </c>
      <c r="R373" s="26">
        <v>0.34184922535766959</v>
      </c>
      <c r="S373" s="26">
        <v>0.02</v>
      </c>
      <c r="T373" s="26">
        <v>1.0495653081530858</v>
      </c>
      <c r="U373" s="26">
        <v>0.12</v>
      </c>
      <c r="W373" s="25"/>
    </row>
    <row r="374" spans="1:35" x14ac:dyDescent="0.2">
      <c r="B374" s="39" t="s">
        <v>87</v>
      </c>
      <c r="C374" s="39" t="s">
        <v>76</v>
      </c>
      <c r="D374" s="39" t="s">
        <v>81</v>
      </c>
      <c r="E374" s="21">
        <v>36</v>
      </c>
      <c r="F374" s="20">
        <v>0.13</v>
      </c>
      <c r="G374" s="19">
        <v>0.70796999999999999</v>
      </c>
      <c r="H374" s="19">
        <v>6.0999999999999997E-4</v>
      </c>
      <c r="I374" s="19">
        <v>4.2630000000000001E-2</v>
      </c>
      <c r="J374" s="19">
        <v>4.0000000000000002E-4</v>
      </c>
      <c r="O374" s="18" t="s">
        <v>91</v>
      </c>
      <c r="P374" s="193" t="s">
        <v>869</v>
      </c>
      <c r="Q374" s="18" t="s">
        <v>76</v>
      </c>
      <c r="R374" s="26">
        <v>0.33505081037933843</v>
      </c>
      <c r="S374" s="26">
        <v>0.02</v>
      </c>
      <c r="T374" s="26">
        <v>1.0354934813406305</v>
      </c>
      <c r="U374" s="26">
        <v>0.12</v>
      </c>
      <c r="V374" s="27"/>
      <c r="W374" s="28"/>
      <c r="X374" s="27"/>
      <c r="Y374" s="27"/>
      <c r="Z374" s="27"/>
      <c r="AA374" s="27"/>
      <c r="AB374" s="27"/>
      <c r="AC374" s="27"/>
      <c r="AD374" s="27"/>
      <c r="AE374" s="27"/>
      <c r="AF374" s="27"/>
      <c r="AG374" s="27"/>
      <c r="AH374" s="27"/>
      <c r="AI374" s="27"/>
    </row>
    <row r="375" spans="1:35" x14ac:dyDescent="0.2">
      <c r="B375" s="39" t="s">
        <v>87</v>
      </c>
      <c r="C375" s="39" t="s">
        <v>76</v>
      </c>
      <c r="D375" s="39" t="s">
        <v>81</v>
      </c>
      <c r="E375" s="21">
        <v>36</v>
      </c>
      <c r="F375" s="20">
        <v>0.13200000000000001</v>
      </c>
      <c r="G375" s="19">
        <v>0.70798000000000005</v>
      </c>
      <c r="H375" s="19">
        <v>4.6999999999999999E-4</v>
      </c>
      <c r="I375" s="19">
        <v>4.24E-2</v>
      </c>
      <c r="J375" s="19">
        <v>3.1E-4</v>
      </c>
      <c r="O375" s="18" t="s">
        <v>91</v>
      </c>
      <c r="P375" s="193" t="s">
        <v>869</v>
      </c>
      <c r="Q375" s="18" t="s">
        <v>76</v>
      </c>
      <c r="R375" s="26">
        <v>0.34178968166563445</v>
      </c>
      <c r="S375" s="26">
        <v>0.02</v>
      </c>
      <c r="T375" s="26">
        <v>1.0506491849684163</v>
      </c>
      <c r="U375" s="26">
        <v>0.12</v>
      </c>
      <c r="W375" s="25"/>
    </row>
    <row r="376" spans="1:35" x14ac:dyDescent="0.2">
      <c r="B376" s="39" t="s">
        <v>87</v>
      </c>
      <c r="C376" s="39" t="s">
        <v>76</v>
      </c>
      <c r="D376" s="39" t="s">
        <v>81</v>
      </c>
      <c r="E376" s="21">
        <v>36</v>
      </c>
      <c r="F376" s="20">
        <v>0.129</v>
      </c>
      <c r="G376" s="19">
        <v>0.70806000000000002</v>
      </c>
      <c r="H376" s="19">
        <v>5.5000000000000003E-4</v>
      </c>
      <c r="I376" s="19">
        <v>4.2869999999999998E-2</v>
      </c>
      <c r="J376" s="19">
        <v>3.8999999999999999E-4</v>
      </c>
      <c r="O376" s="18" t="s">
        <v>91</v>
      </c>
      <c r="P376" s="193" t="s">
        <v>869</v>
      </c>
      <c r="Q376" s="18" t="s">
        <v>76</v>
      </c>
      <c r="R376" s="26">
        <v>0.32736315146961836</v>
      </c>
      <c r="S376" s="26">
        <v>0.02</v>
      </c>
      <c r="T376" s="26">
        <v>1.0153261747273827</v>
      </c>
      <c r="U376" s="26">
        <v>0.12</v>
      </c>
      <c r="W376" s="25"/>
    </row>
    <row r="377" spans="1:35" x14ac:dyDescent="0.2">
      <c r="B377" s="39" t="s">
        <v>87</v>
      </c>
      <c r="C377" s="39" t="s">
        <v>76</v>
      </c>
      <c r="D377" s="39" t="s">
        <v>81</v>
      </c>
      <c r="E377" s="21">
        <v>36</v>
      </c>
      <c r="F377" s="20">
        <v>0.13300000000000001</v>
      </c>
      <c r="G377" s="19">
        <v>0.70806999999999998</v>
      </c>
      <c r="H377" s="19">
        <v>4.8000000000000001E-4</v>
      </c>
      <c r="I377" s="19">
        <v>4.2029999999999998E-2</v>
      </c>
      <c r="J377" s="19">
        <v>3.4000000000000002E-4</v>
      </c>
      <c r="O377" s="18" t="s">
        <v>91</v>
      </c>
      <c r="P377" s="193" t="s">
        <v>869</v>
      </c>
      <c r="Q377" s="18" t="s">
        <v>76</v>
      </c>
      <c r="R377" s="26">
        <v>0.34422347837828948</v>
      </c>
      <c r="S377" s="26">
        <v>0.02</v>
      </c>
      <c r="T377" s="26">
        <v>1.033990555140563</v>
      </c>
      <c r="U377" s="26">
        <v>0.12</v>
      </c>
      <c r="W377" s="25"/>
    </row>
    <row r="378" spans="1:35" x14ac:dyDescent="0.2">
      <c r="B378" s="39" t="s">
        <v>87</v>
      </c>
      <c r="C378" s="39" t="s">
        <v>76</v>
      </c>
      <c r="D378" s="39" t="s">
        <v>81</v>
      </c>
      <c r="E378" s="21">
        <v>36</v>
      </c>
      <c r="F378" s="20">
        <v>0.13100000000000001</v>
      </c>
      <c r="G378" s="19">
        <v>0.70762999999999998</v>
      </c>
      <c r="H378" s="19">
        <v>6.2E-4</v>
      </c>
      <c r="I378" s="19">
        <v>4.3589999999999997E-2</v>
      </c>
      <c r="J378" s="19">
        <v>3.8000000000000002E-4</v>
      </c>
      <c r="O378" s="18" t="s">
        <v>91</v>
      </c>
      <c r="P378" s="193" t="s">
        <v>869</v>
      </c>
      <c r="Q378" s="18" t="s">
        <v>76</v>
      </c>
      <c r="R378" s="26">
        <v>0.33361415790549459</v>
      </c>
      <c r="S378" s="26">
        <v>0.02</v>
      </c>
      <c r="T378" s="26">
        <v>1.0622207716667544</v>
      </c>
      <c r="U378" s="26">
        <v>0.12</v>
      </c>
      <c r="W378" s="25"/>
    </row>
    <row r="379" spans="1:35" x14ac:dyDescent="0.2">
      <c r="A379" s="27"/>
      <c r="B379" s="43" t="s">
        <v>87</v>
      </c>
      <c r="C379" s="43" t="s">
        <v>76</v>
      </c>
      <c r="D379" s="43" t="s">
        <v>81</v>
      </c>
      <c r="E379" s="42">
        <v>36</v>
      </c>
      <c r="F379" s="41">
        <v>0.13400000000000001</v>
      </c>
      <c r="G379" s="40">
        <v>0.70811999999999997</v>
      </c>
      <c r="H379" s="40">
        <v>7.1000000000000002E-4</v>
      </c>
      <c r="I379" s="40">
        <v>4.2979999999999997E-2</v>
      </c>
      <c r="J379" s="40">
        <v>3.3E-4</v>
      </c>
      <c r="K379" s="27"/>
      <c r="L379" s="27"/>
      <c r="M379" s="27"/>
      <c r="N379" s="27"/>
      <c r="O379" s="18" t="s">
        <v>91</v>
      </c>
      <c r="P379" s="193" t="s">
        <v>869</v>
      </c>
      <c r="Q379" s="18" t="s">
        <v>76</v>
      </c>
      <c r="R379" s="26">
        <v>0.33674518949997773</v>
      </c>
      <c r="S379" s="26">
        <v>0.02</v>
      </c>
      <c r="T379" s="26">
        <v>1.0310552531502131</v>
      </c>
      <c r="U379" s="26">
        <v>0.12</v>
      </c>
      <c r="W379" s="25"/>
    </row>
    <row r="380" spans="1:35" x14ac:dyDescent="0.2">
      <c r="B380" s="39" t="s">
        <v>87</v>
      </c>
      <c r="C380" s="39" t="s">
        <v>76</v>
      </c>
      <c r="D380" s="39" t="s">
        <v>79</v>
      </c>
      <c r="E380" s="21">
        <v>35</v>
      </c>
      <c r="F380" s="20">
        <v>0.121</v>
      </c>
      <c r="G380" s="19">
        <v>0.70792999999999995</v>
      </c>
      <c r="H380" s="19">
        <v>5.8E-4</v>
      </c>
      <c r="I380" s="19">
        <v>4.4729999999999999E-2</v>
      </c>
      <c r="J380" s="19">
        <v>1.3999999999999999E-4</v>
      </c>
      <c r="O380" s="18" t="s">
        <v>91</v>
      </c>
      <c r="P380" s="193" t="s">
        <v>869</v>
      </c>
      <c r="Q380" s="18" t="s">
        <v>76</v>
      </c>
      <c r="R380" s="26">
        <v>0.34259893378438849</v>
      </c>
      <c r="S380" s="26">
        <v>0.02</v>
      </c>
      <c r="T380" s="26">
        <v>1.0267870767169072</v>
      </c>
      <c r="U380" s="26">
        <v>0.12</v>
      </c>
      <c r="V380" s="27"/>
      <c r="W380" s="28"/>
      <c r="X380" s="27"/>
      <c r="Y380" s="27"/>
      <c r="Z380" s="27"/>
      <c r="AA380" s="27"/>
      <c r="AB380" s="27"/>
      <c r="AC380" s="27"/>
      <c r="AD380" s="27"/>
      <c r="AE380" s="27"/>
      <c r="AF380" s="27"/>
      <c r="AG380" s="27"/>
      <c r="AH380" s="27"/>
      <c r="AI380" s="27"/>
    </row>
    <row r="381" spans="1:35" x14ac:dyDescent="0.2">
      <c r="B381" s="39" t="s">
        <v>87</v>
      </c>
      <c r="C381" s="39" t="s">
        <v>76</v>
      </c>
      <c r="D381" s="39" t="s">
        <v>79</v>
      </c>
      <c r="E381" s="21">
        <v>33.6</v>
      </c>
      <c r="F381" s="20">
        <v>0.11899999999999999</v>
      </c>
      <c r="G381" s="19">
        <v>0.70789000000000002</v>
      </c>
      <c r="H381" s="19">
        <v>4.6000000000000001E-4</v>
      </c>
      <c r="I381" s="19">
        <v>4.4659999999999998E-2</v>
      </c>
      <c r="J381" s="19">
        <v>2.3000000000000001E-4</v>
      </c>
      <c r="O381" s="18" t="s">
        <v>91</v>
      </c>
      <c r="P381" s="193" t="s">
        <v>869</v>
      </c>
      <c r="Q381" s="18" t="s">
        <v>76</v>
      </c>
      <c r="R381" s="26">
        <v>0.33774096970628387</v>
      </c>
      <c r="S381" s="26">
        <v>0.02</v>
      </c>
      <c r="T381" s="26">
        <v>1.0394270779746348</v>
      </c>
      <c r="U381" s="26">
        <v>0.12</v>
      </c>
      <c r="W381" s="25"/>
    </row>
    <row r="382" spans="1:35" x14ac:dyDescent="0.2">
      <c r="B382" s="39" t="s">
        <v>87</v>
      </c>
      <c r="C382" s="39" t="s">
        <v>76</v>
      </c>
      <c r="D382" s="39" t="s">
        <v>79</v>
      </c>
      <c r="E382" s="21">
        <v>26.7</v>
      </c>
      <c r="F382" s="20">
        <v>0.13100000000000001</v>
      </c>
      <c r="G382" s="19">
        <v>0.70821000000000001</v>
      </c>
      <c r="H382" s="19">
        <v>5.5999999999999995E-4</v>
      </c>
      <c r="I382" s="19">
        <v>4.4580000000000002E-2</v>
      </c>
      <c r="J382" s="19">
        <v>2.0000000000000001E-4</v>
      </c>
      <c r="O382" s="18" t="s">
        <v>91</v>
      </c>
      <c r="P382" s="193" t="s">
        <v>869</v>
      </c>
      <c r="Q382" s="18" t="s">
        <v>76</v>
      </c>
      <c r="R382" s="26">
        <v>0.34067177935375165</v>
      </c>
      <c r="S382" s="26">
        <v>0.02</v>
      </c>
      <c r="T382" s="26">
        <v>1.0536787553591196</v>
      </c>
      <c r="U382" s="26">
        <v>0.12</v>
      </c>
      <c r="W382" s="25"/>
    </row>
    <row r="383" spans="1:35" x14ac:dyDescent="0.2">
      <c r="B383" s="39" t="s">
        <v>87</v>
      </c>
      <c r="C383" s="39" t="s">
        <v>76</v>
      </c>
      <c r="D383" s="39" t="s">
        <v>79</v>
      </c>
      <c r="E383" s="21">
        <v>35</v>
      </c>
      <c r="F383" s="20">
        <v>0.121</v>
      </c>
      <c r="G383" s="19">
        <v>0.70842000000000005</v>
      </c>
      <c r="H383" s="19">
        <v>5.2999999999999998E-4</v>
      </c>
      <c r="I383" s="19">
        <v>4.4920000000000002E-2</v>
      </c>
      <c r="J383" s="19">
        <v>1.8000000000000001E-4</v>
      </c>
      <c r="O383" s="27" t="s">
        <v>91</v>
      </c>
      <c r="P383" s="194" t="s">
        <v>869</v>
      </c>
      <c r="Q383" s="27" t="s">
        <v>76</v>
      </c>
      <c r="R383" s="29">
        <v>0.32612900849172155</v>
      </c>
      <c r="S383" s="29">
        <v>0.02</v>
      </c>
      <c r="T383" s="29">
        <v>0.99398804622206927</v>
      </c>
      <c r="U383" s="29">
        <v>0.11</v>
      </c>
      <c r="W383" s="25"/>
    </row>
    <row r="384" spans="1:35" x14ac:dyDescent="0.2">
      <c r="B384" s="39" t="s">
        <v>87</v>
      </c>
      <c r="C384" s="39" t="s">
        <v>76</v>
      </c>
      <c r="D384" s="39" t="s">
        <v>79</v>
      </c>
      <c r="E384" s="21">
        <v>35</v>
      </c>
      <c r="F384" s="20">
        <v>0.123</v>
      </c>
      <c r="G384" s="19">
        <v>0.70833000000000002</v>
      </c>
      <c r="H384" s="19">
        <v>5.4000000000000001E-4</v>
      </c>
      <c r="I384" s="19">
        <v>4.4470000000000003E-2</v>
      </c>
      <c r="J384" s="19">
        <v>2.5999999999999998E-4</v>
      </c>
      <c r="O384" s="18" t="s">
        <v>91</v>
      </c>
      <c r="P384" s="193" t="s">
        <v>870</v>
      </c>
      <c r="Q384" s="18" t="s">
        <v>76</v>
      </c>
      <c r="R384" s="26">
        <v>0.3212818959045593</v>
      </c>
      <c r="S384" s="26">
        <v>0.02</v>
      </c>
      <c r="T384" s="26">
        <v>0.95283170628764335</v>
      </c>
      <c r="U384" s="26">
        <v>0.11</v>
      </c>
      <c r="W384" s="25"/>
    </row>
    <row r="385" spans="1:35" s="27" customFormat="1" x14ac:dyDescent="0.2">
      <c r="A385" s="18"/>
      <c r="B385" s="39" t="s">
        <v>87</v>
      </c>
      <c r="C385" s="39" t="s">
        <v>76</v>
      </c>
      <c r="D385" s="39" t="s">
        <v>79</v>
      </c>
      <c r="E385" s="21">
        <v>35</v>
      </c>
      <c r="F385" s="20">
        <v>0.121</v>
      </c>
      <c r="G385" s="19">
        <v>0.70803000000000005</v>
      </c>
      <c r="H385" s="19">
        <v>6.3000000000000003E-4</v>
      </c>
      <c r="I385" s="19">
        <v>4.5510000000000002E-2</v>
      </c>
      <c r="J385" s="19">
        <v>2.0000000000000001E-4</v>
      </c>
      <c r="K385" s="18"/>
      <c r="L385" s="18"/>
      <c r="M385" s="18"/>
      <c r="N385" s="18"/>
      <c r="O385" s="18" t="s">
        <v>91</v>
      </c>
      <c r="P385" s="193" t="s">
        <v>870</v>
      </c>
      <c r="Q385" s="18" t="s">
        <v>76</v>
      </c>
      <c r="R385" s="26">
        <v>0.33160691292537742</v>
      </c>
      <c r="S385" s="26">
        <v>0.02</v>
      </c>
      <c r="T385" s="26">
        <v>0.99985827782213521</v>
      </c>
      <c r="U385" s="26">
        <v>0.11</v>
      </c>
      <c r="V385" s="18"/>
      <c r="W385" s="25"/>
      <c r="X385" s="18"/>
      <c r="Y385" s="18"/>
      <c r="Z385" s="18"/>
      <c r="AA385" s="18"/>
      <c r="AB385" s="18"/>
      <c r="AC385" s="18"/>
      <c r="AD385" s="18"/>
      <c r="AE385" s="18"/>
      <c r="AF385" s="18"/>
      <c r="AG385" s="18"/>
      <c r="AH385" s="18"/>
      <c r="AI385" s="18"/>
    </row>
    <row r="386" spans="1:35" x14ac:dyDescent="0.2">
      <c r="B386" s="39" t="s">
        <v>87</v>
      </c>
      <c r="C386" s="39" t="s">
        <v>76</v>
      </c>
      <c r="D386" s="39" t="s">
        <v>79</v>
      </c>
      <c r="E386" s="21">
        <v>26.1</v>
      </c>
      <c r="F386" s="20">
        <v>0.13300000000000001</v>
      </c>
      <c r="G386" s="19">
        <v>0.70792999999999995</v>
      </c>
      <c r="H386" s="19">
        <v>7.1000000000000002E-4</v>
      </c>
      <c r="I386" s="19">
        <v>4.4049999999999999E-2</v>
      </c>
      <c r="J386" s="19">
        <v>2.7999999999999998E-4</v>
      </c>
      <c r="O386" s="18" t="s">
        <v>91</v>
      </c>
      <c r="P386" s="193" t="s">
        <v>870</v>
      </c>
      <c r="Q386" s="18" t="s">
        <v>76</v>
      </c>
      <c r="R386" s="26">
        <v>0.33866304124492602</v>
      </c>
      <c r="S386" s="26">
        <v>0.02</v>
      </c>
      <c r="T386" s="26">
        <v>1.0079098314500206</v>
      </c>
      <c r="U386" s="26">
        <v>0.12</v>
      </c>
      <c r="W386" s="25"/>
    </row>
    <row r="387" spans="1:35" x14ac:dyDescent="0.2">
      <c r="B387" s="39" t="s">
        <v>87</v>
      </c>
      <c r="C387" s="39" t="s">
        <v>76</v>
      </c>
      <c r="D387" s="39" t="s">
        <v>79</v>
      </c>
      <c r="E387" s="21">
        <v>32.299999999999997</v>
      </c>
      <c r="F387" s="20">
        <v>0.123</v>
      </c>
      <c r="G387" s="19">
        <v>0.70816999999999997</v>
      </c>
      <c r="H387" s="19">
        <v>5.1000000000000004E-4</v>
      </c>
      <c r="I387" s="19">
        <v>4.5440000000000001E-2</v>
      </c>
      <c r="J387" s="19">
        <v>2.2000000000000001E-4</v>
      </c>
      <c r="O387" s="18" t="s">
        <v>91</v>
      </c>
      <c r="P387" s="193" t="s">
        <v>870</v>
      </c>
      <c r="Q387" s="18" t="s">
        <v>76</v>
      </c>
      <c r="R387" s="26">
        <v>0.35149619442571162</v>
      </c>
      <c r="S387" s="26">
        <v>0.02</v>
      </c>
      <c r="T387" s="26">
        <v>0.99607603665442046</v>
      </c>
      <c r="U387" s="26">
        <v>0.11</v>
      </c>
      <c r="W387" s="25"/>
    </row>
    <row r="388" spans="1:35" x14ac:dyDescent="0.2">
      <c r="B388" s="39" t="s">
        <v>87</v>
      </c>
      <c r="C388" s="39" t="s">
        <v>76</v>
      </c>
      <c r="D388" s="39" t="s">
        <v>79</v>
      </c>
      <c r="E388" s="21">
        <v>35</v>
      </c>
      <c r="F388" s="20">
        <v>0.11899999999999999</v>
      </c>
      <c r="G388" s="19">
        <v>0.70801000000000003</v>
      </c>
      <c r="H388" s="19">
        <v>4.4000000000000002E-4</v>
      </c>
      <c r="I388" s="19">
        <v>4.5289999999999997E-2</v>
      </c>
      <c r="J388" s="19">
        <v>1.8000000000000001E-4</v>
      </c>
      <c r="O388" s="18" t="s">
        <v>91</v>
      </c>
      <c r="P388" s="193" t="s">
        <v>870</v>
      </c>
      <c r="Q388" s="18" t="s">
        <v>76</v>
      </c>
      <c r="R388" s="26">
        <v>0.33207036008503482</v>
      </c>
      <c r="S388" s="26">
        <v>0.02</v>
      </c>
      <c r="T388" s="26">
        <v>0.97343689135778977</v>
      </c>
      <c r="U388" s="26">
        <v>0.11</v>
      </c>
      <c r="W388" s="25"/>
    </row>
    <row r="389" spans="1:35" x14ac:dyDescent="0.2">
      <c r="A389" s="27"/>
      <c r="B389" s="43" t="s">
        <v>87</v>
      </c>
      <c r="C389" s="43" t="s">
        <v>76</v>
      </c>
      <c r="D389" s="43" t="s">
        <v>79</v>
      </c>
      <c r="E389" s="42">
        <v>35</v>
      </c>
      <c r="F389" s="41">
        <v>0.12</v>
      </c>
      <c r="G389" s="40">
        <v>0.70811000000000002</v>
      </c>
      <c r="H389" s="40">
        <v>6.4000000000000005E-4</v>
      </c>
      <c r="I389" s="40">
        <v>4.5609999999999998E-2</v>
      </c>
      <c r="J389" s="40">
        <v>2.2000000000000001E-4</v>
      </c>
      <c r="K389" s="27"/>
      <c r="L389" s="27"/>
      <c r="M389" s="27"/>
      <c r="N389" s="27"/>
      <c r="O389" s="18" t="s">
        <v>91</v>
      </c>
      <c r="P389" s="193" t="s">
        <v>870</v>
      </c>
      <c r="Q389" s="18" t="s">
        <v>76</v>
      </c>
      <c r="R389" s="26">
        <v>0.3303108045181874</v>
      </c>
      <c r="S389" s="26">
        <v>0.02</v>
      </c>
      <c r="T389" s="26">
        <v>0.98030954862035435</v>
      </c>
      <c r="U389" s="26">
        <v>0.11</v>
      </c>
      <c r="V389" s="27"/>
      <c r="W389" s="28"/>
      <c r="X389" s="27"/>
      <c r="Y389" s="27"/>
      <c r="Z389" s="27"/>
      <c r="AA389" s="27"/>
      <c r="AB389" s="27"/>
      <c r="AC389" s="27"/>
      <c r="AD389" s="27"/>
      <c r="AE389" s="27"/>
      <c r="AF389" s="27"/>
      <c r="AG389" s="27"/>
      <c r="AH389" s="27"/>
      <c r="AI389" s="27"/>
    </row>
    <row r="390" spans="1:35" x14ac:dyDescent="0.2">
      <c r="B390" s="39" t="s">
        <v>87</v>
      </c>
      <c r="C390" s="39" t="s">
        <v>76</v>
      </c>
      <c r="D390" s="39" t="s">
        <v>77</v>
      </c>
      <c r="E390" s="21">
        <v>35</v>
      </c>
      <c r="F390" s="20">
        <v>0.11799999999999999</v>
      </c>
      <c r="G390" s="19">
        <v>0.70838000000000001</v>
      </c>
      <c r="H390" s="19">
        <v>5.9000000000000003E-4</v>
      </c>
      <c r="I390" s="19">
        <v>4.4209999999999999E-2</v>
      </c>
      <c r="J390" s="19">
        <v>1.3999999999999999E-4</v>
      </c>
      <c r="O390" s="18" t="s">
        <v>91</v>
      </c>
      <c r="P390" s="193" t="s">
        <v>870</v>
      </c>
      <c r="Q390" s="18" t="s">
        <v>76</v>
      </c>
      <c r="R390" s="26">
        <v>0.31825586999822486</v>
      </c>
      <c r="S390" s="26">
        <v>0.02</v>
      </c>
      <c r="T390" s="26">
        <v>1.0116352471650958</v>
      </c>
      <c r="U390" s="26">
        <v>0.11</v>
      </c>
      <c r="W390" s="25"/>
    </row>
    <row r="391" spans="1:35" x14ac:dyDescent="0.2">
      <c r="B391" s="39" t="s">
        <v>87</v>
      </c>
      <c r="C391" s="39" t="s">
        <v>76</v>
      </c>
      <c r="D391" s="39" t="s">
        <v>77</v>
      </c>
      <c r="E391" s="21">
        <v>31.4</v>
      </c>
      <c r="F391" s="20">
        <v>0.122</v>
      </c>
      <c r="G391" s="19">
        <v>0.70826</v>
      </c>
      <c r="H391" s="19">
        <v>5.5000000000000003E-4</v>
      </c>
      <c r="I391" s="19">
        <v>4.3920000000000001E-2</v>
      </c>
      <c r="J391" s="19">
        <v>2.2000000000000001E-4</v>
      </c>
      <c r="O391" s="18" t="s">
        <v>91</v>
      </c>
      <c r="P391" s="193" t="s">
        <v>870</v>
      </c>
      <c r="Q391" s="18" t="s">
        <v>76</v>
      </c>
      <c r="R391" s="26">
        <v>0.3442223287484974</v>
      </c>
      <c r="S391" s="26">
        <v>0.02</v>
      </c>
      <c r="T391" s="26">
        <v>0.97169949321269711</v>
      </c>
      <c r="U391" s="26">
        <v>0.11</v>
      </c>
      <c r="W391" s="25"/>
    </row>
    <row r="392" spans="1:35" x14ac:dyDescent="0.2">
      <c r="B392" s="39" t="s">
        <v>87</v>
      </c>
      <c r="C392" s="39" t="s">
        <v>76</v>
      </c>
      <c r="D392" s="39" t="s">
        <v>77</v>
      </c>
      <c r="E392" s="21">
        <v>23.5</v>
      </c>
      <c r="F392" s="20">
        <v>0.13600000000000001</v>
      </c>
      <c r="G392" s="19">
        <v>0.70816000000000001</v>
      </c>
      <c r="H392" s="19">
        <v>6.4999999999999997E-4</v>
      </c>
      <c r="I392" s="19">
        <v>4.3790000000000003E-2</v>
      </c>
      <c r="J392" s="19">
        <v>1.8000000000000001E-4</v>
      </c>
      <c r="O392" s="18" t="s">
        <v>91</v>
      </c>
      <c r="P392" s="193" t="s">
        <v>870</v>
      </c>
      <c r="Q392" s="18" t="s">
        <v>76</v>
      </c>
      <c r="R392" s="26">
        <v>0.34745227102269749</v>
      </c>
      <c r="S392" s="26">
        <v>0.03</v>
      </c>
      <c r="T392" s="26">
        <v>0.97675237601732512</v>
      </c>
      <c r="U392" s="26">
        <v>0.11</v>
      </c>
      <c r="W392" s="25"/>
    </row>
    <row r="393" spans="1:35" x14ac:dyDescent="0.2">
      <c r="B393" s="39" t="s">
        <v>87</v>
      </c>
      <c r="C393" s="39" t="s">
        <v>76</v>
      </c>
      <c r="D393" s="39" t="s">
        <v>77</v>
      </c>
      <c r="E393" s="21">
        <v>35</v>
      </c>
      <c r="F393" s="20">
        <v>0.11600000000000001</v>
      </c>
      <c r="G393" s="19">
        <v>0.70838999999999996</v>
      </c>
      <c r="H393" s="19">
        <v>5.4000000000000001E-4</v>
      </c>
      <c r="I393" s="19">
        <v>4.419E-2</v>
      </c>
      <c r="J393" s="19">
        <v>2.1000000000000001E-4</v>
      </c>
      <c r="O393" s="18" t="s">
        <v>91</v>
      </c>
      <c r="P393" s="193" t="s">
        <v>870</v>
      </c>
      <c r="Q393" s="18" t="s">
        <v>76</v>
      </c>
      <c r="R393" s="26">
        <v>0.33672425246128795</v>
      </c>
      <c r="S393" s="26">
        <v>0.03</v>
      </c>
      <c r="T393" s="26">
        <v>1.0025589820670759</v>
      </c>
      <c r="U393" s="26">
        <v>0.12</v>
      </c>
      <c r="W393" s="25"/>
    </row>
    <row r="394" spans="1:35" x14ac:dyDescent="0.2">
      <c r="B394" s="39" t="s">
        <v>87</v>
      </c>
      <c r="C394" s="39" t="s">
        <v>76</v>
      </c>
      <c r="D394" s="39" t="s">
        <v>77</v>
      </c>
      <c r="E394" s="21">
        <v>21.3</v>
      </c>
      <c r="F394" s="20">
        <v>0.14000000000000001</v>
      </c>
      <c r="G394" s="19">
        <v>0.70774000000000004</v>
      </c>
      <c r="H394" s="19">
        <v>6.4999999999999997E-4</v>
      </c>
      <c r="I394" s="19">
        <v>4.403E-2</v>
      </c>
      <c r="J394" s="19">
        <v>2.1000000000000001E-4</v>
      </c>
      <c r="O394" s="18" t="s">
        <v>91</v>
      </c>
      <c r="P394" s="193" t="s">
        <v>870</v>
      </c>
      <c r="Q394" s="18" t="s">
        <v>76</v>
      </c>
      <c r="R394" s="26">
        <v>0.33255525402423181</v>
      </c>
      <c r="S394" s="26">
        <v>0.02</v>
      </c>
      <c r="T394" s="26">
        <v>1.0242733310166814</v>
      </c>
      <c r="U394" s="26">
        <v>0.12</v>
      </c>
      <c r="W394" s="25"/>
    </row>
    <row r="395" spans="1:35" s="27" customFormat="1" x14ac:dyDescent="0.2">
      <c r="A395" s="18"/>
      <c r="B395" s="39" t="s">
        <v>87</v>
      </c>
      <c r="C395" s="39" t="s">
        <v>76</v>
      </c>
      <c r="D395" s="39" t="s">
        <v>77</v>
      </c>
      <c r="E395" s="21">
        <v>23.9</v>
      </c>
      <c r="F395" s="20">
        <v>0.13600000000000001</v>
      </c>
      <c r="G395" s="19">
        <v>0.70769000000000004</v>
      </c>
      <c r="H395" s="19">
        <v>7.7999999999999999E-4</v>
      </c>
      <c r="I395" s="19">
        <v>4.4209999999999999E-2</v>
      </c>
      <c r="J395" s="19">
        <v>2.1000000000000001E-4</v>
      </c>
      <c r="K395" s="18"/>
      <c r="L395" s="18"/>
      <c r="M395" s="18"/>
      <c r="N395" s="18"/>
      <c r="O395" s="18" t="s">
        <v>91</v>
      </c>
      <c r="P395" s="193" t="s">
        <v>870</v>
      </c>
      <c r="Q395" s="18" t="s">
        <v>76</v>
      </c>
      <c r="R395" s="26">
        <v>0.3570060213209626</v>
      </c>
      <c r="S395" s="26">
        <v>0.03</v>
      </c>
      <c r="T395" s="26">
        <v>0.99877951407797527</v>
      </c>
      <c r="U395" s="26">
        <v>0.11</v>
      </c>
      <c r="V395" s="18"/>
      <c r="W395" s="25"/>
      <c r="X395" s="18"/>
      <c r="Y395" s="18"/>
      <c r="Z395" s="18"/>
      <c r="AA395" s="18"/>
      <c r="AB395" s="18"/>
      <c r="AC395" s="18"/>
      <c r="AD395" s="18"/>
      <c r="AE395" s="18"/>
      <c r="AF395" s="18"/>
      <c r="AG395" s="18"/>
      <c r="AH395" s="18"/>
      <c r="AI395" s="18"/>
    </row>
    <row r="396" spans="1:35" x14ac:dyDescent="0.2">
      <c r="B396" s="39" t="s">
        <v>87</v>
      </c>
      <c r="C396" s="39" t="s">
        <v>76</v>
      </c>
      <c r="D396" s="39" t="s">
        <v>77</v>
      </c>
      <c r="E396" s="21">
        <v>21.2</v>
      </c>
      <c r="F396" s="20">
        <v>0.13700000000000001</v>
      </c>
      <c r="G396" s="19">
        <v>0.70811000000000002</v>
      </c>
      <c r="H396" s="19">
        <v>7.7999999999999999E-4</v>
      </c>
      <c r="I396" s="19">
        <v>4.4260000000000001E-2</v>
      </c>
      <c r="J396" s="19">
        <v>2.0000000000000001E-4</v>
      </c>
      <c r="O396" s="27" t="s">
        <v>91</v>
      </c>
      <c r="P396" s="194" t="s">
        <v>870</v>
      </c>
      <c r="Q396" s="27" t="s">
        <v>76</v>
      </c>
      <c r="R396" s="29">
        <v>0.34671186735190412</v>
      </c>
      <c r="S396" s="29">
        <v>0.03</v>
      </c>
      <c r="T396" s="29">
        <v>0.98884442906542003</v>
      </c>
      <c r="U396" s="29">
        <v>0.11</v>
      </c>
      <c r="W396" s="25"/>
    </row>
    <row r="397" spans="1:35" x14ac:dyDescent="0.2">
      <c r="B397" s="39" t="s">
        <v>87</v>
      </c>
      <c r="C397" s="39" t="s">
        <v>76</v>
      </c>
      <c r="D397" s="39" t="s">
        <v>77</v>
      </c>
      <c r="E397" s="21">
        <v>35.1</v>
      </c>
      <c r="F397" s="20">
        <v>0.11799999999999999</v>
      </c>
      <c r="G397" s="19">
        <v>0.70799000000000001</v>
      </c>
      <c r="H397" s="19">
        <v>4.2999999999999999E-4</v>
      </c>
      <c r="I397" s="19">
        <v>4.4549999999999999E-2</v>
      </c>
      <c r="J397" s="19">
        <v>1.8000000000000001E-4</v>
      </c>
      <c r="O397" s="18" t="s">
        <v>91</v>
      </c>
      <c r="P397" s="193" t="s">
        <v>871</v>
      </c>
      <c r="Q397" s="18" t="s">
        <v>76</v>
      </c>
      <c r="R397" s="26">
        <v>0.34543061201434888</v>
      </c>
      <c r="S397" s="26">
        <v>0.02</v>
      </c>
      <c r="T397" s="26">
        <v>0.97531221982898675</v>
      </c>
      <c r="U397" s="26">
        <v>0.11</v>
      </c>
      <c r="W397" s="25"/>
    </row>
    <row r="398" spans="1:35" x14ac:dyDescent="0.2">
      <c r="B398" s="39" t="s">
        <v>87</v>
      </c>
      <c r="C398" s="39" t="s">
        <v>76</v>
      </c>
      <c r="D398" s="39" t="s">
        <v>77</v>
      </c>
      <c r="E398" s="21">
        <v>35</v>
      </c>
      <c r="F398" s="20">
        <v>0.11899999999999999</v>
      </c>
      <c r="G398" s="19">
        <v>0.70821000000000001</v>
      </c>
      <c r="H398" s="19">
        <v>4.8999999999999998E-4</v>
      </c>
      <c r="I398" s="19">
        <v>4.453E-2</v>
      </c>
      <c r="J398" s="19">
        <v>2.0000000000000001E-4</v>
      </c>
      <c r="O398" s="18" t="s">
        <v>91</v>
      </c>
      <c r="P398" s="193" t="s">
        <v>871</v>
      </c>
      <c r="Q398" s="18" t="s">
        <v>76</v>
      </c>
      <c r="R398" s="26">
        <v>0.33846197180662191</v>
      </c>
      <c r="S398" s="26">
        <v>0.03</v>
      </c>
      <c r="T398" s="26">
        <v>0.98470309109886212</v>
      </c>
      <c r="U398" s="26">
        <v>0.11</v>
      </c>
      <c r="V398" s="27"/>
      <c r="W398" s="28"/>
      <c r="X398" s="27"/>
      <c r="Y398" s="27"/>
      <c r="Z398" s="27"/>
      <c r="AA398" s="27"/>
      <c r="AB398" s="27"/>
      <c r="AC398" s="27"/>
      <c r="AD398" s="27"/>
      <c r="AE398" s="27"/>
      <c r="AF398" s="27"/>
      <c r="AG398" s="27"/>
      <c r="AH398" s="27"/>
      <c r="AI398" s="27"/>
    </row>
    <row r="399" spans="1:35" x14ac:dyDescent="0.2">
      <c r="A399" s="27"/>
      <c r="B399" s="43" t="s">
        <v>87</v>
      </c>
      <c r="C399" s="43" t="s">
        <v>76</v>
      </c>
      <c r="D399" s="43" t="s">
        <v>77</v>
      </c>
      <c r="E399" s="42">
        <v>35</v>
      </c>
      <c r="F399" s="41">
        <v>0.11700000000000001</v>
      </c>
      <c r="G399" s="40">
        <v>0.70838999999999996</v>
      </c>
      <c r="H399" s="40">
        <v>5.9000000000000003E-4</v>
      </c>
      <c r="I399" s="40">
        <v>4.4740000000000002E-2</v>
      </c>
      <c r="J399" s="40">
        <v>1.7000000000000001E-4</v>
      </c>
      <c r="K399" s="27"/>
      <c r="L399" s="27"/>
      <c r="M399" s="27"/>
      <c r="N399" s="27"/>
      <c r="O399" s="18" t="s">
        <v>91</v>
      </c>
      <c r="P399" s="193" t="s">
        <v>871</v>
      </c>
      <c r="Q399" s="18" t="s">
        <v>76</v>
      </c>
      <c r="R399" s="26">
        <v>0.34016791188129442</v>
      </c>
      <c r="S399" s="26">
        <v>0.02</v>
      </c>
      <c r="T399" s="26">
        <v>0.98706852710704807</v>
      </c>
      <c r="U399" s="26">
        <v>0.11</v>
      </c>
      <c r="W399" s="25"/>
    </row>
    <row r="400" spans="1:35" x14ac:dyDescent="0.2">
      <c r="B400" s="39" t="s">
        <v>872</v>
      </c>
      <c r="C400" s="39" t="s">
        <v>76</v>
      </c>
      <c r="D400" s="39" t="s">
        <v>869</v>
      </c>
      <c r="E400" s="21">
        <v>36.0039994716644</v>
      </c>
      <c r="F400" s="20">
        <v>0.102758900134097</v>
      </c>
      <c r="G400" s="19">
        <v>0.70807905247278702</v>
      </c>
      <c r="H400" s="19">
        <v>7.0383512195318799E-4</v>
      </c>
      <c r="I400" s="19">
        <v>4.5824853168919003E-2</v>
      </c>
      <c r="J400" s="19">
        <v>4.5912781409164998E-4</v>
      </c>
      <c r="O400" s="18" t="s">
        <v>91</v>
      </c>
      <c r="P400" s="193" t="s">
        <v>871</v>
      </c>
      <c r="Q400" s="18" t="s">
        <v>76</v>
      </c>
      <c r="R400" s="26">
        <v>0.33606931443510341</v>
      </c>
      <c r="S400" s="26">
        <v>0.02</v>
      </c>
      <c r="T400" s="26">
        <v>1.0094706446179114</v>
      </c>
      <c r="U400" s="26">
        <v>0.12</v>
      </c>
      <c r="W400" s="25"/>
    </row>
    <row r="401" spans="1:35" x14ac:dyDescent="0.2">
      <c r="B401" s="39" t="s">
        <v>872</v>
      </c>
      <c r="C401" s="39" t="s">
        <v>76</v>
      </c>
      <c r="D401" s="39" t="s">
        <v>869</v>
      </c>
      <c r="E401" s="21">
        <v>36.005999565124498</v>
      </c>
      <c r="F401" s="20">
        <v>0.10120062932924399</v>
      </c>
      <c r="G401" s="19">
        <v>0.70804858405045801</v>
      </c>
      <c r="H401" s="19">
        <v>6.3951785019674605E-4</v>
      </c>
      <c r="I401" s="19">
        <v>4.5732721635360601E-2</v>
      </c>
      <c r="J401" s="19">
        <v>4.84641472864093E-4</v>
      </c>
      <c r="O401" s="18" t="s">
        <v>91</v>
      </c>
      <c r="P401" s="193" t="s">
        <v>871</v>
      </c>
      <c r="Q401" s="18" t="s">
        <v>76</v>
      </c>
      <c r="R401" s="26">
        <v>0.33817484309401091</v>
      </c>
      <c r="S401" s="26">
        <v>0.02</v>
      </c>
      <c r="T401" s="26">
        <v>0.99138022106381285</v>
      </c>
      <c r="U401" s="26">
        <v>0.11</v>
      </c>
      <c r="W401" s="25"/>
    </row>
    <row r="402" spans="1:35" x14ac:dyDescent="0.2">
      <c r="B402" s="39" t="s">
        <v>872</v>
      </c>
      <c r="C402" s="39" t="s">
        <v>76</v>
      </c>
      <c r="D402" s="39" t="s">
        <v>869</v>
      </c>
      <c r="E402" s="21">
        <v>36.004999399185202</v>
      </c>
      <c r="F402" s="20">
        <v>0.10377471684056799</v>
      </c>
      <c r="G402" s="19">
        <v>0.70837707007804396</v>
      </c>
      <c r="H402" s="19">
        <v>5.9043820206753099E-4</v>
      </c>
      <c r="I402" s="19">
        <v>4.5195570098157202E-2</v>
      </c>
      <c r="J402" s="19">
        <v>4.0673809460226002E-4</v>
      </c>
      <c r="O402" s="18" t="s">
        <v>91</v>
      </c>
      <c r="P402" s="193" t="s">
        <v>871</v>
      </c>
      <c r="Q402" s="18" t="s">
        <v>76</v>
      </c>
      <c r="R402" s="26">
        <v>0.34269837965281147</v>
      </c>
      <c r="S402" s="26">
        <v>0.03</v>
      </c>
      <c r="T402" s="26">
        <v>0.97681580972162763</v>
      </c>
      <c r="U402" s="26">
        <v>0.11</v>
      </c>
      <c r="W402" s="25"/>
    </row>
    <row r="403" spans="1:35" x14ac:dyDescent="0.2">
      <c r="B403" s="39" t="s">
        <v>872</v>
      </c>
      <c r="C403" s="39" t="s">
        <v>76</v>
      </c>
      <c r="D403" s="39" t="s">
        <v>869</v>
      </c>
      <c r="E403" s="21">
        <v>36.0039994716644</v>
      </c>
      <c r="F403" s="20">
        <v>0.10522733613922899</v>
      </c>
      <c r="G403" s="19">
        <v>0.70818875934621395</v>
      </c>
      <c r="H403" s="19">
        <v>5.8862677643667599E-4</v>
      </c>
      <c r="I403" s="19">
        <v>4.5557147434838401E-2</v>
      </c>
      <c r="J403" s="19">
        <v>4.2668653810807401E-4</v>
      </c>
      <c r="O403" s="18" t="s">
        <v>91</v>
      </c>
      <c r="P403" s="193" t="s">
        <v>871</v>
      </c>
      <c r="Q403" s="18" t="s">
        <v>76</v>
      </c>
      <c r="R403" s="26">
        <v>0.32823332732861127</v>
      </c>
      <c r="S403" s="26">
        <v>0.02</v>
      </c>
      <c r="T403" s="26">
        <v>0.98594790214991601</v>
      </c>
      <c r="U403" s="26">
        <v>0.11</v>
      </c>
      <c r="W403" s="25"/>
    </row>
    <row r="404" spans="1:35" x14ac:dyDescent="0.2">
      <c r="B404" s="39" t="s">
        <v>872</v>
      </c>
      <c r="C404" s="39" t="s">
        <v>76</v>
      </c>
      <c r="D404" s="39" t="s">
        <v>869</v>
      </c>
      <c r="E404" s="21">
        <v>30.068905830383301</v>
      </c>
      <c r="F404" s="20">
        <v>9.3586606689528007E-2</v>
      </c>
      <c r="G404" s="19">
        <v>0.70843262741820001</v>
      </c>
      <c r="H404" s="19">
        <v>7.54379153390561E-4</v>
      </c>
      <c r="I404" s="19">
        <v>4.61402707138494E-2</v>
      </c>
      <c r="J404" s="19">
        <v>3.5673483459569203E-4</v>
      </c>
      <c r="O404" s="18" t="s">
        <v>91</v>
      </c>
      <c r="P404" s="193" t="s">
        <v>871</v>
      </c>
      <c r="Q404" s="18" t="s">
        <v>76</v>
      </c>
      <c r="R404" s="26">
        <v>0.32895235585491001</v>
      </c>
      <c r="S404" s="26">
        <v>0.02</v>
      </c>
      <c r="T404" s="26">
        <v>0.98750373573335981</v>
      </c>
      <c r="U404" s="26">
        <v>0.11</v>
      </c>
      <c r="W404" s="25"/>
    </row>
    <row r="405" spans="1:35" s="27" customFormat="1" x14ac:dyDescent="0.2">
      <c r="A405" s="18"/>
      <c r="B405" s="39" t="s">
        <v>872</v>
      </c>
      <c r="C405" s="39" t="s">
        <v>76</v>
      </c>
      <c r="D405" s="39" t="s">
        <v>869</v>
      </c>
      <c r="E405" s="21">
        <v>36.005999565124498</v>
      </c>
      <c r="F405" s="20">
        <v>0.105074599425728</v>
      </c>
      <c r="G405" s="19">
        <v>0.70849518120792898</v>
      </c>
      <c r="H405" s="19">
        <v>4.3586124675441102E-4</v>
      </c>
      <c r="I405" s="19">
        <v>4.5456636292022699E-2</v>
      </c>
      <c r="J405" s="19">
        <v>4.2118427504417701E-4</v>
      </c>
      <c r="K405" s="18"/>
      <c r="L405" s="18"/>
      <c r="M405" s="18"/>
      <c r="N405" s="18"/>
      <c r="O405" s="18" t="s">
        <v>91</v>
      </c>
      <c r="P405" s="193" t="s">
        <v>871</v>
      </c>
      <c r="Q405" s="18" t="s">
        <v>76</v>
      </c>
      <c r="R405" s="26">
        <v>0.32537891365680216</v>
      </c>
      <c r="S405" s="26">
        <v>0.02</v>
      </c>
      <c r="T405" s="26">
        <v>1.0044719311378671</v>
      </c>
      <c r="U405" s="26">
        <v>0.11</v>
      </c>
      <c r="V405" s="18"/>
      <c r="W405" s="25"/>
      <c r="X405" s="18"/>
      <c r="Y405" s="18"/>
      <c r="Z405" s="18"/>
      <c r="AA405" s="18"/>
      <c r="AB405" s="18"/>
      <c r="AC405" s="18"/>
      <c r="AD405" s="18"/>
      <c r="AE405" s="18"/>
      <c r="AF405" s="18"/>
      <c r="AG405" s="18"/>
      <c r="AH405" s="18"/>
      <c r="AI405" s="18"/>
    </row>
    <row r="406" spans="1:35" ht="16" thickBot="1" x14ac:dyDescent="0.25">
      <c r="B406" s="39" t="s">
        <v>872</v>
      </c>
      <c r="C406" s="39" t="s">
        <v>76</v>
      </c>
      <c r="D406" s="39" t="s">
        <v>869</v>
      </c>
      <c r="E406" s="21">
        <v>36.0039994716644</v>
      </c>
      <c r="F406" s="20">
        <v>0.107748677022221</v>
      </c>
      <c r="G406" s="19">
        <v>0.70835733632134301</v>
      </c>
      <c r="H406" s="19">
        <v>4.9875785162015597E-4</v>
      </c>
      <c r="I406" s="19">
        <v>4.5305944618869998E-2</v>
      </c>
      <c r="J406" s="19">
        <v>4.2110786825200002E-4</v>
      </c>
      <c r="O406" s="22" t="s">
        <v>91</v>
      </c>
      <c r="P406" s="195" t="s">
        <v>871</v>
      </c>
      <c r="Q406" s="22" t="s">
        <v>76</v>
      </c>
      <c r="R406" s="24">
        <v>0.32344993016499585</v>
      </c>
      <c r="S406" s="24">
        <v>0.02</v>
      </c>
      <c r="T406" s="24">
        <v>0.98218570686832252</v>
      </c>
      <c r="U406" s="24">
        <v>0.11</v>
      </c>
      <c r="W406" s="25"/>
    </row>
    <row r="407" spans="1:35" x14ac:dyDescent="0.2">
      <c r="B407" s="39" t="s">
        <v>872</v>
      </c>
      <c r="C407" s="39" t="s">
        <v>76</v>
      </c>
      <c r="D407" s="39" t="s">
        <v>869</v>
      </c>
      <c r="E407" s="21">
        <v>33.655516147613497</v>
      </c>
      <c r="F407" s="20">
        <v>0.10904830351664301</v>
      </c>
      <c r="G407" s="19">
        <v>0.70877828852580105</v>
      </c>
      <c r="H407" s="19">
        <v>7.27114326288154E-4</v>
      </c>
      <c r="I407" s="19">
        <v>4.5490684596290798E-2</v>
      </c>
      <c r="J407" s="19">
        <v>3.7834529925520898E-4</v>
      </c>
      <c r="O407" s="47"/>
      <c r="P407" s="47"/>
      <c r="Q407" s="47"/>
      <c r="R407" s="49"/>
      <c r="S407" s="49"/>
      <c r="T407" s="48"/>
      <c r="U407" s="48"/>
      <c r="V407" s="27"/>
      <c r="W407" s="28"/>
      <c r="X407" s="27"/>
      <c r="Y407" s="27"/>
      <c r="Z407" s="27"/>
      <c r="AA407" s="27"/>
      <c r="AB407" s="27"/>
      <c r="AC407" s="27"/>
      <c r="AD407" s="27"/>
      <c r="AE407" s="27"/>
      <c r="AF407" s="27"/>
      <c r="AG407" s="27"/>
      <c r="AH407" s="27"/>
      <c r="AI407" s="27"/>
    </row>
    <row r="408" spans="1:35" ht="16" thickBot="1" x14ac:dyDescent="0.25">
      <c r="B408" s="39" t="s">
        <v>872</v>
      </c>
      <c r="C408" s="39" t="s">
        <v>76</v>
      </c>
      <c r="D408" s="39" t="s">
        <v>869</v>
      </c>
      <c r="E408" s="21">
        <v>36.003999710083001</v>
      </c>
      <c r="F408" s="20">
        <v>0.105165031100179</v>
      </c>
      <c r="G408" s="19">
        <v>0.70839102510235397</v>
      </c>
      <c r="H408" s="19">
        <v>5.85908252935962E-4</v>
      </c>
      <c r="I408" s="19">
        <v>4.52657556617172E-2</v>
      </c>
      <c r="J408" s="19">
        <v>3.21534228829498E-4</v>
      </c>
      <c r="O408" s="44"/>
      <c r="P408" s="44"/>
      <c r="Q408" s="44"/>
      <c r="R408" s="46"/>
      <c r="S408" s="46"/>
      <c r="T408" s="45"/>
      <c r="U408" s="45"/>
      <c r="W408" s="25"/>
    </row>
    <row r="409" spans="1:35" x14ac:dyDescent="0.2">
      <c r="B409" s="39" t="s">
        <v>872</v>
      </c>
      <c r="C409" s="39" t="s">
        <v>76</v>
      </c>
      <c r="D409" s="39" t="s">
        <v>869</v>
      </c>
      <c r="E409" s="21">
        <v>36.005999565124498</v>
      </c>
      <c r="F409" s="20">
        <v>0.10513675883168699</v>
      </c>
      <c r="G409" s="19">
        <v>0.70837984347716199</v>
      </c>
      <c r="H409" s="19">
        <v>5.3998405124338895E-4</v>
      </c>
      <c r="I409" s="19">
        <v>4.5021480605484797E-2</v>
      </c>
      <c r="J409" s="19">
        <v>4.0700044048714201E-4</v>
      </c>
      <c r="O409" s="18" t="s">
        <v>78</v>
      </c>
      <c r="P409" s="18" t="s">
        <v>90</v>
      </c>
      <c r="Q409" s="18" t="s">
        <v>85</v>
      </c>
      <c r="R409" s="26">
        <v>0.8</v>
      </c>
      <c r="S409" s="26">
        <v>0.05</v>
      </c>
      <c r="T409" s="26">
        <v>1.05</v>
      </c>
      <c r="U409" s="26">
        <v>0.12</v>
      </c>
      <c r="W409" s="25"/>
    </row>
    <row r="410" spans="1:35" x14ac:dyDescent="0.2">
      <c r="B410" s="39" t="s">
        <v>872</v>
      </c>
      <c r="C410" s="39" t="s">
        <v>76</v>
      </c>
      <c r="D410" s="39" t="s">
        <v>869</v>
      </c>
      <c r="E410" s="21">
        <v>36.007999420166001</v>
      </c>
      <c r="F410" s="20">
        <v>0.103083943952419</v>
      </c>
      <c r="G410" s="19">
        <v>0.70888182666436805</v>
      </c>
      <c r="H410" s="19">
        <v>6.6884020718307904E-4</v>
      </c>
      <c r="I410" s="19">
        <v>4.5138018361082402E-2</v>
      </c>
      <c r="J410" s="19">
        <v>3.9393379627172202E-4</v>
      </c>
      <c r="O410" s="18" t="s">
        <v>78</v>
      </c>
      <c r="P410" s="18" t="s">
        <v>90</v>
      </c>
      <c r="Q410" s="18" t="s">
        <v>85</v>
      </c>
      <c r="R410" s="26">
        <v>0.8</v>
      </c>
      <c r="S410" s="26">
        <v>0.05</v>
      </c>
      <c r="T410" s="26">
        <v>1.04</v>
      </c>
      <c r="U410" s="26">
        <v>0.12</v>
      </c>
      <c r="W410" s="25"/>
    </row>
    <row r="411" spans="1:35" x14ac:dyDescent="0.2">
      <c r="B411" s="39" t="s">
        <v>872</v>
      </c>
      <c r="C411" s="39" t="s">
        <v>76</v>
      </c>
      <c r="D411" s="39" t="s">
        <v>869</v>
      </c>
      <c r="E411" s="21">
        <v>36.007999420166001</v>
      </c>
      <c r="F411" s="20">
        <v>0.10416641817170399</v>
      </c>
      <c r="G411" s="19">
        <v>0.708286067954494</v>
      </c>
      <c r="H411" s="19">
        <v>5.8569439707041203E-4</v>
      </c>
      <c r="I411" s="19">
        <v>4.5037833260172501E-2</v>
      </c>
      <c r="J411" s="19">
        <v>3.8093265502466402E-4</v>
      </c>
      <c r="O411" s="18" t="s">
        <v>78</v>
      </c>
      <c r="P411" s="18" t="s">
        <v>90</v>
      </c>
      <c r="Q411" s="18" t="s">
        <v>85</v>
      </c>
      <c r="R411" s="26">
        <v>0.81</v>
      </c>
      <c r="S411" s="26">
        <v>0.05</v>
      </c>
      <c r="T411" s="26">
        <v>1.04</v>
      </c>
      <c r="U411" s="26">
        <v>0.12</v>
      </c>
      <c r="W411" s="25"/>
    </row>
    <row r="412" spans="1:35" s="22" customFormat="1" ht="16" thickBot="1" x14ac:dyDescent="0.25">
      <c r="A412" s="18"/>
      <c r="B412" s="39" t="s">
        <v>872</v>
      </c>
      <c r="C412" s="39" t="s">
        <v>76</v>
      </c>
      <c r="D412" s="39" t="s">
        <v>869</v>
      </c>
      <c r="E412" s="21">
        <v>36.002999544143698</v>
      </c>
      <c r="F412" s="20">
        <v>0.10465455201208</v>
      </c>
      <c r="G412" s="19">
        <v>0.70848141107551299</v>
      </c>
      <c r="H412" s="19">
        <v>4.5106470590413001E-4</v>
      </c>
      <c r="I412" s="19">
        <v>4.4971881766560799E-2</v>
      </c>
      <c r="J412" s="19">
        <v>3.966121869854E-4</v>
      </c>
      <c r="K412" s="18"/>
      <c r="L412" s="18"/>
      <c r="M412" s="18"/>
      <c r="N412" s="18"/>
      <c r="O412" s="18" t="s">
        <v>78</v>
      </c>
      <c r="P412" s="18" t="s">
        <v>90</v>
      </c>
      <c r="Q412" s="18" t="s">
        <v>85</v>
      </c>
      <c r="R412" s="26">
        <v>0.79</v>
      </c>
      <c r="S412" s="26">
        <v>0.05</v>
      </c>
      <c r="T412" s="26">
        <v>1.05</v>
      </c>
      <c r="U412" s="26">
        <v>0.12</v>
      </c>
      <c r="V412" s="18"/>
      <c r="W412" s="25"/>
      <c r="X412" s="18"/>
      <c r="Y412" s="18"/>
      <c r="Z412" s="18"/>
      <c r="AA412" s="18"/>
      <c r="AB412" s="18"/>
      <c r="AC412" s="18"/>
      <c r="AD412" s="18"/>
      <c r="AE412" s="18"/>
      <c r="AF412" s="18"/>
      <c r="AG412" s="18"/>
      <c r="AH412" s="18"/>
      <c r="AI412" s="18"/>
    </row>
    <row r="413" spans="1:35" x14ac:dyDescent="0.2">
      <c r="B413" s="39" t="s">
        <v>872</v>
      </c>
      <c r="C413" s="39" t="s">
        <v>76</v>
      </c>
      <c r="D413" s="39" t="s">
        <v>870</v>
      </c>
      <c r="E413" s="21">
        <v>36.005999565124498</v>
      </c>
      <c r="F413" s="20">
        <v>0.101973843059612</v>
      </c>
      <c r="G413" s="19">
        <v>0.70849185844926599</v>
      </c>
      <c r="H413" s="19">
        <v>5.6180222004142499E-4</v>
      </c>
      <c r="I413" s="19">
        <v>4.57564569042875E-2</v>
      </c>
      <c r="J413" s="19">
        <v>4.7925046649110802E-4</v>
      </c>
      <c r="O413" s="18" t="s">
        <v>78</v>
      </c>
      <c r="P413" s="18" t="s">
        <v>90</v>
      </c>
      <c r="Q413" s="18" t="s">
        <v>85</v>
      </c>
      <c r="R413" s="26">
        <v>0.78</v>
      </c>
      <c r="S413" s="26">
        <v>0.05</v>
      </c>
      <c r="T413" s="26">
        <v>1.05</v>
      </c>
      <c r="U413" s="26">
        <v>0.12</v>
      </c>
      <c r="W413" s="25"/>
    </row>
    <row r="414" spans="1:35" x14ac:dyDescent="0.2">
      <c r="B414" s="39" t="s">
        <v>872</v>
      </c>
      <c r="C414" s="39" t="s">
        <v>76</v>
      </c>
      <c r="D414" s="39" t="s">
        <v>870</v>
      </c>
      <c r="E414" s="21">
        <v>36.0039994716644</v>
      </c>
      <c r="F414" s="20">
        <v>0.10387030646715401</v>
      </c>
      <c r="G414" s="19">
        <v>0.70842720563289996</v>
      </c>
      <c r="H414" s="19">
        <v>6.8836153643197595E-4</v>
      </c>
      <c r="I414" s="19">
        <v>4.5580902588004901E-2</v>
      </c>
      <c r="J414" s="19">
        <v>4.6196191704467901E-4</v>
      </c>
      <c r="O414" s="18" t="s">
        <v>78</v>
      </c>
      <c r="P414" s="18" t="s">
        <v>90</v>
      </c>
      <c r="Q414" s="18" t="s">
        <v>85</v>
      </c>
      <c r="R414" s="26">
        <v>0.8</v>
      </c>
      <c r="S414" s="26">
        <v>0.05</v>
      </c>
      <c r="T414" s="26">
        <v>1.05</v>
      </c>
      <c r="U414" s="26">
        <v>0.12</v>
      </c>
      <c r="W414" s="25"/>
    </row>
    <row r="415" spans="1:35" x14ac:dyDescent="0.2">
      <c r="B415" s="39" t="s">
        <v>872</v>
      </c>
      <c r="C415" s="39" t="s">
        <v>76</v>
      </c>
      <c r="D415" s="39" t="s">
        <v>870</v>
      </c>
      <c r="E415" s="21">
        <v>36.002999544143698</v>
      </c>
      <c r="F415" s="20">
        <v>0.102176795534253</v>
      </c>
      <c r="G415" s="19">
        <v>0.70846111439647297</v>
      </c>
      <c r="H415" s="19">
        <v>5.9206151834487295E-4</v>
      </c>
      <c r="I415" s="19">
        <v>4.5427082740965199E-2</v>
      </c>
      <c r="J415" s="19">
        <v>4.11475500691041E-4</v>
      </c>
      <c r="O415" s="18" t="s">
        <v>78</v>
      </c>
      <c r="P415" s="18" t="s">
        <v>90</v>
      </c>
      <c r="Q415" s="18" t="s">
        <v>85</v>
      </c>
      <c r="R415" s="26">
        <v>0.79</v>
      </c>
      <c r="S415" s="26">
        <v>0.05</v>
      </c>
      <c r="T415" s="26">
        <v>1.03</v>
      </c>
      <c r="U415" s="26">
        <v>0.12</v>
      </c>
      <c r="W415" s="25"/>
    </row>
    <row r="416" spans="1:35" x14ac:dyDescent="0.2">
      <c r="B416" s="39" t="s">
        <v>872</v>
      </c>
      <c r="C416" s="39" t="s">
        <v>76</v>
      </c>
      <c r="D416" s="39" t="s">
        <v>870</v>
      </c>
      <c r="E416" s="21">
        <v>36.0039994716644</v>
      </c>
      <c r="F416" s="20">
        <v>0.103014618455322</v>
      </c>
      <c r="G416" s="19">
        <v>0.70870802608715899</v>
      </c>
      <c r="H416" s="19">
        <v>5.2226140080839601E-4</v>
      </c>
      <c r="I416" s="19">
        <v>4.5090024066171401E-2</v>
      </c>
      <c r="J416" s="19">
        <v>4.4184004046553201E-4</v>
      </c>
      <c r="O416" s="18" t="s">
        <v>78</v>
      </c>
      <c r="P416" s="18" t="s">
        <v>90</v>
      </c>
      <c r="Q416" s="18" t="s">
        <v>85</v>
      </c>
      <c r="R416" s="26">
        <v>0.78</v>
      </c>
      <c r="S416" s="26">
        <v>0.05</v>
      </c>
      <c r="T416" s="26">
        <v>1.03</v>
      </c>
      <c r="U416" s="26">
        <v>0.12</v>
      </c>
      <c r="W416" s="25"/>
    </row>
    <row r="417" spans="1:35" s="27" customFormat="1" ht="16" thickBot="1" x14ac:dyDescent="0.25">
      <c r="A417" s="18"/>
      <c r="B417" s="39" t="s">
        <v>872</v>
      </c>
      <c r="C417" s="39" t="s">
        <v>76</v>
      </c>
      <c r="D417" s="39" t="s">
        <v>870</v>
      </c>
      <c r="E417" s="21">
        <v>36.005999326705897</v>
      </c>
      <c r="F417" s="20">
        <v>0.103279113533443</v>
      </c>
      <c r="G417" s="19">
        <v>0.70881121243754397</v>
      </c>
      <c r="H417" s="19">
        <v>5.16821815027599E-4</v>
      </c>
      <c r="I417" s="19">
        <v>4.4915296408307298E-2</v>
      </c>
      <c r="J417" s="19">
        <v>3.6158320538533597E-4</v>
      </c>
      <c r="K417" s="18"/>
      <c r="L417" s="18"/>
      <c r="M417" s="18"/>
      <c r="N417" s="18"/>
      <c r="O417" s="18" t="s">
        <v>78</v>
      </c>
      <c r="P417" s="18" t="s">
        <v>90</v>
      </c>
      <c r="Q417" s="18" t="s">
        <v>85</v>
      </c>
      <c r="R417" s="26">
        <v>0.79</v>
      </c>
      <c r="S417" s="26">
        <v>0.05</v>
      </c>
      <c r="T417" s="26">
        <v>1.03</v>
      </c>
      <c r="U417" s="26">
        <v>0.12</v>
      </c>
      <c r="V417" s="22"/>
      <c r="W417" s="23"/>
      <c r="X417" s="22"/>
      <c r="Y417" s="22"/>
      <c r="Z417" s="22"/>
      <c r="AA417" s="22"/>
      <c r="AB417" s="22"/>
      <c r="AC417" s="22"/>
      <c r="AD417" s="22"/>
      <c r="AE417" s="22"/>
      <c r="AF417" s="22"/>
      <c r="AG417" s="22"/>
      <c r="AH417" s="22"/>
      <c r="AI417" s="22"/>
    </row>
    <row r="418" spans="1:35" x14ac:dyDescent="0.2">
      <c r="B418" s="39" t="s">
        <v>872</v>
      </c>
      <c r="C418" s="39" t="s">
        <v>76</v>
      </c>
      <c r="D418" s="39" t="s">
        <v>870</v>
      </c>
      <c r="E418" s="21">
        <v>36.015999555587797</v>
      </c>
      <c r="F418" s="20">
        <v>0.104522537437005</v>
      </c>
      <c r="G418" s="19">
        <v>0.70853839800388396</v>
      </c>
      <c r="H418" s="19">
        <v>6.1405378695830704E-4</v>
      </c>
      <c r="I418" s="19">
        <v>4.4887217033897198E-2</v>
      </c>
      <c r="J418" s="19">
        <v>3.2430568183196003E-4</v>
      </c>
      <c r="O418" s="18" t="s">
        <v>78</v>
      </c>
      <c r="P418" s="18" t="s">
        <v>90</v>
      </c>
      <c r="Q418" s="18" t="s">
        <v>85</v>
      </c>
      <c r="R418" s="26">
        <v>0.78</v>
      </c>
      <c r="S418" s="26">
        <v>0.05</v>
      </c>
      <c r="T418" s="26">
        <v>1.03</v>
      </c>
      <c r="U418" s="26">
        <v>0.12</v>
      </c>
      <c r="V418" s="48"/>
      <c r="W418" s="47"/>
      <c r="X418" s="47"/>
      <c r="Y418" s="47"/>
      <c r="Z418" s="47"/>
      <c r="AA418" s="47"/>
      <c r="AB418" s="47"/>
      <c r="AC418" s="47"/>
      <c r="AD418" s="47"/>
      <c r="AE418" s="47"/>
      <c r="AF418" s="47"/>
      <c r="AG418" s="47"/>
      <c r="AH418" s="47"/>
      <c r="AI418" s="47"/>
    </row>
    <row r="419" spans="1:35" ht="16" thickBot="1" x14ac:dyDescent="0.25">
      <c r="B419" s="39" t="s">
        <v>872</v>
      </c>
      <c r="C419" s="39" t="s">
        <v>76</v>
      </c>
      <c r="D419" s="39" t="s">
        <v>870</v>
      </c>
      <c r="E419" s="21">
        <v>36.0039994716644</v>
      </c>
      <c r="F419" s="20">
        <v>0.101375128764366</v>
      </c>
      <c r="G419" s="19">
        <v>0.70867641528099301</v>
      </c>
      <c r="H419" s="19">
        <v>5.5677800003521897E-4</v>
      </c>
      <c r="I419" s="19">
        <v>4.4875436977531401E-2</v>
      </c>
      <c r="J419" s="19">
        <v>3.9372286844018602E-4</v>
      </c>
      <c r="O419" s="18" t="s">
        <v>78</v>
      </c>
      <c r="P419" s="18" t="s">
        <v>90</v>
      </c>
      <c r="Q419" s="18" t="s">
        <v>85</v>
      </c>
      <c r="R419" s="26">
        <v>0.8</v>
      </c>
      <c r="S419" s="26">
        <v>0.05</v>
      </c>
      <c r="T419" s="26">
        <v>1.04</v>
      </c>
      <c r="U419" s="26">
        <v>0.12</v>
      </c>
      <c r="V419" s="45"/>
      <c r="W419" s="44"/>
      <c r="X419" s="44"/>
      <c r="Y419" s="44"/>
      <c r="Z419" s="44"/>
      <c r="AA419" s="44"/>
      <c r="AB419" s="44"/>
      <c r="AC419" s="44"/>
      <c r="AD419" s="44"/>
      <c r="AE419" s="44"/>
      <c r="AF419" s="44"/>
      <c r="AG419" s="44"/>
      <c r="AH419" s="44"/>
      <c r="AI419" s="44"/>
    </row>
    <row r="420" spans="1:35" x14ac:dyDescent="0.2">
      <c r="B420" s="39" t="s">
        <v>872</v>
      </c>
      <c r="C420" s="39" t="s">
        <v>76</v>
      </c>
      <c r="D420" s="39" t="s">
        <v>870</v>
      </c>
      <c r="E420" s="21">
        <v>36.005999565124498</v>
      </c>
      <c r="F420" s="20">
        <v>0.103003438113992</v>
      </c>
      <c r="G420" s="19">
        <v>0.70836449776333199</v>
      </c>
      <c r="H420" s="19">
        <v>6.7891669132649399E-4</v>
      </c>
      <c r="I420" s="19">
        <v>4.5410573750934401E-2</v>
      </c>
      <c r="J420" s="19">
        <v>4.1009895183394902E-4</v>
      </c>
      <c r="O420" s="18" t="s">
        <v>78</v>
      </c>
      <c r="P420" s="18" t="s">
        <v>90</v>
      </c>
      <c r="Q420" s="18" t="s">
        <v>85</v>
      </c>
      <c r="R420" s="26">
        <v>0.81</v>
      </c>
      <c r="S420" s="26">
        <v>0.05</v>
      </c>
      <c r="T420" s="26">
        <v>1.06</v>
      </c>
      <c r="U420" s="26">
        <v>0.12</v>
      </c>
      <c r="W420" s="25"/>
    </row>
    <row r="421" spans="1:35" x14ac:dyDescent="0.2">
      <c r="B421" s="39" t="s">
        <v>872</v>
      </c>
      <c r="C421" s="39" t="s">
        <v>76</v>
      </c>
      <c r="D421" s="39" t="s">
        <v>870</v>
      </c>
      <c r="E421" s="21">
        <v>36.005999326705897</v>
      </c>
      <c r="F421" s="20">
        <v>9.9101687037577796E-2</v>
      </c>
      <c r="G421" s="19">
        <v>0.708652463941152</v>
      </c>
      <c r="H421" s="19">
        <v>5.2657219244801195E-4</v>
      </c>
      <c r="I421" s="19">
        <v>4.6075469267592199E-2</v>
      </c>
      <c r="J421" s="19">
        <v>3.8843256993165002E-4</v>
      </c>
      <c r="O421" s="18" t="s">
        <v>78</v>
      </c>
      <c r="P421" s="18" t="s">
        <v>90</v>
      </c>
      <c r="Q421" s="18" t="s">
        <v>85</v>
      </c>
      <c r="R421" s="26">
        <v>0.79</v>
      </c>
      <c r="S421" s="26">
        <v>0.05</v>
      </c>
      <c r="T421" s="26">
        <v>1.05</v>
      </c>
      <c r="U421" s="26">
        <v>0.12</v>
      </c>
      <c r="W421" s="25"/>
    </row>
    <row r="422" spans="1:35" x14ac:dyDescent="0.2">
      <c r="B422" s="39" t="s">
        <v>872</v>
      </c>
      <c r="C422" s="39" t="s">
        <v>76</v>
      </c>
      <c r="D422" s="39" t="s">
        <v>870</v>
      </c>
      <c r="E422" s="21">
        <v>36.019999504089398</v>
      </c>
      <c r="F422" s="20">
        <v>9.7748228711418E-2</v>
      </c>
      <c r="G422" s="19">
        <v>0.70833151774256997</v>
      </c>
      <c r="H422" s="19">
        <v>6.40726512339264E-4</v>
      </c>
      <c r="I422" s="19">
        <v>4.5099602871142397E-2</v>
      </c>
      <c r="J422" s="19">
        <v>3.6759869633557802E-4</v>
      </c>
      <c r="O422" s="18" t="s">
        <v>78</v>
      </c>
      <c r="P422" s="18" t="s">
        <v>90</v>
      </c>
      <c r="Q422" s="18" t="s">
        <v>85</v>
      </c>
      <c r="R422" s="26">
        <v>0.77</v>
      </c>
      <c r="S422" s="26">
        <v>0.05</v>
      </c>
      <c r="T422" s="26">
        <v>1.04</v>
      </c>
      <c r="U422" s="26">
        <v>0.12</v>
      </c>
      <c r="W422" s="25"/>
    </row>
    <row r="423" spans="1:35" x14ac:dyDescent="0.2">
      <c r="B423" s="39" t="s">
        <v>872</v>
      </c>
      <c r="C423" s="39" t="s">
        <v>76</v>
      </c>
      <c r="D423" s="39" t="s">
        <v>870</v>
      </c>
      <c r="E423" s="21">
        <v>32.658477067947402</v>
      </c>
      <c r="F423" s="20">
        <v>9.5285017570308106E-2</v>
      </c>
      <c r="G423" s="19">
        <v>0.70877141989111403</v>
      </c>
      <c r="H423" s="19">
        <v>7.9833734691491702E-4</v>
      </c>
      <c r="I423" s="19">
        <v>4.5101671036061698E-2</v>
      </c>
      <c r="J423" s="19">
        <v>3.4742542012675701E-4</v>
      </c>
      <c r="O423" s="18" t="s">
        <v>78</v>
      </c>
      <c r="P423" s="18" t="s">
        <v>90</v>
      </c>
      <c r="Q423" s="18" t="s">
        <v>85</v>
      </c>
      <c r="R423" s="26">
        <v>0.8</v>
      </c>
      <c r="S423" s="26">
        <v>0.05</v>
      </c>
      <c r="T423" s="26">
        <v>1.04</v>
      </c>
      <c r="U423" s="26">
        <v>0.12</v>
      </c>
      <c r="W423" s="25"/>
    </row>
    <row r="424" spans="1:35" x14ac:dyDescent="0.2">
      <c r="B424" s="39" t="s">
        <v>872</v>
      </c>
      <c r="C424" s="39" t="s">
        <v>76</v>
      </c>
      <c r="D424" s="39" t="s">
        <v>870</v>
      </c>
      <c r="E424" s="21">
        <v>36.005999565124498</v>
      </c>
      <c r="F424" s="20">
        <v>0.102764019435667</v>
      </c>
      <c r="G424" s="19">
        <v>0.70836477965697298</v>
      </c>
      <c r="H424" s="19">
        <v>4.8018736715259102E-4</v>
      </c>
      <c r="I424" s="19">
        <v>4.4791216994549403E-2</v>
      </c>
      <c r="J424" s="19">
        <v>3.5375772655039798E-4</v>
      </c>
      <c r="O424" s="18" t="s">
        <v>78</v>
      </c>
      <c r="P424" s="18" t="s">
        <v>90</v>
      </c>
      <c r="Q424" s="18" t="s">
        <v>85</v>
      </c>
      <c r="R424" s="26">
        <v>0.8</v>
      </c>
      <c r="S424" s="26">
        <v>0.05</v>
      </c>
      <c r="T424" s="26">
        <v>1.06</v>
      </c>
      <c r="U424" s="26">
        <v>0.12</v>
      </c>
      <c r="W424" s="25"/>
    </row>
    <row r="425" spans="1:35" x14ac:dyDescent="0.2">
      <c r="B425" s="39" t="s">
        <v>872</v>
      </c>
      <c r="C425" s="39" t="s">
        <v>76</v>
      </c>
      <c r="D425" s="39" t="s">
        <v>870</v>
      </c>
      <c r="E425" s="21">
        <v>36.0039994716644</v>
      </c>
      <c r="F425" s="20">
        <v>0.10378597702339</v>
      </c>
      <c r="G425" s="19">
        <v>0.70892395985116896</v>
      </c>
      <c r="H425" s="19">
        <v>6.87768044839393E-4</v>
      </c>
      <c r="I425" s="19">
        <v>4.4957569572221801E-2</v>
      </c>
      <c r="J425" s="19">
        <v>3.8888043715091999E-4</v>
      </c>
      <c r="O425" s="18" t="s">
        <v>78</v>
      </c>
      <c r="P425" s="18" t="s">
        <v>90</v>
      </c>
      <c r="Q425" s="18" t="s">
        <v>85</v>
      </c>
      <c r="R425" s="26">
        <v>0.82</v>
      </c>
      <c r="S425" s="26">
        <v>0.05</v>
      </c>
      <c r="T425" s="26">
        <v>1.03</v>
      </c>
      <c r="U425" s="26">
        <v>0.12</v>
      </c>
      <c r="W425" s="25"/>
    </row>
    <row r="426" spans="1:35" x14ac:dyDescent="0.2">
      <c r="B426" s="39" t="s">
        <v>872</v>
      </c>
      <c r="C426" s="39" t="s">
        <v>76</v>
      </c>
      <c r="D426" s="39" t="s">
        <v>871</v>
      </c>
      <c r="E426" s="21">
        <v>36.008999586105297</v>
      </c>
      <c r="F426" s="20">
        <v>0.100643072923294</v>
      </c>
      <c r="G426" s="19">
        <v>0.70812062965495504</v>
      </c>
      <c r="H426" s="19">
        <v>7.1884770700472202E-4</v>
      </c>
      <c r="I426" s="19">
        <v>4.5811895205193E-2</v>
      </c>
      <c r="J426" s="19">
        <v>4.8175706354203001E-4</v>
      </c>
      <c r="O426" s="18" t="s">
        <v>78</v>
      </c>
      <c r="P426" s="18" t="s">
        <v>90</v>
      </c>
      <c r="Q426" s="18" t="s">
        <v>85</v>
      </c>
      <c r="R426" s="26">
        <v>0.79</v>
      </c>
      <c r="S426" s="26">
        <v>0.05</v>
      </c>
      <c r="T426" s="26">
        <v>1.04</v>
      </c>
      <c r="U426" s="26">
        <v>0.12</v>
      </c>
      <c r="W426" s="25"/>
    </row>
    <row r="427" spans="1:35" x14ac:dyDescent="0.2">
      <c r="B427" s="39" t="s">
        <v>872</v>
      </c>
      <c r="C427" s="39" t="s">
        <v>76</v>
      </c>
      <c r="D427" s="39" t="s">
        <v>871</v>
      </c>
      <c r="E427" s="21">
        <v>36.0039994716644</v>
      </c>
      <c r="F427" s="20">
        <v>0.100174599219535</v>
      </c>
      <c r="G427" s="19">
        <v>0.70827510129558302</v>
      </c>
      <c r="H427" s="19">
        <v>7.6147848945424602E-4</v>
      </c>
      <c r="I427" s="19">
        <v>4.57725328769647E-2</v>
      </c>
      <c r="J427" s="19">
        <v>4.3389571273416201E-4</v>
      </c>
      <c r="O427" s="18" t="s">
        <v>78</v>
      </c>
      <c r="P427" s="18" t="s">
        <v>90</v>
      </c>
      <c r="Q427" s="18" t="s">
        <v>85</v>
      </c>
      <c r="R427" s="26">
        <v>0.78</v>
      </c>
      <c r="S427" s="26">
        <v>0.05</v>
      </c>
      <c r="T427" s="26">
        <v>1.05</v>
      </c>
      <c r="U427" s="26">
        <v>0.12</v>
      </c>
      <c r="W427" s="25"/>
    </row>
    <row r="428" spans="1:35" x14ac:dyDescent="0.2">
      <c r="B428" s="39" t="s">
        <v>872</v>
      </c>
      <c r="C428" s="39" t="s">
        <v>76</v>
      </c>
      <c r="D428" s="39" t="s">
        <v>871</v>
      </c>
      <c r="E428" s="21">
        <v>36.0069997310638</v>
      </c>
      <c r="F428" s="20">
        <v>9.9480545391043104E-2</v>
      </c>
      <c r="G428" s="19">
        <v>0.70836882648192701</v>
      </c>
      <c r="H428" s="19">
        <v>8.4037212097106697E-4</v>
      </c>
      <c r="I428" s="19">
        <v>4.5666756143305003E-2</v>
      </c>
      <c r="J428" s="19">
        <v>4.4037618127238401E-4</v>
      </c>
      <c r="O428" s="18" t="s">
        <v>78</v>
      </c>
      <c r="P428" s="18" t="s">
        <v>90</v>
      </c>
      <c r="Q428" s="18" t="s">
        <v>85</v>
      </c>
      <c r="R428" s="26">
        <v>0.8</v>
      </c>
      <c r="S428" s="26">
        <v>0.05</v>
      </c>
      <c r="T428" s="26">
        <v>1.04</v>
      </c>
      <c r="U428" s="26">
        <v>0.12</v>
      </c>
      <c r="W428" s="25"/>
    </row>
    <row r="429" spans="1:35" s="27" customFormat="1" x14ac:dyDescent="0.2">
      <c r="A429" s="18"/>
      <c r="B429" s="39" t="s">
        <v>872</v>
      </c>
      <c r="C429" s="39" t="s">
        <v>76</v>
      </c>
      <c r="D429" s="39" t="s">
        <v>871</v>
      </c>
      <c r="E429" s="21">
        <v>36.0039994716644</v>
      </c>
      <c r="F429" s="20">
        <v>0.10228260086442</v>
      </c>
      <c r="G429" s="19">
        <v>0.70849051691542198</v>
      </c>
      <c r="H429" s="19">
        <v>6.9934743692685603E-4</v>
      </c>
      <c r="I429" s="19">
        <v>4.5301876612527499E-2</v>
      </c>
      <c r="J429" s="19">
        <v>4.3156602958296898E-4</v>
      </c>
      <c r="K429" s="18"/>
      <c r="L429" s="18"/>
      <c r="M429" s="18"/>
      <c r="N429" s="18"/>
      <c r="O429" s="27" t="s">
        <v>78</v>
      </c>
      <c r="P429" s="27" t="s">
        <v>90</v>
      </c>
      <c r="Q429" s="27" t="s">
        <v>85</v>
      </c>
      <c r="R429" s="29">
        <v>0.8</v>
      </c>
      <c r="S429" s="29">
        <v>0.05</v>
      </c>
      <c r="T429" s="29">
        <v>1.06</v>
      </c>
      <c r="U429" s="29">
        <v>0.12</v>
      </c>
      <c r="V429" s="18"/>
      <c r="W429" s="25"/>
      <c r="X429" s="18"/>
      <c r="Y429" s="18"/>
      <c r="Z429" s="18"/>
      <c r="AA429" s="18"/>
      <c r="AB429" s="18"/>
      <c r="AC429" s="18"/>
      <c r="AD429" s="18"/>
      <c r="AE429" s="18"/>
      <c r="AF429" s="18"/>
      <c r="AG429" s="18"/>
      <c r="AH429" s="18"/>
      <c r="AI429" s="18"/>
    </row>
    <row r="430" spans="1:35" x14ac:dyDescent="0.2">
      <c r="B430" s="39" t="s">
        <v>872</v>
      </c>
      <c r="C430" s="39" t="s">
        <v>76</v>
      </c>
      <c r="D430" s="39" t="s">
        <v>871</v>
      </c>
      <c r="E430" s="21">
        <v>36.0039994716644</v>
      </c>
      <c r="F430" s="20">
        <v>0.1010887524837</v>
      </c>
      <c r="G430" s="19">
        <v>0.70873058366459396</v>
      </c>
      <c r="H430" s="19">
        <v>8.9902845045349998E-4</v>
      </c>
      <c r="I430" s="19">
        <v>4.5237566943834399E-2</v>
      </c>
      <c r="J430" s="19">
        <v>4.3278769051746202E-4</v>
      </c>
      <c r="O430" s="18" t="s">
        <v>78</v>
      </c>
      <c r="P430" s="18" t="s">
        <v>89</v>
      </c>
      <c r="Q430" s="18" t="s">
        <v>85</v>
      </c>
      <c r="R430" s="26">
        <v>0.79</v>
      </c>
      <c r="S430" s="26">
        <v>0.06</v>
      </c>
      <c r="T430" s="26">
        <v>1.07</v>
      </c>
      <c r="U430" s="26">
        <v>0.12</v>
      </c>
      <c r="W430" s="25"/>
    </row>
    <row r="431" spans="1:35" x14ac:dyDescent="0.2">
      <c r="B431" s="39" t="s">
        <v>872</v>
      </c>
      <c r="C431" s="39" t="s">
        <v>76</v>
      </c>
      <c r="D431" s="39" t="s">
        <v>871</v>
      </c>
      <c r="E431" s="21">
        <v>36.006999492645299</v>
      </c>
      <c r="F431" s="20">
        <v>0.103088229838491</v>
      </c>
      <c r="G431" s="19">
        <v>0.70826297068976696</v>
      </c>
      <c r="H431" s="19">
        <v>6.8426179744841397E-4</v>
      </c>
      <c r="I431" s="19">
        <v>4.5011713676331E-2</v>
      </c>
      <c r="J431" s="19">
        <v>3.8947368950129399E-4</v>
      </c>
      <c r="O431" s="18" t="s">
        <v>78</v>
      </c>
      <c r="P431" s="18" t="s">
        <v>89</v>
      </c>
      <c r="Q431" s="18" t="s">
        <v>85</v>
      </c>
      <c r="R431" s="26">
        <v>0.79</v>
      </c>
      <c r="S431" s="26">
        <v>0.05</v>
      </c>
      <c r="T431" s="26">
        <v>1.04</v>
      </c>
      <c r="U431" s="26">
        <v>0.12</v>
      </c>
      <c r="W431" s="25"/>
    </row>
    <row r="432" spans="1:35" x14ac:dyDescent="0.2">
      <c r="B432" s="39" t="s">
        <v>872</v>
      </c>
      <c r="C432" s="39" t="s">
        <v>76</v>
      </c>
      <c r="D432" s="39" t="s">
        <v>871</v>
      </c>
      <c r="E432" s="21">
        <v>36.0039994716644</v>
      </c>
      <c r="F432" s="20">
        <v>0.101544006454886</v>
      </c>
      <c r="G432" s="19">
        <v>0.70865663631392095</v>
      </c>
      <c r="H432" s="19">
        <v>8.1638018226318503E-4</v>
      </c>
      <c r="I432" s="19">
        <v>4.5447236669243503E-2</v>
      </c>
      <c r="J432" s="19">
        <v>4.6176985649304999E-4</v>
      </c>
      <c r="O432" s="18" t="s">
        <v>78</v>
      </c>
      <c r="P432" s="18" t="s">
        <v>89</v>
      </c>
      <c r="Q432" s="18" t="s">
        <v>85</v>
      </c>
      <c r="R432" s="26">
        <v>0.79</v>
      </c>
      <c r="S432" s="26">
        <v>0.06</v>
      </c>
      <c r="T432" s="26">
        <v>1.04</v>
      </c>
      <c r="U432" s="26">
        <v>0.12</v>
      </c>
      <c r="W432" s="25"/>
    </row>
    <row r="433" spans="1:35" x14ac:dyDescent="0.2">
      <c r="B433" s="39" t="s">
        <v>872</v>
      </c>
      <c r="C433" s="39" t="s">
        <v>76</v>
      </c>
      <c r="D433" s="39" t="s">
        <v>871</v>
      </c>
      <c r="E433" s="21">
        <v>36.005999565124498</v>
      </c>
      <c r="F433" s="20">
        <v>0.101343297826578</v>
      </c>
      <c r="G433" s="19">
        <v>0.70835911111025296</v>
      </c>
      <c r="H433" s="19">
        <v>7.7365836689370702E-4</v>
      </c>
      <c r="I433" s="19">
        <v>4.5021126444675999E-2</v>
      </c>
      <c r="J433" s="19">
        <v>3.31823397967738E-4</v>
      </c>
      <c r="O433" s="18" t="s">
        <v>78</v>
      </c>
      <c r="P433" s="18" t="s">
        <v>89</v>
      </c>
      <c r="Q433" s="18" t="s">
        <v>85</v>
      </c>
      <c r="R433" s="26">
        <v>0.79</v>
      </c>
      <c r="S433" s="26">
        <v>0.05</v>
      </c>
      <c r="T433" s="26">
        <v>1.05</v>
      </c>
      <c r="U433" s="26">
        <v>0.12</v>
      </c>
      <c r="W433" s="25"/>
    </row>
    <row r="434" spans="1:35" x14ac:dyDescent="0.2">
      <c r="B434" s="39" t="s">
        <v>872</v>
      </c>
      <c r="C434" s="39" t="s">
        <v>76</v>
      </c>
      <c r="D434" s="39" t="s">
        <v>871</v>
      </c>
      <c r="E434" s="21">
        <v>36.0039994716644</v>
      </c>
      <c r="F434" s="20">
        <v>0.102168453107149</v>
      </c>
      <c r="G434" s="19">
        <v>0.70832556300939198</v>
      </c>
      <c r="H434" s="19">
        <v>6.5075063103054798E-4</v>
      </c>
      <c r="I434" s="19">
        <v>4.4764240651499997E-2</v>
      </c>
      <c r="J434" s="19">
        <v>3.7613143513122601E-4</v>
      </c>
      <c r="O434" s="18" t="s">
        <v>78</v>
      </c>
      <c r="P434" s="18" t="s">
        <v>89</v>
      </c>
      <c r="Q434" s="18" t="s">
        <v>85</v>
      </c>
      <c r="R434" s="26">
        <v>0.78</v>
      </c>
      <c r="S434" s="26">
        <v>0.06</v>
      </c>
      <c r="T434" s="26">
        <v>1.04</v>
      </c>
      <c r="U434" s="26">
        <v>0.12</v>
      </c>
      <c r="W434" s="25"/>
    </row>
    <row r="435" spans="1:35" ht="16" thickBot="1" x14ac:dyDescent="0.25">
      <c r="A435" s="22"/>
      <c r="B435" s="38" t="s">
        <v>872</v>
      </c>
      <c r="C435" s="38" t="s">
        <v>76</v>
      </c>
      <c r="D435" s="38" t="s">
        <v>871</v>
      </c>
      <c r="E435" s="37">
        <v>36.0039994716644</v>
      </c>
      <c r="F435" s="36">
        <v>0.10131078166935301</v>
      </c>
      <c r="G435" s="35">
        <v>0.70859111445518397</v>
      </c>
      <c r="H435" s="35">
        <v>7.3801489060425804E-4</v>
      </c>
      <c r="I435" s="35">
        <v>4.5011166920235997E-2</v>
      </c>
      <c r="J435" s="35">
        <v>4.0341358261865198E-4</v>
      </c>
      <c r="K435" s="22"/>
      <c r="L435" s="22"/>
      <c r="M435" s="22"/>
      <c r="N435" s="22"/>
      <c r="O435" s="18" t="s">
        <v>78</v>
      </c>
      <c r="P435" s="18" t="s">
        <v>89</v>
      </c>
      <c r="Q435" s="18" t="s">
        <v>85</v>
      </c>
      <c r="R435" s="26">
        <v>0.78</v>
      </c>
      <c r="S435" s="26">
        <v>0.05</v>
      </c>
      <c r="T435" s="26">
        <v>1.03</v>
      </c>
      <c r="U435" s="26">
        <v>0.12</v>
      </c>
      <c r="W435" s="25"/>
    </row>
    <row r="436" spans="1:35" x14ac:dyDescent="0.2">
      <c r="A436" s="33"/>
      <c r="B436" s="33"/>
      <c r="C436" s="33"/>
      <c r="D436" s="33"/>
      <c r="E436" s="113">
        <f>AVERAGE(E285:E435)</f>
        <v>32.328999223140691</v>
      </c>
      <c r="F436" s="113" t="s">
        <v>708</v>
      </c>
      <c r="G436" s="114">
        <f>AVERAGE(G285:G435)</f>
        <v>0.708254112559074</v>
      </c>
      <c r="H436" s="34"/>
      <c r="I436" s="34"/>
      <c r="J436" s="34"/>
      <c r="K436" s="33"/>
      <c r="L436" s="33"/>
      <c r="M436" s="33"/>
      <c r="N436" s="33"/>
      <c r="O436" s="18" t="s">
        <v>78</v>
      </c>
      <c r="P436" s="18" t="s">
        <v>89</v>
      </c>
      <c r="Q436" s="18" t="s">
        <v>85</v>
      </c>
      <c r="R436" s="26">
        <v>0.78</v>
      </c>
      <c r="S436" s="26">
        <v>0.05</v>
      </c>
      <c r="T436" s="26">
        <v>1.05</v>
      </c>
      <c r="U436" s="26">
        <v>0.12</v>
      </c>
      <c r="W436" s="25"/>
    </row>
    <row r="437" spans="1:35" ht="16" thickBot="1" x14ac:dyDescent="0.25">
      <c r="A437" s="30"/>
      <c r="B437" s="30"/>
      <c r="C437" s="30"/>
      <c r="D437" s="30"/>
      <c r="E437" s="32"/>
      <c r="F437" s="115" t="s">
        <v>745</v>
      </c>
      <c r="G437" s="116">
        <f>2*STDEV(G285:G435)</f>
        <v>5.597292414219816E-4</v>
      </c>
      <c r="H437" s="31"/>
      <c r="I437" s="31"/>
      <c r="J437" s="31"/>
      <c r="K437" s="30"/>
      <c r="L437" s="30"/>
      <c r="M437" s="30"/>
      <c r="N437" s="30"/>
      <c r="O437" s="18" t="s">
        <v>78</v>
      </c>
      <c r="P437" s="18" t="s">
        <v>89</v>
      </c>
      <c r="Q437" s="18" t="s">
        <v>85</v>
      </c>
      <c r="R437" s="26">
        <v>0.79</v>
      </c>
      <c r="S437" s="26">
        <v>0.06</v>
      </c>
      <c r="T437" s="26">
        <v>1.06</v>
      </c>
      <c r="U437" s="26">
        <v>0.12</v>
      </c>
      <c r="W437" s="25"/>
    </row>
    <row r="438" spans="1:35" s="27" customFormat="1" x14ac:dyDescent="0.2">
      <c r="A438" s="18"/>
      <c r="B438" s="18"/>
      <c r="C438" s="18"/>
      <c r="D438" s="18"/>
      <c r="E438" s="21"/>
      <c r="F438" s="20"/>
      <c r="G438" s="19"/>
      <c r="H438" s="19"/>
      <c r="I438" s="19"/>
      <c r="J438" s="19"/>
      <c r="K438" s="18"/>
      <c r="L438" s="18"/>
      <c r="M438" s="18"/>
      <c r="N438" s="18"/>
      <c r="O438" s="27" t="s">
        <v>78</v>
      </c>
      <c r="P438" s="27" t="s">
        <v>89</v>
      </c>
      <c r="Q438" s="27" t="s">
        <v>85</v>
      </c>
      <c r="R438" s="29">
        <v>0.77</v>
      </c>
      <c r="S438" s="29">
        <v>0.05</v>
      </c>
      <c r="T438" s="29">
        <v>1.04</v>
      </c>
      <c r="U438" s="29">
        <v>0.12</v>
      </c>
      <c r="V438" s="18"/>
      <c r="W438" s="25"/>
      <c r="X438" s="18"/>
      <c r="Y438" s="18"/>
      <c r="Z438" s="18"/>
      <c r="AA438" s="18"/>
      <c r="AB438" s="18"/>
      <c r="AC438" s="18"/>
      <c r="AD438" s="18"/>
      <c r="AE438" s="18"/>
      <c r="AF438" s="18"/>
      <c r="AG438" s="18"/>
      <c r="AH438" s="18"/>
      <c r="AI438" s="18"/>
    </row>
    <row r="439" spans="1:35" x14ac:dyDescent="0.2">
      <c r="O439" s="18" t="s">
        <v>78</v>
      </c>
      <c r="P439" s="18" t="s">
        <v>88</v>
      </c>
      <c r="Q439" s="18" t="s">
        <v>85</v>
      </c>
      <c r="R439" s="26">
        <v>0.8</v>
      </c>
      <c r="S439" s="26">
        <v>0.06</v>
      </c>
      <c r="T439" s="26">
        <v>1.05</v>
      </c>
      <c r="U439" s="26">
        <v>0.12</v>
      </c>
      <c r="W439" s="25"/>
    </row>
    <row r="440" spans="1:35" x14ac:dyDescent="0.2">
      <c r="O440" s="18" t="s">
        <v>78</v>
      </c>
      <c r="P440" s="18" t="s">
        <v>88</v>
      </c>
      <c r="Q440" s="18" t="s">
        <v>85</v>
      </c>
      <c r="R440" s="26">
        <v>0.8</v>
      </c>
      <c r="S440" s="26">
        <v>0.05</v>
      </c>
      <c r="T440" s="26">
        <v>1.05</v>
      </c>
      <c r="U440" s="26">
        <v>0.12</v>
      </c>
      <c r="V440" s="27"/>
      <c r="W440" s="28"/>
      <c r="X440" s="27"/>
      <c r="Y440" s="27"/>
      <c r="Z440" s="27"/>
      <c r="AA440" s="27"/>
      <c r="AB440" s="27"/>
      <c r="AC440" s="27"/>
      <c r="AD440" s="27"/>
      <c r="AE440" s="27"/>
      <c r="AF440" s="27"/>
      <c r="AG440" s="27"/>
      <c r="AH440" s="27"/>
      <c r="AI440" s="27"/>
    </row>
    <row r="441" spans="1:35" x14ac:dyDescent="0.2">
      <c r="O441" s="18" t="s">
        <v>78</v>
      </c>
      <c r="P441" s="18" t="s">
        <v>88</v>
      </c>
      <c r="Q441" s="18" t="s">
        <v>85</v>
      </c>
      <c r="R441" s="26">
        <v>0.79</v>
      </c>
      <c r="S441" s="26">
        <v>0.05</v>
      </c>
      <c r="T441" s="26">
        <v>1.07</v>
      </c>
      <c r="U441" s="26">
        <v>0.12</v>
      </c>
      <c r="W441" s="25"/>
    </row>
    <row r="442" spans="1:35" x14ac:dyDescent="0.2">
      <c r="O442" s="18" t="s">
        <v>78</v>
      </c>
      <c r="P442" s="18" t="s">
        <v>88</v>
      </c>
      <c r="Q442" s="18" t="s">
        <v>85</v>
      </c>
      <c r="R442" s="26">
        <v>0.8</v>
      </c>
      <c r="S442" s="26">
        <v>0.06</v>
      </c>
      <c r="T442" s="26">
        <v>1.06</v>
      </c>
      <c r="U442" s="26">
        <v>0.12</v>
      </c>
      <c r="W442" s="25"/>
    </row>
    <row r="443" spans="1:35" x14ac:dyDescent="0.2">
      <c r="O443" s="18" t="s">
        <v>78</v>
      </c>
      <c r="P443" s="18" t="s">
        <v>88</v>
      </c>
      <c r="Q443" s="18" t="s">
        <v>85</v>
      </c>
      <c r="R443" s="26">
        <v>0.79</v>
      </c>
      <c r="S443" s="26">
        <v>0.06</v>
      </c>
      <c r="T443" s="26">
        <v>1.04</v>
      </c>
      <c r="U443" s="26">
        <v>0.12</v>
      </c>
      <c r="W443" s="25"/>
    </row>
    <row r="444" spans="1:35" x14ac:dyDescent="0.2">
      <c r="O444" s="18" t="s">
        <v>78</v>
      </c>
      <c r="P444" s="18" t="s">
        <v>88</v>
      </c>
      <c r="Q444" s="18" t="s">
        <v>85</v>
      </c>
      <c r="R444" s="26">
        <v>0.8</v>
      </c>
      <c r="S444" s="26">
        <v>0.06</v>
      </c>
      <c r="T444" s="26">
        <v>1.06</v>
      </c>
      <c r="U444" s="26">
        <v>0.12</v>
      </c>
      <c r="W444" s="25"/>
    </row>
    <row r="445" spans="1:35" x14ac:dyDescent="0.2">
      <c r="O445" s="18" t="s">
        <v>78</v>
      </c>
      <c r="P445" s="18" t="s">
        <v>88</v>
      </c>
      <c r="Q445" s="18" t="s">
        <v>85</v>
      </c>
      <c r="R445" s="26">
        <v>0.79</v>
      </c>
      <c r="S445" s="26">
        <v>0.05</v>
      </c>
      <c r="T445" s="26">
        <v>1.05</v>
      </c>
      <c r="U445" s="26">
        <v>0.12</v>
      </c>
      <c r="W445" s="25"/>
    </row>
    <row r="446" spans="1:35" x14ac:dyDescent="0.2">
      <c r="O446" s="18" t="s">
        <v>78</v>
      </c>
      <c r="P446" s="18" t="s">
        <v>88</v>
      </c>
      <c r="Q446" s="18" t="s">
        <v>85</v>
      </c>
      <c r="R446" s="26">
        <v>0.79</v>
      </c>
      <c r="S446" s="26">
        <v>0.05</v>
      </c>
      <c r="T446" s="26">
        <v>1.05</v>
      </c>
      <c r="U446" s="26">
        <v>0.12</v>
      </c>
      <c r="W446" s="25"/>
    </row>
    <row r="447" spans="1:35" s="27" customFormat="1" x14ac:dyDescent="0.2">
      <c r="A447" s="18"/>
      <c r="B447" s="18"/>
      <c r="C447" s="18"/>
      <c r="D447" s="18"/>
      <c r="E447" s="21"/>
      <c r="F447" s="20"/>
      <c r="G447" s="19"/>
      <c r="H447" s="19"/>
      <c r="I447" s="19"/>
      <c r="J447" s="19"/>
      <c r="K447" s="18"/>
      <c r="L447" s="18"/>
      <c r="M447" s="18"/>
      <c r="N447" s="18"/>
      <c r="O447" s="18" t="s">
        <v>78</v>
      </c>
      <c r="P447" s="18" t="s">
        <v>88</v>
      </c>
      <c r="Q447" s="18" t="s">
        <v>85</v>
      </c>
      <c r="R447" s="26">
        <v>0.78</v>
      </c>
      <c r="S447" s="26">
        <v>0.05</v>
      </c>
      <c r="T447" s="26">
        <v>1.03</v>
      </c>
      <c r="U447" s="26">
        <v>0.12</v>
      </c>
      <c r="V447" s="18"/>
      <c r="W447" s="25"/>
      <c r="X447" s="18"/>
      <c r="Y447" s="18"/>
      <c r="Z447" s="18"/>
      <c r="AA447" s="18"/>
      <c r="AB447" s="18"/>
      <c r="AC447" s="18"/>
      <c r="AD447" s="18"/>
      <c r="AE447" s="18"/>
      <c r="AF447" s="18"/>
      <c r="AG447" s="18"/>
      <c r="AH447" s="18"/>
      <c r="AI447" s="18"/>
    </row>
    <row r="448" spans="1:35" x14ac:dyDescent="0.2">
      <c r="O448" s="27" t="s">
        <v>78</v>
      </c>
      <c r="P448" s="27" t="s">
        <v>88</v>
      </c>
      <c r="Q448" s="27" t="s">
        <v>85</v>
      </c>
      <c r="R448" s="29">
        <v>0.8</v>
      </c>
      <c r="S448" s="29">
        <v>0.06</v>
      </c>
      <c r="T448" s="29">
        <v>1.06</v>
      </c>
      <c r="U448" s="29">
        <v>0.12</v>
      </c>
      <c r="W448" s="25"/>
    </row>
    <row r="449" spans="1:35" x14ac:dyDescent="0.2">
      <c r="O449" s="18" t="s">
        <v>78</v>
      </c>
      <c r="P449" s="18" t="s">
        <v>86</v>
      </c>
      <c r="Q449" s="18" t="s">
        <v>85</v>
      </c>
      <c r="R449" s="26">
        <v>0.82</v>
      </c>
      <c r="S449" s="26">
        <v>0.06</v>
      </c>
      <c r="T449" s="26">
        <v>1.06</v>
      </c>
      <c r="U449" s="26">
        <v>0.12</v>
      </c>
      <c r="V449" s="27"/>
      <c r="W449" s="28"/>
      <c r="X449" s="27"/>
      <c r="Y449" s="27"/>
      <c r="Z449" s="27"/>
      <c r="AA449" s="27"/>
      <c r="AB449" s="27"/>
      <c r="AC449" s="27"/>
      <c r="AD449" s="27"/>
      <c r="AE449" s="27"/>
      <c r="AF449" s="27"/>
      <c r="AG449" s="27"/>
      <c r="AH449" s="27"/>
      <c r="AI449" s="27"/>
    </row>
    <row r="450" spans="1:35" x14ac:dyDescent="0.2">
      <c r="O450" s="18" t="s">
        <v>78</v>
      </c>
      <c r="P450" s="18" t="s">
        <v>86</v>
      </c>
      <c r="Q450" s="18" t="s">
        <v>85</v>
      </c>
      <c r="R450" s="26">
        <v>0.82</v>
      </c>
      <c r="S450" s="26">
        <v>0.06</v>
      </c>
      <c r="T450" s="26">
        <v>1.06</v>
      </c>
      <c r="U450" s="26">
        <v>0.12</v>
      </c>
      <c r="W450" s="25"/>
    </row>
    <row r="451" spans="1:35" x14ac:dyDescent="0.2">
      <c r="O451" s="18" t="s">
        <v>78</v>
      </c>
      <c r="P451" s="18" t="s">
        <v>86</v>
      </c>
      <c r="Q451" s="18" t="s">
        <v>85</v>
      </c>
      <c r="R451" s="26">
        <v>0.82</v>
      </c>
      <c r="S451" s="26">
        <v>0.06</v>
      </c>
      <c r="T451" s="26">
        <v>1.05</v>
      </c>
      <c r="U451" s="26">
        <v>0.12</v>
      </c>
      <c r="W451" s="25"/>
    </row>
    <row r="452" spans="1:35" x14ac:dyDescent="0.2">
      <c r="O452" s="18" t="s">
        <v>78</v>
      </c>
      <c r="P452" s="18" t="s">
        <v>86</v>
      </c>
      <c r="Q452" s="18" t="s">
        <v>85</v>
      </c>
      <c r="R452" s="26">
        <v>0.8</v>
      </c>
      <c r="S452" s="26">
        <v>0.06</v>
      </c>
      <c r="T452" s="26">
        <v>1.03</v>
      </c>
      <c r="U452" s="26">
        <v>0.11</v>
      </c>
      <c r="W452" s="25"/>
    </row>
    <row r="453" spans="1:35" x14ac:dyDescent="0.2">
      <c r="O453" s="18" t="s">
        <v>78</v>
      </c>
      <c r="P453" s="18" t="s">
        <v>86</v>
      </c>
      <c r="Q453" s="18" t="s">
        <v>85</v>
      </c>
      <c r="R453" s="26">
        <v>0.81</v>
      </c>
      <c r="S453" s="26">
        <v>0.06</v>
      </c>
      <c r="T453" s="26">
        <v>1.06</v>
      </c>
      <c r="U453" s="26">
        <v>0.12</v>
      </c>
      <c r="W453" s="25"/>
    </row>
    <row r="454" spans="1:35" x14ac:dyDescent="0.2">
      <c r="O454" s="18" t="s">
        <v>78</v>
      </c>
      <c r="P454" s="18" t="s">
        <v>86</v>
      </c>
      <c r="Q454" s="18" t="s">
        <v>85</v>
      </c>
      <c r="R454" s="26">
        <v>0.81</v>
      </c>
      <c r="S454" s="26">
        <v>0.06</v>
      </c>
      <c r="T454" s="26">
        <v>1.06</v>
      </c>
      <c r="U454" s="26">
        <v>0.12</v>
      </c>
      <c r="W454" s="25"/>
    </row>
    <row r="455" spans="1:35" x14ac:dyDescent="0.2">
      <c r="O455" s="18" t="s">
        <v>78</v>
      </c>
      <c r="P455" s="18" t="s">
        <v>86</v>
      </c>
      <c r="Q455" s="18" t="s">
        <v>85</v>
      </c>
      <c r="R455" s="26">
        <v>0.79</v>
      </c>
      <c r="S455" s="26">
        <v>0.06</v>
      </c>
      <c r="T455" s="26">
        <v>1.04</v>
      </c>
      <c r="U455" s="26">
        <v>0.11</v>
      </c>
      <c r="W455" s="25"/>
    </row>
    <row r="456" spans="1:35" x14ac:dyDescent="0.2">
      <c r="O456" s="27" t="s">
        <v>78</v>
      </c>
      <c r="P456" s="27" t="s">
        <v>86</v>
      </c>
      <c r="Q456" s="27" t="s">
        <v>85</v>
      </c>
      <c r="R456" s="29">
        <v>0.78</v>
      </c>
      <c r="S456" s="29">
        <v>0.06</v>
      </c>
      <c r="T456" s="29">
        <v>1.04</v>
      </c>
      <c r="U456" s="29">
        <v>0.12</v>
      </c>
      <c r="W456" s="25"/>
    </row>
    <row r="457" spans="1:35" s="27" customFormat="1" x14ac:dyDescent="0.2">
      <c r="A457" s="18"/>
      <c r="B457" s="18"/>
      <c r="C457" s="18"/>
      <c r="D457" s="18"/>
      <c r="E457" s="21"/>
      <c r="F457" s="20"/>
      <c r="G457" s="19"/>
      <c r="H457" s="19"/>
      <c r="I457" s="19"/>
      <c r="J457" s="19"/>
      <c r="K457" s="18"/>
      <c r="L457" s="18"/>
      <c r="M457" s="18"/>
      <c r="N457" s="18"/>
      <c r="O457" s="18" t="s">
        <v>78</v>
      </c>
      <c r="P457" s="18" t="s">
        <v>84</v>
      </c>
      <c r="Q457" s="18" t="s">
        <v>76</v>
      </c>
      <c r="R457" s="26">
        <v>0.8</v>
      </c>
      <c r="S457" s="26">
        <v>0.1</v>
      </c>
      <c r="T457" s="26">
        <v>1.05</v>
      </c>
      <c r="U457" s="26">
        <v>0.15</v>
      </c>
      <c r="V457" s="18"/>
      <c r="W457" s="25"/>
      <c r="X457" s="18"/>
      <c r="Y457" s="18"/>
      <c r="Z457" s="18"/>
      <c r="AA457" s="18"/>
      <c r="AB457" s="18"/>
      <c r="AC457" s="18"/>
      <c r="AD457" s="18"/>
      <c r="AE457" s="18"/>
      <c r="AF457" s="18"/>
      <c r="AG457" s="18"/>
      <c r="AH457" s="18"/>
      <c r="AI457" s="18"/>
    </row>
    <row r="458" spans="1:35" x14ac:dyDescent="0.2">
      <c r="O458" s="18" t="s">
        <v>78</v>
      </c>
      <c r="P458" s="18" t="s">
        <v>84</v>
      </c>
      <c r="Q458" s="18" t="s">
        <v>76</v>
      </c>
      <c r="R458" s="26">
        <v>0.82</v>
      </c>
      <c r="S458" s="26">
        <v>0.1</v>
      </c>
      <c r="T458" s="26">
        <v>1.07</v>
      </c>
      <c r="U458" s="26">
        <v>0.17</v>
      </c>
      <c r="W458" s="25"/>
    </row>
    <row r="459" spans="1:35" x14ac:dyDescent="0.2">
      <c r="O459" s="18" t="s">
        <v>78</v>
      </c>
      <c r="P459" s="18" t="s">
        <v>84</v>
      </c>
      <c r="Q459" s="18" t="s">
        <v>76</v>
      </c>
      <c r="R459" s="26">
        <v>0.79</v>
      </c>
      <c r="S459" s="26">
        <v>0.09</v>
      </c>
      <c r="T459" s="26">
        <v>1.06</v>
      </c>
      <c r="U459" s="26">
        <v>0.16</v>
      </c>
      <c r="V459" s="27"/>
      <c r="W459" s="28"/>
      <c r="X459" s="27"/>
      <c r="Y459" s="27"/>
      <c r="Z459" s="27"/>
      <c r="AA459" s="27"/>
      <c r="AB459" s="27"/>
      <c r="AC459" s="27"/>
      <c r="AD459" s="27"/>
      <c r="AE459" s="27"/>
      <c r="AF459" s="27"/>
      <c r="AG459" s="27"/>
      <c r="AH459" s="27"/>
      <c r="AI459" s="27"/>
    </row>
    <row r="460" spans="1:35" x14ac:dyDescent="0.2">
      <c r="O460" s="18" t="s">
        <v>78</v>
      </c>
      <c r="P460" s="18" t="s">
        <v>84</v>
      </c>
      <c r="Q460" s="18" t="s">
        <v>76</v>
      </c>
      <c r="R460" s="26">
        <v>0.82</v>
      </c>
      <c r="S460" s="26">
        <v>0.09</v>
      </c>
      <c r="T460" s="26">
        <v>1.02</v>
      </c>
      <c r="U460" s="26">
        <v>0.15</v>
      </c>
      <c r="W460" s="25"/>
    </row>
    <row r="461" spans="1:35" x14ac:dyDescent="0.2">
      <c r="O461" s="18" t="s">
        <v>78</v>
      </c>
      <c r="P461" s="18" t="s">
        <v>84</v>
      </c>
      <c r="Q461" s="18" t="s">
        <v>76</v>
      </c>
      <c r="R461" s="26">
        <v>0.82</v>
      </c>
      <c r="S461" s="26">
        <v>0.11</v>
      </c>
      <c r="T461" s="26">
        <v>1.03</v>
      </c>
      <c r="U461" s="26">
        <v>0.16</v>
      </c>
      <c r="W461" s="25"/>
    </row>
    <row r="462" spans="1:35" x14ac:dyDescent="0.2">
      <c r="O462" s="18" t="s">
        <v>78</v>
      </c>
      <c r="P462" s="18" t="s">
        <v>84</v>
      </c>
      <c r="Q462" s="18" t="s">
        <v>76</v>
      </c>
      <c r="R462" s="26">
        <v>0.82</v>
      </c>
      <c r="S462" s="26">
        <v>0.1</v>
      </c>
      <c r="T462" s="26">
        <v>1.04</v>
      </c>
      <c r="U462" s="26">
        <v>0.17</v>
      </c>
      <c r="W462" s="25"/>
    </row>
    <row r="463" spans="1:35" x14ac:dyDescent="0.2">
      <c r="O463" s="18" t="s">
        <v>78</v>
      </c>
      <c r="P463" s="18" t="s">
        <v>84</v>
      </c>
      <c r="Q463" s="18" t="s">
        <v>76</v>
      </c>
      <c r="R463" s="26">
        <v>0.82</v>
      </c>
      <c r="S463" s="26">
        <v>0.1</v>
      </c>
      <c r="T463" s="26">
        <v>1.04</v>
      </c>
      <c r="U463" s="26">
        <v>0.15</v>
      </c>
      <c r="W463" s="25"/>
    </row>
    <row r="464" spans="1:35" x14ac:dyDescent="0.2">
      <c r="O464" s="27" t="s">
        <v>78</v>
      </c>
      <c r="P464" s="27" t="s">
        <v>84</v>
      </c>
      <c r="Q464" s="27" t="s">
        <v>76</v>
      </c>
      <c r="R464" s="29">
        <v>0.83</v>
      </c>
      <c r="S464" s="29">
        <v>0.11</v>
      </c>
      <c r="T464" s="29">
        <v>1.03</v>
      </c>
      <c r="U464" s="29">
        <v>0.16</v>
      </c>
      <c r="W464" s="25"/>
    </row>
    <row r="465" spans="1:35" x14ac:dyDescent="0.2">
      <c r="O465" s="18" t="s">
        <v>78</v>
      </c>
      <c r="P465" s="18" t="s">
        <v>83</v>
      </c>
      <c r="Q465" s="18" t="s">
        <v>76</v>
      </c>
      <c r="R465" s="26">
        <v>0.82</v>
      </c>
      <c r="S465" s="26">
        <v>0.1</v>
      </c>
      <c r="T465" s="26">
        <v>1.03</v>
      </c>
      <c r="U465" s="26">
        <v>0.16</v>
      </c>
      <c r="W465" s="25"/>
    </row>
    <row r="466" spans="1:35" x14ac:dyDescent="0.2">
      <c r="O466" s="18" t="s">
        <v>78</v>
      </c>
      <c r="P466" s="18" t="s">
        <v>83</v>
      </c>
      <c r="Q466" s="18" t="s">
        <v>76</v>
      </c>
      <c r="R466" s="26">
        <v>0.8</v>
      </c>
      <c r="S466" s="26">
        <v>0.09</v>
      </c>
      <c r="T466" s="26">
        <v>1.04</v>
      </c>
      <c r="U466" s="26">
        <v>0.16</v>
      </c>
      <c r="W466" s="25"/>
    </row>
    <row r="467" spans="1:35" s="22" customFormat="1" ht="16" thickBot="1" x14ac:dyDescent="0.25">
      <c r="A467" s="18"/>
      <c r="B467" s="18"/>
      <c r="C467" s="18"/>
      <c r="D467" s="18"/>
      <c r="E467" s="21"/>
      <c r="F467" s="20"/>
      <c r="G467" s="19"/>
      <c r="H467" s="19"/>
      <c r="I467" s="19"/>
      <c r="J467" s="19"/>
      <c r="K467" s="18"/>
      <c r="L467" s="18"/>
      <c r="M467" s="18"/>
      <c r="N467" s="18"/>
      <c r="O467" s="18" t="s">
        <v>78</v>
      </c>
      <c r="P467" s="18" t="s">
        <v>83</v>
      </c>
      <c r="Q467" s="18" t="s">
        <v>76</v>
      </c>
      <c r="R467" s="26">
        <v>0.79</v>
      </c>
      <c r="S467" s="26">
        <v>0.1</v>
      </c>
      <c r="T467" s="26">
        <v>1.02</v>
      </c>
      <c r="U467" s="26">
        <v>0.17</v>
      </c>
      <c r="V467" s="27"/>
      <c r="W467" s="28"/>
      <c r="X467" s="27"/>
      <c r="Y467" s="27"/>
      <c r="Z467" s="27"/>
      <c r="AA467" s="27"/>
      <c r="AB467" s="27"/>
      <c r="AC467" s="27"/>
      <c r="AD467" s="27"/>
      <c r="AE467" s="27"/>
      <c r="AF467" s="27"/>
      <c r="AG467" s="27"/>
      <c r="AH467" s="27"/>
      <c r="AI467" s="27"/>
    </row>
    <row r="468" spans="1:35" s="33" customFormat="1" x14ac:dyDescent="0.2">
      <c r="A468" s="18"/>
      <c r="B468" s="18"/>
      <c r="C468" s="18"/>
      <c r="D468" s="18"/>
      <c r="E468" s="21"/>
      <c r="F468" s="20"/>
      <c r="G468" s="19"/>
      <c r="H468" s="19"/>
      <c r="I468" s="19"/>
      <c r="J468" s="19"/>
      <c r="K468" s="18"/>
      <c r="L468" s="18"/>
      <c r="M468" s="18"/>
      <c r="N468" s="18"/>
      <c r="O468" s="18" t="s">
        <v>78</v>
      </c>
      <c r="P468" s="18" t="s">
        <v>83</v>
      </c>
      <c r="Q468" s="18" t="s">
        <v>76</v>
      </c>
      <c r="R468" s="26">
        <v>0.84</v>
      </c>
      <c r="S468" s="26">
        <v>0.1</v>
      </c>
      <c r="T468" s="26">
        <v>1.04</v>
      </c>
      <c r="U468" s="26">
        <v>0.16</v>
      </c>
      <c r="V468" s="18"/>
      <c r="W468" s="25"/>
      <c r="X468" s="18"/>
      <c r="Y468" s="18"/>
      <c r="Z468" s="18"/>
      <c r="AA468" s="18"/>
      <c r="AB468" s="18"/>
      <c r="AC468" s="18"/>
      <c r="AD468" s="18"/>
      <c r="AE468" s="18"/>
      <c r="AF468" s="18"/>
      <c r="AG468" s="18"/>
      <c r="AH468" s="18"/>
      <c r="AI468" s="18"/>
    </row>
    <row r="469" spans="1:35" s="30" customFormat="1" ht="16" thickBot="1" x14ac:dyDescent="0.25">
      <c r="A469" s="18"/>
      <c r="B469" s="18"/>
      <c r="C469" s="18"/>
      <c r="D469" s="18"/>
      <c r="E469" s="21"/>
      <c r="F469" s="20"/>
      <c r="G469" s="19"/>
      <c r="H469" s="19"/>
      <c r="I469" s="19"/>
      <c r="J469" s="19"/>
      <c r="K469" s="18"/>
      <c r="L469" s="18"/>
      <c r="M469" s="18"/>
      <c r="N469" s="18"/>
      <c r="O469" s="18" t="s">
        <v>78</v>
      </c>
      <c r="P469" s="18" t="s">
        <v>83</v>
      </c>
      <c r="Q469" s="18" t="s">
        <v>76</v>
      </c>
      <c r="R469" s="26">
        <v>0.79</v>
      </c>
      <c r="S469" s="26">
        <v>0.1</v>
      </c>
      <c r="T469" s="26">
        <v>1.05</v>
      </c>
      <c r="U469" s="26">
        <v>0.16</v>
      </c>
      <c r="V469" s="18"/>
      <c r="W469" s="25"/>
      <c r="X469" s="18"/>
      <c r="Y469" s="18"/>
      <c r="Z469" s="18"/>
      <c r="AA469" s="18"/>
      <c r="AB469" s="18"/>
      <c r="AC469" s="18"/>
      <c r="AD469" s="18"/>
      <c r="AE469" s="18"/>
      <c r="AF469" s="18"/>
      <c r="AG469" s="18"/>
      <c r="AH469" s="18"/>
      <c r="AI469" s="18"/>
    </row>
    <row r="470" spans="1:35" x14ac:dyDescent="0.2">
      <c r="O470" s="18" t="s">
        <v>78</v>
      </c>
      <c r="P470" s="18" t="s">
        <v>83</v>
      </c>
      <c r="Q470" s="18" t="s">
        <v>76</v>
      </c>
      <c r="R470" s="26">
        <v>0.81</v>
      </c>
      <c r="S470" s="26">
        <v>0.12</v>
      </c>
      <c r="T470" s="26">
        <v>1.05</v>
      </c>
      <c r="U470" s="26">
        <v>0.18</v>
      </c>
      <c r="W470" s="25"/>
    </row>
    <row r="471" spans="1:35" x14ac:dyDescent="0.2">
      <c r="O471" s="18" t="s">
        <v>78</v>
      </c>
      <c r="P471" s="18" t="s">
        <v>83</v>
      </c>
      <c r="Q471" s="18" t="s">
        <v>76</v>
      </c>
      <c r="R471" s="26">
        <v>0.8</v>
      </c>
      <c r="S471" s="26">
        <v>0.12</v>
      </c>
      <c r="T471" s="26">
        <v>1.02</v>
      </c>
      <c r="U471" s="26">
        <v>0.18</v>
      </c>
      <c r="W471" s="25"/>
    </row>
    <row r="472" spans="1:35" x14ac:dyDescent="0.2">
      <c r="O472" s="27" t="s">
        <v>78</v>
      </c>
      <c r="P472" s="27" t="s">
        <v>83</v>
      </c>
      <c r="Q472" s="27" t="s">
        <v>76</v>
      </c>
      <c r="R472" s="29">
        <v>0.81</v>
      </c>
      <c r="S472" s="29">
        <v>0.11</v>
      </c>
      <c r="T472" s="29">
        <v>1.04</v>
      </c>
      <c r="U472" s="29">
        <v>0.17</v>
      </c>
      <c r="W472" s="25"/>
    </row>
    <row r="473" spans="1:35" x14ac:dyDescent="0.2">
      <c r="O473" s="18" t="s">
        <v>78</v>
      </c>
      <c r="P473" s="18" t="s">
        <v>82</v>
      </c>
      <c r="Q473" s="18" t="s">
        <v>76</v>
      </c>
      <c r="R473" s="26">
        <v>0.79</v>
      </c>
      <c r="S473" s="26">
        <v>0.05</v>
      </c>
      <c r="T473" s="26">
        <v>1.04</v>
      </c>
      <c r="U473" s="26">
        <v>0.11</v>
      </c>
      <c r="W473" s="25"/>
    </row>
    <row r="474" spans="1:35" x14ac:dyDescent="0.2">
      <c r="O474" s="18" t="s">
        <v>78</v>
      </c>
      <c r="P474" s="18" t="s">
        <v>82</v>
      </c>
      <c r="Q474" s="18" t="s">
        <v>76</v>
      </c>
      <c r="R474" s="26">
        <v>0.81</v>
      </c>
      <c r="S474" s="26">
        <v>0.05</v>
      </c>
      <c r="T474" s="26">
        <v>1.05</v>
      </c>
      <c r="U474" s="26">
        <v>0.11</v>
      </c>
      <c r="W474" s="25"/>
    </row>
    <row r="475" spans="1:35" x14ac:dyDescent="0.2">
      <c r="O475" s="18" t="s">
        <v>78</v>
      </c>
      <c r="P475" s="18" t="s">
        <v>82</v>
      </c>
      <c r="Q475" s="18" t="s">
        <v>76</v>
      </c>
      <c r="R475" s="26">
        <v>0.8</v>
      </c>
      <c r="S475" s="26">
        <v>0.05</v>
      </c>
      <c r="T475" s="26">
        <v>1.04</v>
      </c>
      <c r="U475" s="26">
        <v>0.11</v>
      </c>
      <c r="V475" s="27"/>
      <c r="W475" s="28"/>
      <c r="X475" s="27"/>
      <c r="Y475" s="27"/>
      <c r="Z475" s="27"/>
      <c r="AA475" s="27"/>
      <c r="AB475" s="27"/>
      <c r="AC475" s="27"/>
      <c r="AD475" s="27"/>
      <c r="AE475" s="27"/>
      <c r="AF475" s="27"/>
      <c r="AG475" s="27"/>
      <c r="AH475" s="27"/>
      <c r="AI475" s="27"/>
    </row>
    <row r="476" spans="1:35" x14ac:dyDescent="0.2">
      <c r="O476" s="18" t="s">
        <v>78</v>
      </c>
      <c r="P476" s="18" t="s">
        <v>82</v>
      </c>
      <c r="Q476" s="18" t="s">
        <v>76</v>
      </c>
      <c r="R476" s="26">
        <v>0.8</v>
      </c>
      <c r="S476" s="26">
        <v>0.04</v>
      </c>
      <c r="T476" s="26">
        <v>1.04</v>
      </c>
      <c r="U476" s="26">
        <v>0.11</v>
      </c>
      <c r="W476" s="25"/>
    </row>
    <row r="477" spans="1:35" x14ac:dyDescent="0.2">
      <c r="O477" s="18" t="s">
        <v>78</v>
      </c>
      <c r="P477" s="18" t="s">
        <v>82</v>
      </c>
      <c r="Q477" s="18" t="s">
        <v>76</v>
      </c>
      <c r="R477" s="26">
        <v>0.8</v>
      </c>
      <c r="S477" s="26">
        <v>0.05</v>
      </c>
      <c r="T477" s="26">
        <v>1.01</v>
      </c>
      <c r="U477" s="26">
        <v>0.11</v>
      </c>
      <c r="W477" s="25"/>
    </row>
    <row r="478" spans="1:35" x14ac:dyDescent="0.2">
      <c r="O478" s="18" t="s">
        <v>78</v>
      </c>
      <c r="P478" s="18" t="s">
        <v>82</v>
      </c>
      <c r="Q478" s="18" t="s">
        <v>76</v>
      </c>
      <c r="R478" s="26">
        <v>0.8</v>
      </c>
      <c r="S478" s="26">
        <v>0.05</v>
      </c>
      <c r="T478" s="26">
        <v>1.02</v>
      </c>
      <c r="U478" s="26">
        <v>0.11</v>
      </c>
      <c r="W478" s="25"/>
    </row>
    <row r="479" spans="1:35" x14ac:dyDescent="0.2">
      <c r="O479" s="18" t="s">
        <v>78</v>
      </c>
      <c r="P479" s="18" t="s">
        <v>82</v>
      </c>
      <c r="Q479" s="18" t="s">
        <v>76</v>
      </c>
      <c r="R479" s="26">
        <v>0.79</v>
      </c>
      <c r="S479" s="26">
        <v>0.04</v>
      </c>
      <c r="T479" s="26">
        <v>1.03</v>
      </c>
      <c r="U479" s="26">
        <v>0.11</v>
      </c>
      <c r="W479" s="25"/>
    </row>
    <row r="480" spans="1:35" x14ac:dyDescent="0.2">
      <c r="O480" s="27" t="s">
        <v>78</v>
      </c>
      <c r="P480" s="27" t="s">
        <v>82</v>
      </c>
      <c r="Q480" s="27" t="s">
        <v>76</v>
      </c>
      <c r="R480" s="29">
        <v>0.8</v>
      </c>
      <c r="S480" s="29">
        <v>0.05</v>
      </c>
      <c r="T480" s="29">
        <v>1.01</v>
      </c>
      <c r="U480" s="29">
        <v>0.11</v>
      </c>
      <c r="W480" s="25"/>
    </row>
    <row r="481" spans="15:35" x14ac:dyDescent="0.2">
      <c r="O481" s="18" t="s">
        <v>78</v>
      </c>
      <c r="P481" s="18" t="s">
        <v>81</v>
      </c>
      <c r="Q481" s="18" t="s">
        <v>76</v>
      </c>
      <c r="R481" s="26">
        <v>0.8</v>
      </c>
      <c r="S481" s="26">
        <v>0.05</v>
      </c>
      <c r="T481" s="26">
        <v>1.04</v>
      </c>
      <c r="U481" s="26">
        <v>0.11</v>
      </c>
      <c r="W481" s="25"/>
    </row>
    <row r="482" spans="15:35" x14ac:dyDescent="0.2">
      <c r="O482" s="18" t="s">
        <v>78</v>
      </c>
      <c r="P482" s="18" t="s">
        <v>81</v>
      </c>
      <c r="Q482" s="18" t="s">
        <v>76</v>
      </c>
      <c r="R482" s="26">
        <v>0.78</v>
      </c>
      <c r="S482" s="26">
        <v>0.05</v>
      </c>
      <c r="T482" s="26">
        <v>1.05</v>
      </c>
      <c r="U482" s="26">
        <v>0.11</v>
      </c>
      <c r="W482" s="25"/>
    </row>
    <row r="483" spans="15:35" x14ac:dyDescent="0.2">
      <c r="O483" s="18" t="s">
        <v>78</v>
      </c>
      <c r="P483" s="18" t="s">
        <v>81</v>
      </c>
      <c r="Q483" s="18" t="s">
        <v>76</v>
      </c>
      <c r="R483" s="26">
        <v>0.81</v>
      </c>
      <c r="S483" s="26">
        <v>0.05</v>
      </c>
      <c r="T483" s="26">
        <v>1.05</v>
      </c>
      <c r="U483" s="26">
        <v>0.11</v>
      </c>
      <c r="V483" s="27"/>
      <c r="W483" s="28"/>
      <c r="X483" s="27"/>
      <c r="Y483" s="27"/>
      <c r="Z483" s="27"/>
      <c r="AA483" s="27"/>
      <c r="AB483" s="27"/>
      <c r="AC483" s="27"/>
      <c r="AD483" s="27"/>
      <c r="AE483" s="27"/>
      <c r="AF483" s="27"/>
      <c r="AG483" s="27"/>
      <c r="AH483" s="27"/>
      <c r="AI483" s="27"/>
    </row>
    <row r="484" spans="15:35" x14ac:dyDescent="0.2">
      <c r="O484" s="18" t="s">
        <v>78</v>
      </c>
      <c r="P484" s="18" t="s">
        <v>81</v>
      </c>
      <c r="Q484" s="18" t="s">
        <v>76</v>
      </c>
      <c r="R484" s="26">
        <v>0.8</v>
      </c>
      <c r="S484" s="26">
        <v>0.05</v>
      </c>
      <c r="T484" s="26">
        <v>1.03</v>
      </c>
      <c r="U484" s="26">
        <v>0.11</v>
      </c>
      <c r="W484" s="25"/>
    </row>
    <row r="485" spans="15:35" x14ac:dyDescent="0.2">
      <c r="O485" s="18" t="s">
        <v>78</v>
      </c>
      <c r="P485" s="18" t="s">
        <v>81</v>
      </c>
      <c r="Q485" s="18" t="s">
        <v>76</v>
      </c>
      <c r="R485" s="26">
        <v>0.81</v>
      </c>
      <c r="S485" s="26">
        <v>0.05</v>
      </c>
      <c r="T485" s="26">
        <v>1.04</v>
      </c>
      <c r="U485" s="26">
        <v>0.11</v>
      </c>
      <c r="W485" s="25"/>
    </row>
    <row r="486" spans="15:35" x14ac:dyDescent="0.2">
      <c r="O486" s="18" t="s">
        <v>78</v>
      </c>
      <c r="P486" s="18" t="s">
        <v>81</v>
      </c>
      <c r="Q486" s="18" t="s">
        <v>76</v>
      </c>
      <c r="R486" s="26">
        <v>0.82</v>
      </c>
      <c r="S486" s="26">
        <v>0.05</v>
      </c>
      <c r="T486" s="26">
        <v>1.04</v>
      </c>
      <c r="U486" s="26">
        <v>0.11</v>
      </c>
      <c r="W486" s="25"/>
    </row>
    <row r="487" spans="15:35" x14ac:dyDescent="0.2">
      <c r="O487" s="18" t="s">
        <v>78</v>
      </c>
      <c r="P487" s="18" t="s">
        <v>81</v>
      </c>
      <c r="Q487" s="18" t="s">
        <v>76</v>
      </c>
      <c r="R487" s="26">
        <v>0.8</v>
      </c>
      <c r="S487" s="26">
        <v>0.05</v>
      </c>
      <c r="T487" s="26">
        <v>1.02</v>
      </c>
      <c r="U487" s="26">
        <v>0.11</v>
      </c>
      <c r="W487" s="25"/>
    </row>
    <row r="488" spans="15:35" x14ac:dyDescent="0.2">
      <c r="O488" s="27" t="s">
        <v>78</v>
      </c>
      <c r="P488" s="27" t="s">
        <v>81</v>
      </c>
      <c r="Q488" s="27" t="s">
        <v>76</v>
      </c>
      <c r="R488" s="29">
        <v>0.79</v>
      </c>
      <c r="S488" s="29">
        <v>0.04</v>
      </c>
      <c r="T488" s="29">
        <v>1.01</v>
      </c>
      <c r="U488" s="29">
        <v>0.11</v>
      </c>
      <c r="W488" s="25"/>
    </row>
    <row r="489" spans="15:35" x14ac:dyDescent="0.2">
      <c r="O489" s="18" t="s">
        <v>78</v>
      </c>
      <c r="P489" s="18" t="s">
        <v>80</v>
      </c>
      <c r="Q489" s="18" t="s">
        <v>76</v>
      </c>
      <c r="R489" s="26">
        <v>0.8</v>
      </c>
      <c r="S489" s="26">
        <v>0.05</v>
      </c>
      <c r="T489" s="26">
        <v>1.04</v>
      </c>
      <c r="U489" s="26">
        <v>0.12</v>
      </c>
      <c r="W489" s="25"/>
    </row>
    <row r="490" spans="15:35" x14ac:dyDescent="0.2">
      <c r="O490" s="18" t="s">
        <v>78</v>
      </c>
      <c r="P490" s="18" t="s">
        <v>80</v>
      </c>
      <c r="Q490" s="18" t="s">
        <v>76</v>
      </c>
      <c r="R490" s="26">
        <v>0.79</v>
      </c>
      <c r="S490" s="26">
        <v>0.05</v>
      </c>
      <c r="T490" s="26">
        <v>1.05</v>
      </c>
      <c r="U490" s="26">
        <v>0.12</v>
      </c>
      <c r="W490" s="25"/>
    </row>
    <row r="491" spans="15:35" x14ac:dyDescent="0.2">
      <c r="O491" s="18" t="s">
        <v>78</v>
      </c>
      <c r="P491" s="18" t="s">
        <v>80</v>
      </c>
      <c r="Q491" s="18" t="s">
        <v>76</v>
      </c>
      <c r="R491" s="26">
        <v>0.8</v>
      </c>
      <c r="S491" s="26">
        <v>0.05</v>
      </c>
      <c r="T491" s="26">
        <v>1.04</v>
      </c>
      <c r="U491" s="26">
        <v>0.12</v>
      </c>
      <c r="V491" s="27"/>
      <c r="W491" s="28"/>
      <c r="X491" s="27"/>
      <c r="Y491" s="27"/>
      <c r="Z491" s="27"/>
      <c r="AA491" s="27"/>
      <c r="AB491" s="27"/>
      <c r="AC491" s="27"/>
      <c r="AD491" s="27"/>
      <c r="AE491" s="27"/>
      <c r="AF491" s="27"/>
      <c r="AG491" s="27"/>
      <c r="AH491" s="27"/>
      <c r="AI491" s="27"/>
    </row>
    <row r="492" spans="15:35" x14ac:dyDescent="0.2">
      <c r="O492" s="18" t="s">
        <v>78</v>
      </c>
      <c r="P492" s="18" t="s">
        <v>80</v>
      </c>
      <c r="Q492" s="18" t="s">
        <v>76</v>
      </c>
      <c r="R492" s="26">
        <v>0.81</v>
      </c>
      <c r="S492" s="26">
        <v>0.05</v>
      </c>
      <c r="T492" s="26">
        <v>1.04</v>
      </c>
      <c r="U492" s="26">
        <v>0.12</v>
      </c>
      <c r="W492" s="25"/>
    </row>
    <row r="493" spans="15:35" x14ac:dyDescent="0.2">
      <c r="O493" s="18" t="s">
        <v>78</v>
      </c>
      <c r="P493" s="18" t="s">
        <v>80</v>
      </c>
      <c r="Q493" s="18" t="s">
        <v>76</v>
      </c>
      <c r="R493" s="26">
        <v>0.81</v>
      </c>
      <c r="S493" s="26">
        <v>0.05</v>
      </c>
      <c r="T493" s="26">
        <v>1.05</v>
      </c>
      <c r="U493" s="26">
        <v>0.12</v>
      </c>
      <c r="W493" s="25"/>
    </row>
    <row r="494" spans="15:35" x14ac:dyDescent="0.2">
      <c r="O494" s="18" t="s">
        <v>78</v>
      </c>
      <c r="P494" s="18" t="s">
        <v>80</v>
      </c>
      <c r="Q494" s="18" t="s">
        <v>76</v>
      </c>
      <c r="R494" s="26">
        <v>0.78</v>
      </c>
      <c r="S494" s="26">
        <v>0.05</v>
      </c>
      <c r="T494" s="26">
        <v>1.01</v>
      </c>
      <c r="U494" s="26">
        <v>0.11</v>
      </c>
      <c r="W494" s="25"/>
    </row>
    <row r="495" spans="15:35" x14ac:dyDescent="0.2">
      <c r="O495" s="27" t="s">
        <v>78</v>
      </c>
      <c r="P495" s="27" t="s">
        <v>80</v>
      </c>
      <c r="Q495" s="27" t="s">
        <v>76</v>
      </c>
      <c r="R495" s="29">
        <v>0.79</v>
      </c>
      <c r="S495" s="29">
        <v>0.05</v>
      </c>
      <c r="T495" s="29">
        <v>1.04</v>
      </c>
      <c r="U495" s="29">
        <v>0.12</v>
      </c>
      <c r="W495" s="25"/>
    </row>
    <row r="496" spans="15:35" x14ac:dyDescent="0.2">
      <c r="O496" s="18" t="s">
        <v>78</v>
      </c>
      <c r="P496" s="18" t="s">
        <v>80</v>
      </c>
      <c r="Q496" s="18" t="s">
        <v>76</v>
      </c>
      <c r="R496" s="26">
        <v>0.79</v>
      </c>
      <c r="S496" s="26">
        <v>0.05</v>
      </c>
      <c r="T496" s="26">
        <v>1.04</v>
      </c>
      <c r="U496" s="26">
        <v>0.12</v>
      </c>
      <c r="W496" s="25"/>
    </row>
    <row r="497" spans="15:35" x14ac:dyDescent="0.2">
      <c r="O497" s="18" t="s">
        <v>78</v>
      </c>
      <c r="P497" s="18" t="s">
        <v>79</v>
      </c>
      <c r="Q497" s="18" t="s">
        <v>76</v>
      </c>
      <c r="R497" s="26">
        <v>0.79</v>
      </c>
      <c r="S497" s="26">
        <v>0.04</v>
      </c>
      <c r="T497" s="26">
        <v>1</v>
      </c>
      <c r="U497" s="26">
        <v>0.11</v>
      </c>
      <c r="W497" s="25"/>
    </row>
    <row r="498" spans="15:35" x14ac:dyDescent="0.2">
      <c r="O498" s="18" t="s">
        <v>78</v>
      </c>
      <c r="P498" s="18" t="s">
        <v>79</v>
      </c>
      <c r="Q498" s="18" t="s">
        <v>76</v>
      </c>
      <c r="R498" s="26">
        <v>0.8</v>
      </c>
      <c r="S498" s="26">
        <v>0.04</v>
      </c>
      <c r="T498" s="26">
        <v>1.01</v>
      </c>
      <c r="U498" s="26">
        <v>0.11</v>
      </c>
      <c r="W498" s="25"/>
    </row>
    <row r="499" spans="15:35" x14ac:dyDescent="0.2">
      <c r="O499" s="18" t="s">
        <v>78</v>
      </c>
      <c r="P499" s="18" t="s">
        <v>79</v>
      </c>
      <c r="Q499" s="18" t="s">
        <v>76</v>
      </c>
      <c r="R499" s="26">
        <v>0.8</v>
      </c>
      <c r="S499" s="26">
        <v>0.04</v>
      </c>
      <c r="T499" s="26">
        <v>1.03</v>
      </c>
      <c r="U499" s="26">
        <v>0.11</v>
      </c>
      <c r="V499" s="27"/>
      <c r="W499" s="28"/>
      <c r="X499" s="27"/>
      <c r="Y499" s="27"/>
      <c r="Z499" s="27"/>
      <c r="AA499" s="27"/>
      <c r="AB499" s="27"/>
      <c r="AC499" s="27"/>
      <c r="AD499" s="27"/>
      <c r="AE499" s="27"/>
      <c r="AF499" s="27"/>
      <c r="AG499" s="27"/>
      <c r="AH499" s="27"/>
      <c r="AI499" s="27"/>
    </row>
    <row r="500" spans="15:35" x14ac:dyDescent="0.2">
      <c r="O500" s="18" t="s">
        <v>78</v>
      </c>
      <c r="P500" s="18" t="s">
        <v>79</v>
      </c>
      <c r="Q500" s="18" t="s">
        <v>76</v>
      </c>
      <c r="R500" s="26">
        <v>0.78</v>
      </c>
      <c r="S500" s="26">
        <v>0.04</v>
      </c>
      <c r="T500" s="26">
        <v>1.02</v>
      </c>
      <c r="U500" s="26">
        <v>0.11</v>
      </c>
      <c r="W500" s="25"/>
    </row>
    <row r="501" spans="15:35" x14ac:dyDescent="0.2">
      <c r="O501" s="18" t="s">
        <v>78</v>
      </c>
      <c r="P501" s="18" t="s">
        <v>79</v>
      </c>
      <c r="Q501" s="18" t="s">
        <v>76</v>
      </c>
      <c r="R501" s="26">
        <v>0.81</v>
      </c>
      <c r="S501" s="26">
        <v>0.04</v>
      </c>
      <c r="T501" s="26">
        <v>1.02</v>
      </c>
      <c r="U501" s="26">
        <v>0.11</v>
      </c>
      <c r="W501" s="25"/>
    </row>
    <row r="502" spans="15:35" x14ac:dyDescent="0.2">
      <c r="O502" s="18" t="s">
        <v>78</v>
      </c>
      <c r="P502" s="18" t="s">
        <v>79</v>
      </c>
      <c r="Q502" s="18" t="s">
        <v>76</v>
      </c>
      <c r="R502" s="26">
        <v>0.79</v>
      </c>
      <c r="S502" s="26">
        <v>0.04</v>
      </c>
      <c r="T502" s="26">
        <v>1</v>
      </c>
      <c r="U502" s="26">
        <v>0.11</v>
      </c>
      <c r="W502" s="25"/>
    </row>
    <row r="503" spans="15:35" x14ac:dyDescent="0.2">
      <c r="O503" s="18" t="s">
        <v>78</v>
      </c>
      <c r="P503" s="18" t="s">
        <v>79</v>
      </c>
      <c r="Q503" s="18" t="s">
        <v>76</v>
      </c>
      <c r="R503" s="26">
        <v>0.78</v>
      </c>
      <c r="S503" s="26">
        <v>0.04</v>
      </c>
      <c r="T503" s="26">
        <v>0.99</v>
      </c>
      <c r="U503" s="26">
        <v>0.11</v>
      </c>
      <c r="W503" s="25"/>
    </row>
    <row r="504" spans="15:35" x14ac:dyDescent="0.2">
      <c r="O504" s="27" t="s">
        <v>78</v>
      </c>
      <c r="P504" s="27" t="s">
        <v>79</v>
      </c>
      <c r="Q504" s="27" t="s">
        <v>76</v>
      </c>
      <c r="R504" s="29">
        <v>0.8</v>
      </c>
      <c r="S504" s="29">
        <v>0.05</v>
      </c>
      <c r="T504" s="29">
        <v>1.01</v>
      </c>
      <c r="U504" s="29">
        <v>0.11</v>
      </c>
      <c r="W504" s="25"/>
    </row>
    <row r="505" spans="15:35" x14ac:dyDescent="0.2">
      <c r="O505" s="18" t="s">
        <v>78</v>
      </c>
      <c r="P505" s="18" t="s">
        <v>77</v>
      </c>
      <c r="Q505" s="18" t="s">
        <v>76</v>
      </c>
      <c r="R505" s="26">
        <v>0.79</v>
      </c>
      <c r="S505" s="26">
        <v>0.04</v>
      </c>
      <c r="T505" s="26">
        <v>0.98</v>
      </c>
      <c r="U505" s="26">
        <v>0.1</v>
      </c>
      <c r="W505" s="25"/>
    </row>
    <row r="506" spans="15:35" x14ac:dyDescent="0.2">
      <c r="O506" s="18" t="s">
        <v>78</v>
      </c>
      <c r="P506" s="18" t="s">
        <v>77</v>
      </c>
      <c r="Q506" s="18" t="s">
        <v>76</v>
      </c>
      <c r="R506" s="26">
        <v>0.79</v>
      </c>
      <c r="S506" s="26">
        <v>0.05</v>
      </c>
      <c r="T506" s="26">
        <v>1.01</v>
      </c>
      <c r="U506" s="26">
        <v>0.11</v>
      </c>
      <c r="V506" s="27"/>
      <c r="W506" s="28"/>
      <c r="X506" s="27"/>
      <c r="Y506" s="27"/>
      <c r="Z506" s="27"/>
      <c r="AA506" s="27"/>
      <c r="AB506" s="27"/>
      <c r="AC506" s="27"/>
      <c r="AD506" s="27"/>
      <c r="AE506" s="27"/>
      <c r="AF506" s="27"/>
      <c r="AG506" s="27"/>
      <c r="AH506" s="27"/>
      <c r="AI506" s="27"/>
    </row>
    <row r="507" spans="15:35" x14ac:dyDescent="0.2">
      <c r="O507" s="18" t="s">
        <v>78</v>
      </c>
      <c r="P507" s="18" t="s">
        <v>77</v>
      </c>
      <c r="Q507" s="18" t="s">
        <v>76</v>
      </c>
      <c r="R507" s="26">
        <v>0.79</v>
      </c>
      <c r="S507" s="26">
        <v>0.05</v>
      </c>
      <c r="T507" s="26">
        <v>1.01</v>
      </c>
      <c r="U507" s="26">
        <v>0.11</v>
      </c>
      <c r="W507" s="25"/>
    </row>
    <row r="508" spans="15:35" x14ac:dyDescent="0.2">
      <c r="O508" s="18" t="s">
        <v>78</v>
      </c>
      <c r="P508" s="18" t="s">
        <v>77</v>
      </c>
      <c r="Q508" s="18" t="s">
        <v>76</v>
      </c>
      <c r="R508" s="26">
        <v>0.79</v>
      </c>
      <c r="S508" s="26">
        <v>0.05</v>
      </c>
      <c r="T508" s="26">
        <v>1.01</v>
      </c>
      <c r="U508" s="26">
        <v>0.11</v>
      </c>
      <c r="W508" s="25"/>
    </row>
    <row r="509" spans="15:35" x14ac:dyDescent="0.2">
      <c r="O509" s="18" t="s">
        <v>78</v>
      </c>
      <c r="P509" s="18" t="s">
        <v>77</v>
      </c>
      <c r="Q509" s="18" t="s">
        <v>76</v>
      </c>
      <c r="R509" s="26">
        <v>0.8</v>
      </c>
      <c r="S509" s="26">
        <v>0.05</v>
      </c>
      <c r="T509" s="26">
        <v>1.01</v>
      </c>
      <c r="U509" s="26">
        <v>0.11</v>
      </c>
      <c r="W509" s="25"/>
    </row>
    <row r="510" spans="15:35" x14ac:dyDescent="0.2">
      <c r="O510" s="18" t="s">
        <v>78</v>
      </c>
      <c r="P510" s="18" t="s">
        <v>77</v>
      </c>
      <c r="Q510" s="18" t="s">
        <v>76</v>
      </c>
      <c r="R510" s="26">
        <v>0.8</v>
      </c>
      <c r="S510" s="26">
        <v>0.05</v>
      </c>
      <c r="T510" s="26">
        <v>1.01</v>
      </c>
      <c r="U510" s="26">
        <v>0.11</v>
      </c>
      <c r="W510" s="25"/>
    </row>
    <row r="511" spans="15:35" x14ac:dyDescent="0.2">
      <c r="O511" s="18" t="s">
        <v>78</v>
      </c>
      <c r="P511" s="18" t="s">
        <v>77</v>
      </c>
      <c r="Q511" s="18" t="s">
        <v>76</v>
      </c>
      <c r="R511" s="26">
        <v>0.8</v>
      </c>
      <c r="S511" s="26">
        <v>0.05</v>
      </c>
      <c r="T511" s="26">
        <v>1.01</v>
      </c>
      <c r="U511" s="26">
        <v>0.11</v>
      </c>
      <c r="W511" s="25"/>
    </row>
    <row r="512" spans="15:35" ht="16" thickBot="1" x14ac:dyDescent="0.25">
      <c r="O512" s="22" t="s">
        <v>78</v>
      </c>
      <c r="P512" s="22" t="s">
        <v>77</v>
      </c>
      <c r="Q512" s="22" t="s">
        <v>76</v>
      </c>
      <c r="R512" s="24">
        <v>0.81</v>
      </c>
      <c r="S512" s="24">
        <v>0.05</v>
      </c>
      <c r="T512" s="24">
        <v>1.01</v>
      </c>
      <c r="U512" s="24">
        <v>0.11</v>
      </c>
      <c r="W512" s="25"/>
    </row>
    <row r="513" spans="15:35" x14ac:dyDescent="0.2">
      <c r="O513" s="18" t="s">
        <v>78</v>
      </c>
      <c r="P513" s="193" t="s">
        <v>869</v>
      </c>
      <c r="Q513" s="18" t="s">
        <v>76</v>
      </c>
      <c r="R513" s="26">
        <v>0.81949417205978237</v>
      </c>
      <c r="S513" s="26">
        <v>0.05</v>
      </c>
      <c r="T513" s="26">
        <v>1.0405899646617853</v>
      </c>
      <c r="U513" s="26">
        <v>0.11</v>
      </c>
      <c r="W513" s="25"/>
    </row>
    <row r="514" spans="15:35" x14ac:dyDescent="0.2">
      <c r="O514" s="18" t="s">
        <v>78</v>
      </c>
      <c r="P514" s="193" t="s">
        <v>869</v>
      </c>
      <c r="Q514" s="18" t="s">
        <v>76</v>
      </c>
      <c r="R514" s="26">
        <v>0.79994622451016884</v>
      </c>
      <c r="S514" s="26">
        <v>0.04</v>
      </c>
      <c r="T514" s="26">
        <v>1.0048569237705471</v>
      </c>
      <c r="U514" s="26">
        <v>0.11</v>
      </c>
      <c r="W514" s="25"/>
    </row>
    <row r="515" spans="15:35" x14ac:dyDescent="0.2">
      <c r="O515" s="18" t="s">
        <v>78</v>
      </c>
      <c r="P515" s="193" t="s">
        <v>869</v>
      </c>
      <c r="Q515" s="18" t="s">
        <v>76</v>
      </c>
      <c r="R515" s="26">
        <v>0.82375384332745871</v>
      </c>
      <c r="S515" s="26">
        <v>0.04</v>
      </c>
      <c r="T515" s="26">
        <v>1.0379211366022556</v>
      </c>
      <c r="U515" s="26">
        <v>0.11</v>
      </c>
      <c r="V515" s="27"/>
      <c r="W515" s="28"/>
      <c r="X515" s="27"/>
      <c r="Y515" s="27"/>
      <c r="Z515" s="27"/>
      <c r="AA515" s="27"/>
      <c r="AB515" s="27"/>
      <c r="AC515" s="27"/>
      <c r="AD515" s="27"/>
      <c r="AE515" s="27"/>
      <c r="AF515" s="27"/>
      <c r="AG515" s="27"/>
      <c r="AH515" s="27"/>
      <c r="AI515" s="27"/>
    </row>
    <row r="516" spans="15:35" x14ac:dyDescent="0.2">
      <c r="O516" s="18" t="s">
        <v>78</v>
      </c>
      <c r="P516" s="193" t="s">
        <v>869</v>
      </c>
      <c r="Q516" s="18" t="s">
        <v>76</v>
      </c>
      <c r="R516" s="26">
        <v>0.81367587229201011</v>
      </c>
      <c r="S516" s="26">
        <v>0.05</v>
      </c>
      <c r="T516" s="26">
        <v>1.0478121268945995</v>
      </c>
      <c r="U516" s="26">
        <v>0.11</v>
      </c>
      <c r="W516" s="25"/>
    </row>
    <row r="517" spans="15:35" x14ac:dyDescent="0.2">
      <c r="O517" s="18" t="s">
        <v>78</v>
      </c>
      <c r="P517" s="193" t="s">
        <v>869</v>
      </c>
      <c r="Q517" s="18" t="s">
        <v>76</v>
      </c>
      <c r="R517" s="26">
        <v>0.80849580242280483</v>
      </c>
      <c r="S517" s="26">
        <v>0.04</v>
      </c>
      <c r="T517" s="26">
        <v>1.0148846778178966</v>
      </c>
      <c r="U517" s="26">
        <v>0.11</v>
      </c>
      <c r="W517" s="25"/>
    </row>
    <row r="518" spans="15:35" x14ac:dyDescent="0.2">
      <c r="O518" s="18" t="s">
        <v>78</v>
      </c>
      <c r="P518" s="193" t="s">
        <v>869</v>
      </c>
      <c r="Q518" s="18" t="s">
        <v>76</v>
      </c>
      <c r="R518" s="26">
        <v>0.80742002209115826</v>
      </c>
      <c r="S518" s="26">
        <v>0.04</v>
      </c>
      <c r="T518" s="26">
        <v>1.0077606119556854</v>
      </c>
      <c r="U518" s="26">
        <v>0.11</v>
      </c>
      <c r="W518" s="25"/>
    </row>
    <row r="519" spans="15:35" x14ac:dyDescent="0.2">
      <c r="O519" s="18" t="s">
        <v>78</v>
      </c>
      <c r="P519" s="193" t="s">
        <v>869</v>
      </c>
      <c r="Q519" s="18" t="s">
        <v>76</v>
      </c>
      <c r="R519" s="26">
        <v>0.8066040004102244</v>
      </c>
      <c r="S519" s="26">
        <v>0.04</v>
      </c>
      <c r="T519" s="26">
        <v>0.99937705247669995</v>
      </c>
      <c r="U519" s="26">
        <v>0.11</v>
      </c>
      <c r="W519" s="25"/>
    </row>
    <row r="520" spans="15:35" x14ac:dyDescent="0.2">
      <c r="O520" s="18" t="s">
        <v>78</v>
      </c>
      <c r="P520" s="193" t="s">
        <v>869</v>
      </c>
      <c r="Q520" s="18" t="s">
        <v>76</v>
      </c>
      <c r="R520" s="26">
        <v>0.82879358892232013</v>
      </c>
      <c r="S520" s="26">
        <v>0.05</v>
      </c>
      <c r="T520" s="26">
        <v>1.0030503474714962</v>
      </c>
      <c r="U520" s="26">
        <v>0.11</v>
      </c>
      <c r="W520" s="25"/>
    </row>
    <row r="521" spans="15:35" x14ac:dyDescent="0.2">
      <c r="O521" s="18" t="s">
        <v>78</v>
      </c>
      <c r="P521" s="193" t="s">
        <v>869</v>
      </c>
      <c r="Q521" s="18" t="s">
        <v>76</v>
      </c>
      <c r="R521" s="26">
        <v>0.80573342084652233</v>
      </c>
      <c r="S521" s="26">
        <v>0.05</v>
      </c>
      <c r="T521" s="26">
        <v>0.99825587865634902</v>
      </c>
      <c r="U521" s="26">
        <v>0.11</v>
      </c>
      <c r="W521" s="25"/>
    </row>
    <row r="522" spans="15:35" x14ac:dyDescent="0.2">
      <c r="O522" s="18" t="s">
        <v>78</v>
      </c>
      <c r="P522" s="193" t="s">
        <v>869</v>
      </c>
      <c r="Q522" s="18" t="s">
        <v>76</v>
      </c>
      <c r="R522" s="26">
        <v>0.80521257824535908</v>
      </c>
      <c r="S522" s="26">
        <v>0.05</v>
      </c>
      <c r="T522" s="26">
        <v>1.0206988266389128</v>
      </c>
      <c r="U522" s="26">
        <v>0.11</v>
      </c>
      <c r="W522" s="25"/>
    </row>
    <row r="523" spans="15:35" ht="16" thickBot="1" x14ac:dyDescent="0.25">
      <c r="O523" s="27" t="s">
        <v>78</v>
      </c>
      <c r="P523" s="194" t="s">
        <v>869</v>
      </c>
      <c r="Q523" s="27" t="s">
        <v>76</v>
      </c>
      <c r="R523" s="29">
        <v>0.801121156771325</v>
      </c>
      <c r="S523" s="29">
        <v>0.04</v>
      </c>
      <c r="T523" s="29">
        <v>0.99115238232561731</v>
      </c>
      <c r="U523" s="29">
        <v>0.11</v>
      </c>
      <c r="V523" s="22"/>
      <c r="W523" s="23"/>
      <c r="X523" s="22"/>
      <c r="Y523" s="22"/>
      <c r="Z523" s="22"/>
      <c r="AA523" s="22"/>
      <c r="AB523" s="22"/>
      <c r="AC523" s="22"/>
      <c r="AD523" s="22"/>
      <c r="AE523" s="22"/>
      <c r="AF523" s="22"/>
      <c r="AG523" s="22"/>
      <c r="AH523" s="22"/>
      <c r="AI523" s="22"/>
    </row>
    <row r="524" spans="15:35" x14ac:dyDescent="0.2">
      <c r="O524" s="18" t="s">
        <v>78</v>
      </c>
      <c r="P524" s="193" t="s">
        <v>870</v>
      </c>
      <c r="Q524" s="18" t="s">
        <v>76</v>
      </c>
      <c r="R524" s="26">
        <v>0.80703883481041816</v>
      </c>
      <c r="S524" s="26">
        <v>0.04</v>
      </c>
      <c r="T524" s="26">
        <v>1.0250995690978459</v>
      </c>
      <c r="U524" s="26">
        <v>0.11</v>
      </c>
    </row>
    <row r="525" spans="15:35" x14ac:dyDescent="0.2">
      <c r="O525" s="18" t="s">
        <v>78</v>
      </c>
      <c r="P525" s="193" t="s">
        <v>870</v>
      </c>
      <c r="Q525" s="18" t="s">
        <v>76</v>
      </c>
      <c r="R525" s="26">
        <v>0.79966125069218408</v>
      </c>
      <c r="S525" s="26">
        <v>0.04</v>
      </c>
      <c r="T525" s="26">
        <v>1.0317148903776572</v>
      </c>
      <c r="U525" s="26">
        <v>0.11</v>
      </c>
    </row>
    <row r="526" spans="15:35" x14ac:dyDescent="0.2">
      <c r="O526" s="18" t="s">
        <v>78</v>
      </c>
      <c r="P526" s="193" t="s">
        <v>870</v>
      </c>
      <c r="Q526" s="18" t="s">
        <v>76</v>
      </c>
      <c r="R526" s="26">
        <v>0.78485762012594928</v>
      </c>
      <c r="S526" s="26">
        <v>0.04</v>
      </c>
      <c r="T526" s="26">
        <v>1.0148810846538268</v>
      </c>
      <c r="U526" s="26">
        <v>0.11</v>
      </c>
    </row>
    <row r="527" spans="15:35" x14ac:dyDescent="0.2">
      <c r="O527" s="18" t="s">
        <v>78</v>
      </c>
      <c r="P527" s="193" t="s">
        <v>870</v>
      </c>
      <c r="Q527" s="18" t="s">
        <v>76</v>
      </c>
      <c r="R527" s="26">
        <v>0.80485637575531466</v>
      </c>
      <c r="S527" s="26">
        <v>0.04</v>
      </c>
      <c r="T527" s="26">
        <v>1.0279294671532899</v>
      </c>
      <c r="U527" s="26">
        <v>0.11</v>
      </c>
    </row>
    <row r="528" spans="15:35" x14ac:dyDescent="0.2">
      <c r="O528" s="18" t="s">
        <v>78</v>
      </c>
      <c r="P528" s="193" t="s">
        <v>870</v>
      </c>
      <c r="Q528" s="18" t="s">
        <v>76</v>
      </c>
      <c r="R528" s="26">
        <v>0.79715466356573061</v>
      </c>
      <c r="S528" s="26">
        <v>0.04</v>
      </c>
      <c r="T528" s="26">
        <v>1.0225055672435461</v>
      </c>
      <c r="U528" s="26">
        <v>0.11</v>
      </c>
    </row>
    <row r="529" spans="15:21" x14ac:dyDescent="0.2">
      <c r="O529" s="18" t="s">
        <v>78</v>
      </c>
      <c r="P529" s="193" t="s">
        <v>870</v>
      </c>
      <c r="Q529" s="18" t="s">
        <v>76</v>
      </c>
      <c r="R529" s="26">
        <v>0.77221185316761243</v>
      </c>
      <c r="S529" s="26">
        <v>0.04</v>
      </c>
      <c r="T529" s="26">
        <v>0.99590532918714458</v>
      </c>
      <c r="U529" s="26">
        <v>0.11</v>
      </c>
    </row>
    <row r="530" spans="15:21" x14ac:dyDescent="0.2">
      <c r="O530" s="18" t="s">
        <v>78</v>
      </c>
      <c r="P530" s="193" t="s">
        <v>870</v>
      </c>
      <c r="Q530" s="18" t="s">
        <v>76</v>
      </c>
      <c r="R530" s="26">
        <v>0.80074668718043596</v>
      </c>
      <c r="S530" s="26">
        <v>0.04</v>
      </c>
      <c r="T530" s="26">
        <v>1.0346233942540692</v>
      </c>
      <c r="U530" s="26">
        <v>0.11</v>
      </c>
    </row>
    <row r="531" spans="15:21" x14ac:dyDescent="0.2">
      <c r="O531" s="18" t="s">
        <v>78</v>
      </c>
      <c r="P531" s="193" t="s">
        <v>870</v>
      </c>
      <c r="Q531" s="18" t="s">
        <v>76</v>
      </c>
      <c r="R531" s="26">
        <v>0.80274935345751042</v>
      </c>
      <c r="S531" s="26">
        <v>0.05</v>
      </c>
      <c r="T531" s="26">
        <v>1.0135522787082292</v>
      </c>
      <c r="U531" s="26">
        <v>0.11</v>
      </c>
    </row>
    <row r="532" spans="15:21" x14ac:dyDescent="0.2">
      <c r="O532" s="18" t="s">
        <v>78</v>
      </c>
      <c r="P532" s="193" t="s">
        <v>870</v>
      </c>
      <c r="Q532" s="18" t="s">
        <v>76</v>
      </c>
      <c r="R532" s="26">
        <v>0.79048725338504777</v>
      </c>
      <c r="S532" s="26">
        <v>0.04</v>
      </c>
      <c r="T532" s="26">
        <v>0.99817516763732006</v>
      </c>
      <c r="U532" s="26">
        <v>0.11</v>
      </c>
    </row>
    <row r="533" spans="15:21" x14ac:dyDescent="0.2">
      <c r="O533" s="18" t="s">
        <v>78</v>
      </c>
      <c r="P533" s="193" t="s">
        <v>870</v>
      </c>
      <c r="Q533" s="18" t="s">
        <v>76</v>
      </c>
      <c r="R533" s="26">
        <v>0.78961355171740666</v>
      </c>
      <c r="S533" s="26">
        <v>0.04</v>
      </c>
      <c r="T533" s="26">
        <v>1.0140521795347468</v>
      </c>
      <c r="U533" s="26">
        <v>0.11</v>
      </c>
    </row>
    <row r="534" spans="15:21" x14ac:dyDescent="0.2">
      <c r="O534" s="27" t="s">
        <v>78</v>
      </c>
      <c r="P534" s="194" t="s">
        <v>870</v>
      </c>
      <c r="Q534" s="27" t="s">
        <v>76</v>
      </c>
      <c r="R534" s="29">
        <v>0.8112075358385944</v>
      </c>
      <c r="S534" s="29">
        <v>0.05</v>
      </c>
      <c r="T534" s="29">
        <v>1.0291366076826434</v>
      </c>
      <c r="U534" s="29">
        <v>0.11</v>
      </c>
    </row>
    <row r="535" spans="15:21" x14ac:dyDescent="0.2">
      <c r="O535" s="18" t="s">
        <v>78</v>
      </c>
      <c r="P535" s="193" t="s">
        <v>871</v>
      </c>
      <c r="Q535" s="18" t="s">
        <v>76</v>
      </c>
      <c r="R535" s="26">
        <v>0.79947674614327313</v>
      </c>
      <c r="S535" s="26">
        <v>0.04</v>
      </c>
      <c r="T535" s="26">
        <v>1.0302533509506473</v>
      </c>
      <c r="U535" s="26">
        <v>0.11</v>
      </c>
    </row>
    <row r="536" spans="15:21" x14ac:dyDescent="0.2">
      <c r="O536" s="18" t="s">
        <v>78</v>
      </c>
      <c r="P536" s="193" t="s">
        <v>871</v>
      </c>
      <c r="Q536" s="18" t="s">
        <v>76</v>
      </c>
      <c r="R536" s="26">
        <v>0.79060309569206655</v>
      </c>
      <c r="S536" s="26">
        <v>0.04</v>
      </c>
      <c r="T536" s="26">
        <v>1.008231762306989</v>
      </c>
      <c r="U536" s="26">
        <v>0.11</v>
      </c>
    </row>
    <row r="537" spans="15:21" x14ac:dyDescent="0.2">
      <c r="O537" s="18" t="s">
        <v>78</v>
      </c>
      <c r="P537" s="193" t="s">
        <v>871</v>
      </c>
      <c r="Q537" s="18" t="s">
        <v>76</v>
      </c>
      <c r="R537" s="26">
        <v>0.79634437076550268</v>
      </c>
      <c r="S537" s="26">
        <v>0.04</v>
      </c>
      <c r="T537" s="26">
        <v>0.99027877060193104</v>
      </c>
      <c r="U537" s="26">
        <v>0.11</v>
      </c>
    </row>
    <row r="538" spans="15:21" x14ac:dyDescent="0.2">
      <c r="O538" s="18" t="s">
        <v>78</v>
      </c>
      <c r="P538" s="193" t="s">
        <v>871</v>
      </c>
      <c r="Q538" s="18" t="s">
        <v>76</v>
      </c>
      <c r="R538" s="26">
        <v>0.81941129120099598</v>
      </c>
      <c r="S538" s="26">
        <v>0.05</v>
      </c>
      <c r="T538" s="26">
        <v>1.026089679195636</v>
      </c>
      <c r="U538" s="26">
        <v>0.11</v>
      </c>
    </row>
    <row r="539" spans="15:21" x14ac:dyDescent="0.2">
      <c r="O539" s="18" t="s">
        <v>78</v>
      </c>
      <c r="P539" s="193" t="s">
        <v>871</v>
      </c>
      <c r="Q539" s="18" t="s">
        <v>76</v>
      </c>
      <c r="R539" s="26">
        <v>0.80882355044985532</v>
      </c>
      <c r="S539" s="26">
        <v>0.04</v>
      </c>
      <c r="T539" s="26">
        <v>1.0235127937240207</v>
      </c>
      <c r="U539" s="26">
        <v>0.11</v>
      </c>
    </row>
    <row r="540" spans="15:21" x14ac:dyDescent="0.2">
      <c r="O540" s="18" t="s">
        <v>78</v>
      </c>
      <c r="P540" s="193" t="s">
        <v>871</v>
      </c>
      <c r="Q540" s="18" t="s">
        <v>76</v>
      </c>
      <c r="R540" s="26">
        <v>0.80872063298059693</v>
      </c>
      <c r="S540" s="26">
        <v>0.05</v>
      </c>
      <c r="T540" s="26">
        <v>1.0030034164926769</v>
      </c>
      <c r="U540" s="26">
        <v>0.11</v>
      </c>
    </row>
    <row r="541" spans="15:21" x14ac:dyDescent="0.2">
      <c r="O541" s="18" t="s">
        <v>78</v>
      </c>
      <c r="P541" s="193" t="s">
        <v>871</v>
      </c>
      <c r="Q541" s="18" t="s">
        <v>76</v>
      </c>
      <c r="R541" s="26">
        <v>0.79900636291724036</v>
      </c>
      <c r="S541" s="26">
        <v>0.05</v>
      </c>
      <c r="T541" s="26">
        <v>1.0357574034181851</v>
      </c>
      <c r="U541" s="26">
        <v>0.11</v>
      </c>
    </row>
    <row r="542" spans="15:21" x14ac:dyDescent="0.2">
      <c r="O542" s="18" t="s">
        <v>78</v>
      </c>
      <c r="P542" s="193" t="s">
        <v>871</v>
      </c>
      <c r="Q542" s="18" t="s">
        <v>76</v>
      </c>
      <c r="R542" s="26">
        <v>0.79847924871509646</v>
      </c>
      <c r="S542" s="26">
        <v>0.04</v>
      </c>
      <c r="T542" s="26">
        <v>1.0172761100103707</v>
      </c>
      <c r="U542" s="26">
        <v>0.11</v>
      </c>
    </row>
    <row r="543" spans="15:21" x14ac:dyDescent="0.2">
      <c r="O543" s="18" t="s">
        <v>78</v>
      </c>
      <c r="P543" s="193" t="s">
        <v>871</v>
      </c>
      <c r="Q543" s="18" t="s">
        <v>76</v>
      </c>
      <c r="R543" s="26">
        <v>0.80955230721461235</v>
      </c>
      <c r="S543" s="26">
        <v>0.04</v>
      </c>
      <c r="T543" s="26">
        <v>1.0127056568791244</v>
      </c>
      <c r="U543" s="26">
        <v>0.11</v>
      </c>
    </row>
    <row r="544" spans="15:21" x14ac:dyDescent="0.2">
      <c r="O544" s="18" t="s">
        <v>78</v>
      </c>
      <c r="P544" s="193" t="s">
        <v>871</v>
      </c>
      <c r="Q544" s="18" t="s">
        <v>76</v>
      </c>
      <c r="R544" s="26">
        <v>0.8037752372967909</v>
      </c>
      <c r="S544" s="26">
        <v>0.05</v>
      </c>
      <c r="T544" s="26">
        <v>1.0355619239681879</v>
      </c>
      <c r="U544" s="26">
        <v>0.11</v>
      </c>
    </row>
  </sheetData>
  <mergeCells count="6">
    <mergeCell ref="W5:Y5"/>
    <mergeCell ref="K2:M2"/>
    <mergeCell ref="W2:AG2"/>
    <mergeCell ref="K3:M3"/>
    <mergeCell ref="W3:AI3"/>
    <mergeCell ref="W4:Y4"/>
  </mergeCells>
  <phoneticPr fontId="32" type="noConversion"/>
  <conditionalFormatting sqref="R2">
    <cfRule type="cellIs" dxfId="6" priority="1" operator="lessThan">
      <formula>1</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C9E74-4BBC-0041-9809-27E521339003}">
  <dimension ref="A1:D46"/>
  <sheetViews>
    <sheetView zoomScale="125" workbookViewId="0">
      <selection activeCell="F36" sqref="F36"/>
    </sheetView>
  </sheetViews>
  <sheetFormatPr baseColWidth="10" defaultColWidth="10.5" defaultRowHeight="16" x14ac:dyDescent="0.2"/>
  <cols>
    <col min="1" max="1" width="30.83203125" customWidth="1"/>
    <col min="3" max="3" width="16" customWidth="1"/>
  </cols>
  <sheetData>
    <row r="1" spans="1:4" ht="17" thickBot="1" x14ac:dyDescent="0.25">
      <c r="A1" t="s">
        <v>860</v>
      </c>
    </row>
    <row r="2" spans="1:4" ht="17" thickBot="1" x14ac:dyDescent="0.25">
      <c r="A2" s="1" t="s">
        <v>0</v>
      </c>
      <c r="B2" s="2" t="s">
        <v>1</v>
      </c>
      <c r="C2" s="2" t="s">
        <v>2</v>
      </c>
      <c r="D2" s="2" t="s">
        <v>3</v>
      </c>
    </row>
    <row r="3" spans="1:4" ht="17" thickBot="1" x14ac:dyDescent="0.25">
      <c r="A3" s="3" t="s">
        <v>4</v>
      </c>
      <c r="B3" s="4"/>
      <c r="C3" s="5">
        <v>400</v>
      </c>
      <c r="D3" s="5" t="s">
        <v>5</v>
      </c>
    </row>
    <row r="4" spans="1:4" ht="17" thickBot="1" x14ac:dyDescent="0.25">
      <c r="A4" s="3" t="s">
        <v>6</v>
      </c>
      <c r="B4" s="4"/>
      <c r="C4" s="5">
        <v>0.01</v>
      </c>
      <c r="D4" s="5" t="s">
        <v>7</v>
      </c>
    </row>
    <row r="5" spans="1:4" ht="17" thickBot="1" x14ac:dyDescent="0.25">
      <c r="A5" s="3" t="s">
        <v>8</v>
      </c>
      <c r="B5" s="4"/>
      <c r="C5" s="5">
        <v>0.1</v>
      </c>
      <c r="D5" s="5" t="s">
        <v>7</v>
      </c>
    </row>
    <row r="6" spans="1:4" ht="17" thickBot="1" x14ac:dyDescent="0.25">
      <c r="A6" s="3" t="s">
        <v>9</v>
      </c>
      <c r="B6" s="6" t="s">
        <v>10</v>
      </c>
      <c r="C6" s="5">
        <v>2</v>
      </c>
      <c r="D6" s="5" t="s">
        <v>5</v>
      </c>
    </row>
    <row r="7" spans="1:4" ht="17" thickBot="1" x14ac:dyDescent="0.25">
      <c r="A7" s="249"/>
      <c r="B7" s="250"/>
      <c r="C7" s="250"/>
      <c r="D7" s="251"/>
    </row>
    <row r="8" spans="1:4" ht="19" thickBot="1" x14ac:dyDescent="0.25">
      <c r="A8" s="3" t="s">
        <v>11</v>
      </c>
      <c r="B8" s="6" t="s">
        <v>12</v>
      </c>
      <c r="C8" s="5">
        <v>300</v>
      </c>
      <c r="D8" s="5" t="s">
        <v>13</v>
      </c>
    </row>
    <row r="9" spans="1:4" ht="19" thickBot="1" x14ac:dyDescent="0.25">
      <c r="A9" s="3" t="s">
        <v>14</v>
      </c>
      <c r="B9" s="6" t="s">
        <v>15</v>
      </c>
      <c r="C9" s="5">
        <v>5000</v>
      </c>
      <c r="D9" s="5" t="s">
        <v>13</v>
      </c>
    </row>
    <row r="10" spans="1:4" ht="19" thickBot="1" x14ac:dyDescent="0.25">
      <c r="A10" s="3" t="s">
        <v>16</v>
      </c>
      <c r="B10" s="6" t="s">
        <v>17</v>
      </c>
      <c r="C10" s="5">
        <v>1900</v>
      </c>
      <c r="D10" s="5" t="s">
        <v>13</v>
      </c>
    </row>
    <row r="11" spans="1:4" ht="17" thickBot="1" x14ac:dyDescent="0.25">
      <c r="A11" s="3" t="s">
        <v>18</v>
      </c>
      <c r="B11" s="6" t="s">
        <v>19</v>
      </c>
      <c r="C11" s="5">
        <v>8.3145000000000007</v>
      </c>
      <c r="D11" s="5" t="s">
        <v>20</v>
      </c>
    </row>
    <row r="12" spans="1:4" ht="26.25" customHeight="1" x14ac:dyDescent="0.2">
      <c r="A12" s="245" t="s">
        <v>21</v>
      </c>
      <c r="B12" s="252"/>
      <c r="C12" s="7">
        <v>3</v>
      </c>
      <c r="D12" s="245" t="s">
        <v>23</v>
      </c>
    </row>
    <row r="13" spans="1:4" ht="19" thickBot="1" x14ac:dyDescent="0.25">
      <c r="A13" s="246"/>
      <c r="B13" s="253"/>
      <c r="C13" s="5" t="s">
        <v>22</v>
      </c>
      <c r="D13" s="246"/>
    </row>
    <row r="14" spans="1:4" ht="17" thickBot="1" x14ac:dyDescent="0.25">
      <c r="A14" s="3" t="s">
        <v>24</v>
      </c>
      <c r="B14" s="6" t="s">
        <v>25</v>
      </c>
      <c r="C14" s="5">
        <v>3.5</v>
      </c>
      <c r="D14" s="5" t="s">
        <v>26</v>
      </c>
    </row>
    <row r="15" spans="1:4" ht="17" thickBot="1" x14ac:dyDescent="0.25">
      <c r="A15" s="242" t="s">
        <v>846</v>
      </c>
      <c r="B15" s="243"/>
      <c r="C15" s="243"/>
      <c r="D15" s="244"/>
    </row>
    <row r="16" spans="1:4" ht="19" thickBot="1" x14ac:dyDescent="0.25">
      <c r="A16" s="3" t="s">
        <v>27</v>
      </c>
      <c r="B16" s="6" t="s">
        <v>28</v>
      </c>
      <c r="C16" s="5" t="s">
        <v>856</v>
      </c>
      <c r="D16" s="5" t="s">
        <v>29</v>
      </c>
    </row>
    <row r="17" spans="1:4" ht="19" thickBot="1" x14ac:dyDescent="0.25">
      <c r="A17" s="3" t="s">
        <v>30</v>
      </c>
      <c r="B17" s="6" t="s">
        <v>31</v>
      </c>
      <c r="C17" s="5" t="s">
        <v>859</v>
      </c>
      <c r="D17" s="5" t="s">
        <v>32</v>
      </c>
    </row>
    <row r="18" spans="1:4" ht="28" customHeight="1" x14ac:dyDescent="0.2">
      <c r="A18" s="245" t="s">
        <v>33</v>
      </c>
      <c r="B18" s="247" t="s">
        <v>34</v>
      </c>
      <c r="C18" s="245" t="s">
        <v>35</v>
      </c>
      <c r="D18" s="245" t="s">
        <v>36</v>
      </c>
    </row>
    <row r="19" spans="1:4" ht="17" thickBot="1" x14ac:dyDescent="0.25">
      <c r="A19" s="246"/>
      <c r="B19" s="248"/>
      <c r="C19" s="246"/>
      <c r="D19" s="246"/>
    </row>
    <row r="20" spans="1:4" ht="17" thickBot="1" x14ac:dyDescent="0.25">
      <c r="A20" s="3" t="s">
        <v>37</v>
      </c>
      <c r="B20" s="4"/>
      <c r="C20" s="5">
        <v>1</v>
      </c>
      <c r="D20" s="5" t="s">
        <v>7</v>
      </c>
    </row>
    <row r="21" spans="1:4" ht="19" thickBot="1" x14ac:dyDescent="0.25">
      <c r="A21" s="3" t="s">
        <v>38</v>
      </c>
      <c r="B21" s="6" t="s">
        <v>39</v>
      </c>
      <c r="C21" s="5" t="s">
        <v>857</v>
      </c>
      <c r="D21" s="5" t="s">
        <v>29</v>
      </c>
    </row>
    <row r="22" spans="1:4" ht="19" thickBot="1" x14ac:dyDescent="0.25">
      <c r="A22" s="3" t="s">
        <v>40</v>
      </c>
      <c r="B22" s="6" t="s">
        <v>41</v>
      </c>
      <c r="C22" s="5" t="s">
        <v>866</v>
      </c>
      <c r="D22" s="5" t="s">
        <v>32</v>
      </c>
    </row>
    <row r="23" spans="1:4" ht="28" customHeight="1" x14ac:dyDescent="0.2">
      <c r="A23" s="245" t="s">
        <v>42</v>
      </c>
      <c r="B23" s="247" t="s">
        <v>43</v>
      </c>
      <c r="C23" s="245" t="s">
        <v>44</v>
      </c>
      <c r="D23" s="245" t="s">
        <v>36</v>
      </c>
    </row>
    <row r="24" spans="1:4" ht="17" thickBot="1" x14ac:dyDescent="0.25">
      <c r="A24" s="246"/>
      <c r="B24" s="248"/>
      <c r="C24" s="246"/>
      <c r="D24" s="246"/>
    </row>
    <row r="25" spans="1:4" ht="17" thickBot="1" x14ac:dyDescent="0.25">
      <c r="A25" s="3" t="s">
        <v>45</v>
      </c>
      <c r="B25" s="4"/>
      <c r="C25" s="5">
        <v>10</v>
      </c>
      <c r="D25" s="5" t="s">
        <v>7</v>
      </c>
    </row>
    <row r="26" spans="1:4" ht="19" thickBot="1" x14ac:dyDescent="0.25">
      <c r="A26" s="3" t="s">
        <v>46</v>
      </c>
      <c r="B26" s="6" t="s">
        <v>47</v>
      </c>
      <c r="C26" s="5" t="s">
        <v>858</v>
      </c>
      <c r="D26" s="5" t="s">
        <v>29</v>
      </c>
    </row>
    <row r="27" spans="1:4" ht="19" thickBot="1" x14ac:dyDescent="0.25">
      <c r="A27" s="3" t="s">
        <v>48</v>
      </c>
      <c r="B27" s="6" t="s">
        <v>49</v>
      </c>
      <c r="C27" s="5" t="s">
        <v>867</v>
      </c>
      <c r="D27" s="5" t="s">
        <v>32</v>
      </c>
    </row>
    <row r="28" spans="1:4" ht="28" customHeight="1" x14ac:dyDescent="0.2">
      <c r="A28" s="245" t="s">
        <v>50</v>
      </c>
      <c r="B28" s="247" t="s">
        <v>51</v>
      </c>
      <c r="C28" s="245" t="s">
        <v>52</v>
      </c>
      <c r="D28" s="245" t="s">
        <v>36</v>
      </c>
    </row>
    <row r="29" spans="1:4" ht="17" thickBot="1" x14ac:dyDescent="0.25">
      <c r="A29" s="246"/>
      <c r="B29" s="248"/>
      <c r="C29" s="246"/>
      <c r="D29" s="246"/>
    </row>
    <row r="30" spans="1:4" ht="17" thickBot="1" x14ac:dyDescent="0.25">
      <c r="A30" s="3" t="s">
        <v>53</v>
      </c>
      <c r="B30" s="4"/>
      <c r="C30" s="5">
        <v>0.1</v>
      </c>
      <c r="D30" s="5" t="s">
        <v>7</v>
      </c>
    </row>
    <row r="31" spans="1:4" ht="17" thickBot="1" x14ac:dyDescent="0.25">
      <c r="A31" s="242" t="s">
        <v>847</v>
      </c>
      <c r="B31" s="243"/>
      <c r="C31" s="243"/>
      <c r="D31" s="244"/>
    </row>
    <row r="32" spans="1:4" ht="19" thickBot="1" x14ac:dyDescent="0.25">
      <c r="A32" s="3" t="s">
        <v>848</v>
      </c>
      <c r="B32" s="6" t="s">
        <v>28</v>
      </c>
      <c r="C32" s="5" t="s">
        <v>853</v>
      </c>
      <c r="D32" s="5" t="s">
        <v>29</v>
      </c>
    </row>
    <row r="33" spans="1:4" ht="19" thickBot="1" x14ac:dyDescent="0.25">
      <c r="A33" s="3" t="s">
        <v>849</v>
      </c>
      <c r="B33" s="6" t="s">
        <v>31</v>
      </c>
      <c r="C33" s="5" t="s">
        <v>854</v>
      </c>
      <c r="D33" s="5" t="s">
        <v>32</v>
      </c>
    </row>
    <row r="34" spans="1:4" x14ac:dyDescent="0.2">
      <c r="A34" s="245" t="s">
        <v>850</v>
      </c>
      <c r="B34" s="247" t="s">
        <v>34</v>
      </c>
      <c r="C34" s="245" t="s">
        <v>35</v>
      </c>
      <c r="D34" s="245" t="s">
        <v>36</v>
      </c>
    </row>
    <row r="35" spans="1:4" ht="25" customHeight="1" thickBot="1" x14ac:dyDescent="0.25">
      <c r="A35" s="246"/>
      <c r="B35" s="248"/>
      <c r="C35" s="246"/>
      <c r="D35" s="246"/>
    </row>
    <row r="36" spans="1:4" ht="17" thickBot="1" x14ac:dyDescent="0.25">
      <c r="A36" s="3" t="s">
        <v>851</v>
      </c>
      <c r="B36" s="4"/>
      <c r="C36" s="5">
        <v>1</v>
      </c>
      <c r="D36" s="5" t="s">
        <v>7</v>
      </c>
    </row>
    <row r="37" spans="1:4" ht="19" thickBot="1" x14ac:dyDescent="0.25">
      <c r="A37" s="3" t="s">
        <v>848</v>
      </c>
      <c r="B37" s="6" t="s">
        <v>39</v>
      </c>
      <c r="C37" s="5" t="s">
        <v>855</v>
      </c>
      <c r="D37" s="5" t="s">
        <v>29</v>
      </c>
    </row>
    <row r="38" spans="1:4" ht="19" thickBot="1" x14ac:dyDescent="0.25">
      <c r="A38" s="3" t="s">
        <v>849</v>
      </c>
      <c r="B38" s="6" t="s">
        <v>41</v>
      </c>
      <c r="C38" s="5" t="s">
        <v>854</v>
      </c>
      <c r="D38" s="5" t="s">
        <v>32</v>
      </c>
    </row>
    <row r="39" spans="1:4" x14ac:dyDescent="0.2">
      <c r="A39" s="245" t="s">
        <v>850</v>
      </c>
      <c r="B39" s="247" t="s">
        <v>43</v>
      </c>
      <c r="C39" s="245" t="s">
        <v>852</v>
      </c>
      <c r="D39" s="245" t="s">
        <v>36</v>
      </c>
    </row>
    <row r="40" spans="1:4" ht="28" customHeight="1" thickBot="1" x14ac:dyDescent="0.25">
      <c r="A40" s="246"/>
      <c r="B40" s="248"/>
      <c r="C40" s="246"/>
      <c r="D40" s="246"/>
    </row>
    <row r="41" spans="1:4" ht="17" thickBot="1" x14ac:dyDescent="0.25">
      <c r="A41" s="3" t="s">
        <v>851</v>
      </c>
      <c r="B41" s="4"/>
      <c r="C41" s="5">
        <v>1</v>
      </c>
      <c r="D41" s="5" t="s">
        <v>7</v>
      </c>
    </row>
    <row r="42" spans="1:4" ht="19" thickBot="1" x14ac:dyDescent="0.25">
      <c r="A42" s="3" t="s">
        <v>848</v>
      </c>
      <c r="B42" s="6" t="s">
        <v>47</v>
      </c>
      <c r="C42" s="5" t="s">
        <v>857</v>
      </c>
      <c r="D42" s="5" t="s">
        <v>29</v>
      </c>
    </row>
    <row r="43" spans="1:4" ht="19" thickBot="1" x14ac:dyDescent="0.25">
      <c r="A43" s="3" t="s">
        <v>849</v>
      </c>
      <c r="B43" s="6" t="s">
        <v>49</v>
      </c>
      <c r="C43" s="5" t="s">
        <v>866</v>
      </c>
      <c r="D43" s="5" t="s">
        <v>32</v>
      </c>
    </row>
    <row r="44" spans="1:4" x14ac:dyDescent="0.2">
      <c r="A44" s="245" t="s">
        <v>850</v>
      </c>
      <c r="B44" s="247" t="s">
        <v>51</v>
      </c>
      <c r="C44" s="245" t="s">
        <v>44</v>
      </c>
      <c r="D44" s="245" t="s">
        <v>36</v>
      </c>
    </row>
    <row r="45" spans="1:4" ht="30" customHeight="1" thickBot="1" x14ac:dyDescent="0.25">
      <c r="A45" s="246"/>
      <c r="B45" s="248"/>
      <c r="C45" s="246"/>
      <c r="D45" s="246"/>
    </row>
    <row r="46" spans="1:4" ht="17" thickBot="1" x14ac:dyDescent="0.25">
      <c r="A46" s="3" t="s">
        <v>851</v>
      </c>
      <c r="B46" s="4"/>
      <c r="C46" s="5">
        <v>1</v>
      </c>
      <c r="D46" s="5" t="s">
        <v>7</v>
      </c>
    </row>
  </sheetData>
  <mergeCells count="30">
    <mergeCell ref="A18:A19"/>
    <mergeCell ref="B18:B19"/>
    <mergeCell ref="C18:C19"/>
    <mergeCell ref="D18:D19"/>
    <mergeCell ref="A7:D7"/>
    <mergeCell ref="A12:A13"/>
    <mergeCell ref="B12:B13"/>
    <mergeCell ref="D12:D13"/>
    <mergeCell ref="A15:D15"/>
    <mergeCell ref="A23:A24"/>
    <mergeCell ref="B23:B24"/>
    <mergeCell ref="C23:C24"/>
    <mergeCell ref="D23:D24"/>
    <mergeCell ref="A28:A29"/>
    <mergeCell ref="B28:B29"/>
    <mergeCell ref="C28:C29"/>
    <mergeCell ref="D28:D29"/>
    <mergeCell ref="A31:D31"/>
    <mergeCell ref="A44:A45"/>
    <mergeCell ref="B44:B45"/>
    <mergeCell ref="C44:C45"/>
    <mergeCell ref="D44:D45"/>
    <mergeCell ref="A34:A35"/>
    <mergeCell ref="B34:B35"/>
    <mergeCell ref="C34:C35"/>
    <mergeCell ref="D34:D35"/>
    <mergeCell ref="A39:A40"/>
    <mergeCell ref="B39:B40"/>
    <mergeCell ref="C39:C40"/>
    <mergeCell ref="D39:D4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B4A6-4163-7B49-9F34-09669246F787}">
  <dimension ref="A1:D17"/>
  <sheetViews>
    <sheetView workbookViewId="0">
      <selection activeCell="G8" sqref="G8"/>
    </sheetView>
  </sheetViews>
  <sheetFormatPr baseColWidth="10" defaultColWidth="10.5" defaultRowHeight="16" x14ac:dyDescent="0.2"/>
  <cols>
    <col min="2" max="2" width="18" customWidth="1"/>
    <col min="3" max="3" width="17.83203125" customWidth="1"/>
    <col min="4" max="4" width="14" customWidth="1"/>
  </cols>
  <sheetData>
    <row r="1" spans="1:4" ht="17" thickBot="1" x14ac:dyDescent="0.25">
      <c r="A1" t="s">
        <v>63</v>
      </c>
    </row>
    <row r="2" spans="1:4" ht="39" customHeight="1" thickBot="1" x14ac:dyDescent="0.25">
      <c r="A2" s="8" t="s">
        <v>54</v>
      </c>
      <c r="B2" s="9" t="s">
        <v>55</v>
      </c>
      <c r="C2" s="12" t="s">
        <v>56</v>
      </c>
      <c r="D2" s="12" t="s">
        <v>57</v>
      </c>
    </row>
    <row r="3" spans="1:4" x14ac:dyDescent="0.2">
      <c r="A3" s="257" t="s">
        <v>62</v>
      </c>
      <c r="B3" s="258"/>
      <c r="C3" s="258"/>
      <c r="D3" s="259"/>
    </row>
    <row r="4" spans="1:4" ht="17.25" customHeight="1" thickBot="1" x14ac:dyDescent="0.25">
      <c r="A4" s="254"/>
      <c r="B4" s="255"/>
      <c r="C4" s="255"/>
      <c r="D4" s="256"/>
    </row>
    <row r="5" spans="1:4" ht="17" thickBot="1" x14ac:dyDescent="0.25">
      <c r="A5" s="10">
        <v>410</v>
      </c>
      <c r="B5" s="11">
        <v>1600</v>
      </c>
      <c r="C5" s="168">
        <v>220</v>
      </c>
      <c r="D5" s="11">
        <v>2.5</v>
      </c>
    </row>
    <row r="6" spans="1:4" ht="17" thickBot="1" x14ac:dyDescent="0.25">
      <c r="A6" s="10">
        <v>660</v>
      </c>
      <c r="B6" s="11">
        <v>1900</v>
      </c>
      <c r="C6" s="168">
        <v>410</v>
      </c>
      <c r="D6" s="11">
        <v>-2.5</v>
      </c>
    </row>
    <row r="7" spans="1:4" ht="17" thickBot="1" x14ac:dyDescent="0.25">
      <c r="A7" s="10">
        <v>2740</v>
      </c>
      <c r="B7" s="11">
        <v>2300</v>
      </c>
      <c r="C7" s="11">
        <v>61.6</v>
      </c>
      <c r="D7" s="11">
        <v>10</v>
      </c>
    </row>
    <row r="8" spans="1:4" x14ac:dyDescent="0.2">
      <c r="A8" s="257" t="s">
        <v>58</v>
      </c>
      <c r="B8" s="258"/>
      <c r="C8" s="258"/>
      <c r="D8" s="259"/>
    </row>
    <row r="9" spans="1:4" ht="17.25" customHeight="1" thickBot="1" x14ac:dyDescent="0.25">
      <c r="A9" s="254" t="s">
        <v>59</v>
      </c>
      <c r="B9" s="255"/>
      <c r="C9" s="255"/>
      <c r="D9" s="256"/>
    </row>
    <row r="10" spans="1:4" ht="17" thickBot="1" x14ac:dyDescent="0.25">
      <c r="A10" s="10">
        <v>40</v>
      </c>
      <c r="B10" s="11">
        <v>1000</v>
      </c>
      <c r="C10" s="168">
        <v>380</v>
      </c>
      <c r="D10" s="11">
        <v>0</v>
      </c>
    </row>
    <row r="11" spans="1:4" ht="17" thickBot="1" x14ac:dyDescent="0.25">
      <c r="A11" s="10">
        <v>300</v>
      </c>
      <c r="B11" s="11">
        <v>1600</v>
      </c>
      <c r="C11" s="168">
        <v>100</v>
      </c>
      <c r="D11" s="11">
        <v>1</v>
      </c>
    </row>
    <row r="12" spans="1:4" ht="17" thickBot="1" x14ac:dyDescent="0.25">
      <c r="A12" s="10">
        <v>720</v>
      </c>
      <c r="B12" s="11">
        <v>1900</v>
      </c>
      <c r="C12" s="168">
        <v>310</v>
      </c>
      <c r="D12" s="11">
        <v>1</v>
      </c>
    </row>
    <row r="13" spans="1:4" ht="17" thickBot="1" x14ac:dyDescent="0.25">
      <c r="A13" s="10">
        <v>2740</v>
      </c>
      <c r="B13" s="11">
        <v>2300</v>
      </c>
      <c r="C13" s="168">
        <v>30</v>
      </c>
      <c r="D13" s="11">
        <v>10</v>
      </c>
    </row>
    <row r="14" spans="1:4" x14ac:dyDescent="0.2">
      <c r="A14" s="257" t="s">
        <v>60</v>
      </c>
      <c r="B14" s="258"/>
      <c r="C14" s="258"/>
      <c r="D14" s="259"/>
    </row>
    <row r="15" spans="1:4" ht="17.25" customHeight="1" thickBot="1" x14ac:dyDescent="0.25">
      <c r="A15" s="254" t="s">
        <v>61</v>
      </c>
      <c r="B15" s="255"/>
      <c r="C15" s="255"/>
      <c r="D15" s="256"/>
    </row>
    <row r="16" spans="1:4" ht="17" thickBot="1" x14ac:dyDescent="0.25">
      <c r="A16" s="10">
        <v>95</v>
      </c>
      <c r="B16" s="11">
        <v>673</v>
      </c>
      <c r="C16" s="11">
        <v>550</v>
      </c>
      <c r="D16" s="11">
        <v>1.25</v>
      </c>
    </row>
    <row r="17" spans="1:4" ht="17" thickBot="1" x14ac:dyDescent="0.25">
      <c r="A17" s="10">
        <v>290</v>
      </c>
      <c r="B17" s="11">
        <v>1713</v>
      </c>
      <c r="C17" s="11">
        <v>570</v>
      </c>
      <c r="D17" s="11">
        <v>2.2599999999999998</v>
      </c>
    </row>
  </sheetData>
  <mergeCells count="6">
    <mergeCell ref="A15:D15"/>
    <mergeCell ref="A3:D3"/>
    <mergeCell ref="A4:D4"/>
    <mergeCell ref="A8:D8"/>
    <mergeCell ref="A9:D9"/>
    <mergeCell ref="A14:D1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14DEA-6E64-AA43-ABBB-12957825AC9F}">
  <dimension ref="A1:B5"/>
  <sheetViews>
    <sheetView workbookViewId="0"/>
  </sheetViews>
  <sheetFormatPr baseColWidth="10" defaultColWidth="10.5" defaultRowHeight="16" x14ac:dyDescent="0.2"/>
  <cols>
    <col min="1" max="1" width="32" customWidth="1"/>
  </cols>
  <sheetData>
    <row r="1" spans="1:2" ht="17" thickBot="1" x14ac:dyDescent="0.25">
      <c r="A1" t="s">
        <v>64</v>
      </c>
    </row>
    <row r="2" spans="1:2" ht="19" thickBot="1" x14ac:dyDescent="0.25">
      <c r="A2" s="13" t="s">
        <v>66</v>
      </c>
      <c r="B2" s="14">
        <v>1.3972E-2</v>
      </c>
    </row>
    <row r="3" spans="1:2" ht="17" thickBot="1" x14ac:dyDescent="0.25">
      <c r="A3" s="15" t="s">
        <v>67</v>
      </c>
      <c r="B3" s="16">
        <v>49.6</v>
      </c>
    </row>
    <row r="4" spans="1:2" ht="19" thickBot="1" x14ac:dyDescent="0.25">
      <c r="A4" s="15" t="s">
        <v>68</v>
      </c>
      <c r="B4" s="16">
        <v>8.5115579999999996E-2</v>
      </c>
    </row>
    <row r="5" spans="1:2" ht="19" thickBot="1" x14ac:dyDescent="0.25">
      <c r="A5" s="15" t="s">
        <v>69</v>
      </c>
      <c r="B5" s="16">
        <v>0.69899999999999995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59ABA-8033-AC45-B5D3-4BEEF4F6D517}">
  <dimension ref="A1:G7"/>
  <sheetViews>
    <sheetView workbookViewId="0">
      <selection activeCell="E22" sqref="E22"/>
    </sheetView>
  </sheetViews>
  <sheetFormatPr baseColWidth="10" defaultColWidth="10.5" defaultRowHeight="16" x14ac:dyDescent="0.2"/>
  <cols>
    <col min="1" max="1" width="35" customWidth="1"/>
    <col min="2" max="2" width="12.5" customWidth="1"/>
    <col min="3" max="3" width="44.83203125" customWidth="1"/>
    <col min="4" max="6" width="13.33203125" customWidth="1"/>
    <col min="7" max="7" width="12.83203125" customWidth="1"/>
  </cols>
  <sheetData>
    <row r="1" spans="1:7" x14ac:dyDescent="0.2">
      <c r="A1" t="s">
        <v>65</v>
      </c>
    </row>
    <row r="2" spans="1:7" s="178" customFormat="1" ht="17" thickBot="1" x14ac:dyDescent="0.25">
      <c r="A2" s="172"/>
      <c r="B2" s="173" t="s">
        <v>70</v>
      </c>
      <c r="C2" s="173" t="s">
        <v>71</v>
      </c>
      <c r="D2" s="173" t="s">
        <v>861</v>
      </c>
      <c r="E2" s="173" t="s">
        <v>862</v>
      </c>
      <c r="F2" s="181" t="s">
        <v>863</v>
      </c>
      <c r="G2" s="182" t="s">
        <v>864</v>
      </c>
    </row>
    <row r="3" spans="1:7" ht="17" thickBot="1" x14ac:dyDescent="0.25">
      <c r="A3" s="174" t="s">
        <v>72</v>
      </c>
      <c r="B3" s="17">
        <v>2.0000000000000001E-4</v>
      </c>
      <c r="C3" s="17">
        <v>0.02</v>
      </c>
      <c r="D3" s="17">
        <v>2.0000000000000001E-4</v>
      </c>
      <c r="E3" s="170">
        <v>2.0000000000000001E-4</v>
      </c>
      <c r="F3" s="171">
        <v>2.9999999999999997E-4</v>
      </c>
      <c r="G3" s="171">
        <v>2.9999999999999997E-4</v>
      </c>
    </row>
    <row r="4" spans="1:7" ht="17" thickBot="1" x14ac:dyDescent="0.25">
      <c r="A4" s="174" t="s">
        <v>73</v>
      </c>
      <c r="B4" s="17">
        <v>2.0000000000000001E-4</v>
      </c>
      <c r="C4" s="17">
        <v>0.05</v>
      </c>
      <c r="D4" s="17">
        <v>1E-3</v>
      </c>
      <c r="E4" s="170">
        <v>1E-3</v>
      </c>
      <c r="F4" s="171">
        <v>0.01</v>
      </c>
      <c r="G4" s="171">
        <v>0.01</v>
      </c>
    </row>
    <row r="5" spans="1:7" ht="33" thickBot="1" x14ac:dyDescent="0.25">
      <c r="A5" s="174" t="s">
        <v>74</v>
      </c>
      <c r="B5" s="17">
        <v>2E-3</v>
      </c>
      <c r="C5" s="17">
        <v>0.3</v>
      </c>
      <c r="D5" s="17">
        <v>0.35</v>
      </c>
      <c r="E5" s="180">
        <v>0.01</v>
      </c>
      <c r="F5" s="171">
        <v>0.2</v>
      </c>
      <c r="G5" s="171">
        <v>3.0000000000000001E-3</v>
      </c>
    </row>
    <row r="6" spans="1:7" s="179" customFormat="1" ht="32" x14ac:dyDescent="0.2">
      <c r="A6" s="175" t="s">
        <v>75</v>
      </c>
      <c r="B6" s="176">
        <v>1</v>
      </c>
      <c r="C6" s="176">
        <v>1</v>
      </c>
      <c r="D6" s="177">
        <v>1</v>
      </c>
      <c r="E6" s="171">
        <v>1</v>
      </c>
      <c r="F6" s="171">
        <v>1</v>
      </c>
      <c r="G6" s="171">
        <v>1</v>
      </c>
    </row>
    <row r="7" spans="1:7" ht="80" x14ac:dyDescent="0.2">
      <c r="A7" s="169" t="s">
        <v>865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3095-FDB0-7649-B9A4-D72165C981F7}">
  <dimension ref="A1:H11"/>
  <sheetViews>
    <sheetView workbookViewId="0"/>
  </sheetViews>
  <sheetFormatPr baseColWidth="10" defaultColWidth="10.5" defaultRowHeight="16" x14ac:dyDescent="0.2"/>
  <sheetData>
    <row r="1" spans="1:8" x14ac:dyDescent="0.2">
      <c r="A1" s="98" t="s">
        <v>720</v>
      </c>
    </row>
    <row r="2" spans="1:8" x14ac:dyDescent="0.2">
      <c r="A2" s="95" t="s">
        <v>719</v>
      </c>
      <c r="B2" s="95" t="s">
        <v>718</v>
      </c>
      <c r="C2" s="95" t="s">
        <v>717</v>
      </c>
      <c r="D2" s="95" t="s">
        <v>716</v>
      </c>
      <c r="E2" s="95" t="s">
        <v>715</v>
      </c>
      <c r="F2" s="95" t="s">
        <v>714</v>
      </c>
      <c r="G2" s="95" t="s">
        <v>713</v>
      </c>
      <c r="H2" s="95" t="s">
        <v>712</v>
      </c>
    </row>
    <row r="3" spans="1:8" x14ac:dyDescent="0.2">
      <c r="A3" s="95" t="s">
        <v>873</v>
      </c>
      <c r="B3" s="95">
        <v>29.4</v>
      </c>
      <c r="C3" s="95">
        <v>30</v>
      </c>
      <c r="D3" s="95">
        <v>8.1999999999999998E-4</v>
      </c>
      <c r="E3" s="167">
        <v>18</v>
      </c>
      <c r="F3" s="95">
        <v>35.9</v>
      </c>
      <c r="G3" s="97">
        <f>D3*((C3*B3)/(E3*F3))^0.5</f>
        <v>9.5799814492641445E-4</v>
      </c>
      <c r="H3" s="95"/>
    </row>
    <row r="4" spans="1:8" x14ac:dyDescent="0.2">
      <c r="A4" s="95" t="s">
        <v>710</v>
      </c>
      <c r="B4" s="95">
        <v>33.299999999999997</v>
      </c>
      <c r="C4" s="95">
        <v>356</v>
      </c>
      <c r="D4" s="95">
        <v>3.5E-4</v>
      </c>
      <c r="E4" s="167">
        <v>18</v>
      </c>
      <c r="F4" s="95">
        <v>35.9</v>
      </c>
      <c r="G4" s="97">
        <f>D4*((C4*B4)/(E4*F4))^0.5</f>
        <v>1.499103724802216E-3</v>
      </c>
      <c r="H4" s="95"/>
    </row>
    <row r="5" spans="1:8" x14ac:dyDescent="0.2">
      <c r="A5" s="95" t="s">
        <v>709</v>
      </c>
      <c r="B5" s="167">
        <v>32</v>
      </c>
      <c r="C5" s="95">
        <v>45.8</v>
      </c>
      <c r="D5" s="95">
        <v>5.5000000000000003E-4</v>
      </c>
      <c r="E5" s="167">
        <v>18</v>
      </c>
      <c r="F5" s="95">
        <v>35.9</v>
      </c>
      <c r="G5" s="97">
        <f>D5*((C5*B5)/(E5*F5))^0.5</f>
        <v>8.282986257578688E-4</v>
      </c>
      <c r="H5" s="95"/>
    </row>
    <row r="6" spans="1:8" x14ac:dyDescent="0.2">
      <c r="A6" s="96" t="s">
        <v>708</v>
      </c>
      <c r="B6" s="95"/>
      <c r="C6" s="95"/>
      <c r="D6" s="95"/>
      <c r="E6" s="95"/>
      <c r="F6" s="95"/>
      <c r="G6" s="94">
        <f>AVERAGE(G3:G5)</f>
        <v>1.0951334984954997E-3</v>
      </c>
      <c r="H6" s="93">
        <v>1E-3</v>
      </c>
    </row>
    <row r="7" spans="1:8" x14ac:dyDescent="0.2">
      <c r="A7" s="95"/>
      <c r="B7" s="95"/>
      <c r="C7" s="95"/>
      <c r="D7" s="95"/>
      <c r="E7" s="95" t="s">
        <v>711</v>
      </c>
      <c r="F7" s="95"/>
      <c r="G7" s="95"/>
      <c r="H7" s="95"/>
    </row>
    <row r="8" spans="1:8" x14ac:dyDescent="0.2">
      <c r="A8" s="95" t="s">
        <v>873</v>
      </c>
      <c r="B8" s="95">
        <v>29.4</v>
      </c>
      <c r="C8" s="95">
        <v>30</v>
      </c>
      <c r="D8" s="95">
        <v>8.1999999999999998E-4</v>
      </c>
      <c r="E8" s="95">
        <v>17.600000000000001</v>
      </c>
      <c r="F8" s="95">
        <v>33.700000000000003</v>
      </c>
      <c r="G8" s="97">
        <f>D8*((C8*B8)/(E8*F8))^0.5</f>
        <v>9.9994672099772272E-4</v>
      </c>
      <c r="H8" s="95"/>
    </row>
    <row r="9" spans="1:8" x14ac:dyDescent="0.2">
      <c r="A9" s="95" t="s">
        <v>710</v>
      </c>
      <c r="B9" s="95">
        <v>32.1</v>
      </c>
      <c r="C9" s="95">
        <v>356</v>
      </c>
      <c r="D9" s="95">
        <v>3.5E-4</v>
      </c>
      <c r="E9" s="95">
        <v>17.600000000000001</v>
      </c>
      <c r="F9" s="95">
        <v>33.700000000000003</v>
      </c>
      <c r="G9" s="97">
        <f>D9*((C9*B9)/(E9*F9))^0.5</f>
        <v>1.5362937905024688E-3</v>
      </c>
      <c r="H9" s="95"/>
    </row>
    <row r="10" spans="1:8" x14ac:dyDescent="0.2">
      <c r="A10" s="95" t="s">
        <v>709</v>
      </c>
      <c r="B10" s="95">
        <v>30.9</v>
      </c>
      <c r="C10" s="95">
        <v>45.8</v>
      </c>
      <c r="D10" s="95">
        <v>5.5000000000000003E-4</v>
      </c>
      <c r="E10" s="95">
        <v>17.600000000000001</v>
      </c>
      <c r="F10" s="95">
        <v>33.700000000000003</v>
      </c>
      <c r="G10" s="97">
        <f>D10*((C10*B10)/(E10*F10))^0.5</f>
        <v>8.4957824673738956E-4</v>
      </c>
      <c r="H10" s="95"/>
    </row>
    <row r="11" spans="1:8" x14ac:dyDescent="0.2">
      <c r="A11" s="96" t="s">
        <v>708</v>
      </c>
      <c r="B11" s="95"/>
      <c r="C11" s="95"/>
      <c r="D11" s="95"/>
      <c r="E11" s="95"/>
      <c r="F11" s="95"/>
      <c r="G11" s="94">
        <f>AVERAGE(G8:G10)</f>
        <v>1.1286062527458604E-3</v>
      </c>
      <c r="H11" s="93">
        <v>1E-3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5E6B-D4DA-484A-A9CE-81C37D51C2DB}">
  <dimension ref="A1:D14"/>
  <sheetViews>
    <sheetView workbookViewId="0">
      <selection activeCell="C21" sqref="C21"/>
    </sheetView>
  </sheetViews>
  <sheetFormatPr baseColWidth="10" defaultColWidth="8.83203125" defaultRowHeight="15" x14ac:dyDescent="0.2"/>
  <cols>
    <col min="1" max="1" width="12.5" style="119" bestFit="1" customWidth="1"/>
    <col min="2" max="2" width="57.5" style="119" customWidth="1"/>
    <col min="3" max="3" width="43.5" style="119" customWidth="1"/>
    <col min="4" max="4" width="23.5" style="119" bestFit="1" customWidth="1"/>
    <col min="5" max="16384" width="8.83203125" style="119"/>
  </cols>
  <sheetData>
    <row r="1" spans="1:4" ht="16" x14ac:dyDescent="0.2">
      <c r="A1" s="119" t="s">
        <v>841</v>
      </c>
    </row>
    <row r="2" spans="1:4" ht="16" thickBot="1" x14ac:dyDescent="0.25">
      <c r="A2" s="122" t="s">
        <v>840</v>
      </c>
      <c r="B2" s="161" t="s">
        <v>839</v>
      </c>
      <c r="C2" s="161" t="s">
        <v>838</v>
      </c>
      <c r="D2" s="161" t="s">
        <v>837</v>
      </c>
    </row>
    <row r="3" spans="1:4" ht="75" x14ac:dyDescent="0.2">
      <c r="A3" s="159" t="s">
        <v>836</v>
      </c>
      <c r="B3" s="157" t="s">
        <v>835</v>
      </c>
      <c r="C3" s="157" t="s">
        <v>834</v>
      </c>
      <c r="D3" s="156">
        <v>0.51</v>
      </c>
    </row>
    <row r="4" spans="1:4" ht="90" x14ac:dyDescent="0.2">
      <c r="A4" s="159" t="s">
        <v>833</v>
      </c>
      <c r="B4" s="160" t="s">
        <v>832</v>
      </c>
      <c r="C4" s="157" t="s">
        <v>831</v>
      </c>
      <c r="D4" s="156">
        <v>0.87</v>
      </c>
    </row>
    <row r="5" spans="1:4" ht="90" x14ac:dyDescent="0.2">
      <c r="A5" s="159" t="s">
        <v>830</v>
      </c>
      <c r="B5" s="158" t="s">
        <v>829</v>
      </c>
      <c r="C5" s="157" t="s">
        <v>828</v>
      </c>
      <c r="D5" s="156">
        <v>0.62</v>
      </c>
    </row>
    <row r="9" spans="1:4" x14ac:dyDescent="0.2">
      <c r="C9" s="155"/>
    </row>
    <row r="10" spans="1:4" x14ac:dyDescent="0.2">
      <c r="C10" s="155"/>
    </row>
    <row r="11" spans="1:4" x14ac:dyDescent="0.2">
      <c r="C11" s="155"/>
    </row>
    <row r="12" spans="1:4" x14ac:dyDescent="0.2">
      <c r="C12" s="155"/>
    </row>
    <row r="13" spans="1:4" x14ac:dyDescent="0.2">
      <c r="C13" s="155"/>
    </row>
    <row r="14" spans="1:4" x14ac:dyDescent="0.2">
      <c r="C14" s="15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7723E-73C0-B84F-A411-AE9F57B7522C}">
  <dimension ref="A1:DP353"/>
  <sheetViews>
    <sheetView zoomScale="80" zoomScaleNormal="80" workbookViewId="0">
      <pane xSplit="2" ySplit="2" topLeftCell="C319" activePane="bottomRight" state="frozen"/>
      <selection pane="topRight" activeCell="C1" sqref="C1"/>
      <selection pane="bottomLeft" activeCell="A3" sqref="A3"/>
      <selection pane="bottomRight" activeCell="AK3" sqref="AK3:AL352"/>
    </sheetView>
  </sheetViews>
  <sheetFormatPr baseColWidth="10" defaultColWidth="8.83203125" defaultRowHeight="15" x14ac:dyDescent="0.2"/>
  <cols>
    <col min="1" max="1" width="23.83203125" style="128" customWidth="1"/>
    <col min="2" max="2" width="14.33203125" style="162" bestFit="1" customWidth="1"/>
    <col min="3" max="3" width="8.83203125" style="143"/>
    <col min="4" max="4" width="8.33203125" style="132" bestFit="1" customWidth="1"/>
    <col min="5" max="5" width="9.5" style="131" bestFit="1" customWidth="1"/>
    <col min="6" max="6" width="8.33203125" style="132" bestFit="1" customWidth="1"/>
    <col min="7" max="7" width="9.5" style="119" bestFit="1" customWidth="1"/>
    <col min="8" max="8" width="8.83203125" style="132"/>
    <col min="9" max="9" width="9.5" style="131" bestFit="1" customWidth="1"/>
    <col min="10" max="10" width="8" style="132" bestFit="1" customWidth="1"/>
    <col min="11" max="11" width="9.5" style="131" bestFit="1" customWidth="1"/>
    <col min="12" max="12" width="9.33203125" style="132" bestFit="1" customWidth="1"/>
    <col min="13" max="13" width="9.5" style="131" bestFit="1" customWidth="1"/>
    <col min="14" max="14" width="8.83203125" style="132"/>
    <col min="15" max="15" width="9.5" style="131" bestFit="1" customWidth="1"/>
    <col min="16" max="16" width="8.33203125" style="132" bestFit="1" customWidth="1"/>
    <col min="17" max="17" width="9.5" style="131" bestFit="1" customWidth="1"/>
    <col min="18" max="18" width="8.83203125" style="132"/>
    <col min="19" max="19" width="9.5" style="131" bestFit="1" customWidth="1"/>
    <col min="20" max="20" width="9.33203125" style="132" bestFit="1" customWidth="1"/>
    <col min="21" max="21" width="9.5" style="131" bestFit="1" customWidth="1"/>
    <col min="22" max="22" width="8.5" style="132" bestFit="1" customWidth="1"/>
    <col min="23" max="23" width="9.5" style="131" bestFit="1" customWidth="1"/>
    <col min="24" max="24" width="8.33203125" style="132" customWidth="1"/>
    <col min="25" max="25" width="9.5" style="131" bestFit="1" customWidth="1"/>
    <col min="26" max="26" width="9" style="132" bestFit="1" customWidth="1"/>
    <col min="27" max="27" width="9.5" style="119" bestFit="1" customWidth="1"/>
    <col min="28" max="28" width="6.5" style="132" bestFit="1" customWidth="1"/>
    <col min="29" max="29" width="9.5" style="131" bestFit="1" customWidth="1"/>
    <col min="30" max="30" width="8.33203125" style="128" bestFit="1" customWidth="1"/>
    <col min="31" max="31" width="8.83203125" style="127"/>
    <col min="32" max="32" width="8.83203125" style="128"/>
    <col min="33" max="33" width="8.83203125" style="130"/>
    <col min="34" max="34" width="8.83203125" style="129"/>
    <col min="35" max="35" width="13.83203125" style="128" bestFit="1" customWidth="1"/>
    <col min="36" max="36" width="8" style="120" bestFit="1" customWidth="1"/>
    <col min="37" max="37" width="7.5" style="127" bestFit="1" customWidth="1"/>
    <col min="38" max="38" width="8.83203125" style="126" bestFit="1" customWidth="1"/>
    <col min="39" max="39" width="5.33203125" style="127" bestFit="1" customWidth="1"/>
    <col min="40" max="40" width="8.83203125" style="126" bestFit="1" customWidth="1"/>
    <col min="41" max="41" width="7.83203125" style="127" customWidth="1"/>
    <col min="42" max="42" width="8.83203125" style="126" bestFit="1" customWidth="1"/>
    <col min="43" max="43" width="4.5" style="127" bestFit="1" customWidth="1"/>
    <col min="44" max="44" width="8.83203125" style="128" bestFit="1" customWidth="1"/>
    <col min="45" max="45" width="6.83203125" style="127" customWidth="1"/>
    <col min="46" max="46" width="8.83203125" style="126" bestFit="1" customWidth="1"/>
    <col min="47" max="47" width="5.5" style="127" bestFit="1" customWidth="1"/>
    <col min="48" max="48" width="8.83203125" style="126" bestFit="1" customWidth="1"/>
    <col min="49" max="49" width="6" style="127" bestFit="1" customWidth="1"/>
    <col min="50" max="50" width="8.83203125" style="126" bestFit="1" customWidth="1"/>
    <col min="51" max="51" width="5.83203125" style="127" bestFit="1" customWidth="1"/>
    <col min="52" max="52" width="8.83203125" style="126" bestFit="1" customWidth="1"/>
    <col min="53" max="53" width="6.33203125" style="127" bestFit="1" customWidth="1"/>
    <col min="54" max="54" width="8.83203125" style="128" bestFit="1" customWidth="1"/>
    <col min="55" max="55" width="5.83203125" style="127" bestFit="1" customWidth="1"/>
    <col min="56" max="56" width="8.83203125" style="126" bestFit="1" customWidth="1"/>
    <col min="57" max="57" width="6.5" style="127" bestFit="1" customWidth="1"/>
    <col min="58" max="58" width="8.83203125" style="126" bestFit="1" customWidth="1"/>
    <col min="59" max="59" width="6.5" style="127" bestFit="1" customWidth="1"/>
    <col min="60" max="60" width="8.83203125" style="126" bestFit="1" customWidth="1"/>
    <col min="61" max="61" width="6" style="127" bestFit="1" customWidth="1"/>
    <col min="62" max="62" width="8.83203125" style="126" bestFit="1" customWidth="1"/>
    <col min="63" max="63" width="6.5" style="127" bestFit="1" customWidth="1"/>
    <col min="64" max="64" width="8.83203125" style="126" bestFit="1" customWidth="1"/>
    <col min="65" max="65" width="6" style="127" bestFit="1" customWidth="1"/>
    <col min="66" max="66" width="8.83203125" style="126" bestFit="1" customWidth="1"/>
    <col min="67" max="67" width="6.33203125" style="127" bestFit="1" customWidth="1"/>
    <col min="68" max="68" width="8.83203125" style="128" bestFit="1" customWidth="1"/>
    <col min="69" max="69" width="5.5" style="127" bestFit="1" customWidth="1"/>
    <col min="70" max="70" width="8.83203125" style="126" bestFit="1" customWidth="1"/>
    <col min="71" max="71" width="6.33203125" style="127" bestFit="1" customWidth="1"/>
    <col min="72" max="72" width="8.83203125" style="126" bestFit="1" customWidth="1"/>
    <col min="73" max="73" width="6" style="127" bestFit="1" customWidth="1"/>
    <col min="74" max="74" width="8.83203125" style="126" bestFit="1" customWidth="1"/>
    <col min="75" max="75" width="6" style="127" bestFit="1" customWidth="1"/>
    <col min="76" max="76" width="8.83203125" style="126" bestFit="1" customWidth="1"/>
    <col min="77" max="77" width="6" style="127" bestFit="1" customWidth="1"/>
    <col min="78" max="78" width="8.83203125" style="126" bestFit="1" customWidth="1"/>
    <col min="79" max="79" width="6.33203125" style="127" bestFit="1" customWidth="1"/>
    <col min="80" max="80" width="8.83203125" style="126" bestFit="1" customWidth="1"/>
    <col min="81" max="81" width="8.83203125" style="127" customWidth="1"/>
    <col min="82" max="82" width="8.83203125" style="126" bestFit="1" customWidth="1"/>
    <col min="83" max="83" width="8.6640625" style="127" customWidth="1"/>
    <col min="84" max="84" width="8.83203125" style="126" bestFit="1" customWidth="1"/>
    <col min="85" max="85" width="16.5" style="119" bestFit="1" customWidth="1"/>
    <col min="86" max="86" width="11.5" style="120" bestFit="1" customWidth="1"/>
    <col min="87" max="87" width="9" style="119" customWidth="1"/>
    <col min="88" max="88" width="8.83203125" style="119"/>
    <col min="89" max="89" width="9.6640625" style="119" customWidth="1"/>
    <col min="90" max="91" width="8.83203125" style="119"/>
    <col min="92" max="92" width="16" style="119" customWidth="1"/>
    <col min="93" max="94" width="8.83203125" style="119"/>
    <col min="95" max="95" width="10" style="119" bestFit="1" customWidth="1"/>
    <col min="96" max="16384" width="8.83203125" style="119"/>
  </cols>
  <sheetData>
    <row r="1" spans="1:120" x14ac:dyDescent="0.2">
      <c r="A1" s="192" t="s">
        <v>970</v>
      </c>
      <c r="D1" s="119"/>
      <c r="E1" s="119"/>
      <c r="F1" s="119"/>
      <c r="H1" s="119"/>
      <c r="I1" s="119"/>
      <c r="J1" s="119"/>
      <c r="K1" s="119"/>
      <c r="L1" s="119"/>
      <c r="M1" s="119"/>
      <c r="N1" s="119"/>
      <c r="O1" s="119"/>
      <c r="P1" s="119"/>
      <c r="Q1" s="119"/>
      <c r="R1" s="119"/>
      <c r="S1" s="119"/>
      <c r="T1" s="119"/>
      <c r="U1" s="119"/>
      <c r="V1" s="119"/>
      <c r="W1" s="119"/>
      <c r="X1" s="119"/>
      <c r="Y1" s="119"/>
      <c r="Z1" s="119"/>
      <c r="AB1" s="119"/>
      <c r="AC1" s="119"/>
      <c r="AD1" s="153"/>
      <c r="AE1" s="128"/>
      <c r="AG1" s="128"/>
      <c r="AH1" s="128"/>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row>
    <row r="2" spans="1:120" s="122" customFormat="1" ht="16" thickBot="1" x14ac:dyDescent="0.25">
      <c r="A2" s="122" t="s">
        <v>827</v>
      </c>
      <c r="B2" s="165" t="s">
        <v>826</v>
      </c>
      <c r="C2" s="122" t="s">
        <v>339</v>
      </c>
      <c r="D2" s="152" t="s">
        <v>338</v>
      </c>
      <c r="E2" s="151" t="s">
        <v>339</v>
      </c>
      <c r="F2" s="152" t="s">
        <v>331</v>
      </c>
      <c r="G2" s="122" t="s">
        <v>339</v>
      </c>
      <c r="H2" s="152" t="s">
        <v>334</v>
      </c>
      <c r="I2" s="151" t="s">
        <v>339</v>
      </c>
      <c r="J2" s="152" t="s">
        <v>336</v>
      </c>
      <c r="K2" s="151" t="s">
        <v>339</v>
      </c>
      <c r="L2" s="152" t="s">
        <v>329</v>
      </c>
      <c r="M2" s="151" t="s">
        <v>339</v>
      </c>
      <c r="N2" s="152" t="s">
        <v>337</v>
      </c>
      <c r="O2" s="151" t="s">
        <v>339</v>
      </c>
      <c r="P2" s="152" t="s">
        <v>332</v>
      </c>
      <c r="Q2" s="151" t="s">
        <v>339</v>
      </c>
      <c r="R2" s="152" t="s">
        <v>330</v>
      </c>
      <c r="S2" s="151" t="s">
        <v>339</v>
      </c>
      <c r="T2" s="152" t="s">
        <v>335</v>
      </c>
      <c r="U2" s="151" t="s">
        <v>339</v>
      </c>
      <c r="V2" s="152" t="s">
        <v>825</v>
      </c>
      <c r="W2" s="151" t="s">
        <v>339</v>
      </c>
      <c r="X2" s="152" t="s">
        <v>824</v>
      </c>
      <c r="Y2" s="151" t="s">
        <v>339</v>
      </c>
      <c r="Z2" s="152" t="s">
        <v>333</v>
      </c>
      <c r="AA2" s="122" t="s">
        <v>339</v>
      </c>
      <c r="AB2" s="152" t="s">
        <v>823</v>
      </c>
      <c r="AC2" s="151" t="s">
        <v>339</v>
      </c>
      <c r="AD2" s="122" t="s">
        <v>326</v>
      </c>
      <c r="AE2" s="152" t="s">
        <v>379</v>
      </c>
      <c r="AF2" s="122" t="s">
        <v>378</v>
      </c>
      <c r="AG2" s="122" t="s">
        <v>377</v>
      </c>
      <c r="AH2" s="151" t="s">
        <v>376</v>
      </c>
      <c r="AI2" s="122" t="s">
        <v>375</v>
      </c>
      <c r="AJ2" s="124" t="s">
        <v>374</v>
      </c>
      <c r="AK2" s="152" t="s">
        <v>373</v>
      </c>
      <c r="AL2" s="151" t="s">
        <v>339</v>
      </c>
      <c r="AM2" s="152" t="s">
        <v>372</v>
      </c>
      <c r="AN2" s="151" t="s">
        <v>339</v>
      </c>
      <c r="AO2" s="152" t="s">
        <v>371</v>
      </c>
      <c r="AP2" s="151" t="s">
        <v>339</v>
      </c>
      <c r="AQ2" s="152" t="s">
        <v>370</v>
      </c>
      <c r="AR2" s="122" t="s">
        <v>339</v>
      </c>
      <c r="AS2" s="152" t="s">
        <v>369</v>
      </c>
      <c r="AT2" s="151" t="s">
        <v>339</v>
      </c>
      <c r="AU2" s="152" t="s">
        <v>368</v>
      </c>
      <c r="AV2" s="151" t="s">
        <v>339</v>
      </c>
      <c r="AW2" s="152" t="s">
        <v>367</v>
      </c>
      <c r="AX2" s="151" t="s">
        <v>339</v>
      </c>
      <c r="AY2" s="152" t="s">
        <v>366</v>
      </c>
      <c r="AZ2" s="151" t="s">
        <v>339</v>
      </c>
      <c r="BA2" s="152" t="s">
        <v>365</v>
      </c>
      <c r="BB2" s="122" t="s">
        <v>339</v>
      </c>
      <c r="BC2" s="152" t="s">
        <v>364</v>
      </c>
      <c r="BD2" s="151" t="s">
        <v>339</v>
      </c>
      <c r="BE2" s="152" t="s">
        <v>363</v>
      </c>
      <c r="BF2" s="151" t="s">
        <v>339</v>
      </c>
      <c r="BG2" s="152" t="s">
        <v>362</v>
      </c>
      <c r="BH2" s="151" t="s">
        <v>339</v>
      </c>
      <c r="BI2" s="152" t="s">
        <v>361</v>
      </c>
      <c r="BJ2" s="151" t="s">
        <v>339</v>
      </c>
      <c r="BK2" s="152" t="s">
        <v>360</v>
      </c>
      <c r="BL2" s="151" t="s">
        <v>339</v>
      </c>
      <c r="BM2" s="152" t="s">
        <v>359</v>
      </c>
      <c r="BN2" s="151" t="s">
        <v>339</v>
      </c>
      <c r="BO2" s="152" t="s">
        <v>358</v>
      </c>
      <c r="BP2" s="122" t="s">
        <v>339</v>
      </c>
      <c r="BQ2" s="152" t="s">
        <v>357</v>
      </c>
      <c r="BR2" s="151" t="s">
        <v>339</v>
      </c>
      <c r="BS2" s="152" t="s">
        <v>356</v>
      </c>
      <c r="BT2" s="151" t="s">
        <v>339</v>
      </c>
      <c r="BU2" s="152" t="s">
        <v>355</v>
      </c>
      <c r="BV2" s="151" t="s">
        <v>339</v>
      </c>
      <c r="BW2" s="152" t="s">
        <v>354</v>
      </c>
      <c r="BX2" s="151" t="s">
        <v>339</v>
      </c>
      <c r="BY2" s="152" t="s">
        <v>353</v>
      </c>
      <c r="BZ2" s="151" t="s">
        <v>339</v>
      </c>
      <c r="CA2" s="152" t="s">
        <v>352</v>
      </c>
      <c r="CB2" s="151" t="s">
        <v>339</v>
      </c>
      <c r="CC2" s="152" t="s">
        <v>351</v>
      </c>
      <c r="CD2" s="151" t="s">
        <v>339</v>
      </c>
      <c r="CE2" s="152" t="s">
        <v>350</v>
      </c>
      <c r="CF2" s="151" t="s">
        <v>339</v>
      </c>
      <c r="CG2" s="122" t="s">
        <v>346</v>
      </c>
      <c r="CH2" s="124" t="s">
        <v>345</v>
      </c>
      <c r="CI2" s="150" t="s">
        <v>325</v>
      </c>
      <c r="CJ2" s="122" t="s">
        <v>342</v>
      </c>
      <c r="CK2" s="122" t="s">
        <v>344</v>
      </c>
      <c r="CL2" s="122" t="s">
        <v>342</v>
      </c>
      <c r="CM2" s="123" t="s">
        <v>343</v>
      </c>
      <c r="CN2" s="122" t="s">
        <v>342</v>
      </c>
      <c r="CO2" s="123" t="s">
        <v>341</v>
      </c>
      <c r="CP2" s="123" t="s">
        <v>339</v>
      </c>
      <c r="CQ2" s="84" t="s">
        <v>744</v>
      </c>
      <c r="CR2" s="122" t="s">
        <v>338</v>
      </c>
      <c r="CS2" s="122" t="s">
        <v>339</v>
      </c>
      <c r="CT2" s="122" t="s">
        <v>337</v>
      </c>
      <c r="CU2" s="122" t="s">
        <v>339</v>
      </c>
      <c r="CV2" s="122" t="s">
        <v>336</v>
      </c>
      <c r="CW2" s="122" t="s">
        <v>339</v>
      </c>
      <c r="CX2" s="122" t="s">
        <v>335</v>
      </c>
      <c r="CY2" s="122" t="s">
        <v>339</v>
      </c>
      <c r="CZ2" s="122" t="s">
        <v>334</v>
      </c>
      <c r="DA2" s="122" t="s">
        <v>339</v>
      </c>
      <c r="DB2" s="122" t="s">
        <v>333</v>
      </c>
      <c r="DC2" s="122" t="s">
        <v>339</v>
      </c>
      <c r="DD2" s="122" t="s">
        <v>332</v>
      </c>
      <c r="DE2" s="122" t="s">
        <v>339</v>
      </c>
      <c r="DF2" s="122" t="s">
        <v>331</v>
      </c>
      <c r="DG2" s="122" t="s">
        <v>339</v>
      </c>
      <c r="DH2" s="122" t="s">
        <v>330</v>
      </c>
      <c r="DI2" s="122" t="s">
        <v>339</v>
      </c>
      <c r="DJ2" s="122" t="s">
        <v>329</v>
      </c>
      <c r="DK2" s="122" t="s">
        <v>339</v>
      </c>
      <c r="DL2" s="122" t="s">
        <v>328</v>
      </c>
      <c r="DM2" s="122" t="s">
        <v>339</v>
      </c>
      <c r="DN2" s="122" t="s">
        <v>327</v>
      </c>
      <c r="DO2" s="122" t="s">
        <v>339</v>
      </c>
      <c r="DP2" s="122" t="s">
        <v>326</v>
      </c>
    </row>
    <row r="3" spans="1:120" x14ac:dyDescent="0.2">
      <c r="A3" s="147" t="s">
        <v>707</v>
      </c>
      <c r="B3" s="163">
        <v>95.072620806296868</v>
      </c>
      <c r="C3" s="143">
        <v>4.0210454713284285E-3</v>
      </c>
      <c r="D3" s="145">
        <v>56.607749999999996</v>
      </c>
      <c r="E3" s="144">
        <v>9.6066537342510666E-2</v>
      </c>
      <c r="F3" s="142">
        <v>0.28370000000000001</v>
      </c>
      <c r="G3" s="143">
        <v>9.7521115598053383E-3</v>
      </c>
      <c r="H3" s="145">
        <v>9.874681491469925</v>
      </c>
      <c r="I3" s="141">
        <v>4.0966376352417094E-2</v>
      </c>
      <c r="J3" s="145">
        <v>3.6224499999999997</v>
      </c>
      <c r="K3" s="144">
        <v>2.3138670131664929E-2</v>
      </c>
      <c r="L3" s="142">
        <v>7.6050000000000006E-2</v>
      </c>
      <c r="M3" s="141">
        <v>8.0853935277789678E-3</v>
      </c>
      <c r="N3" s="145">
        <v>17.969095513553405</v>
      </c>
      <c r="O3" s="144">
        <v>5.9294990017304441E-2</v>
      </c>
      <c r="P3" s="145">
        <v>7.9466000000000001</v>
      </c>
      <c r="Q3" s="144">
        <v>2.4537428617349276E-2</v>
      </c>
      <c r="R3" s="142">
        <v>0.21502061300548192</v>
      </c>
      <c r="S3" s="141">
        <v>1.4423942864397332E-2</v>
      </c>
      <c r="T3" s="142">
        <v>0.84624999999999995</v>
      </c>
      <c r="U3" s="141">
        <v>2.6176391012134172E-2</v>
      </c>
      <c r="V3" s="142">
        <v>3.9199999999999999E-2</v>
      </c>
      <c r="W3" s="141">
        <v>2.0854416374262576E-3</v>
      </c>
      <c r="X3" s="142">
        <v>9.7821744208862776E-2</v>
      </c>
      <c r="Y3" s="141">
        <v>2.3381670622022997E-3</v>
      </c>
      <c r="Z3" s="142">
        <v>1.9097635641220662E-2</v>
      </c>
      <c r="AA3" s="143">
        <v>4.2011134012614063E-3</v>
      </c>
      <c r="AB3" s="142">
        <v>2.3650000000000001E-2</v>
      </c>
      <c r="AC3" s="141">
        <v>1.8044321457671324E-3</v>
      </c>
      <c r="AD3" s="140">
        <v>97.690849999999998</v>
      </c>
      <c r="AE3" s="127">
        <v>1350</v>
      </c>
      <c r="AF3" s="18" t="s">
        <v>270</v>
      </c>
      <c r="AG3" s="130">
        <v>0.75</v>
      </c>
      <c r="AH3" s="129">
        <v>0.01</v>
      </c>
      <c r="AK3" s="275"/>
      <c r="AL3" s="276"/>
      <c r="AM3" s="138"/>
      <c r="AN3" s="129"/>
      <c r="AO3" s="138"/>
      <c r="AP3" s="129"/>
      <c r="AQ3" s="138"/>
      <c r="AR3" s="130"/>
      <c r="AS3" s="138"/>
      <c r="AT3" s="129"/>
      <c r="AU3" s="138"/>
      <c r="AV3" s="129"/>
      <c r="AW3" s="138"/>
      <c r="AX3" s="129"/>
      <c r="AY3" s="138"/>
      <c r="AZ3" s="129"/>
      <c r="BA3" s="138"/>
      <c r="BB3" s="130"/>
      <c r="BC3" s="138"/>
      <c r="BD3" s="129"/>
      <c r="BE3" s="138"/>
      <c r="BF3" s="129"/>
      <c r="BG3" s="138"/>
      <c r="BH3" s="129"/>
      <c r="BI3" s="138"/>
      <c r="BJ3" s="129"/>
      <c r="BK3" s="138"/>
      <c r="BL3" s="129"/>
      <c r="BM3" s="138"/>
      <c r="BN3" s="129"/>
      <c r="BO3" s="138"/>
      <c r="BP3" s="130"/>
      <c r="BQ3" s="138"/>
      <c r="BR3" s="129"/>
      <c r="BS3" s="138"/>
      <c r="BT3" s="129"/>
      <c r="BU3" s="138"/>
      <c r="BV3" s="129"/>
      <c r="BW3" s="138"/>
      <c r="BX3" s="129"/>
      <c r="BY3" s="138"/>
      <c r="BZ3" s="129"/>
      <c r="CA3" s="137"/>
      <c r="CB3" s="136"/>
      <c r="CC3" s="135"/>
      <c r="CD3" s="134"/>
      <c r="CE3" s="135"/>
      <c r="CF3" s="134"/>
      <c r="CI3" s="21"/>
      <c r="CJ3" s="21"/>
      <c r="CK3" s="18"/>
      <c r="CL3" s="18"/>
      <c r="CM3" s="19"/>
      <c r="CN3" s="18"/>
      <c r="CO3" s="19"/>
      <c r="CP3" s="19"/>
      <c r="CQ3" s="19"/>
      <c r="CR3" s="187">
        <v>41.19</v>
      </c>
      <c r="CS3" s="187">
        <v>9.1800156972206948E-2</v>
      </c>
      <c r="CT3" s="187">
        <v>52.16</v>
      </c>
      <c r="CU3" s="187">
        <v>4.9242611569580541E-2</v>
      </c>
      <c r="CV3" s="187">
        <v>4.82</v>
      </c>
      <c r="CW3" s="187">
        <v>8.7869128078340186E-2</v>
      </c>
      <c r="CX3" s="188"/>
      <c r="CY3" s="188"/>
      <c r="CZ3" s="188">
        <v>6.2100000000000002E-2</v>
      </c>
      <c r="DA3" s="188">
        <v>3.886219778631315E-3</v>
      </c>
      <c r="DB3" s="188"/>
      <c r="DC3" s="188"/>
      <c r="DD3" s="188">
        <v>0.1283</v>
      </c>
      <c r="DE3" s="188">
        <v>1.4436204761978037E-3</v>
      </c>
      <c r="DF3" s="188"/>
      <c r="DG3" s="188"/>
      <c r="DH3" s="188">
        <v>0.20230000000000001</v>
      </c>
      <c r="DI3" s="188">
        <v>4.9858209532412413E-3</v>
      </c>
      <c r="DJ3" s="188">
        <v>7.6300000000000007E-2</v>
      </c>
      <c r="DK3" s="188">
        <v>2.2652113793083734E-3</v>
      </c>
      <c r="DL3" s="188"/>
      <c r="DM3" s="188"/>
      <c r="DN3" s="188">
        <v>0.43390000000000001</v>
      </c>
      <c r="DO3" s="188">
        <v>2.8474817248650953E-3</v>
      </c>
      <c r="DP3" s="187">
        <v>99.07</v>
      </c>
    </row>
    <row r="4" spans="1:120" x14ac:dyDescent="0.2">
      <c r="A4" s="147" t="s">
        <v>706</v>
      </c>
      <c r="B4" s="163">
        <v>95.114607120504488</v>
      </c>
      <c r="C4" s="143">
        <v>4.0664601373877505E-3</v>
      </c>
      <c r="D4" s="145">
        <v>57.387500000000003</v>
      </c>
      <c r="E4" s="144">
        <v>0.13390416666666666</v>
      </c>
      <c r="F4" s="142">
        <v>0.30330000000000001</v>
      </c>
      <c r="G4" s="143">
        <v>1.4093340000000001E-2</v>
      </c>
      <c r="H4" s="145">
        <v>10.62844618117229</v>
      </c>
      <c r="I4" s="141">
        <v>5.9519298614564821E-2</v>
      </c>
      <c r="J4" s="145">
        <v>3.5009999999999999</v>
      </c>
      <c r="K4" s="144">
        <v>3.2209199999999993E-2</v>
      </c>
      <c r="L4" s="142">
        <v>8.0699999999999994E-2</v>
      </c>
      <c r="M4" s="141">
        <v>1.14594E-2</v>
      </c>
      <c r="N4" s="145">
        <v>16.324161588521427</v>
      </c>
      <c r="O4" s="144">
        <v>7.9444253064137604E-2</v>
      </c>
      <c r="P4" s="145">
        <v>8.8303999999999991</v>
      </c>
      <c r="Q4" s="144">
        <v>3.6498986666666663E-2</v>
      </c>
      <c r="R4" s="142">
        <v>0.23867422096317281</v>
      </c>
      <c r="S4" s="141">
        <v>2.0939684985835694E-2</v>
      </c>
      <c r="T4" s="142">
        <v>0.874</v>
      </c>
      <c r="U4" s="141">
        <v>3.7232399999999999E-2</v>
      </c>
      <c r="V4" s="142">
        <v>3.1300000000000001E-2</v>
      </c>
      <c r="W4" s="141">
        <v>2.8712533333333334E-3</v>
      </c>
      <c r="X4" s="142">
        <v>4.8618968386023295E-2</v>
      </c>
      <c r="Y4" s="141">
        <v>2.755074875207987E-3</v>
      </c>
      <c r="Z4" s="142">
        <v>2.9838881429695818E-2</v>
      </c>
      <c r="AA4" s="143">
        <v>6.321864345571554E-3</v>
      </c>
      <c r="AB4" s="142">
        <v>2.81E-2</v>
      </c>
      <c r="AC4" s="141">
        <v>2.5458600000000005E-3</v>
      </c>
      <c r="AD4" s="140">
        <v>98.37</v>
      </c>
      <c r="AE4" s="127">
        <v>1350</v>
      </c>
      <c r="AF4" s="18" t="s">
        <v>270</v>
      </c>
      <c r="AG4" s="130">
        <v>0.51</v>
      </c>
      <c r="AH4" s="129">
        <v>0.01</v>
      </c>
      <c r="AK4" s="275"/>
      <c r="AL4" s="276"/>
      <c r="AM4" s="138"/>
      <c r="AN4" s="129"/>
      <c r="AO4" s="138"/>
      <c r="AP4" s="129"/>
      <c r="AQ4" s="138"/>
      <c r="AR4" s="130"/>
      <c r="AS4" s="138"/>
      <c r="AT4" s="129"/>
      <c r="AU4" s="138"/>
      <c r="AV4" s="129"/>
      <c r="AW4" s="138"/>
      <c r="AX4" s="129"/>
      <c r="AY4" s="138"/>
      <c r="AZ4" s="129"/>
      <c r="BA4" s="138"/>
      <c r="BB4" s="130"/>
      <c r="BC4" s="138"/>
      <c r="BD4" s="129"/>
      <c r="BE4" s="138"/>
      <c r="BF4" s="129"/>
      <c r="BG4" s="138"/>
      <c r="BH4" s="129"/>
      <c r="BI4" s="138"/>
      <c r="BJ4" s="129"/>
      <c r="BK4" s="138"/>
      <c r="BL4" s="129"/>
      <c r="BM4" s="138"/>
      <c r="BN4" s="129"/>
      <c r="BO4" s="138"/>
      <c r="BP4" s="130"/>
      <c r="BQ4" s="138"/>
      <c r="BR4" s="129"/>
      <c r="BS4" s="138"/>
      <c r="BT4" s="129"/>
      <c r="BU4" s="138"/>
      <c r="BV4" s="129"/>
      <c r="BW4" s="138"/>
      <c r="BX4" s="129"/>
      <c r="BY4" s="138"/>
      <c r="BZ4" s="129"/>
      <c r="CA4" s="137"/>
      <c r="CB4" s="136"/>
      <c r="CC4" s="135"/>
      <c r="CD4" s="134"/>
      <c r="CE4" s="135"/>
      <c r="CF4" s="134"/>
      <c r="CI4" s="21"/>
      <c r="CJ4" s="21"/>
      <c r="CK4" s="18"/>
      <c r="CL4" s="18"/>
      <c r="CM4" s="19"/>
      <c r="CN4" s="18"/>
      <c r="CO4" s="19"/>
      <c r="CP4" s="19"/>
      <c r="CQ4" s="19"/>
      <c r="CR4" s="187">
        <v>40.909999999999997</v>
      </c>
      <c r="CS4" s="187">
        <v>8.4653265436860331E-2</v>
      </c>
      <c r="CT4" s="187">
        <v>51.92</v>
      </c>
      <c r="CU4" s="187">
        <v>0.14431812915678957</v>
      </c>
      <c r="CV4" s="187">
        <v>4.75</v>
      </c>
      <c r="CW4" s="187">
        <v>2.9629147729871505E-2</v>
      </c>
      <c r="CX4" s="188"/>
      <c r="CY4" s="188"/>
      <c r="CZ4" s="188">
        <v>5.2499999999999998E-2</v>
      </c>
      <c r="DA4" s="188">
        <v>2.8739399319186692E-3</v>
      </c>
      <c r="DB4" s="188"/>
      <c r="DC4" s="188"/>
      <c r="DD4" s="188">
        <v>0.13139999999999999</v>
      </c>
      <c r="DE4" s="188">
        <v>2.6092652164632231E-3</v>
      </c>
      <c r="DF4" s="188"/>
      <c r="DG4" s="188"/>
      <c r="DH4" s="188">
        <v>0.19520000000000001</v>
      </c>
      <c r="DI4" s="188">
        <v>9.0769983475623116E-3</v>
      </c>
      <c r="DJ4" s="188">
        <v>7.6499999999999999E-2</v>
      </c>
      <c r="DK4" s="188">
        <v>1.6652052273788791E-3</v>
      </c>
      <c r="DL4" s="188"/>
      <c r="DM4" s="188"/>
      <c r="DN4" s="188">
        <v>0.42530000000000001</v>
      </c>
      <c r="DO4" s="188">
        <v>5.0427264868079958E-3</v>
      </c>
      <c r="DP4" s="187">
        <v>98.46</v>
      </c>
    </row>
    <row r="5" spans="1:120" x14ac:dyDescent="0.2">
      <c r="A5" s="147" t="s">
        <v>705</v>
      </c>
      <c r="B5" s="163">
        <v>94.858581130871926</v>
      </c>
      <c r="C5" s="143">
        <v>3.8242817104021981E-3</v>
      </c>
      <c r="D5" s="145">
        <v>56.774799999999999</v>
      </c>
      <c r="E5" s="144">
        <v>9.6350030593223987E-2</v>
      </c>
      <c r="F5" s="142">
        <v>0.29279999999999995</v>
      </c>
      <c r="G5" s="143">
        <v>9.8247138568001054E-3</v>
      </c>
      <c r="H5" s="145">
        <v>10.219323037101416</v>
      </c>
      <c r="I5" s="141">
        <v>4.1429941680376468E-2</v>
      </c>
      <c r="J5" s="145">
        <v>3.7892000000000001</v>
      </c>
      <c r="K5" s="144">
        <v>2.3578447334394181E-2</v>
      </c>
      <c r="L5" s="142">
        <v>8.199999999999999E-2</v>
      </c>
      <c r="M5" s="141">
        <v>8.1368427335859871E-3</v>
      </c>
      <c r="N5" s="145">
        <v>18.207214018595124</v>
      </c>
      <c r="O5" s="144">
        <v>5.9222444695691552E-2</v>
      </c>
      <c r="P5" s="145">
        <v>8.2139999999999986</v>
      </c>
      <c r="Q5" s="144">
        <v>2.4975903331811641E-2</v>
      </c>
      <c r="R5" s="142">
        <v>0.25601067085638196</v>
      </c>
      <c r="S5" s="141">
        <v>1.4808175942393255E-2</v>
      </c>
      <c r="T5" s="142">
        <v>0.83519999999999994</v>
      </c>
      <c r="U5" s="141">
        <v>2.586963747283676E-2</v>
      </c>
      <c r="V5" s="142">
        <v>3.2250000000000001E-2</v>
      </c>
      <c r="W5" s="141">
        <v>2.0375291485645059E-3</v>
      </c>
      <c r="X5" s="142">
        <v>5.3338239656481996E-2</v>
      </c>
      <c r="Y5" s="141">
        <v>1.9945403462877697E-3</v>
      </c>
      <c r="Z5" s="142">
        <v>3.0184821200674936E-2</v>
      </c>
      <c r="AA5" s="143">
        <v>4.4245763492449857E-3</v>
      </c>
      <c r="AB5" s="142">
        <v>3.1899999999999998E-2</v>
      </c>
      <c r="AC5" s="141">
        <v>1.8175132118425502E-3</v>
      </c>
      <c r="AD5" s="140">
        <v>98.881249999999994</v>
      </c>
      <c r="AE5" s="127">
        <v>1350</v>
      </c>
      <c r="AF5" s="18" t="s">
        <v>650</v>
      </c>
      <c r="AG5" s="130">
        <v>0.92</v>
      </c>
      <c r="AH5" s="129">
        <v>0.02</v>
      </c>
      <c r="AK5" s="275"/>
      <c r="AL5" s="276"/>
      <c r="AM5" s="138"/>
      <c r="AN5" s="129"/>
      <c r="AO5" s="138"/>
      <c r="AP5" s="129"/>
      <c r="AQ5" s="138"/>
      <c r="AR5" s="130"/>
      <c r="AS5" s="138"/>
      <c r="AT5" s="129"/>
      <c r="AU5" s="138"/>
      <c r="AV5" s="129"/>
      <c r="AW5" s="138"/>
      <c r="AX5" s="129"/>
      <c r="AY5" s="138"/>
      <c r="AZ5" s="129"/>
      <c r="BA5" s="138"/>
      <c r="BB5" s="130"/>
      <c r="BC5" s="138"/>
      <c r="BD5" s="129"/>
      <c r="BE5" s="138"/>
      <c r="BF5" s="129"/>
      <c r="BG5" s="138"/>
      <c r="BH5" s="129"/>
      <c r="BI5" s="138"/>
      <c r="BJ5" s="129"/>
      <c r="BK5" s="138"/>
      <c r="BL5" s="129"/>
      <c r="BM5" s="138"/>
      <c r="BN5" s="129"/>
      <c r="BO5" s="138"/>
      <c r="BP5" s="130"/>
      <c r="BQ5" s="138"/>
      <c r="BR5" s="129"/>
      <c r="BS5" s="138"/>
      <c r="BT5" s="129"/>
      <c r="BU5" s="138"/>
      <c r="BV5" s="129"/>
      <c r="BW5" s="138"/>
      <c r="BX5" s="129"/>
      <c r="BY5" s="138"/>
      <c r="BZ5" s="129"/>
      <c r="CA5" s="137"/>
      <c r="CB5" s="136"/>
      <c r="CC5" s="135"/>
      <c r="CD5" s="134"/>
      <c r="CE5" s="135"/>
      <c r="CF5" s="134"/>
      <c r="CI5" s="21"/>
      <c r="CJ5" s="21"/>
      <c r="CK5" s="18"/>
      <c r="CL5" s="18"/>
      <c r="CM5" s="19"/>
      <c r="CN5" s="18"/>
      <c r="CO5" s="19"/>
      <c r="CP5" s="19"/>
      <c r="CQ5" s="19"/>
      <c r="CR5" s="187">
        <v>41.68</v>
      </c>
      <c r="CS5" s="187">
        <v>0.28160389316555945</v>
      </c>
      <c r="CT5" s="187">
        <v>52.75</v>
      </c>
      <c r="CU5" s="187">
        <v>0.33351962764584375</v>
      </c>
      <c r="CV5" s="187">
        <v>5.0999999999999996</v>
      </c>
      <c r="CW5" s="187">
        <v>3.417555137646832E-2</v>
      </c>
      <c r="CX5" s="188"/>
      <c r="CY5" s="188"/>
      <c r="CZ5" s="188">
        <v>5.7599999999999998E-2</v>
      </c>
      <c r="DA5" s="188">
        <v>6.1902117279793983E-3</v>
      </c>
      <c r="DB5" s="188"/>
      <c r="DC5" s="188"/>
      <c r="DD5" s="188">
        <v>0.12670000000000001</v>
      </c>
      <c r="DE5" s="188">
        <v>8.5292427133961497E-4</v>
      </c>
      <c r="DF5" s="188"/>
      <c r="DG5" s="188"/>
      <c r="DH5" s="188">
        <v>0.20080000000000001</v>
      </c>
      <c r="DI5" s="188">
        <v>6.871723727948544E-3</v>
      </c>
      <c r="DJ5" s="188">
        <v>8.1000000000000003E-2</v>
      </c>
      <c r="DK5" s="188">
        <v>2.6114334278580656E-3</v>
      </c>
      <c r="DL5" s="188"/>
      <c r="DM5" s="188"/>
      <c r="DN5" s="188">
        <v>0.4299</v>
      </c>
      <c r="DO5" s="188">
        <v>3.1605911547769065E-3</v>
      </c>
      <c r="DP5" s="187">
        <v>100.42</v>
      </c>
    </row>
    <row r="6" spans="1:120" x14ac:dyDescent="0.2">
      <c r="A6" s="147" t="s">
        <v>131</v>
      </c>
      <c r="B6" s="163">
        <v>94.858581130871926</v>
      </c>
      <c r="C6" s="143">
        <v>3.7239490266678193E-3</v>
      </c>
      <c r="D6" s="145">
        <v>55.750050000000002</v>
      </c>
      <c r="E6" s="144">
        <v>9.4610972175573793E-2</v>
      </c>
      <c r="F6" s="142">
        <v>0.2606</v>
      </c>
      <c r="G6" s="143">
        <v>9.0907616412805453E-3</v>
      </c>
      <c r="H6" s="145">
        <v>9.6303501508834195</v>
      </c>
      <c r="I6" s="141">
        <v>3.9496178201965229E-2</v>
      </c>
      <c r="J6" s="145">
        <v>4.9011500000000003</v>
      </c>
      <c r="K6" s="144">
        <v>3.0035515471974548E-2</v>
      </c>
      <c r="L6" s="142">
        <v>8.455E-2</v>
      </c>
      <c r="M6" s="141">
        <v>8.7270313991402917E-3</v>
      </c>
      <c r="N6" s="145">
        <v>18.099104271264515</v>
      </c>
      <c r="O6" s="144">
        <v>5.9723997030196541E-2</v>
      </c>
      <c r="P6" s="145">
        <v>7.6476500000000005</v>
      </c>
      <c r="Q6" s="144">
        <v>2.3072875413936215E-2</v>
      </c>
      <c r="R6" s="142">
        <v>0.27801617444593263</v>
      </c>
      <c r="S6" s="141">
        <v>1.6388824880436321E-2</v>
      </c>
      <c r="T6" s="142">
        <v>1.0058500000000001</v>
      </c>
      <c r="U6" s="141">
        <v>3.02305294238371E-2</v>
      </c>
      <c r="V6" s="142">
        <v>3.0100000000000002E-2</v>
      </c>
      <c r="W6" s="141">
        <v>1.8520484314821673E-3</v>
      </c>
      <c r="X6" s="142">
        <v>6.8110765964380954E-2</v>
      </c>
      <c r="Y6" s="141">
        <v>1.7964278186294188E-3</v>
      </c>
      <c r="Z6" s="142">
        <v>2.6291993329056178E-2</v>
      </c>
      <c r="AA6" s="143">
        <v>4.7418999545596405E-3</v>
      </c>
      <c r="AB6" s="142">
        <v>3.065E-2</v>
      </c>
      <c r="AC6" s="141">
        <v>1.8472708072548843E-3</v>
      </c>
      <c r="AD6" s="140">
        <v>97.819050000000004</v>
      </c>
      <c r="AE6" s="139">
        <v>1350</v>
      </c>
      <c r="AF6" s="18" t="s">
        <v>130</v>
      </c>
      <c r="AG6" s="130">
        <v>0.57999999999999996</v>
      </c>
      <c r="AH6" s="129">
        <v>0.03</v>
      </c>
      <c r="AK6" s="275"/>
      <c r="AL6" s="276"/>
      <c r="AM6" s="138"/>
      <c r="AN6" s="129"/>
      <c r="AO6" s="138"/>
      <c r="AP6" s="129"/>
      <c r="AQ6" s="138"/>
      <c r="AR6" s="130"/>
      <c r="AS6" s="138"/>
      <c r="AT6" s="129"/>
      <c r="AU6" s="138"/>
      <c r="AV6" s="129"/>
      <c r="AW6" s="138"/>
      <c r="AX6" s="129"/>
      <c r="AY6" s="138"/>
      <c r="AZ6" s="129"/>
      <c r="BA6" s="138"/>
      <c r="BB6" s="130"/>
      <c r="BC6" s="138"/>
      <c r="BD6" s="129"/>
      <c r="BE6" s="138"/>
      <c r="BF6" s="129"/>
      <c r="BG6" s="138"/>
      <c r="BH6" s="129"/>
      <c r="BI6" s="138"/>
      <c r="BJ6" s="129"/>
      <c r="BK6" s="138"/>
      <c r="BL6" s="129"/>
      <c r="BM6" s="138"/>
      <c r="BN6" s="129"/>
      <c r="BO6" s="138"/>
      <c r="BP6" s="130"/>
      <c r="BQ6" s="138"/>
      <c r="BR6" s="129"/>
      <c r="BS6" s="138"/>
      <c r="BT6" s="129"/>
      <c r="BU6" s="138"/>
      <c r="BV6" s="129"/>
      <c r="BW6" s="138"/>
      <c r="BX6" s="129"/>
      <c r="BY6" s="138"/>
      <c r="BZ6" s="129"/>
      <c r="CA6" s="137"/>
      <c r="CB6" s="136"/>
      <c r="CC6" s="135"/>
      <c r="CD6" s="134"/>
      <c r="CE6" s="135"/>
      <c r="CF6" s="134"/>
      <c r="CH6" s="120">
        <v>13.138999999999999</v>
      </c>
      <c r="CI6" s="133">
        <f>0.3543*CK6</f>
        <v>1.4965632E-2</v>
      </c>
      <c r="CJ6" s="133">
        <v>8.7512099999999997E-4</v>
      </c>
      <c r="CK6" s="18">
        <v>4.224E-2</v>
      </c>
      <c r="CL6" s="18">
        <v>2.47E-3</v>
      </c>
      <c r="CM6" s="19">
        <v>0.70357000000000003</v>
      </c>
      <c r="CN6" s="19">
        <v>7.3999999999999999E-4</v>
      </c>
      <c r="CO6" s="19">
        <v>0.7016</v>
      </c>
      <c r="CP6" s="19">
        <v>7.5000000000000002E-4</v>
      </c>
      <c r="CQ6" s="19"/>
      <c r="CR6" s="187">
        <v>41.68</v>
      </c>
      <c r="CS6" s="187">
        <v>0.15044399240489756</v>
      </c>
      <c r="CT6" s="187">
        <v>52.75</v>
      </c>
      <c r="CU6" s="187">
        <v>0.25091895213024429</v>
      </c>
      <c r="CV6" s="187">
        <v>5.0999999999999996</v>
      </c>
      <c r="CW6" s="187">
        <v>0.24806522438329195</v>
      </c>
      <c r="CX6" s="188"/>
      <c r="CY6" s="188"/>
      <c r="CZ6" s="188">
        <v>5.11E-2</v>
      </c>
      <c r="DA6" s="188">
        <v>2.7618484496578759E-3</v>
      </c>
      <c r="DB6" s="188"/>
      <c r="DC6" s="188"/>
      <c r="DD6" s="188">
        <v>0.12920000000000001</v>
      </c>
      <c r="DE6" s="188">
        <v>1.9277571934148896E-3</v>
      </c>
      <c r="DF6" s="188"/>
      <c r="DG6" s="188"/>
      <c r="DH6" s="188">
        <v>0.21110000000000001</v>
      </c>
      <c r="DI6" s="188">
        <v>5.1027669164436778E-3</v>
      </c>
      <c r="DJ6" s="188">
        <v>8.5000000000000006E-2</v>
      </c>
      <c r="DK6" s="188">
        <v>2.8900916441987703E-3</v>
      </c>
      <c r="DL6" s="188"/>
      <c r="DM6" s="188"/>
      <c r="DN6" s="188">
        <v>0.4299</v>
      </c>
      <c r="DO6" s="188">
        <v>3.9689144176010436E-3</v>
      </c>
      <c r="DP6" s="187">
        <v>99.37</v>
      </c>
    </row>
    <row r="7" spans="1:120" x14ac:dyDescent="0.2">
      <c r="A7" s="147" t="s">
        <v>704</v>
      </c>
      <c r="B7" s="163">
        <v>94.707809233344506</v>
      </c>
      <c r="C7" s="143">
        <v>3.884282061984318E-3</v>
      </c>
      <c r="D7" s="145">
        <v>56.655749999999998</v>
      </c>
      <c r="E7" s="144">
        <v>9.614799604370336E-2</v>
      </c>
      <c r="F7" s="142">
        <v>0.30115000000000003</v>
      </c>
      <c r="G7" s="143">
        <v>9.937534262347926E-3</v>
      </c>
      <c r="H7" s="145">
        <v>9.9764786397407903</v>
      </c>
      <c r="I7" s="141">
        <v>4.1151546753587988E-2</v>
      </c>
      <c r="J7" s="145">
        <v>3.7451499999999998</v>
      </c>
      <c r="K7" s="144">
        <v>2.3392785047971581E-2</v>
      </c>
      <c r="L7" s="142">
        <v>7.2849999999999998E-2</v>
      </c>
      <c r="M7" s="141">
        <v>8.0742229398364125E-3</v>
      </c>
      <c r="N7" s="145">
        <v>17.941786519477468</v>
      </c>
      <c r="O7" s="144">
        <v>5.9204874934444873E-2</v>
      </c>
      <c r="P7" s="145">
        <v>8.2686500000000009</v>
      </c>
      <c r="Q7" s="144">
        <v>2.494642554136809E-2</v>
      </c>
      <c r="R7" s="142">
        <v>0.24479676557503138</v>
      </c>
      <c r="S7" s="141">
        <v>1.4880014794693509E-2</v>
      </c>
      <c r="T7" s="142">
        <v>0.85160000000000002</v>
      </c>
      <c r="U7" s="141">
        <v>2.6054475881443315E-2</v>
      </c>
      <c r="V7" s="142">
        <v>3.4849999999999999E-2</v>
      </c>
      <c r="W7" s="141">
        <v>2.0831297405213257E-3</v>
      </c>
      <c r="X7" s="142">
        <v>9.7289557897839163E-2</v>
      </c>
      <c r="Y7" s="141">
        <v>2.3556420812261484E-3</v>
      </c>
      <c r="Z7" s="142">
        <v>2.7282115932114888E-2</v>
      </c>
      <c r="AA7" s="143">
        <v>4.4270318136272625E-3</v>
      </c>
      <c r="AB7" s="142">
        <v>2.2600000000000002E-2</v>
      </c>
      <c r="AC7" s="141">
        <v>1.7565906437313292E-3</v>
      </c>
      <c r="AD7" s="140">
        <v>98.306700000000006</v>
      </c>
      <c r="AE7" s="127">
        <v>1350</v>
      </c>
      <c r="AF7" s="18" t="s">
        <v>703</v>
      </c>
      <c r="AG7" s="130">
        <v>0.81</v>
      </c>
      <c r="AH7" s="129">
        <v>0.01</v>
      </c>
      <c r="AK7" s="275"/>
      <c r="AL7" s="276"/>
      <c r="AM7" s="138"/>
      <c r="AN7" s="129"/>
      <c r="AO7" s="138"/>
      <c r="AP7" s="129"/>
      <c r="AQ7" s="138"/>
      <c r="AR7" s="130"/>
      <c r="AS7" s="138"/>
      <c r="AT7" s="129"/>
      <c r="AU7" s="138"/>
      <c r="AV7" s="129"/>
      <c r="AW7" s="138"/>
      <c r="AX7" s="129"/>
      <c r="AY7" s="138"/>
      <c r="AZ7" s="129"/>
      <c r="BA7" s="138"/>
      <c r="BB7" s="130"/>
      <c r="BC7" s="138"/>
      <c r="BD7" s="129"/>
      <c r="BE7" s="138"/>
      <c r="BF7" s="129"/>
      <c r="BG7" s="138"/>
      <c r="BH7" s="129"/>
      <c r="BI7" s="138"/>
      <c r="BJ7" s="129"/>
      <c r="BK7" s="138"/>
      <c r="BL7" s="129"/>
      <c r="BM7" s="138"/>
      <c r="BN7" s="129"/>
      <c r="BO7" s="138"/>
      <c r="BP7" s="130"/>
      <c r="BQ7" s="138"/>
      <c r="BR7" s="129"/>
      <c r="BS7" s="138"/>
      <c r="BT7" s="129"/>
      <c r="BU7" s="138"/>
      <c r="BV7" s="129"/>
      <c r="BW7" s="138"/>
      <c r="BX7" s="129"/>
      <c r="BY7" s="138"/>
      <c r="BZ7" s="129"/>
      <c r="CA7" s="137"/>
      <c r="CB7" s="136"/>
      <c r="CC7" s="135"/>
      <c r="CD7" s="134"/>
      <c r="CE7" s="135"/>
      <c r="CF7" s="134"/>
      <c r="CI7" s="21"/>
      <c r="CJ7" s="21"/>
      <c r="CK7" s="18"/>
      <c r="CL7" s="18"/>
      <c r="CM7" s="19"/>
      <c r="CN7" s="19"/>
      <c r="CO7" s="19"/>
      <c r="CP7" s="19"/>
      <c r="CQ7" s="19"/>
      <c r="CR7" s="187">
        <v>40.93</v>
      </c>
      <c r="CS7" s="187">
        <v>7.2561396202858994E-2</v>
      </c>
      <c r="CT7" s="187">
        <v>51.65</v>
      </c>
      <c r="CU7" s="187">
        <v>0.22343708807841384</v>
      </c>
      <c r="CV7" s="187">
        <v>5.14</v>
      </c>
      <c r="CW7" s="187">
        <v>0.19790798367245299</v>
      </c>
      <c r="CX7" s="188"/>
      <c r="CY7" s="188"/>
      <c r="CZ7" s="188">
        <v>5.2299999999999999E-2</v>
      </c>
      <c r="DA7" s="188">
        <v>4.8434903596766277E-3</v>
      </c>
      <c r="DB7" s="188"/>
      <c r="DC7" s="188"/>
      <c r="DD7" s="188">
        <v>0.12970000000000001</v>
      </c>
      <c r="DE7" s="188">
        <v>2.3180359087287168E-3</v>
      </c>
      <c r="DF7" s="188"/>
      <c r="DG7" s="188"/>
      <c r="DH7" s="188">
        <v>0.20960000000000001</v>
      </c>
      <c r="DI7" s="188">
        <v>2.1910638793386387E-2</v>
      </c>
      <c r="DJ7" s="188">
        <v>8.3299999999999999E-2</v>
      </c>
      <c r="DK7" s="188">
        <v>3.4575025567547399E-3</v>
      </c>
      <c r="DL7" s="188"/>
      <c r="DM7" s="188"/>
      <c r="DN7" s="188">
        <v>0.42830000000000001</v>
      </c>
      <c r="DO7" s="188">
        <v>7.1045533211071352E-3</v>
      </c>
      <c r="DP7" s="187">
        <v>98.64</v>
      </c>
    </row>
    <row r="8" spans="1:120" x14ac:dyDescent="0.2">
      <c r="A8" s="147" t="s">
        <v>267</v>
      </c>
      <c r="B8" s="163">
        <v>94.779751287774332</v>
      </c>
      <c r="C8" s="143">
        <v>2.4855230306693819E-3</v>
      </c>
      <c r="D8" s="138">
        <v>57.504766666666661</v>
      </c>
      <c r="E8" s="144">
        <v>7.9680942035247879E-2</v>
      </c>
      <c r="F8" s="137">
        <v>0.34603333333333336</v>
      </c>
      <c r="G8" s="143">
        <v>8.5009681552011673E-3</v>
      </c>
      <c r="H8" s="138">
        <v>11.727711033713287</v>
      </c>
      <c r="I8" s="141">
        <v>3.716586004278679E-2</v>
      </c>
      <c r="J8" s="138">
        <v>3.4090000000000003</v>
      </c>
      <c r="K8" s="144">
        <v>1.8763383378429543E-2</v>
      </c>
      <c r="L8" s="137">
        <v>6.5100000000000005E-2</v>
      </c>
      <c r="M8" s="141">
        <v>6.5641332693018627E-3</v>
      </c>
      <c r="N8" s="138">
        <v>14.490499999999999</v>
      </c>
      <c r="O8" s="144">
        <v>4.5176908008738269E-2</v>
      </c>
      <c r="P8" s="138">
        <v>9.5131666666666668</v>
      </c>
      <c r="Q8" s="144">
        <v>2.1969717343383106E-2</v>
      </c>
      <c r="R8" s="137">
        <v>0.13056666666666664</v>
      </c>
      <c r="S8" s="141">
        <v>1.1829810760806938E-2</v>
      </c>
      <c r="T8" s="137">
        <v>1.0176666666666667</v>
      </c>
      <c r="U8" s="141">
        <v>2.3906939981583129E-2</v>
      </c>
      <c r="V8" s="137">
        <v>3.3366666666666663E-2</v>
      </c>
      <c r="W8" s="141">
        <v>1.6735902287438973E-3</v>
      </c>
      <c r="X8" s="137">
        <v>5.0426251691474973E-2</v>
      </c>
      <c r="Y8" s="141">
        <v>1.6026649812868861E-3</v>
      </c>
      <c r="Z8" s="137">
        <v>3.1099999999999999E-2</v>
      </c>
      <c r="AA8" s="143">
        <v>3.7265867858324113E-3</v>
      </c>
      <c r="AB8" s="137">
        <v>2.3699999999999999E-2</v>
      </c>
      <c r="AC8" s="141">
        <v>1.5718239389108859E-3</v>
      </c>
      <c r="AD8" s="130">
        <v>98.366433333333319</v>
      </c>
      <c r="AE8" s="139">
        <v>1300</v>
      </c>
      <c r="AF8" s="18" t="s">
        <v>266</v>
      </c>
      <c r="AG8" s="130">
        <v>1.0211997719510799</v>
      </c>
      <c r="AH8" s="129">
        <v>0.01</v>
      </c>
      <c r="AI8" s="128">
        <v>20</v>
      </c>
      <c r="AJ8" s="120">
        <v>13.871</v>
      </c>
      <c r="AK8" s="275">
        <v>2040.2778994309101</v>
      </c>
      <c r="AL8" s="276">
        <v>64.308733983811194</v>
      </c>
      <c r="AM8" s="138">
        <v>0.60796998012594605</v>
      </c>
      <c r="AN8" s="129">
        <v>6.3647974507978933E-2</v>
      </c>
      <c r="AO8" s="138">
        <v>36.720650583661403</v>
      </c>
      <c r="AP8" s="129">
        <v>1.2736544644209244</v>
      </c>
      <c r="AQ8" s="138">
        <v>9.0251919955966304</v>
      </c>
      <c r="AR8" s="130">
        <v>0.54625055776061715</v>
      </c>
      <c r="AS8" s="138">
        <v>15.9912788316767</v>
      </c>
      <c r="AT8" s="129">
        <v>0.74517693861060352</v>
      </c>
      <c r="AU8" s="138">
        <v>0.55999319255831803</v>
      </c>
      <c r="AV8" s="129">
        <v>7.375493713648254E-2</v>
      </c>
      <c r="AW8" s="138">
        <v>5.5409443434351102</v>
      </c>
      <c r="AX8" s="129">
        <v>0.93627021914996178</v>
      </c>
      <c r="AY8" s="138">
        <v>0.72400792717307105</v>
      </c>
      <c r="AZ8" s="129">
        <v>7.1063258849035901E-2</v>
      </c>
      <c r="BA8" s="138">
        <v>2.0859177701360201</v>
      </c>
      <c r="BB8" s="130">
        <v>0.14489568036788503</v>
      </c>
      <c r="BC8" s="138"/>
      <c r="BD8" s="129"/>
      <c r="BE8" s="138">
        <v>1.8638555025810399</v>
      </c>
      <c r="BF8" s="129">
        <v>0.24218167676682192</v>
      </c>
      <c r="BG8" s="138">
        <v>0.67832453924116698</v>
      </c>
      <c r="BH8" s="129">
        <v>0.14724603920752025</v>
      </c>
      <c r="BI8" s="138"/>
      <c r="BJ8" s="129"/>
      <c r="BK8" s="138"/>
      <c r="BL8" s="129"/>
      <c r="BM8" s="138"/>
      <c r="BN8" s="129"/>
      <c r="BO8" s="138">
        <v>1.4565839779995999</v>
      </c>
      <c r="BP8" s="130">
        <v>0.1636177349933659</v>
      </c>
      <c r="BQ8" s="138"/>
      <c r="BR8" s="129"/>
      <c r="BS8" s="138">
        <v>0.97222733696278696</v>
      </c>
      <c r="BT8" s="129">
        <v>0.15081467576257762</v>
      </c>
      <c r="BU8" s="138"/>
      <c r="BV8" s="129"/>
      <c r="BW8" s="138"/>
      <c r="BX8" s="129"/>
      <c r="BY8" s="138"/>
      <c r="BZ8" s="129"/>
      <c r="CA8" s="137">
        <v>0.10012130223252801</v>
      </c>
      <c r="CB8" s="136">
        <v>1.4269139228882698E-2</v>
      </c>
      <c r="CC8" s="135">
        <v>4.3714039726647003E-2</v>
      </c>
      <c r="CD8" s="134">
        <v>6.6601905659368042E-3</v>
      </c>
      <c r="CE8" s="135">
        <v>1.3506323501181999E-2</v>
      </c>
      <c r="CF8" s="134">
        <v>3.4116357661213947E-3</v>
      </c>
      <c r="CH8" s="120">
        <v>24.33</v>
      </c>
      <c r="CI8" s="133">
        <f>0.3543*CK8</f>
        <v>1.7481162000000001E-2</v>
      </c>
      <c r="CJ8" s="133">
        <v>9.8495399999999991E-4</v>
      </c>
      <c r="CK8" s="18">
        <v>4.9340000000000002E-2</v>
      </c>
      <c r="CL8" s="18">
        <v>2.7799999999999999E-3</v>
      </c>
      <c r="CM8" s="19">
        <v>0.70277999999999996</v>
      </c>
      <c r="CN8" s="19">
        <v>8.4000000000000003E-4</v>
      </c>
      <c r="CO8" s="19">
        <v>0.70047999999999999</v>
      </c>
      <c r="CP8" s="19">
        <v>8.4999999999999995E-4</v>
      </c>
      <c r="CQ8" s="19"/>
      <c r="CR8" s="187">
        <v>41.75</v>
      </c>
      <c r="CS8" s="187">
        <v>0.10303575540442886</v>
      </c>
      <c r="CT8" s="187">
        <v>52.78</v>
      </c>
      <c r="CU8" s="187">
        <v>0.13551484645537032</v>
      </c>
      <c r="CV8" s="187">
        <v>5.18</v>
      </c>
      <c r="CW8" s="187">
        <v>8.0909208050081449E-3</v>
      </c>
      <c r="CX8" s="188">
        <v>2.8E-3</v>
      </c>
      <c r="CY8" s="188">
        <v>6.9968151493629246E-4</v>
      </c>
      <c r="CZ8" s="188">
        <v>5.45E-2</v>
      </c>
      <c r="DA8" s="188">
        <v>8.4231969030165873E-4</v>
      </c>
      <c r="DB8" s="188">
        <v>1.2999999999999999E-3</v>
      </c>
      <c r="DC8" s="188">
        <v>6.4873830243849856E-4</v>
      </c>
      <c r="DD8" s="188">
        <v>0.1298</v>
      </c>
      <c r="DE8" s="188">
        <v>4.0639804874824928E-3</v>
      </c>
      <c r="DF8" s="188">
        <v>1.6999999999999999E-3</v>
      </c>
      <c r="DG8" s="188">
        <v>4.0786969170677128E-4</v>
      </c>
      <c r="DH8" s="188">
        <v>0.20610000000000001</v>
      </c>
      <c r="DI8" s="188">
        <v>2.0956951240820158E-3</v>
      </c>
      <c r="DJ8" s="188">
        <v>8.14E-2</v>
      </c>
      <c r="DK8" s="188">
        <v>9.4115458737473721E-4</v>
      </c>
      <c r="DL8" s="188">
        <v>1.35E-2</v>
      </c>
      <c r="DM8" s="188">
        <v>1.1221611286476956E-3</v>
      </c>
      <c r="DN8" s="188">
        <v>0.42420000000000002</v>
      </c>
      <c r="DO8" s="188">
        <v>1.7569031597914956E-3</v>
      </c>
      <c r="DP8" s="187">
        <v>100.63</v>
      </c>
    </row>
    <row r="9" spans="1:120" x14ac:dyDescent="0.2">
      <c r="A9" s="147" t="s">
        <v>144</v>
      </c>
      <c r="B9" s="163">
        <v>94.670923663124569</v>
      </c>
      <c r="C9" s="143">
        <v>3.0165719335400135E-2</v>
      </c>
      <c r="D9" s="138">
        <v>58.032800000000002</v>
      </c>
      <c r="E9" s="144">
        <v>8.0412606484386515E-2</v>
      </c>
      <c r="F9" s="137">
        <v>0.34079999999999999</v>
      </c>
      <c r="G9" s="143">
        <v>8.4611488521122227E-3</v>
      </c>
      <c r="H9" s="138">
        <v>11.707925344013143</v>
      </c>
      <c r="I9" s="141">
        <v>3.710315793730929E-2</v>
      </c>
      <c r="J9" s="138">
        <v>3.3565666666666671</v>
      </c>
      <c r="K9" s="144">
        <v>1.8561015965687669E-2</v>
      </c>
      <c r="L9" s="137">
        <v>6.4233333333333323E-2</v>
      </c>
      <c r="M9" s="141">
        <v>6.5680932347893465E-3</v>
      </c>
      <c r="N9" s="138">
        <v>14.527166666666666</v>
      </c>
      <c r="O9" s="144">
        <v>4.5291223362037815E-2</v>
      </c>
      <c r="P9" s="138">
        <v>9.3507666666666669</v>
      </c>
      <c r="Q9" s="144">
        <v>2.1954581785326145E-2</v>
      </c>
      <c r="R9" s="137">
        <v>0.12649999999999997</v>
      </c>
      <c r="S9" s="141">
        <v>1.1598754135852285E-2</v>
      </c>
      <c r="T9" s="137">
        <v>1.0372000000000001</v>
      </c>
      <c r="U9" s="141">
        <v>2.4074021040620064E-2</v>
      </c>
      <c r="V9" s="137">
        <v>3.7400000000000003E-2</v>
      </c>
      <c r="W9" s="141">
        <v>1.6925073247247451E-3</v>
      </c>
      <c r="X9" s="137">
        <v>0.10031384095681546</v>
      </c>
      <c r="Y9" s="141">
        <v>1.9385808174348315E-3</v>
      </c>
      <c r="Z9" s="137">
        <v>3.2966666666666672E-2</v>
      </c>
      <c r="AA9" s="143">
        <v>3.6875268463778276E-3</v>
      </c>
      <c r="AB9" s="137">
        <v>2.8966666666666668E-2</v>
      </c>
      <c r="AC9" s="141">
        <v>1.5812661076233323E-3</v>
      </c>
      <c r="AD9" s="130">
        <v>98.748000000000005</v>
      </c>
      <c r="AE9" s="139">
        <v>1300</v>
      </c>
      <c r="AF9" s="18" t="s">
        <v>143</v>
      </c>
      <c r="AG9" s="130">
        <v>0.99550025664646835</v>
      </c>
      <c r="AH9" s="129">
        <v>0.01</v>
      </c>
      <c r="AI9" s="128">
        <v>38</v>
      </c>
      <c r="AJ9" s="120">
        <v>10.141999999999999</v>
      </c>
      <c r="AK9" s="275">
        <v>2041.8656197600001</v>
      </c>
      <c r="AL9" s="276">
        <v>84.979789122937476</v>
      </c>
      <c r="AM9" s="138">
        <v>0.65088306054638401</v>
      </c>
      <c r="AN9" s="129">
        <v>9.1762330583651922E-2</v>
      </c>
      <c r="AO9" s="138">
        <v>37.198532383469498</v>
      </c>
      <c r="AP9" s="129">
        <v>1.390612752394162</v>
      </c>
      <c r="AQ9" s="138">
        <v>9.3135240388815497</v>
      </c>
      <c r="AR9" s="130">
        <v>0.71407198074595091</v>
      </c>
      <c r="AS9" s="138">
        <v>16.6919852500315</v>
      </c>
      <c r="AT9" s="129">
        <v>0.8464818845482377</v>
      </c>
      <c r="AU9" s="138">
        <v>0.49177593495444799</v>
      </c>
      <c r="AV9" s="129">
        <v>6.5655041101227829E-2</v>
      </c>
      <c r="AW9" s="138">
        <v>4.9066167312658404</v>
      </c>
      <c r="AX9" s="129">
        <v>1.0369498318445785</v>
      </c>
      <c r="AY9" s="138">
        <v>0.70555590032313897</v>
      </c>
      <c r="AZ9" s="129">
        <v>7.1965870074859453E-2</v>
      </c>
      <c r="BA9" s="138">
        <v>1.91570461965172</v>
      </c>
      <c r="BB9" s="130">
        <v>0.14395626270185</v>
      </c>
      <c r="BC9" s="138"/>
      <c r="BD9" s="129"/>
      <c r="BE9" s="138">
        <v>1.7787463003670001</v>
      </c>
      <c r="BF9" s="129">
        <v>0.30086386207667998</v>
      </c>
      <c r="BG9" s="138">
        <v>0.72769720019043505</v>
      </c>
      <c r="BH9" s="129">
        <v>0.1902005586714427</v>
      </c>
      <c r="BI9" s="138"/>
      <c r="BJ9" s="129"/>
      <c r="BK9" s="138"/>
      <c r="BL9" s="129"/>
      <c r="BM9" s="138"/>
      <c r="BN9" s="129"/>
      <c r="BO9" s="138">
        <v>1.48332644030876</v>
      </c>
      <c r="BP9" s="130">
        <v>0.17154704907608537</v>
      </c>
      <c r="BQ9" s="138"/>
      <c r="BR9" s="129"/>
      <c r="BS9" s="138">
        <v>0.94181304704929003</v>
      </c>
      <c r="BT9" s="129">
        <v>0.1525196775650742</v>
      </c>
      <c r="BU9" s="138"/>
      <c r="BV9" s="129"/>
      <c r="BW9" s="138"/>
      <c r="BX9" s="129"/>
      <c r="BY9" s="138"/>
      <c r="BZ9" s="129"/>
      <c r="CA9" s="137">
        <v>0.120513115385078</v>
      </c>
      <c r="CB9" s="136">
        <v>2.1708162967083305E-2</v>
      </c>
      <c r="CC9" s="135">
        <v>4.4750137527893002E-2</v>
      </c>
      <c r="CD9" s="134">
        <v>8.0390332167463094E-3</v>
      </c>
      <c r="CE9" s="135">
        <v>1.2629232946319E-2</v>
      </c>
      <c r="CF9" s="134">
        <v>3.8601378420554892E-3</v>
      </c>
      <c r="CH9" s="120">
        <v>13.313000000000001</v>
      </c>
      <c r="CI9" s="133">
        <f>0.3543*CK9</f>
        <v>2.0340363E-2</v>
      </c>
      <c r="CJ9" s="133">
        <v>1.2861089999999999E-3</v>
      </c>
      <c r="CK9" s="18">
        <v>5.7410000000000003E-2</v>
      </c>
      <c r="CL9" s="18">
        <v>3.63E-3</v>
      </c>
      <c r="CM9" s="19">
        <v>0.70418999999999998</v>
      </c>
      <c r="CN9" s="19">
        <v>1.49E-3</v>
      </c>
      <c r="CO9" s="19">
        <v>0.70150999999999997</v>
      </c>
      <c r="CP9" s="19">
        <v>1.5E-3</v>
      </c>
      <c r="CQ9" s="19"/>
      <c r="CR9" s="187">
        <v>41.34</v>
      </c>
      <c r="CS9" s="187">
        <v>3.4929347579456808E-2</v>
      </c>
      <c r="CT9" s="187">
        <v>51.96</v>
      </c>
      <c r="CU9" s="187">
        <v>2.1469227376147499E-2</v>
      </c>
      <c r="CV9" s="187">
        <v>5.21</v>
      </c>
      <c r="CW9" s="187">
        <v>9.8869538809015056E-2</v>
      </c>
      <c r="CX9" s="188">
        <v>3.2000000000000002E-3</v>
      </c>
      <c r="CY9" s="188">
        <v>5.290023931488417E-4</v>
      </c>
      <c r="CZ9" s="188">
        <v>5.2600000000000001E-2</v>
      </c>
      <c r="DA9" s="188">
        <v>3.0106164395157882E-3</v>
      </c>
      <c r="DB9" s="188">
        <v>4.1000000000000003E-3</v>
      </c>
      <c r="DC9" s="188">
        <v>3.2916028491016334E-3</v>
      </c>
      <c r="DD9" s="188">
        <v>0.13</v>
      </c>
      <c r="DE9" s="188">
        <v>1.0893801340749396E-3</v>
      </c>
      <c r="DF9" s="188">
        <v>1.6000000000000001E-3</v>
      </c>
      <c r="DG9" s="188">
        <v>1.7161630125824364E-4</v>
      </c>
      <c r="DH9" s="188">
        <v>0.20949999999999999</v>
      </c>
      <c r="DI9" s="188">
        <v>1.2953714358215502E-2</v>
      </c>
      <c r="DJ9" s="188">
        <v>8.2400000000000001E-2</v>
      </c>
      <c r="DK9" s="188">
        <v>1.4190347031755315E-3</v>
      </c>
      <c r="DL9" s="188">
        <v>1.2699999999999999E-2</v>
      </c>
      <c r="DM9" s="188">
        <v>7.9316325987890274E-4</v>
      </c>
      <c r="DN9" s="188">
        <v>0.4249</v>
      </c>
      <c r="DO9" s="188">
        <v>3.2350735172344495E-3</v>
      </c>
      <c r="DP9" s="187">
        <v>99.43</v>
      </c>
    </row>
    <row r="10" spans="1:120" x14ac:dyDescent="0.2">
      <c r="A10" s="147" t="s">
        <v>702</v>
      </c>
      <c r="B10" s="163">
        <v>94.161615369391228</v>
      </c>
      <c r="C10" s="143">
        <v>5.7126974882591866E-3</v>
      </c>
      <c r="D10" s="138">
        <v>57.947099999999999</v>
      </c>
      <c r="E10" s="144">
        <v>8.029385708101959E-2</v>
      </c>
      <c r="F10" s="137">
        <v>0.35416666666666669</v>
      </c>
      <c r="G10" s="143">
        <v>8.5250898566802142E-3</v>
      </c>
      <c r="H10" s="138">
        <v>11.781505878974732</v>
      </c>
      <c r="I10" s="141">
        <v>3.7184570562412533E-2</v>
      </c>
      <c r="J10" s="138">
        <v>3.7042333333333333</v>
      </c>
      <c r="K10" s="144">
        <v>1.939033701674674E-2</v>
      </c>
      <c r="L10" s="137">
        <v>7.4133333333333343E-2</v>
      </c>
      <c r="M10" s="141">
        <v>6.5663156689782596E-3</v>
      </c>
      <c r="N10" s="138">
        <v>14.479366666666669</v>
      </c>
      <c r="O10" s="144">
        <v>4.4959497829228943E-2</v>
      </c>
      <c r="P10" s="138">
        <v>9.4471333333333334</v>
      </c>
      <c r="Q10" s="144">
        <v>2.1941105108767164E-2</v>
      </c>
      <c r="R10" s="137">
        <v>0.15413333333333332</v>
      </c>
      <c r="S10" s="141">
        <v>1.1862062148168984E-2</v>
      </c>
      <c r="T10" s="137">
        <v>1.0342333333333333</v>
      </c>
      <c r="U10" s="141">
        <v>2.4140875878162424E-2</v>
      </c>
      <c r="V10" s="137">
        <v>0.03</v>
      </c>
      <c r="W10" s="141">
        <v>1.6615294159297936E-3</v>
      </c>
      <c r="X10" s="137">
        <v>6.9370982552800733E-2</v>
      </c>
      <c r="Y10" s="141">
        <v>1.755445827721496E-3</v>
      </c>
      <c r="Z10" s="137">
        <v>3.0633333333333332E-2</v>
      </c>
      <c r="AA10" s="143">
        <v>3.7833178883678138E-3</v>
      </c>
      <c r="AB10" s="137">
        <v>3.2000000000000001E-2</v>
      </c>
      <c r="AC10" s="141">
        <v>1.6368866467538269E-3</v>
      </c>
      <c r="AD10" s="130">
        <v>99.132833333333338</v>
      </c>
      <c r="AE10" s="139">
        <v>1300</v>
      </c>
      <c r="AF10" s="18" t="s">
        <v>501</v>
      </c>
      <c r="AG10" s="130">
        <v>1.1916190755916336</v>
      </c>
      <c r="AH10" s="129">
        <v>0.03</v>
      </c>
      <c r="AK10" s="275"/>
      <c r="AL10" s="276"/>
      <c r="AM10" s="138"/>
      <c r="AN10" s="129"/>
      <c r="AO10" s="138"/>
      <c r="AP10" s="129"/>
      <c r="AQ10" s="138"/>
      <c r="AR10" s="130"/>
      <c r="AS10" s="138"/>
      <c r="AT10" s="129"/>
      <c r="AU10" s="138"/>
      <c r="AV10" s="129"/>
      <c r="AW10" s="138"/>
      <c r="AX10" s="129"/>
      <c r="AY10" s="138"/>
      <c r="AZ10" s="129"/>
      <c r="BA10" s="138"/>
      <c r="BB10" s="130"/>
      <c r="BC10" s="138"/>
      <c r="BD10" s="129"/>
      <c r="BE10" s="138"/>
      <c r="BF10" s="129"/>
      <c r="BG10" s="138"/>
      <c r="BH10" s="129"/>
      <c r="BI10" s="138"/>
      <c r="BJ10" s="129"/>
      <c r="BK10" s="138"/>
      <c r="BL10" s="129"/>
      <c r="BM10" s="138"/>
      <c r="BN10" s="129"/>
      <c r="BO10" s="138"/>
      <c r="BP10" s="130"/>
      <c r="BQ10" s="138"/>
      <c r="BR10" s="129"/>
      <c r="BS10" s="138"/>
      <c r="BT10" s="129"/>
      <c r="BU10" s="138"/>
      <c r="BV10" s="129"/>
      <c r="BW10" s="138"/>
      <c r="BX10" s="129"/>
      <c r="BY10" s="138"/>
      <c r="BZ10" s="129"/>
      <c r="CA10" s="137"/>
      <c r="CB10" s="136"/>
      <c r="CC10" s="135"/>
      <c r="CD10" s="134"/>
      <c r="CE10" s="135"/>
      <c r="CF10" s="134"/>
      <c r="CI10" s="21"/>
      <c r="CJ10" s="21"/>
      <c r="CK10" s="18"/>
      <c r="CL10" s="18"/>
      <c r="CM10" s="19"/>
      <c r="CN10" s="19"/>
      <c r="CO10" s="19"/>
      <c r="CP10" s="19"/>
      <c r="CQ10" s="19"/>
      <c r="CR10" s="187">
        <v>41.61</v>
      </c>
      <c r="CS10" s="187">
        <v>4.4861865944845349E-2</v>
      </c>
      <c r="CT10" s="187">
        <v>52</v>
      </c>
      <c r="CU10" s="187">
        <v>4.8156275281926557E-2</v>
      </c>
      <c r="CV10" s="187">
        <v>5.75</v>
      </c>
      <c r="CW10" s="187">
        <v>2.1056055377695521E-2</v>
      </c>
      <c r="CX10" s="188">
        <v>3.0999999999999999E-3</v>
      </c>
      <c r="CY10" s="188">
        <v>7.6746540516544129E-4</v>
      </c>
      <c r="CZ10" s="188">
        <v>5.6899999999999999E-2</v>
      </c>
      <c r="DA10" s="188">
        <v>3.4990773848438844E-3</v>
      </c>
      <c r="DB10" s="188">
        <v>3.5000000000000001E-3</v>
      </c>
      <c r="DC10" s="188">
        <v>1.2483439537754428E-3</v>
      </c>
      <c r="DD10" s="188">
        <v>0.12720000000000001</v>
      </c>
      <c r="DE10" s="188">
        <v>5.646842638737761E-4</v>
      </c>
      <c r="DF10" s="188">
        <v>1.6000000000000001E-3</v>
      </c>
      <c r="DG10" s="188">
        <v>2.8273939093236792E-4</v>
      </c>
      <c r="DH10" s="188">
        <v>0.2175</v>
      </c>
      <c r="DI10" s="188">
        <v>5.1848699767617955E-3</v>
      </c>
      <c r="DJ10" s="188">
        <v>8.8999999999999996E-2</v>
      </c>
      <c r="DK10" s="188">
        <v>1.2142190653320816E-3</v>
      </c>
      <c r="DL10" s="188">
        <v>1.35E-2</v>
      </c>
      <c r="DM10" s="188">
        <v>6.9139116795470556E-4</v>
      </c>
      <c r="DN10" s="188">
        <v>0.4239</v>
      </c>
      <c r="DO10" s="188">
        <v>2.2650590770294508E-3</v>
      </c>
      <c r="DP10" s="187">
        <v>100.29</v>
      </c>
    </row>
    <row r="11" spans="1:120" x14ac:dyDescent="0.2">
      <c r="A11" s="147" t="s">
        <v>121</v>
      </c>
      <c r="B11" s="163">
        <v>94.843410702343363</v>
      </c>
      <c r="C11" s="143">
        <v>8.9390278459605E-3</v>
      </c>
      <c r="D11" s="138">
        <v>57.407066666666672</v>
      </c>
      <c r="E11" s="144">
        <v>7.9545564944128302E-2</v>
      </c>
      <c r="F11" s="137">
        <v>0.3517333333333334</v>
      </c>
      <c r="G11" s="143">
        <v>8.5838806492712135E-3</v>
      </c>
      <c r="H11" s="138">
        <v>11.769978323586036</v>
      </c>
      <c r="I11" s="141">
        <v>3.7301641805953308E-2</v>
      </c>
      <c r="J11" s="138">
        <v>3.337333333333333</v>
      </c>
      <c r="K11" s="144">
        <v>1.8497676209283265E-2</v>
      </c>
      <c r="L11" s="137">
        <v>6.4733333333333323E-2</v>
      </c>
      <c r="M11" s="141">
        <v>6.5278895752054703E-3</v>
      </c>
      <c r="N11" s="138">
        <v>14.095333333333334</v>
      </c>
      <c r="O11" s="144">
        <v>4.4494045625393157E-2</v>
      </c>
      <c r="P11" s="138">
        <v>9.6263666666666659</v>
      </c>
      <c r="Q11" s="144">
        <v>2.2108325172150969E-2</v>
      </c>
      <c r="R11" s="137">
        <v>0.12643333333333331</v>
      </c>
      <c r="S11" s="141">
        <v>1.2333169372954235E-2</v>
      </c>
      <c r="T11" s="137">
        <v>1.0303666666666669</v>
      </c>
      <c r="U11" s="141">
        <v>2.4036807390323579E-2</v>
      </c>
      <c r="V11" s="137">
        <v>3.3700000000000001E-2</v>
      </c>
      <c r="W11" s="141">
        <v>1.6788923093633812E-3</v>
      </c>
      <c r="X11" s="137">
        <v>6.2973420420011805E-2</v>
      </c>
      <c r="Y11" s="141">
        <v>1.6945627957231733E-3</v>
      </c>
      <c r="Z11" s="137">
        <v>2.7033333333333336E-2</v>
      </c>
      <c r="AA11" s="143">
        <v>3.6985901838093925E-3</v>
      </c>
      <c r="AB11" s="137">
        <v>2.6200000000000001E-2</v>
      </c>
      <c r="AC11" s="141">
        <v>1.5777862357519775E-3</v>
      </c>
      <c r="AD11" s="130">
        <v>97.973799999999997</v>
      </c>
      <c r="AE11" s="139">
        <v>1300</v>
      </c>
      <c r="AF11" s="18" t="s">
        <v>120</v>
      </c>
      <c r="AG11" s="130">
        <v>1.0865531176602732</v>
      </c>
      <c r="AH11" s="129">
        <v>0.03</v>
      </c>
      <c r="AI11" s="128">
        <v>38</v>
      </c>
      <c r="AJ11" s="120">
        <v>10.739000000000001</v>
      </c>
      <c r="AK11" s="275">
        <v>1980.8246426630701</v>
      </c>
      <c r="AL11" s="276">
        <v>63.309719514105097</v>
      </c>
      <c r="AM11" s="138">
        <v>0.53047456361077305</v>
      </c>
      <c r="AN11" s="129">
        <v>5.5096370302777961E-2</v>
      </c>
      <c r="AO11" s="138">
        <v>37.4076228560616</v>
      </c>
      <c r="AP11" s="129">
        <v>1.0702011117409211</v>
      </c>
      <c r="AQ11" s="138">
        <v>9.5115126696891892</v>
      </c>
      <c r="AR11" s="130">
        <v>0.59336044710268365</v>
      </c>
      <c r="AS11" s="138">
        <v>16.422621214649102</v>
      </c>
      <c r="AT11" s="129">
        <v>0.7376874846786069</v>
      </c>
      <c r="AU11" s="138">
        <v>0.43560809106752901</v>
      </c>
      <c r="AV11" s="129">
        <v>5.1524263209471816E-2</v>
      </c>
      <c r="AW11" s="138">
        <v>4.4954327004810999</v>
      </c>
      <c r="AX11" s="129">
        <v>0.66211483799479742</v>
      </c>
      <c r="AY11" s="138">
        <v>0.75924141357001695</v>
      </c>
      <c r="AZ11" s="129">
        <v>8.5724780742743298E-2</v>
      </c>
      <c r="BA11" s="138">
        <v>2.0101474713485898</v>
      </c>
      <c r="BB11" s="130">
        <v>0.13715468815381354</v>
      </c>
      <c r="BC11" s="138"/>
      <c r="BD11" s="129"/>
      <c r="BE11" s="138">
        <v>1.7291343829878101</v>
      </c>
      <c r="BF11" s="129">
        <v>0.23247768019363252</v>
      </c>
      <c r="BG11" s="138">
        <v>0.63338652505208204</v>
      </c>
      <c r="BH11" s="129">
        <v>0.13626395786922019</v>
      </c>
      <c r="BI11" s="138"/>
      <c r="BJ11" s="129"/>
      <c r="BK11" s="138"/>
      <c r="BL11" s="129"/>
      <c r="BM11" s="138"/>
      <c r="BN11" s="129"/>
      <c r="BO11" s="138">
        <v>1.5549217840641101</v>
      </c>
      <c r="BP11" s="130">
        <v>0.16100868172867691</v>
      </c>
      <c r="BQ11" s="138"/>
      <c r="BR11" s="129"/>
      <c r="BS11" s="138">
        <v>1.0503760326827201</v>
      </c>
      <c r="BT11" s="129">
        <v>0.13863747708503135</v>
      </c>
      <c r="BU11" s="138"/>
      <c r="BV11" s="129"/>
      <c r="BW11" s="138"/>
      <c r="BX11" s="129"/>
      <c r="BY11" s="138"/>
      <c r="BZ11" s="129"/>
      <c r="CA11" s="137">
        <v>0.114321786971721</v>
      </c>
      <c r="CB11" s="136">
        <v>1.8874013752252027E-2</v>
      </c>
      <c r="CC11" s="135">
        <v>4.5153967132667998E-2</v>
      </c>
      <c r="CD11" s="134">
        <v>6.2236319711438358E-3</v>
      </c>
      <c r="CE11" s="135"/>
      <c r="CF11" s="134"/>
      <c r="CH11" s="120">
        <v>11.233000000000001</v>
      </c>
      <c r="CI11" s="133">
        <f>0.3543*CK11</f>
        <v>1.5699033000000001E-2</v>
      </c>
      <c r="CJ11" s="133">
        <v>8.7512099999999997E-4</v>
      </c>
      <c r="CK11" s="18">
        <v>4.4310000000000002E-2</v>
      </c>
      <c r="CL11" s="18">
        <v>2.47E-3</v>
      </c>
      <c r="CM11" s="19">
        <v>0.70365999999999995</v>
      </c>
      <c r="CN11" s="19">
        <v>3.6000000000000008E-4</v>
      </c>
      <c r="CO11" s="19">
        <v>0.70159000000000005</v>
      </c>
      <c r="CP11" s="19">
        <v>3.8000000000000002E-4</v>
      </c>
      <c r="CQ11" s="19"/>
      <c r="CR11" s="187">
        <v>41.27</v>
      </c>
      <c r="CS11" s="187">
        <v>2.839960228201837E-2</v>
      </c>
      <c r="CT11" s="187">
        <v>51.87</v>
      </c>
      <c r="CU11" s="187">
        <v>7.2561080735703429E-2</v>
      </c>
      <c r="CV11" s="187">
        <v>5.03</v>
      </c>
      <c r="CW11" s="187">
        <v>2.8054215000219079E-2</v>
      </c>
      <c r="CX11" s="188">
        <v>2.8999999999999998E-3</v>
      </c>
      <c r="CY11" s="188">
        <v>9.9369478786326773E-4</v>
      </c>
      <c r="CZ11" s="188">
        <v>5.2299999999999999E-2</v>
      </c>
      <c r="DA11" s="188">
        <v>6.9843034088900766E-4</v>
      </c>
      <c r="DB11" s="188">
        <v>2.2000000000000001E-3</v>
      </c>
      <c r="DC11" s="188">
        <v>9.1505849825910808E-4</v>
      </c>
      <c r="DD11" s="188">
        <v>0.1242</v>
      </c>
      <c r="DE11" s="188">
        <v>2.7251240159947331E-3</v>
      </c>
      <c r="DF11" s="188">
        <v>1.5E-3</v>
      </c>
      <c r="DG11" s="188">
        <v>5.1798561151079133E-4</v>
      </c>
      <c r="DH11" s="188">
        <v>0.18920000000000001</v>
      </c>
      <c r="DI11" s="188">
        <v>2.0476855678069439E-3</v>
      </c>
      <c r="DJ11" s="188">
        <v>7.9699999999999993E-2</v>
      </c>
      <c r="DK11" s="188">
        <v>1.1342192400197496E-3</v>
      </c>
      <c r="DL11" s="188">
        <v>1.1900000000000001E-2</v>
      </c>
      <c r="DM11" s="188">
        <v>7.0036738631156609E-4</v>
      </c>
      <c r="DN11" s="188">
        <v>0.43419999999999997</v>
      </c>
      <c r="DO11" s="188">
        <v>2.1474531541087207E-3</v>
      </c>
      <c r="DP11" s="187">
        <v>99.06</v>
      </c>
    </row>
    <row r="12" spans="1:120" x14ac:dyDescent="0.2">
      <c r="A12" s="147" t="s">
        <v>701</v>
      </c>
      <c r="B12" s="163">
        <v>94.575371030047279</v>
      </c>
      <c r="C12" s="143">
        <v>8.6864522933648939E-3</v>
      </c>
      <c r="D12" s="138">
        <v>57.540700000000001</v>
      </c>
      <c r="E12" s="144">
        <v>9.764980599412984E-2</v>
      </c>
      <c r="F12" s="137">
        <v>0.34044999999999997</v>
      </c>
      <c r="G12" s="143">
        <v>1.0265600968104457E-2</v>
      </c>
      <c r="H12" s="138">
        <v>11.857471742123666</v>
      </c>
      <c r="I12" s="141">
        <v>4.5835259431989843E-2</v>
      </c>
      <c r="J12" s="138">
        <v>3.4439500000000001</v>
      </c>
      <c r="K12" s="144">
        <v>2.2972577848917385E-2</v>
      </c>
      <c r="L12" s="137">
        <v>6.0800000000000007E-2</v>
      </c>
      <c r="M12" s="141">
        <v>8.0603203576588029E-3</v>
      </c>
      <c r="N12" s="138">
        <v>14.58005</v>
      </c>
      <c r="O12" s="144">
        <v>5.5329534182532239E-2</v>
      </c>
      <c r="P12" s="138">
        <v>9.3313500000000005</v>
      </c>
      <c r="Q12" s="144">
        <v>2.6613894315094609E-2</v>
      </c>
      <c r="R12" s="137">
        <v>0.13039999999999999</v>
      </c>
      <c r="S12" s="141">
        <v>1.3983221262044336E-2</v>
      </c>
      <c r="T12" s="137">
        <v>1.0462</v>
      </c>
      <c r="U12" s="141">
        <v>2.9620190753366568E-2</v>
      </c>
      <c r="V12" s="137">
        <v>3.4250000000000003E-2</v>
      </c>
      <c r="W12" s="141">
        <v>2.0480892247579075E-3</v>
      </c>
      <c r="X12" s="137">
        <v>0.10646610632772995</v>
      </c>
      <c r="Y12" s="141">
        <v>2.4142596530866618E-3</v>
      </c>
      <c r="Z12" s="137">
        <v>2.6250000000000002E-2</v>
      </c>
      <c r="AA12" s="143">
        <v>4.5088780564709226E-3</v>
      </c>
      <c r="AB12" s="137">
        <v>2.63E-2</v>
      </c>
      <c r="AC12" s="141">
        <v>1.8823374622291063E-3</v>
      </c>
      <c r="AD12" s="130">
        <v>98.532600000000002</v>
      </c>
      <c r="AE12" s="139">
        <v>1300</v>
      </c>
      <c r="AF12" s="18" t="s">
        <v>700</v>
      </c>
      <c r="AG12" s="130">
        <v>0.95406190502982902</v>
      </c>
      <c r="AH12" s="129">
        <v>0.02</v>
      </c>
      <c r="AK12" s="275"/>
      <c r="AL12" s="276"/>
      <c r="AM12" s="138"/>
      <c r="AN12" s="129"/>
      <c r="AO12" s="138"/>
      <c r="AP12" s="129"/>
      <c r="AQ12" s="138"/>
      <c r="AR12" s="130"/>
      <c r="AS12" s="138"/>
      <c r="AT12" s="129"/>
      <c r="AU12" s="138"/>
      <c r="AV12" s="129"/>
      <c r="AW12" s="138"/>
      <c r="AX12" s="129"/>
      <c r="AY12" s="138"/>
      <c r="AZ12" s="129"/>
      <c r="BA12" s="138"/>
      <c r="BB12" s="130"/>
      <c r="BC12" s="138"/>
      <c r="BD12" s="129"/>
      <c r="BE12" s="138"/>
      <c r="BF12" s="129"/>
      <c r="BG12" s="138"/>
      <c r="BH12" s="129"/>
      <c r="BI12" s="138"/>
      <c r="BJ12" s="129"/>
      <c r="BK12" s="138"/>
      <c r="BL12" s="129"/>
      <c r="BM12" s="138"/>
      <c r="BN12" s="129"/>
      <c r="BO12" s="138"/>
      <c r="BP12" s="130"/>
      <c r="BQ12" s="138"/>
      <c r="BR12" s="129"/>
      <c r="BS12" s="138"/>
      <c r="BT12" s="129"/>
      <c r="BU12" s="138"/>
      <c r="BV12" s="129"/>
      <c r="BW12" s="138"/>
      <c r="BX12" s="129"/>
      <c r="BY12" s="138"/>
      <c r="BZ12" s="129"/>
      <c r="CA12" s="137"/>
      <c r="CB12" s="136"/>
      <c r="CC12" s="135"/>
      <c r="CD12" s="134"/>
      <c r="CE12" s="135"/>
      <c r="CF12" s="134"/>
      <c r="CI12" s="21"/>
      <c r="CJ12" s="21"/>
      <c r="CK12" s="18"/>
      <c r="CL12" s="18"/>
      <c r="CM12" s="19"/>
      <c r="CN12" s="19"/>
      <c r="CO12" s="19"/>
      <c r="CP12" s="19"/>
      <c r="CQ12" s="19"/>
      <c r="CR12" s="187">
        <v>41.59</v>
      </c>
      <c r="CS12" s="187">
        <v>1.1318676198746481E-2</v>
      </c>
      <c r="CT12" s="187">
        <v>52.23</v>
      </c>
      <c r="CU12" s="187">
        <v>2.592054597444797E-2</v>
      </c>
      <c r="CV12" s="187">
        <v>5.34</v>
      </c>
      <c r="CW12" s="187">
        <v>2.9433354707396824E-2</v>
      </c>
      <c r="CX12" s="188">
        <v>2.7000000000000001E-3</v>
      </c>
      <c r="CY12" s="188">
        <v>5.8569679073575945E-4</v>
      </c>
      <c r="CZ12" s="188">
        <v>4.8599999999999997E-2</v>
      </c>
      <c r="DA12" s="188">
        <v>1.82027641796186E-3</v>
      </c>
      <c r="DB12" s="188">
        <v>1.6000000000000001E-3</v>
      </c>
      <c r="DC12" s="188">
        <v>4.7965332364601957E-4</v>
      </c>
      <c r="DD12" s="188">
        <v>0.12740000000000001</v>
      </c>
      <c r="DE12" s="188">
        <v>5.243446479813276E-4</v>
      </c>
      <c r="DF12" s="188">
        <v>1.8E-3</v>
      </c>
      <c r="DG12" s="188">
        <v>3.0932385940951921E-4</v>
      </c>
      <c r="DH12" s="188">
        <v>0.2059</v>
      </c>
      <c r="DI12" s="188">
        <v>6.4151610063492761E-3</v>
      </c>
      <c r="DJ12" s="188">
        <v>8.3699999999999997E-2</v>
      </c>
      <c r="DK12" s="188">
        <v>7.5226028158378996E-4</v>
      </c>
      <c r="DL12" s="188">
        <v>1.2200000000000001E-2</v>
      </c>
      <c r="DM12" s="188">
        <v>8.1243758190604771E-4</v>
      </c>
      <c r="DN12" s="188">
        <v>0.42759999999999998</v>
      </c>
      <c r="DO12" s="188">
        <v>3.52396997665689E-3</v>
      </c>
      <c r="DP12" s="187">
        <v>100.06</v>
      </c>
    </row>
    <row r="13" spans="1:120" x14ac:dyDescent="0.2">
      <c r="A13" s="147" t="s">
        <v>699</v>
      </c>
      <c r="B13" s="163">
        <v>95.24067847331375</v>
      </c>
      <c r="C13" s="143">
        <v>1.6001273197944133E-2</v>
      </c>
      <c r="D13" s="138">
        <v>57.558949999999996</v>
      </c>
      <c r="E13" s="144">
        <v>9.7680777271145824E-2</v>
      </c>
      <c r="F13" s="137">
        <v>0.33340000000000003</v>
      </c>
      <c r="G13" s="143">
        <v>1.0342507699371346E-2</v>
      </c>
      <c r="H13" s="138">
        <v>11.442789437231788</v>
      </c>
      <c r="I13" s="141">
        <v>4.504223280941469E-2</v>
      </c>
      <c r="J13" s="138">
        <v>3.1614</v>
      </c>
      <c r="K13" s="144">
        <v>2.2131054488252474E-2</v>
      </c>
      <c r="L13" s="137">
        <v>6.3049999999999995E-2</v>
      </c>
      <c r="M13" s="141">
        <v>8.0983437426512643E-3</v>
      </c>
      <c r="N13" s="138">
        <v>14.2682</v>
      </c>
      <c r="O13" s="144">
        <v>5.4818697565737345E-2</v>
      </c>
      <c r="P13" s="138">
        <v>9.5972000000000008</v>
      </c>
      <c r="Q13" s="144">
        <v>2.7144980801614139E-2</v>
      </c>
      <c r="R13" s="137">
        <v>0.18054999999999999</v>
      </c>
      <c r="S13" s="141">
        <v>1.4602924975406851E-2</v>
      </c>
      <c r="T13" s="137">
        <v>0.92159999999999997</v>
      </c>
      <c r="U13" s="141">
        <v>2.8003112523689221E-2</v>
      </c>
      <c r="V13" s="137">
        <v>2.7300000000000001E-2</v>
      </c>
      <c r="W13" s="141">
        <v>2.0158716334131993E-3</v>
      </c>
      <c r="X13" s="137">
        <v>6.0243977133523884E-2</v>
      </c>
      <c r="Y13" s="141">
        <v>2.0451348975932732E-3</v>
      </c>
      <c r="Z13" s="137">
        <v>3.3050000000000003E-2</v>
      </c>
      <c r="AA13" s="143">
        <v>4.5822778477551725E-3</v>
      </c>
      <c r="AB13" s="137">
        <v>2.8299999999999999E-2</v>
      </c>
      <c r="AC13" s="141">
        <v>1.9272062202807692E-3</v>
      </c>
      <c r="AD13" s="130">
        <v>97.689799999999991</v>
      </c>
      <c r="AE13" s="139">
        <v>1300</v>
      </c>
      <c r="AF13" s="18" t="s">
        <v>584</v>
      </c>
      <c r="AG13" s="130">
        <v>0.80773892140400594</v>
      </c>
      <c r="AH13" s="129">
        <v>0.02</v>
      </c>
      <c r="AK13" s="275"/>
      <c r="AL13" s="276"/>
      <c r="AM13" s="138"/>
      <c r="AN13" s="129"/>
      <c r="AO13" s="138"/>
      <c r="AP13" s="129"/>
      <c r="AQ13" s="138"/>
      <c r="AR13" s="130"/>
      <c r="AS13" s="138"/>
      <c r="AT13" s="129"/>
      <c r="AU13" s="138"/>
      <c r="AV13" s="129"/>
      <c r="AW13" s="138"/>
      <c r="AX13" s="129"/>
      <c r="AY13" s="138"/>
      <c r="AZ13" s="129"/>
      <c r="BA13" s="138"/>
      <c r="BB13" s="130"/>
      <c r="BC13" s="138"/>
      <c r="BD13" s="129"/>
      <c r="BE13" s="138"/>
      <c r="BF13" s="129"/>
      <c r="BG13" s="138"/>
      <c r="BH13" s="129"/>
      <c r="BI13" s="138"/>
      <c r="BJ13" s="129"/>
      <c r="BK13" s="138"/>
      <c r="BL13" s="129"/>
      <c r="BM13" s="138"/>
      <c r="BN13" s="129"/>
      <c r="BO13" s="138"/>
      <c r="BP13" s="130"/>
      <c r="BQ13" s="138"/>
      <c r="BR13" s="129"/>
      <c r="BS13" s="138"/>
      <c r="BT13" s="129"/>
      <c r="BU13" s="138"/>
      <c r="BV13" s="129"/>
      <c r="BW13" s="138"/>
      <c r="BX13" s="129"/>
      <c r="BY13" s="138"/>
      <c r="BZ13" s="129"/>
      <c r="CA13" s="137"/>
      <c r="CB13" s="136"/>
      <c r="CC13" s="135"/>
      <c r="CD13" s="134"/>
      <c r="CE13" s="135"/>
      <c r="CF13" s="134"/>
      <c r="CI13" s="21"/>
      <c r="CJ13" s="21"/>
      <c r="CK13" s="18"/>
      <c r="CL13" s="18"/>
      <c r="CM13" s="19"/>
      <c r="CN13" s="19"/>
      <c r="CO13" s="19"/>
      <c r="CP13" s="19"/>
      <c r="CQ13" s="19"/>
      <c r="CR13" s="187">
        <v>41.66</v>
      </c>
      <c r="CS13" s="187">
        <v>7.7095885733462557E-2</v>
      </c>
      <c r="CT13" s="187">
        <v>52.7</v>
      </c>
      <c r="CU13" s="187">
        <v>0.17734841370262844</v>
      </c>
      <c r="CV13" s="187">
        <v>4.6900000000000004</v>
      </c>
      <c r="CW13" s="187">
        <v>4.6884672495921716E-2</v>
      </c>
      <c r="CX13" s="188">
        <v>3.0999999999999999E-3</v>
      </c>
      <c r="CY13" s="188">
        <v>4.3409568119832129E-4</v>
      </c>
      <c r="CZ13" s="188">
        <v>6.3299999999999995E-2</v>
      </c>
      <c r="DA13" s="188">
        <v>1.0555401342282793E-2</v>
      </c>
      <c r="DB13" s="188">
        <v>1.1000000000000001E-3</v>
      </c>
      <c r="DC13" s="188">
        <v>1.260856067225188E-3</v>
      </c>
      <c r="DD13" s="188">
        <v>0.12479999999999999</v>
      </c>
      <c r="DE13" s="188">
        <v>1.3193691489263462E-3</v>
      </c>
      <c r="DF13" s="188">
        <v>1.9E-3</v>
      </c>
      <c r="DG13" s="188">
        <v>4.5599999999999975E-4</v>
      </c>
      <c r="DH13" s="188">
        <v>0.19170000000000001</v>
      </c>
      <c r="DI13" s="188">
        <v>5.0351723186533954E-3</v>
      </c>
      <c r="DJ13" s="188">
        <v>7.5600000000000001E-2</v>
      </c>
      <c r="DK13" s="188">
        <v>1.5690101233074751E-3</v>
      </c>
      <c r="DL13" s="188">
        <v>1.2500000000000001E-2</v>
      </c>
      <c r="DM13" s="188">
        <v>7.1802993885586232E-4</v>
      </c>
      <c r="DN13" s="188">
        <v>0.434</v>
      </c>
      <c r="DO13" s="188">
        <v>1.5790063688517811E-3</v>
      </c>
      <c r="DP13" s="187">
        <v>99.96</v>
      </c>
    </row>
    <row r="14" spans="1:120" x14ac:dyDescent="0.2">
      <c r="A14" s="146" t="s">
        <v>698</v>
      </c>
      <c r="B14" s="163">
        <v>95.015048380844377</v>
      </c>
      <c r="C14" s="143">
        <v>2.0176366414176354E-2</v>
      </c>
      <c r="D14" s="145">
        <v>57.463866666666668</v>
      </c>
      <c r="E14" s="144">
        <v>7.9624269332824238E-2</v>
      </c>
      <c r="F14" s="142">
        <v>0.35536666666666666</v>
      </c>
      <c r="G14" s="143">
        <v>8.6019361777883163E-3</v>
      </c>
      <c r="H14" s="145">
        <v>12.113492365045637</v>
      </c>
      <c r="I14" s="141">
        <v>3.7455944135890838E-2</v>
      </c>
      <c r="J14" s="145">
        <v>3.2915333333333336</v>
      </c>
      <c r="K14" s="144">
        <v>1.8243529498047611E-2</v>
      </c>
      <c r="L14" s="142">
        <v>5.7799999999999997E-2</v>
      </c>
      <c r="M14" s="141">
        <v>6.5006487093041557E-3</v>
      </c>
      <c r="N14" s="145">
        <v>13.658100602021147</v>
      </c>
      <c r="O14" s="144">
        <v>4.3458617662790244E-2</v>
      </c>
      <c r="P14" s="145">
        <v>9.7097999999999995</v>
      </c>
      <c r="Q14" s="144">
        <v>2.2050092198857882E-2</v>
      </c>
      <c r="R14" s="142">
        <v>0.11365346709129513</v>
      </c>
      <c r="S14" s="141">
        <v>1.1852794070406149E-2</v>
      </c>
      <c r="T14" s="142">
        <v>0.97610000000000008</v>
      </c>
      <c r="U14" s="141">
        <v>2.3218386620519973E-2</v>
      </c>
      <c r="V14" s="142">
        <v>2.8399999999999998E-2</v>
      </c>
      <c r="W14" s="141">
        <v>1.64578192854519E-3</v>
      </c>
      <c r="X14" s="142">
        <v>5.7233333333333331E-2</v>
      </c>
      <c r="Y14" s="141">
        <v>1.6485560019092471E-3</v>
      </c>
      <c r="Z14" s="142">
        <v>3.1666666666666669E-2</v>
      </c>
      <c r="AA14" s="143">
        <v>3.6704209080125009E-3</v>
      </c>
      <c r="AB14" s="142">
        <v>3.213333333333334E-2</v>
      </c>
      <c r="AC14" s="141">
        <v>1.6019369778191195E-3</v>
      </c>
      <c r="AD14" s="140">
        <v>97.891300000000001</v>
      </c>
      <c r="AE14" s="139">
        <v>1300</v>
      </c>
      <c r="AF14" s="18" t="s">
        <v>501</v>
      </c>
      <c r="AG14" s="130">
        <v>0.71129790009560012</v>
      </c>
      <c r="AH14" s="129">
        <v>0.03</v>
      </c>
      <c r="AK14" s="275"/>
      <c r="AL14" s="276"/>
      <c r="AM14" s="138"/>
      <c r="AN14" s="129"/>
      <c r="AO14" s="138"/>
      <c r="AP14" s="129"/>
      <c r="AQ14" s="138"/>
      <c r="AR14" s="130"/>
      <c r="AS14" s="138"/>
      <c r="AT14" s="129"/>
      <c r="AU14" s="138"/>
      <c r="AV14" s="129"/>
      <c r="AW14" s="138"/>
      <c r="AX14" s="129"/>
      <c r="AY14" s="138"/>
      <c r="AZ14" s="129"/>
      <c r="BA14" s="138"/>
      <c r="BB14" s="130"/>
      <c r="BC14" s="138"/>
      <c r="BD14" s="129"/>
      <c r="BE14" s="138"/>
      <c r="BF14" s="129"/>
      <c r="BG14" s="138"/>
      <c r="BH14" s="129"/>
      <c r="BI14" s="138"/>
      <c r="BJ14" s="129"/>
      <c r="BK14" s="138"/>
      <c r="BL14" s="129"/>
      <c r="BM14" s="138"/>
      <c r="BN14" s="129"/>
      <c r="BO14" s="138"/>
      <c r="BP14" s="130"/>
      <c r="BQ14" s="138"/>
      <c r="BR14" s="129"/>
      <c r="BS14" s="138"/>
      <c r="BT14" s="129"/>
      <c r="BU14" s="138"/>
      <c r="BV14" s="129"/>
      <c r="BW14" s="138"/>
      <c r="BX14" s="129"/>
      <c r="BY14" s="138"/>
      <c r="BZ14" s="129"/>
      <c r="CA14" s="137"/>
      <c r="CB14" s="136"/>
      <c r="CC14" s="135"/>
      <c r="CD14" s="134"/>
      <c r="CE14" s="135"/>
      <c r="CF14" s="134"/>
      <c r="CI14" s="21"/>
      <c r="CJ14" s="21"/>
      <c r="CK14" s="18"/>
      <c r="CL14" s="18"/>
      <c r="CM14" s="19"/>
      <c r="CN14" s="19"/>
      <c r="CO14" s="19"/>
      <c r="CP14" s="19"/>
      <c r="CQ14" s="19"/>
      <c r="CR14" s="187">
        <v>41.3</v>
      </c>
      <c r="CS14" s="187">
        <v>0.11155555852953424</v>
      </c>
      <c r="CT14" s="187">
        <v>52.24</v>
      </c>
      <c r="CU14" s="187">
        <v>8.9415740273531219E-2</v>
      </c>
      <c r="CV14" s="187">
        <v>4.88</v>
      </c>
      <c r="CW14" s="187">
        <v>6.1496491375929586E-2</v>
      </c>
      <c r="CX14" s="188">
        <v>4.3E-3</v>
      </c>
      <c r="CY14" s="188">
        <v>4.5708188110992972E-4</v>
      </c>
      <c r="CZ14" s="188">
        <v>5.62E-2</v>
      </c>
      <c r="DA14" s="188">
        <v>1.1620002592923806E-3</v>
      </c>
      <c r="DB14" s="188">
        <v>1.8E-3</v>
      </c>
      <c r="DC14" s="188">
        <v>1.4760975405057983E-3</v>
      </c>
      <c r="DD14" s="188">
        <v>0.12520000000000001</v>
      </c>
      <c r="DE14" s="188">
        <v>1.7741481282012564E-3</v>
      </c>
      <c r="DF14" s="188">
        <v>2.2000000000000001E-3</v>
      </c>
      <c r="DG14" s="188">
        <v>3.6383410687800151E-4</v>
      </c>
      <c r="DH14" s="188">
        <v>0.18859999999999999</v>
      </c>
      <c r="DI14" s="188">
        <v>5.5524474513376646E-3</v>
      </c>
      <c r="DJ14" s="188">
        <v>7.7899999999999997E-2</v>
      </c>
      <c r="DK14" s="188">
        <v>1.1020845378203843E-3</v>
      </c>
      <c r="DL14" s="188">
        <v>1.21E-2</v>
      </c>
      <c r="DM14" s="188">
        <v>1.0870928118865623E-3</v>
      </c>
      <c r="DN14" s="188">
        <v>0.43369999999999997</v>
      </c>
      <c r="DO14" s="188">
        <v>1.6749207680133006E-3</v>
      </c>
      <c r="DP14" s="187">
        <v>99.32</v>
      </c>
    </row>
    <row r="15" spans="1:120" x14ac:dyDescent="0.2">
      <c r="A15" s="147" t="s">
        <v>697</v>
      </c>
      <c r="B15" s="163">
        <v>94.382397487483232</v>
      </c>
      <c r="C15" s="143">
        <v>3.9336928381129954E-2</v>
      </c>
      <c r="D15" s="138">
        <v>57.314533333333337</v>
      </c>
      <c r="E15" s="144">
        <v>7.9417346996346672E-2</v>
      </c>
      <c r="F15" s="137">
        <v>0.35000000000000003</v>
      </c>
      <c r="G15" s="143">
        <v>8.5501801295009908E-3</v>
      </c>
      <c r="H15" s="138">
        <v>11.669342323726662</v>
      </c>
      <c r="I15" s="141">
        <v>3.7130601186815604E-2</v>
      </c>
      <c r="J15" s="138">
        <v>3.7050666666666667</v>
      </c>
      <c r="K15" s="144">
        <v>1.9442700140743872E-2</v>
      </c>
      <c r="L15" s="137">
        <v>7.3366666666666663E-2</v>
      </c>
      <c r="M15" s="141">
        <v>6.8246154723035045E-3</v>
      </c>
      <c r="N15" s="138">
        <v>14.6335</v>
      </c>
      <c r="O15" s="144">
        <v>4.5248021131723694E-2</v>
      </c>
      <c r="P15" s="138">
        <v>9.373166666666668</v>
      </c>
      <c r="Q15" s="144">
        <v>2.1887577508527462E-2</v>
      </c>
      <c r="R15" s="137">
        <v>0.16343333333333335</v>
      </c>
      <c r="S15" s="141">
        <v>1.1946124705088322E-2</v>
      </c>
      <c r="T15" s="137">
        <v>0.99099999999999999</v>
      </c>
      <c r="U15" s="141">
        <v>2.3435669777467819E-2</v>
      </c>
      <c r="V15" s="137">
        <v>3.3700000000000001E-2</v>
      </c>
      <c r="W15" s="141">
        <v>1.6742891319786221E-3</v>
      </c>
      <c r="X15" s="137">
        <v>0.14549725651577503</v>
      </c>
      <c r="Y15" s="141">
        <v>2.2159241072000333E-3</v>
      </c>
      <c r="Z15" s="137">
        <v>2.9333333333333333E-2</v>
      </c>
      <c r="AA15" s="143">
        <v>3.7368807029077148E-3</v>
      </c>
      <c r="AB15" s="137">
        <v>2.1566666666666668E-2</v>
      </c>
      <c r="AC15" s="141">
        <v>1.5265259065723349E-3</v>
      </c>
      <c r="AD15" s="130">
        <v>98.505466666666663</v>
      </c>
      <c r="AE15" s="139">
        <v>1300</v>
      </c>
      <c r="AF15" s="18" t="s">
        <v>696</v>
      </c>
      <c r="AG15" s="130">
        <v>1.1261432025249989</v>
      </c>
      <c r="AH15" s="129">
        <v>0.01</v>
      </c>
      <c r="AK15" s="275"/>
      <c r="AL15" s="276"/>
      <c r="AM15" s="138"/>
      <c r="AN15" s="129"/>
      <c r="AO15" s="138"/>
      <c r="AP15" s="129"/>
      <c r="AQ15" s="138"/>
      <c r="AR15" s="130"/>
      <c r="AS15" s="138"/>
      <c r="AT15" s="129"/>
      <c r="AU15" s="138"/>
      <c r="AV15" s="129"/>
      <c r="AW15" s="138"/>
      <c r="AX15" s="129"/>
      <c r="AY15" s="138"/>
      <c r="AZ15" s="129"/>
      <c r="BA15" s="138"/>
      <c r="BB15" s="130"/>
      <c r="BC15" s="138"/>
      <c r="BD15" s="129"/>
      <c r="BE15" s="138"/>
      <c r="BF15" s="129"/>
      <c r="BG15" s="138"/>
      <c r="BH15" s="129"/>
      <c r="BI15" s="138"/>
      <c r="BJ15" s="129"/>
      <c r="BK15" s="138"/>
      <c r="BL15" s="129"/>
      <c r="BM15" s="138"/>
      <c r="BN15" s="129"/>
      <c r="BO15" s="138"/>
      <c r="BP15" s="130"/>
      <c r="BQ15" s="138"/>
      <c r="BR15" s="129"/>
      <c r="BS15" s="138"/>
      <c r="BT15" s="129"/>
      <c r="BU15" s="138"/>
      <c r="BV15" s="129"/>
      <c r="BW15" s="138"/>
      <c r="BX15" s="129"/>
      <c r="BY15" s="138"/>
      <c r="BZ15" s="129"/>
      <c r="CA15" s="137"/>
      <c r="CB15" s="136"/>
      <c r="CC15" s="135"/>
      <c r="CD15" s="134"/>
      <c r="CE15" s="135"/>
      <c r="CF15" s="134"/>
      <c r="CI15" s="21"/>
      <c r="CJ15" s="21"/>
      <c r="CK15" s="18"/>
      <c r="CL15" s="18"/>
      <c r="CM15" s="19"/>
      <c r="CN15" s="19"/>
      <c r="CO15" s="19"/>
      <c r="CP15" s="19"/>
      <c r="CQ15" s="19"/>
      <c r="CR15" s="187">
        <v>41.34</v>
      </c>
      <c r="CS15" s="187">
        <v>0.16806293191663021</v>
      </c>
      <c r="CT15" s="187">
        <v>52.06</v>
      </c>
      <c r="CU15" s="187">
        <v>0.27128364462742599</v>
      </c>
      <c r="CV15" s="187">
        <v>5.52</v>
      </c>
      <c r="CW15" s="187">
        <v>0.13826746634515683</v>
      </c>
      <c r="CX15" s="188">
        <v>3.5000000000000001E-3</v>
      </c>
      <c r="CY15" s="188">
        <v>7.0984446485731437E-4</v>
      </c>
      <c r="CZ15" s="188">
        <v>5.2200000000000003E-2</v>
      </c>
      <c r="DA15" s="188">
        <v>1.5733343954798668E-3</v>
      </c>
      <c r="DB15" s="188">
        <v>2.7000000000000001E-3</v>
      </c>
      <c r="DC15" s="188">
        <v>9.7765032030885154E-4</v>
      </c>
      <c r="DD15" s="188">
        <v>0.12620000000000001</v>
      </c>
      <c r="DE15" s="188">
        <v>2.2186174062136352E-3</v>
      </c>
      <c r="DF15" s="188">
        <v>1.6999999999999999E-3</v>
      </c>
      <c r="DG15" s="188">
        <v>3.0955147078509627E-4</v>
      </c>
      <c r="DH15" s="188">
        <v>0.20499999999999999</v>
      </c>
      <c r="DI15" s="188">
        <v>1.2153739485877012E-2</v>
      </c>
      <c r="DJ15" s="188">
        <v>8.5800000000000001E-2</v>
      </c>
      <c r="DK15" s="188">
        <v>1.2304731899437564E-3</v>
      </c>
      <c r="DL15" s="188">
        <v>1.2999999999999999E-2</v>
      </c>
      <c r="DM15" s="188">
        <v>9.6700786017802894E-4</v>
      </c>
      <c r="DN15" s="188">
        <v>0.43090000000000001</v>
      </c>
      <c r="DO15" s="188">
        <v>5.9098094589521716E-3</v>
      </c>
      <c r="DP15" s="187">
        <v>99.84</v>
      </c>
    </row>
    <row r="16" spans="1:120" x14ac:dyDescent="0.2">
      <c r="A16" s="147" t="s">
        <v>695</v>
      </c>
      <c r="B16" s="163">
        <v>94.803161072104956</v>
      </c>
      <c r="C16" s="143">
        <v>1.9472163601543253E-2</v>
      </c>
      <c r="D16" s="138">
        <v>57.339200000000005</v>
      </c>
      <c r="E16" s="144">
        <v>9.730784915474805E-2</v>
      </c>
      <c r="F16" s="137">
        <v>0.35360000000000003</v>
      </c>
      <c r="G16" s="143">
        <v>1.0559807477975681E-2</v>
      </c>
      <c r="H16" s="138">
        <v>12.178923907918833</v>
      </c>
      <c r="I16" s="141">
        <v>4.6507262102818185E-2</v>
      </c>
      <c r="J16" s="138">
        <v>3.5475500000000002</v>
      </c>
      <c r="K16" s="144">
        <v>2.3246003947646813E-2</v>
      </c>
      <c r="L16" s="137">
        <v>6.2450000000000006E-2</v>
      </c>
      <c r="M16" s="141">
        <v>8.0200695070791368E-3</v>
      </c>
      <c r="N16" s="138">
        <v>13.318999999999999</v>
      </c>
      <c r="O16" s="144">
        <v>5.3077695796644286E-2</v>
      </c>
      <c r="P16" s="138">
        <v>10.1066</v>
      </c>
      <c r="Q16" s="144">
        <v>2.7637029040337248E-2</v>
      </c>
      <c r="R16" s="137">
        <v>0.1348</v>
      </c>
      <c r="S16" s="141">
        <v>1.4791390647367213E-2</v>
      </c>
      <c r="T16" s="137">
        <v>1.0415999999999999</v>
      </c>
      <c r="U16" s="141">
        <v>2.9461060602551287E-2</v>
      </c>
      <c r="V16" s="137">
        <v>3.15E-2</v>
      </c>
      <c r="W16" s="141">
        <v>2.0641648735021147E-3</v>
      </c>
      <c r="X16" s="137">
        <v>6.6244667675794691E-2</v>
      </c>
      <c r="Y16" s="141">
        <v>2.108080934274162E-3</v>
      </c>
      <c r="Z16" s="137">
        <v>2.9449999999999997E-2</v>
      </c>
      <c r="AA16" s="143">
        <v>4.5498809775839791E-3</v>
      </c>
      <c r="AB16" s="137">
        <v>1.7849999999999998E-2</v>
      </c>
      <c r="AC16" s="141">
        <v>1.8034474538089536E-3</v>
      </c>
      <c r="AD16" s="130">
        <v>98.224999999999994</v>
      </c>
      <c r="AE16" s="139">
        <v>1300</v>
      </c>
      <c r="AF16" s="18" t="s">
        <v>694</v>
      </c>
      <c r="AG16" s="130">
        <v>1.20033169217447</v>
      </c>
      <c r="AH16" s="129">
        <v>0.05</v>
      </c>
      <c r="AK16" s="275"/>
      <c r="AL16" s="276"/>
      <c r="AM16" s="138"/>
      <c r="AN16" s="129"/>
      <c r="AO16" s="138"/>
      <c r="AP16" s="129"/>
      <c r="AQ16" s="138"/>
      <c r="AR16" s="130"/>
      <c r="AS16" s="138"/>
      <c r="AT16" s="129"/>
      <c r="AU16" s="138"/>
      <c r="AV16" s="129"/>
      <c r="AW16" s="138"/>
      <c r="AX16" s="129"/>
      <c r="AY16" s="138"/>
      <c r="AZ16" s="129"/>
      <c r="BA16" s="138"/>
      <c r="BB16" s="130"/>
      <c r="BC16" s="138"/>
      <c r="BD16" s="129"/>
      <c r="BE16" s="138"/>
      <c r="BF16" s="129"/>
      <c r="BG16" s="138"/>
      <c r="BH16" s="129"/>
      <c r="BI16" s="138"/>
      <c r="BJ16" s="129"/>
      <c r="BK16" s="138"/>
      <c r="BL16" s="129"/>
      <c r="BM16" s="138"/>
      <c r="BN16" s="129"/>
      <c r="BO16" s="138"/>
      <c r="BP16" s="130"/>
      <c r="BQ16" s="138"/>
      <c r="BR16" s="129"/>
      <c r="BS16" s="138"/>
      <c r="BT16" s="129"/>
      <c r="BU16" s="138"/>
      <c r="BV16" s="129"/>
      <c r="BW16" s="138"/>
      <c r="BX16" s="129"/>
      <c r="BY16" s="138"/>
      <c r="BZ16" s="129"/>
      <c r="CA16" s="137"/>
      <c r="CB16" s="136"/>
      <c r="CC16" s="135"/>
      <c r="CD16" s="134"/>
      <c r="CE16" s="135"/>
      <c r="CF16" s="134"/>
      <c r="CI16" s="21"/>
      <c r="CJ16" s="21"/>
      <c r="CK16" s="18"/>
      <c r="CL16" s="18"/>
      <c r="CM16" s="19"/>
      <c r="CN16" s="19"/>
      <c r="CO16" s="19"/>
      <c r="CP16" s="19"/>
      <c r="CQ16" s="19"/>
      <c r="CR16" s="187">
        <v>41.05</v>
      </c>
      <c r="CS16" s="187">
        <v>3.830045194866518E-2</v>
      </c>
      <c r="CT16" s="187">
        <v>51.74</v>
      </c>
      <c r="CU16" s="187">
        <v>6.5639764036013931E-2</v>
      </c>
      <c r="CV16" s="187">
        <v>5.05</v>
      </c>
      <c r="CW16" s="187">
        <v>6.1299105527737437E-2</v>
      </c>
      <c r="CX16" s="188">
        <v>3.2000000000000002E-3</v>
      </c>
      <c r="CY16" s="188">
        <v>4.406958473444772E-4</v>
      </c>
      <c r="CZ16" s="188">
        <v>0.05</v>
      </c>
      <c r="DA16" s="188">
        <v>2.6469661956950389E-3</v>
      </c>
      <c r="DB16" s="188">
        <v>2.3999999999999998E-3</v>
      </c>
      <c r="DC16" s="188">
        <v>1.6833967549662841E-3</v>
      </c>
      <c r="DD16" s="188">
        <v>0.12939999999999999</v>
      </c>
      <c r="DE16" s="188">
        <v>1.0329721542297237E-3</v>
      </c>
      <c r="DF16" s="188">
        <v>1.6000000000000001E-3</v>
      </c>
      <c r="DG16" s="188">
        <v>4.6838557049749916E-4</v>
      </c>
      <c r="DH16" s="188">
        <v>0.19259999999999999</v>
      </c>
      <c r="DI16" s="188">
        <v>1.5580222249760526E-3</v>
      </c>
      <c r="DJ16" s="188">
        <v>7.9899999999999999E-2</v>
      </c>
      <c r="DK16" s="188">
        <v>9.4028420573858188E-4</v>
      </c>
      <c r="DL16" s="188">
        <v>1.1900000000000001E-2</v>
      </c>
      <c r="DM16" s="188">
        <v>9.2161100282873141E-4</v>
      </c>
      <c r="DN16" s="188">
        <v>0.43059999999999998</v>
      </c>
      <c r="DO16" s="188">
        <v>2.8139971902154306E-3</v>
      </c>
      <c r="DP16" s="187">
        <v>98.73</v>
      </c>
    </row>
    <row r="17" spans="1:120" x14ac:dyDescent="0.2">
      <c r="A17" s="147" t="s">
        <v>693</v>
      </c>
      <c r="B17" s="163">
        <v>94.534058848582774</v>
      </c>
      <c r="C17" s="143">
        <v>3.5703328529967708E-2</v>
      </c>
      <c r="D17" s="138">
        <v>57.499650000000003</v>
      </c>
      <c r="E17" s="144">
        <v>9.7580141834047354E-2</v>
      </c>
      <c r="F17" s="137">
        <v>0.35114999999999996</v>
      </c>
      <c r="G17" s="143">
        <v>1.042926666326305E-2</v>
      </c>
      <c r="H17" s="138">
        <v>11.97300049771053</v>
      </c>
      <c r="I17" s="141">
        <v>4.6281837808842922E-2</v>
      </c>
      <c r="J17" s="138">
        <v>3.5381499999999999</v>
      </c>
      <c r="K17" s="144">
        <v>2.3351194344254877E-2</v>
      </c>
      <c r="L17" s="137">
        <v>6.7949999999999997E-2</v>
      </c>
      <c r="M17" s="141">
        <v>7.9920017082486909E-3</v>
      </c>
      <c r="N17" s="138">
        <v>14.4862</v>
      </c>
      <c r="O17" s="144">
        <v>5.5313767369572657E-2</v>
      </c>
      <c r="P17" s="138">
        <v>9.4618500000000001</v>
      </c>
      <c r="Q17" s="144">
        <v>2.6762153190279737E-2</v>
      </c>
      <c r="R17" s="137">
        <v>0.14615</v>
      </c>
      <c r="S17" s="141">
        <v>1.4367280934863771E-2</v>
      </c>
      <c r="T17" s="137">
        <v>1.0622500000000001</v>
      </c>
      <c r="U17" s="141">
        <v>2.9895790748945283E-2</v>
      </c>
      <c r="V17" s="137">
        <v>3.5699999999999996E-2</v>
      </c>
      <c r="W17" s="141">
        <v>2.0733748074094078E-3</v>
      </c>
      <c r="X17" s="137">
        <v>6.6423097789230973E-2</v>
      </c>
      <c r="Y17" s="141">
        <v>2.0941074777741935E-3</v>
      </c>
      <c r="Z17" s="137">
        <v>3.3050000000000003E-2</v>
      </c>
      <c r="AA17" s="143">
        <v>4.5772843397962996E-3</v>
      </c>
      <c r="AB17" s="137">
        <v>2.52E-2</v>
      </c>
      <c r="AC17" s="141">
        <v>1.8950984565452003E-3</v>
      </c>
      <c r="AD17" s="130">
        <v>98.766999999999996</v>
      </c>
      <c r="AE17" s="139">
        <v>1300</v>
      </c>
      <c r="AF17" s="18" t="s">
        <v>644</v>
      </c>
      <c r="AG17" s="130">
        <v>0.96796903652949595</v>
      </c>
      <c r="AH17" s="129">
        <v>0.05</v>
      </c>
      <c r="AK17" s="275"/>
      <c r="AL17" s="276"/>
      <c r="AM17" s="138"/>
      <c r="AN17" s="129"/>
      <c r="AO17" s="138"/>
      <c r="AP17" s="129"/>
      <c r="AQ17" s="138"/>
      <c r="AR17" s="130"/>
      <c r="AS17" s="138"/>
      <c r="AT17" s="129"/>
      <c r="AU17" s="138"/>
      <c r="AV17" s="129"/>
      <c r="AW17" s="138"/>
      <c r="AX17" s="129"/>
      <c r="AY17" s="138"/>
      <c r="AZ17" s="129"/>
      <c r="BA17" s="138"/>
      <c r="BB17" s="130"/>
      <c r="BC17" s="138"/>
      <c r="BD17" s="129"/>
      <c r="BE17" s="138"/>
      <c r="BF17" s="129"/>
      <c r="BG17" s="138"/>
      <c r="BH17" s="129"/>
      <c r="BI17" s="138"/>
      <c r="BJ17" s="129"/>
      <c r="BK17" s="138"/>
      <c r="BL17" s="129"/>
      <c r="BM17" s="138"/>
      <c r="BN17" s="129"/>
      <c r="BO17" s="138"/>
      <c r="BP17" s="130"/>
      <c r="BQ17" s="138"/>
      <c r="BR17" s="129"/>
      <c r="BS17" s="138"/>
      <c r="BT17" s="129"/>
      <c r="BU17" s="138"/>
      <c r="BV17" s="129"/>
      <c r="BW17" s="138"/>
      <c r="BX17" s="129"/>
      <c r="BY17" s="138"/>
      <c r="BZ17" s="129"/>
      <c r="CA17" s="137"/>
      <c r="CB17" s="136"/>
      <c r="CC17" s="135"/>
      <c r="CD17" s="134"/>
      <c r="CE17" s="135"/>
      <c r="CF17" s="134"/>
      <c r="CI17" s="21"/>
      <c r="CJ17" s="21"/>
      <c r="CK17" s="18"/>
      <c r="CL17" s="18"/>
      <c r="CM17" s="19"/>
      <c r="CN17" s="19"/>
      <c r="CO17" s="19"/>
      <c r="CP17" s="19"/>
      <c r="CQ17" s="19"/>
      <c r="CR17" s="187">
        <v>41.89</v>
      </c>
      <c r="CS17" s="187">
        <v>2.1253973126600739E-2</v>
      </c>
      <c r="CT17" s="187">
        <v>52.62</v>
      </c>
      <c r="CU17" s="187">
        <v>7.9702281522889315E-2</v>
      </c>
      <c r="CV17" s="187">
        <v>5.42</v>
      </c>
      <c r="CW17" s="187">
        <v>0.12389363224720364</v>
      </c>
      <c r="CX17" s="188">
        <v>2.8E-3</v>
      </c>
      <c r="CY17" s="188">
        <v>7.9723414555594421E-4</v>
      </c>
      <c r="CZ17" s="188">
        <v>5.3400000000000003E-2</v>
      </c>
      <c r="DA17" s="188">
        <v>3.2686510527012141E-3</v>
      </c>
      <c r="DB17" s="188">
        <v>3.2000000000000002E-3</v>
      </c>
      <c r="DC17" s="188">
        <v>1.5161467400500814E-3</v>
      </c>
      <c r="DD17" s="188">
        <v>0.12839999999999999</v>
      </c>
      <c r="DE17" s="188">
        <v>6.3596784882999271E-4</v>
      </c>
      <c r="DF17" s="188">
        <v>2E-3</v>
      </c>
      <c r="DG17" s="188">
        <v>3.0195266207073344E-4</v>
      </c>
      <c r="DH17" s="188">
        <v>0.2122</v>
      </c>
      <c r="DI17" s="188">
        <v>4.5295276027555592E-3</v>
      </c>
      <c r="DJ17" s="188">
        <v>8.4900000000000003E-2</v>
      </c>
      <c r="DK17" s="188">
        <v>2.728844215847466E-3</v>
      </c>
      <c r="DL17" s="188">
        <v>1.35E-2</v>
      </c>
      <c r="DM17" s="188">
        <v>7.9152102648033257E-4</v>
      </c>
      <c r="DN17" s="188">
        <v>0.41499999999999998</v>
      </c>
      <c r="DO17" s="188">
        <v>6.3650320703423783E-3</v>
      </c>
      <c r="DP17" s="187">
        <v>100.85</v>
      </c>
    </row>
    <row r="18" spans="1:120" x14ac:dyDescent="0.2">
      <c r="A18" s="147" t="s">
        <v>692</v>
      </c>
      <c r="B18" s="163">
        <v>94.65565224410156</v>
      </c>
      <c r="C18" s="143">
        <v>1.2594743210405948E-2</v>
      </c>
      <c r="D18" s="138">
        <v>57.470366666666671</v>
      </c>
      <c r="E18" s="144">
        <v>7.9633275997023592E-2</v>
      </c>
      <c r="F18" s="137">
        <v>0.34459999999999996</v>
      </c>
      <c r="G18" s="143">
        <v>8.519899841958091E-3</v>
      </c>
      <c r="H18" s="138">
        <v>11.730208056144678</v>
      </c>
      <c r="I18" s="141">
        <v>3.7022665324464438E-2</v>
      </c>
      <c r="J18" s="138">
        <v>3.4629333333333334</v>
      </c>
      <c r="K18" s="144">
        <v>1.879365962654584E-2</v>
      </c>
      <c r="L18" s="137">
        <v>6.6500000000000004E-2</v>
      </c>
      <c r="M18" s="141">
        <v>6.5296660865035482E-3</v>
      </c>
      <c r="N18" s="138">
        <v>14.649799999999999</v>
      </c>
      <c r="O18" s="144">
        <v>4.5298422111970868E-2</v>
      </c>
      <c r="P18" s="138">
        <v>9.4134000000000011</v>
      </c>
      <c r="Q18" s="144">
        <v>2.1860757323634617E-2</v>
      </c>
      <c r="R18" s="137">
        <v>0.1196</v>
      </c>
      <c r="S18" s="141">
        <v>1.1760007158909385E-2</v>
      </c>
      <c r="T18" s="137">
        <v>1.0053333333333334</v>
      </c>
      <c r="U18" s="141">
        <v>2.3764983308517208E-2</v>
      </c>
      <c r="V18" s="137">
        <v>3.3966666666666666E-2</v>
      </c>
      <c r="W18" s="141">
        <v>1.6748677415803781E-3</v>
      </c>
      <c r="X18" s="137">
        <v>8.9576185901834318E-2</v>
      </c>
      <c r="Y18" s="141">
        <v>1.8780146048371343E-3</v>
      </c>
      <c r="Z18" s="137">
        <v>2.8666666666666663E-2</v>
      </c>
      <c r="AA18" s="143">
        <v>3.7004694635322933E-3</v>
      </c>
      <c r="AB18" s="137">
        <v>3.5966666666666668E-2</v>
      </c>
      <c r="AC18" s="141">
        <v>1.6322662719850834E-3</v>
      </c>
      <c r="AD18" s="130">
        <v>98.45186666666666</v>
      </c>
      <c r="AE18" s="139">
        <v>1300</v>
      </c>
      <c r="AF18" s="18" t="s">
        <v>482</v>
      </c>
      <c r="AG18" s="130">
        <v>1.1180092392728598</v>
      </c>
      <c r="AH18" s="129">
        <v>7.0000000000000007E-2</v>
      </c>
      <c r="AK18" s="275"/>
      <c r="AL18" s="276"/>
      <c r="AM18" s="138"/>
      <c r="AN18" s="129"/>
      <c r="AO18" s="138"/>
      <c r="AP18" s="129"/>
      <c r="AQ18" s="138"/>
      <c r="AR18" s="130"/>
      <c r="AS18" s="138"/>
      <c r="AT18" s="129"/>
      <c r="AU18" s="138"/>
      <c r="AV18" s="129"/>
      <c r="AW18" s="138"/>
      <c r="AX18" s="129"/>
      <c r="AY18" s="138"/>
      <c r="AZ18" s="129"/>
      <c r="BA18" s="138"/>
      <c r="BB18" s="130"/>
      <c r="BC18" s="138"/>
      <c r="BD18" s="129"/>
      <c r="BE18" s="138"/>
      <c r="BF18" s="129"/>
      <c r="BG18" s="138"/>
      <c r="BH18" s="129"/>
      <c r="BI18" s="138"/>
      <c r="BJ18" s="129"/>
      <c r="BK18" s="138"/>
      <c r="BL18" s="129"/>
      <c r="BM18" s="138"/>
      <c r="BN18" s="129"/>
      <c r="BO18" s="138"/>
      <c r="BP18" s="130"/>
      <c r="BQ18" s="138"/>
      <c r="BR18" s="129"/>
      <c r="BS18" s="138"/>
      <c r="BT18" s="129"/>
      <c r="BU18" s="138"/>
      <c r="BV18" s="129"/>
      <c r="BW18" s="138"/>
      <c r="BX18" s="129"/>
      <c r="BY18" s="138"/>
      <c r="BZ18" s="129"/>
      <c r="CA18" s="137"/>
      <c r="CB18" s="136"/>
      <c r="CC18" s="135"/>
      <c r="CD18" s="134"/>
      <c r="CE18" s="135"/>
      <c r="CF18" s="134"/>
      <c r="CI18" s="21"/>
      <c r="CJ18" s="21"/>
      <c r="CK18" s="18"/>
      <c r="CL18" s="18"/>
      <c r="CM18" s="19"/>
      <c r="CN18" s="19"/>
      <c r="CO18" s="19"/>
      <c r="CP18" s="19"/>
      <c r="CQ18" s="19"/>
      <c r="CR18" s="187">
        <v>41.02</v>
      </c>
      <c r="CS18" s="187">
        <v>2.6220976003859819E-2</v>
      </c>
      <c r="CT18" s="187">
        <v>51.62</v>
      </c>
      <c r="CU18" s="187">
        <v>7.0511836859150079E-2</v>
      </c>
      <c r="CV18" s="187">
        <v>5.19</v>
      </c>
      <c r="CW18" s="187">
        <v>4.0865574138220846E-2</v>
      </c>
      <c r="CX18" s="188">
        <v>3.3E-3</v>
      </c>
      <c r="CY18" s="188">
        <v>6.5987580381406564E-4</v>
      </c>
      <c r="CZ18" s="188">
        <v>5.4100000000000002E-2</v>
      </c>
      <c r="DA18" s="188">
        <v>1.6515741320004835E-3</v>
      </c>
      <c r="DB18" s="188">
        <v>1.1000000000000001E-3</v>
      </c>
      <c r="DC18" s="188">
        <v>7.8488459714862061E-4</v>
      </c>
      <c r="DD18" s="188">
        <v>0.127</v>
      </c>
      <c r="DE18" s="188">
        <v>4.9255804349593833E-4</v>
      </c>
      <c r="DF18" s="188">
        <v>1.6000000000000001E-3</v>
      </c>
      <c r="DG18" s="188">
        <v>2.8858917143441691E-4</v>
      </c>
      <c r="DH18" s="188">
        <v>0.19769999999999999</v>
      </c>
      <c r="DI18" s="188">
        <v>1.5780157562466192E-3</v>
      </c>
      <c r="DJ18" s="188">
        <v>8.2100000000000006E-2</v>
      </c>
      <c r="DK18" s="188">
        <v>1.7303657282400453E-3</v>
      </c>
      <c r="DL18" s="188">
        <v>1.2699999999999999E-2</v>
      </c>
      <c r="DM18" s="188">
        <v>7.2450003598583074E-4</v>
      </c>
      <c r="DN18" s="188">
        <v>0.42959999999999998</v>
      </c>
      <c r="DO18" s="188">
        <v>1.8152735986004102E-3</v>
      </c>
      <c r="DP18" s="187">
        <v>98.74</v>
      </c>
    </row>
    <row r="19" spans="1:120" x14ac:dyDescent="0.2">
      <c r="A19" s="147" t="s">
        <v>201</v>
      </c>
      <c r="B19" s="163">
        <v>94.704776144532417</v>
      </c>
      <c r="C19" s="143">
        <v>3.8908667522219019E-2</v>
      </c>
      <c r="D19" s="138">
        <v>57.563099999999999</v>
      </c>
      <c r="E19" s="144">
        <v>7.9761771072934431E-2</v>
      </c>
      <c r="F19" s="137">
        <v>0.33639999999999998</v>
      </c>
      <c r="G19" s="143">
        <v>8.4164066027394985E-3</v>
      </c>
      <c r="H19" s="138">
        <v>11.634216638582377</v>
      </c>
      <c r="I19" s="141">
        <v>3.7167500198130969E-2</v>
      </c>
      <c r="J19" s="138">
        <v>3.5823666666666667</v>
      </c>
      <c r="K19" s="144">
        <v>1.9120213362159424E-2</v>
      </c>
      <c r="L19" s="137">
        <v>7.456666666666667E-2</v>
      </c>
      <c r="M19" s="141">
        <v>6.5820625282523191E-3</v>
      </c>
      <c r="N19" s="138">
        <v>14.620866666666666</v>
      </c>
      <c r="O19" s="144">
        <v>4.52089577952949E-2</v>
      </c>
      <c r="P19" s="138">
        <v>9.3120666666666665</v>
      </c>
      <c r="Q19" s="144">
        <v>2.1863718399961082E-2</v>
      </c>
      <c r="R19" s="137">
        <v>0.1042</v>
      </c>
      <c r="S19" s="141">
        <v>1.1655181149637877E-2</v>
      </c>
      <c r="T19" s="137">
        <v>1.0388333333333335</v>
      </c>
      <c r="U19" s="141">
        <v>2.3938435428930517E-2</v>
      </c>
      <c r="V19" s="137">
        <v>3.73E-2</v>
      </c>
      <c r="W19" s="141">
        <v>1.6999233984208717E-3</v>
      </c>
      <c r="X19" s="137">
        <v>9.5066794328181298E-2</v>
      </c>
      <c r="Y19" s="141">
        <v>1.9043134882353837E-3</v>
      </c>
      <c r="Z19" s="137">
        <v>3.046666666666667E-2</v>
      </c>
      <c r="AA19" s="143">
        <v>3.7743010756421409E-3</v>
      </c>
      <c r="AB19" s="137">
        <v>3.4166666666666672E-2</v>
      </c>
      <c r="AC19" s="141">
        <v>1.6206891763625134E-3</v>
      </c>
      <c r="AD19" s="130">
        <v>98.469966666666664</v>
      </c>
      <c r="AE19" s="139">
        <v>1300</v>
      </c>
      <c r="AF19" s="18" t="s">
        <v>200</v>
      </c>
      <c r="AG19" s="130">
        <v>1.0375083250093791</v>
      </c>
      <c r="AH19" s="129">
        <v>0.02</v>
      </c>
      <c r="AI19" s="128">
        <v>20</v>
      </c>
      <c r="AJ19" s="120">
        <v>16.800999999999998</v>
      </c>
      <c r="AK19" s="275">
        <v>1971.3768679887401</v>
      </c>
      <c r="AL19" s="276">
        <v>71.363070969559658</v>
      </c>
      <c r="AM19" s="138">
        <v>0.58832715264542002</v>
      </c>
      <c r="AN19" s="129">
        <v>6.2508980966704555E-2</v>
      </c>
      <c r="AO19" s="138">
        <v>36.6063804613702</v>
      </c>
      <c r="AP19" s="129">
        <v>1.2989817697913728</v>
      </c>
      <c r="AQ19" s="138">
        <v>8.5877900526233297</v>
      </c>
      <c r="AR19" s="130">
        <v>0.48691772634304259</v>
      </c>
      <c r="AS19" s="138">
        <v>15.2694948638086</v>
      </c>
      <c r="AT19" s="129">
        <v>0.72885701783854162</v>
      </c>
      <c r="AU19" s="138">
        <v>0.49238414843071898</v>
      </c>
      <c r="AV19" s="129">
        <v>5.0447493009654128E-2</v>
      </c>
      <c r="AW19" s="138">
        <v>4.7571102990432799</v>
      </c>
      <c r="AX19" s="129">
        <v>0.75247137282973153</v>
      </c>
      <c r="AY19" s="138">
        <v>0.67471068122935796</v>
      </c>
      <c r="AZ19" s="129">
        <v>6.4197731441471312E-2</v>
      </c>
      <c r="BA19" s="138">
        <v>2.0863814582126499</v>
      </c>
      <c r="BB19" s="130">
        <v>0.16428541927855456</v>
      </c>
      <c r="BC19" s="138"/>
      <c r="BD19" s="129"/>
      <c r="BE19" s="138">
        <v>1.64809660300154</v>
      </c>
      <c r="BF19" s="129">
        <v>0.21714235747955354</v>
      </c>
      <c r="BG19" s="138">
        <v>0.65659487452280496</v>
      </c>
      <c r="BH19" s="129">
        <v>0.1433747955718018</v>
      </c>
      <c r="BI19" s="138"/>
      <c r="BJ19" s="129"/>
      <c r="BK19" s="138"/>
      <c r="BL19" s="129"/>
      <c r="BM19" s="138"/>
      <c r="BN19" s="129"/>
      <c r="BO19" s="138">
        <v>1.41558263973555</v>
      </c>
      <c r="BP19" s="130">
        <v>0.1650854327235452</v>
      </c>
      <c r="BQ19" s="138"/>
      <c r="BR19" s="129"/>
      <c r="BS19" s="138">
        <v>1.1283338830723699</v>
      </c>
      <c r="BT19" s="129">
        <v>0.15059290280029564</v>
      </c>
      <c r="BU19" s="138"/>
      <c r="BV19" s="129"/>
      <c r="BW19" s="138"/>
      <c r="BX19" s="129"/>
      <c r="BY19" s="138"/>
      <c r="BZ19" s="129"/>
      <c r="CA19" s="137">
        <v>0.124711621627436</v>
      </c>
      <c r="CB19" s="136">
        <v>3.8666738144245157E-2</v>
      </c>
      <c r="CC19" s="135">
        <v>5.0550337733289999E-2</v>
      </c>
      <c r="CD19" s="134">
        <v>6.9980925739428438E-3</v>
      </c>
      <c r="CE19" s="135">
        <v>1.2993593684508999E-2</v>
      </c>
      <c r="CF19" s="134">
        <v>3.1629437129510568E-3</v>
      </c>
      <c r="CH19" s="120">
        <v>20.018000000000001</v>
      </c>
      <c r="CI19" s="133">
        <f>0.3543*CK19</f>
        <v>2.0262416999999998E-2</v>
      </c>
      <c r="CJ19" s="133">
        <v>1.1691900000000001E-3</v>
      </c>
      <c r="CK19" s="18">
        <v>5.7189999999999998E-2</v>
      </c>
      <c r="CL19" s="18">
        <v>3.3E-3</v>
      </c>
      <c r="CM19" s="19">
        <v>0.70357999999999998</v>
      </c>
      <c r="CN19" s="19">
        <v>9.2000000000000003E-4</v>
      </c>
      <c r="CO19" s="19">
        <v>0.70091000000000003</v>
      </c>
      <c r="CP19" s="19">
        <v>9.3000000000000005E-4</v>
      </c>
      <c r="CQ19" s="19"/>
      <c r="CR19" s="187">
        <v>41.37</v>
      </c>
      <c r="CS19" s="187">
        <v>3.2804705804236126E-2</v>
      </c>
      <c r="CT19" s="187">
        <v>51.97</v>
      </c>
      <c r="CU19" s="187">
        <v>0.1268751266028538</v>
      </c>
      <c r="CV19" s="187">
        <v>5.18</v>
      </c>
      <c r="CW19" s="187">
        <v>0.12664345824531073</v>
      </c>
      <c r="CX19" s="188">
        <v>3.3999999999999998E-3</v>
      </c>
      <c r="CY19" s="188">
        <v>4.7744301260785657E-4</v>
      </c>
      <c r="CZ19" s="188">
        <v>6.13E-2</v>
      </c>
      <c r="DA19" s="188">
        <v>7.9135157327841728E-4</v>
      </c>
      <c r="DB19" s="188">
        <v>2E-3</v>
      </c>
      <c r="DC19" s="188">
        <v>1.0152186130402527E-3</v>
      </c>
      <c r="DD19" s="188">
        <v>0.12609999999999999</v>
      </c>
      <c r="DE19" s="188">
        <v>4.5138398745783325E-4</v>
      </c>
      <c r="DF19" s="188">
        <v>2E-3</v>
      </c>
      <c r="DG19" s="188">
        <v>3.6262332853282964E-4</v>
      </c>
      <c r="DH19" s="188">
        <v>0.214</v>
      </c>
      <c r="DI19" s="188">
        <v>1.7616838137099978E-3</v>
      </c>
      <c r="DJ19" s="188">
        <v>8.1699999999999995E-2</v>
      </c>
      <c r="DK19" s="188">
        <v>1.2438306446595658E-3</v>
      </c>
      <c r="DL19" s="188">
        <v>1.2500000000000001E-2</v>
      </c>
      <c r="DM19" s="188">
        <v>7.7401307320078586E-4</v>
      </c>
      <c r="DN19" s="188">
        <v>0.43070000000000003</v>
      </c>
      <c r="DO19" s="188">
        <v>3.3968861910378075E-3</v>
      </c>
      <c r="DP19" s="187">
        <v>99.45</v>
      </c>
    </row>
    <row r="20" spans="1:120" x14ac:dyDescent="0.2">
      <c r="A20" s="147" t="s">
        <v>214</v>
      </c>
      <c r="B20" s="163">
        <v>94.997307233072874</v>
      </c>
      <c r="C20" s="143">
        <v>1.6648264670751159E-2</v>
      </c>
      <c r="D20" s="138">
        <v>57.892733333333332</v>
      </c>
      <c r="E20" s="144">
        <v>8.0218524417895731E-2</v>
      </c>
      <c r="F20" s="137">
        <v>0.34003333333333335</v>
      </c>
      <c r="G20" s="143">
        <v>8.4941274139331783E-3</v>
      </c>
      <c r="H20" s="138">
        <v>11.741146949384568</v>
      </c>
      <c r="I20" s="141">
        <v>3.7208439311661172E-2</v>
      </c>
      <c r="J20" s="138">
        <v>3.3724000000000003</v>
      </c>
      <c r="K20" s="144">
        <v>1.860530285745703E-2</v>
      </c>
      <c r="L20" s="137">
        <v>6.6633333333333336E-2</v>
      </c>
      <c r="M20" s="141">
        <v>6.5751243427470563E-3</v>
      </c>
      <c r="N20" s="138">
        <v>14.591333333333333</v>
      </c>
      <c r="O20" s="144">
        <v>4.5491275230312017E-2</v>
      </c>
      <c r="P20" s="138">
        <v>9.4192333333333327</v>
      </c>
      <c r="Q20" s="144">
        <v>2.1874304085101021E-2</v>
      </c>
      <c r="R20" s="137">
        <v>0.11396666666666666</v>
      </c>
      <c r="S20" s="141">
        <v>1.1550965188094911E-2</v>
      </c>
      <c r="T20" s="137">
        <v>0.99303333333333343</v>
      </c>
      <c r="U20" s="141">
        <v>2.3687622193795218E-2</v>
      </c>
      <c r="V20" s="137">
        <v>3.623333333333334E-2</v>
      </c>
      <c r="W20" s="141">
        <v>1.6922621305498979E-3</v>
      </c>
      <c r="X20" s="137">
        <v>0.10489765093106092</v>
      </c>
      <c r="Y20" s="141">
        <v>1.9585625763520013E-3</v>
      </c>
      <c r="Z20" s="137">
        <v>3.4200000000000001E-2</v>
      </c>
      <c r="AA20" s="143">
        <v>3.804977096593355E-3</v>
      </c>
      <c r="AB20" s="137">
        <v>1.7000000000000001E-2</v>
      </c>
      <c r="AC20" s="141">
        <v>1.4974661754666334E-3</v>
      </c>
      <c r="AD20" s="130">
        <v>98.748000000000005</v>
      </c>
      <c r="AE20" s="139">
        <v>1300</v>
      </c>
      <c r="AF20" s="18" t="s">
        <v>213</v>
      </c>
      <c r="AG20" s="130">
        <v>1.0879991154875346</v>
      </c>
      <c r="AH20" s="129">
        <v>0.03</v>
      </c>
      <c r="AI20" s="128">
        <v>20</v>
      </c>
      <c r="AJ20" s="120">
        <v>8.4860000000000007</v>
      </c>
      <c r="AK20" s="275">
        <v>1981.52678149906</v>
      </c>
      <c r="AL20" s="276">
        <v>82.430910580939255</v>
      </c>
      <c r="AM20" s="138">
        <v>0.75985994969464099</v>
      </c>
      <c r="AN20" s="129">
        <v>8.8995979457558327E-2</v>
      </c>
      <c r="AO20" s="138">
        <v>38.086052283418098</v>
      </c>
      <c r="AP20" s="129">
        <v>1.5900033338527728</v>
      </c>
      <c r="AQ20" s="138">
        <v>9.4301478000589505</v>
      </c>
      <c r="AR20" s="130">
        <v>0.78189669142287255</v>
      </c>
      <c r="AS20" s="138">
        <v>15.6890436321754</v>
      </c>
      <c r="AT20" s="129">
        <v>0.9346851738506915</v>
      </c>
      <c r="AU20" s="138">
        <v>0.53011481616664102</v>
      </c>
      <c r="AV20" s="129">
        <v>9.1360749861695553E-2</v>
      </c>
      <c r="AW20" s="138">
        <v>4.9971758492951901</v>
      </c>
      <c r="AX20" s="129">
        <v>1.0556701147408811</v>
      </c>
      <c r="AY20" s="138">
        <v>0.63862984175061599</v>
      </c>
      <c r="AZ20" s="129">
        <v>0.1173347494766418</v>
      </c>
      <c r="BA20" s="138">
        <v>2.06238109788291</v>
      </c>
      <c r="BB20" s="130">
        <v>0.19054283404337927</v>
      </c>
      <c r="BC20" s="138"/>
      <c r="BD20" s="129"/>
      <c r="BE20" s="138">
        <v>1.53964885866626</v>
      </c>
      <c r="BF20" s="129">
        <v>0.3680039185395379</v>
      </c>
      <c r="BG20" s="138">
        <v>0.47463522754791199</v>
      </c>
      <c r="BH20" s="129">
        <v>0.18786152148470275</v>
      </c>
      <c r="BI20" s="138"/>
      <c r="BJ20" s="129"/>
      <c r="BK20" s="138"/>
      <c r="BL20" s="129"/>
      <c r="BM20" s="138"/>
      <c r="BN20" s="129"/>
      <c r="BO20" s="138">
        <v>1.3374048479318399</v>
      </c>
      <c r="BP20" s="130">
        <v>0.2435749750003923</v>
      </c>
      <c r="BQ20" s="138"/>
      <c r="BR20" s="129"/>
      <c r="BS20" s="138">
        <v>1.17833806734628</v>
      </c>
      <c r="BT20" s="129">
        <v>0.25748659441208138</v>
      </c>
      <c r="BU20" s="138"/>
      <c r="BV20" s="129"/>
      <c r="BW20" s="138"/>
      <c r="BX20" s="129"/>
      <c r="BY20" s="138"/>
      <c r="BZ20" s="129"/>
      <c r="CA20" s="137">
        <v>0.168602296606019</v>
      </c>
      <c r="CB20" s="136">
        <v>4.3762321053030906E-2</v>
      </c>
      <c r="CC20" s="135">
        <v>4.5674446522477E-2</v>
      </c>
      <c r="CD20" s="134">
        <v>9.973332538595038E-3</v>
      </c>
      <c r="CE20" s="135">
        <v>1.2914292550136E-2</v>
      </c>
      <c r="CF20" s="134">
        <v>4.9440737220277494E-3</v>
      </c>
      <c r="CH20" s="120">
        <v>12.804</v>
      </c>
      <c r="CI20" s="133">
        <f>0.3543*CK20</f>
        <v>2.0499798E-2</v>
      </c>
      <c r="CJ20" s="133">
        <v>1.2861089999999999E-3</v>
      </c>
      <c r="CK20" s="18">
        <v>5.7860000000000002E-2</v>
      </c>
      <c r="CL20" s="18">
        <v>3.63E-3</v>
      </c>
      <c r="CM20" s="19">
        <v>0.70333999999999997</v>
      </c>
      <c r="CN20" s="19">
        <v>1.06E-3</v>
      </c>
      <c r="CO20" s="19">
        <v>0.70064000000000004</v>
      </c>
      <c r="CP20" s="19">
        <v>1.07E-3</v>
      </c>
      <c r="CQ20" s="19"/>
      <c r="CR20" s="187">
        <v>41.7</v>
      </c>
      <c r="CS20" s="187">
        <v>2.5491711271972344E-2</v>
      </c>
      <c r="CT20" s="187">
        <v>52.71</v>
      </c>
      <c r="CU20" s="187">
        <v>0.10310172485347376</v>
      </c>
      <c r="CV20" s="187">
        <v>4.95</v>
      </c>
      <c r="CW20" s="187">
        <v>5.1965527464826314E-2</v>
      </c>
      <c r="CX20" s="188">
        <v>3.0999999999999999E-3</v>
      </c>
      <c r="CY20" s="188">
        <v>9.8947953801720059E-4</v>
      </c>
      <c r="CZ20" s="188">
        <v>6.0499999999999998E-2</v>
      </c>
      <c r="DA20" s="188">
        <v>4.3815819393770881E-3</v>
      </c>
      <c r="DB20" s="188">
        <v>2.8999999999999998E-3</v>
      </c>
      <c r="DC20" s="188">
        <v>1.9536711097757485E-3</v>
      </c>
      <c r="DD20" s="188">
        <v>0.12609999999999999</v>
      </c>
      <c r="DE20" s="188">
        <v>7.9889693716767929E-4</v>
      </c>
      <c r="DF20" s="188">
        <v>1.8E-3</v>
      </c>
      <c r="DG20" s="188">
        <v>7.6059638170802933E-4</v>
      </c>
      <c r="DH20" s="188">
        <v>0.19700000000000001</v>
      </c>
      <c r="DI20" s="188">
        <v>4.4823077724625406E-3</v>
      </c>
      <c r="DJ20" s="188">
        <v>7.8700000000000006E-2</v>
      </c>
      <c r="DK20" s="188">
        <v>1.6473226364227469E-3</v>
      </c>
      <c r="DL20" s="188">
        <v>1.26E-2</v>
      </c>
      <c r="DM20" s="188">
        <v>8.0298184321523313E-4</v>
      </c>
      <c r="DN20" s="188">
        <v>0.42520000000000002</v>
      </c>
      <c r="DO20" s="188">
        <v>2.5351778094623721E-3</v>
      </c>
      <c r="DP20" s="187">
        <v>100.26</v>
      </c>
    </row>
    <row r="21" spans="1:120" x14ac:dyDescent="0.2">
      <c r="A21" s="147" t="s">
        <v>312</v>
      </c>
      <c r="B21" s="163">
        <v>95.083540637473718</v>
      </c>
      <c r="C21" s="143">
        <v>4.7886433623159787E-2</v>
      </c>
      <c r="D21" s="138">
        <v>57.964566666666663</v>
      </c>
      <c r="E21" s="144">
        <v>8.0318059604304021E-2</v>
      </c>
      <c r="F21" s="137">
        <v>0.34153333333333341</v>
      </c>
      <c r="G21" s="143">
        <v>8.5097653998415373E-3</v>
      </c>
      <c r="H21" s="138">
        <v>11.68200195787403</v>
      </c>
      <c r="I21" s="141">
        <v>3.7170882790838924E-2</v>
      </c>
      <c r="J21" s="138">
        <v>3.3408000000000002</v>
      </c>
      <c r="K21" s="144">
        <v>1.8559554554654592E-2</v>
      </c>
      <c r="L21" s="137">
        <v>7.0866666666666675E-2</v>
      </c>
      <c r="M21" s="141">
        <v>6.6101194945815001E-3</v>
      </c>
      <c r="N21" s="138">
        <v>14.608033333333333</v>
      </c>
      <c r="O21" s="144">
        <v>4.5356693983506571E-2</v>
      </c>
      <c r="P21" s="138">
        <v>9.4304000000000006</v>
      </c>
      <c r="Q21" s="144">
        <v>2.1900236457051001E-2</v>
      </c>
      <c r="R21" s="137">
        <v>0.14306666666666665</v>
      </c>
      <c r="S21" s="141">
        <v>1.2228224660214908E-2</v>
      </c>
      <c r="T21" s="137">
        <v>1.0769</v>
      </c>
      <c r="U21" s="141">
        <v>2.4512865019832811E-2</v>
      </c>
      <c r="V21" s="137">
        <v>4.6399999999999997E-2</v>
      </c>
      <c r="W21" s="141">
        <v>1.7438680193802751E-3</v>
      </c>
      <c r="X21" s="137">
        <v>0.19951359666983393</v>
      </c>
      <c r="Y21" s="141">
        <v>2.465145185257638E-3</v>
      </c>
      <c r="Z21" s="137">
        <v>3.3099999999999997E-2</v>
      </c>
      <c r="AA21" s="143">
        <v>3.8049993129851268E-3</v>
      </c>
      <c r="AB21" s="137">
        <v>2.466666666666667E-2</v>
      </c>
      <c r="AC21" s="141">
        <v>1.5670861487616448E-3</v>
      </c>
      <c r="AD21" s="130">
        <v>98.982466666666667</v>
      </c>
      <c r="AE21" s="139">
        <v>1300</v>
      </c>
      <c r="AF21" s="18" t="s">
        <v>311</v>
      </c>
      <c r="AG21" s="130">
        <v>0.99816026471229902</v>
      </c>
      <c r="AH21" s="129">
        <v>0.03</v>
      </c>
      <c r="AI21" s="128">
        <v>20</v>
      </c>
      <c r="AJ21" s="120">
        <v>18.61</v>
      </c>
      <c r="AK21" s="275">
        <v>2051.8627254732401</v>
      </c>
      <c r="AL21" s="276">
        <v>71.698295325184134</v>
      </c>
      <c r="AM21" s="138">
        <v>0.84094677776315097</v>
      </c>
      <c r="AN21" s="129">
        <v>6.9547066468562097E-2</v>
      </c>
      <c r="AO21" s="138">
        <v>40.211742038728701</v>
      </c>
      <c r="AP21" s="129">
        <v>1.3785077913552777</v>
      </c>
      <c r="AQ21" s="138">
        <v>8.7805619960553702</v>
      </c>
      <c r="AR21" s="130">
        <v>0.44327863494272113</v>
      </c>
      <c r="AS21" s="138">
        <v>16.3840341842903</v>
      </c>
      <c r="AT21" s="129">
        <v>0.79441707619125579</v>
      </c>
      <c r="AU21" s="138">
        <v>0.52174455533710995</v>
      </c>
      <c r="AV21" s="129">
        <v>5.2063057068286595E-2</v>
      </c>
      <c r="AW21" s="138">
        <v>4.6478691224564503</v>
      </c>
      <c r="AX21" s="129">
        <v>0.91816169254738877</v>
      </c>
      <c r="AY21" s="138">
        <v>0.70048943371934502</v>
      </c>
      <c r="AZ21" s="129">
        <v>8.5119507039259495E-2</v>
      </c>
      <c r="BA21" s="138">
        <v>2.0613654388739402</v>
      </c>
      <c r="BB21" s="130">
        <v>0.14052365121104629</v>
      </c>
      <c r="BC21" s="138"/>
      <c r="BD21" s="129"/>
      <c r="BE21" s="138">
        <v>1.9437235946293301</v>
      </c>
      <c r="BF21" s="129">
        <v>0.25484582927872224</v>
      </c>
      <c r="BG21" s="138">
        <v>0.74908724372475199</v>
      </c>
      <c r="BH21" s="129">
        <v>0.16239555149036955</v>
      </c>
      <c r="BI21" s="138"/>
      <c r="BJ21" s="129"/>
      <c r="BK21" s="138"/>
      <c r="BL21" s="129"/>
      <c r="BM21" s="138"/>
      <c r="BN21" s="129"/>
      <c r="BO21" s="138">
        <v>1.6215797039402899</v>
      </c>
      <c r="BP21" s="130">
        <v>0.19116611595400088</v>
      </c>
      <c r="BQ21" s="138"/>
      <c r="BR21" s="129"/>
      <c r="BS21" s="138">
        <v>0.95593261383238004</v>
      </c>
      <c r="BT21" s="129">
        <v>0.14788572591057644</v>
      </c>
      <c r="BU21" s="138"/>
      <c r="BV21" s="129"/>
      <c r="BW21" s="138"/>
      <c r="BX21" s="129"/>
      <c r="BY21" s="138"/>
      <c r="BZ21" s="129"/>
      <c r="CA21" s="137"/>
      <c r="CB21" s="136"/>
      <c r="CC21" s="135">
        <v>4.4655447908559999E-2</v>
      </c>
      <c r="CD21" s="134">
        <v>6.8476823220355917E-3</v>
      </c>
      <c r="CE21" s="135">
        <v>1.3572165823892E-2</v>
      </c>
      <c r="CF21" s="134">
        <v>3.5596471745199714E-3</v>
      </c>
      <c r="CH21" s="120">
        <v>18.298999999999999</v>
      </c>
      <c r="CI21" s="133">
        <f>0.3543*CK21</f>
        <v>2.2512221999999998E-2</v>
      </c>
      <c r="CJ21" s="133">
        <v>1.282566E-3</v>
      </c>
      <c r="CK21" s="18">
        <v>6.3539999999999999E-2</v>
      </c>
      <c r="CL21" s="18">
        <v>3.62E-3</v>
      </c>
      <c r="CM21" s="19">
        <v>0.70269999999999999</v>
      </c>
      <c r="CN21" s="19">
        <v>8.4000000000000003E-4</v>
      </c>
      <c r="CO21" s="19">
        <v>0.69972999999999996</v>
      </c>
      <c r="CP21" s="19">
        <v>8.4999999999999995E-4</v>
      </c>
      <c r="CQ21" s="19"/>
      <c r="CR21" s="187">
        <v>41.53</v>
      </c>
      <c r="CS21" s="187">
        <v>6.603191228036262E-2</v>
      </c>
      <c r="CT21" s="187">
        <v>52.42</v>
      </c>
      <c r="CU21" s="187">
        <v>0.17868515107170879</v>
      </c>
      <c r="CV21" s="187">
        <v>4.83</v>
      </c>
      <c r="CW21" s="187">
        <v>0.14460711174674318</v>
      </c>
      <c r="CX21" s="188">
        <v>3.7000000000000002E-3</v>
      </c>
      <c r="CY21" s="188">
        <v>5.1834582867102982E-4</v>
      </c>
      <c r="CZ21" s="188">
        <v>5.8799999999999998E-2</v>
      </c>
      <c r="DA21" s="188">
        <v>1.445820545768667E-3</v>
      </c>
      <c r="DB21" s="188">
        <v>1.5E-3</v>
      </c>
      <c r="DC21" s="188">
        <v>8.7335099748045853E-4</v>
      </c>
      <c r="DD21" s="188">
        <v>0.12590000000000001</v>
      </c>
      <c r="DE21" s="188">
        <v>2.0715186696782365E-3</v>
      </c>
      <c r="DF21" s="188">
        <v>2.0999999999999999E-3</v>
      </c>
      <c r="DG21" s="188">
        <v>1.7545508694428332E-4</v>
      </c>
      <c r="DH21" s="188">
        <v>0.19869999999999999</v>
      </c>
      <c r="DI21" s="188">
        <v>1.8589498342042238E-2</v>
      </c>
      <c r="DJ21" s="188">
        <v>7.7100000000000002E-2</v>
      </c>
      <c r="DK21" s="188">
        <v>3.5057810709381372E-3</v>
      </c>
      <c r="DL21" s="188">
        <v>1.26E-2</v>
      </c>
      <c r="DM21" s="188">
        <v>7.3971043019098589E-4</v>
      </c>
      <c r="DN21" s="188">
        <v>0.43419999999999997</v>
      </c>
      <c r="DO21" s="188">
        <v>7.9172080092466471E-3</v>
      </c>
      <c r="DP21" s="187">
        <v>99.69</v>
      </c>
    </row>
    <row r="22" spans="1:120" x14ac:dyDescent="0.2">
      <c r="A22" s="147" t="s">
        <v>691</v>
      </c>
      <c r="B22" s="163">
        <v>94.779083752106047</v>
      </c>
      <c r="C22" s="143">
        <v>1.0175448919254747E-2</v>
      </c>
      <c r="D22" s="138">
        <v>57.261233333333337</v>
      </c>
      <c r="E22" s="144">
        <v>7.9343492349911934E-2</v>
      </c>
      <c r="F22" s="137">
        <v>0.34683333333333333</v>
      </c>
      <c r="G22" s="143">
        <v>8.530937195345702E-3</v>
      </c>
      <c r="H22" s="138">
        <v>11.652979197214625</v>
      </c>
      <c r="I22" s="141">
        <v>3.722744040926379E-2</v>
      </c>
      <c r="J22" s="138">
        <v>3.4716666666666662</v>
      </c>
      <c r="K22" s="144">
        <v>1.8886017936939573E-2</v>
      </c>
      <c r="L22" s="137">
        <v>5.8033333333333326E-2</v>
      </c>
      <c r="M22" s="141">
        <v>6.5599505577300507E-3</v>
      </c>
      <c r="N22" s="138">
        <v>14.329566666666665</v>
      </c>
      <c r="O22" s="144">
        <v>4.4859769427682543E-2</v>
      </c>
      <c r="P22" s="138">
        <v>9.474633333333335</v>
      </c>
      <c r="Q22" s="144">
        <v>2.2002959613999121E-2</v>
      </c>
      <c r="R22" s="137">
        <v>0.10986666666666667</v>
      </c>
      <c r="S22" s="141">
        <v>1.1800535977719528E-2</v>
      </c>
      <c r="T22" s="137">
        <v>1.0104333333333333</v>
      </c>
      <c r="U22" s="141">
        <v>2.3919365107989244E-2</v>
      </c>
      <c r="V22" s="137">
        <v>3.6866666666666666E-2</v>
      </c>
      <c r="W22" s="141">
        <v>1.688231356749973E-3</v>
      </c>
      <c r="X22" s="137">
        <v>0.10082303129103834</v>
      </c>
      <c r="Y22" s="141">
        <v>1.9300601527010395E-3</v>
      </c>
      <c r="Z22" s="137">
        <v>3.3266666666666667E-2</v>
      </c>
      <c r="AA22" s="143">
        <v>3.732449938824425E-3</v>
      </c>
      <c r="AB22" s="137">
        <v>2.8633333333333334E-2</v>
      </c>
      <c r="AC22" s="141">
        <v>1.5787840839991904E-3</v>
      </c>
      <c r="AD22" s="130">
        <v>97.932500000000005</v>
      </c>
      <c r="AE22" s="139">
        <v>1300</v>
      </c>
      <c r="AF22" s="18" t="s">
        <v>120</v>
      </c>
      <c r="AG22" s="130">
        <v>1.0113021872215153</v>
      </c>
      <c r="AH22" s="129">
        <v>0.05</v>
      </c>
      <c r="AI22" s="128">
        <v>38</v>
      </c>
      <c r="AJ22" s="120">
        <v>12.082000000000001</v>
      </c>
      <c r="AK22" s="275">
        <v>1960.1580767289199</v>
      </c>
      <c r="AL22" s="276">
        <v>74.973349034794012</v>
      </c>
      <c r="AM22" s="138">
        <v>0.65892669639053603</v>
      </c>
      <c r="AN22" s="129">
        <v>6.0615388018765488E-2</v>
      </c>
      <c r="AO22" s="138">
        <v>37.211968264968803</v>
      </c>
      <c r="AP22" s="129">
        <v>1.3142978865214681</v>
      </c>
      <c r="AQ22" s="138">
        <v>9.1469278252152897</v>
      </c>
      <c r="AR22" s="130">
        <v>0.50353204139395902</v>
      </c>
      <c r="AS22" s="138">
        <v>15.7584983796195</v>
      </c>
      <c r="AT22" s="129">
        <v>0.71581368710607796</v>
      </c>
      <c r="AU22" s="138">
        <v>0.46053173244296502</v>
      </c>
      <c r="AV22" s="129">
        <v>5.0984851854590653E-2</v>
      </c>
      <c r="AW22" s="138">
        <v>5.3031745052096797</v>
      </c>
      <c r="AX22" s="129">
        <v>0.70826639826295734</v>
      </c>
      <c r="AY22" s="138">
        <v>0.740663016371507</v>
      </c>
      <c r="AZ22" s="129">
        <v>6.9299130383763063E-2</v>
      </c>
      <c r="BA22" s="138">
        <v>2.0026504881959899</v>
      </c>
      <c r="BB22" s="130">
        <v>0.14089047793100931</v>
      </c>
      <c r="BC22" s="138"/>
      <c r="BD22" s="129"/>
      <c r="BE22" s="138">
        <v>1.84214524636824</v>
      </c>
      <c r="BF22" s="129">
        <v>0.29733594355525417</v>
      </c>
      <c r="BG22" s="138">
        <v>0.712143164387816</v>
      </c>
      <c r="BH22" s="129">
        <v>0.14461437163525004</v>
      </c>
      <c r="BI22" s="138"/>
      <c r="BJ22" s="129"/>
      <c r="BK22" s="138"/>
      <c r="BL22" s="129"/>
      <c r="BM22" s="138"/>
      <c r="BN22" s="129"/>
      <c r="BO22" s="138">
        <v>1.30008428631999</v>
      </c>
      <c r="BP22" s="130">
        <v>0.14618982439585226</v>
      </c>
      <c r="BQ22" s="138"/>
      <c r="BR22" s="129"/>
      <c r="BS22" s="138">
        <v>0.93880915524221997</v>
      </c>
      <c r="BT22" s="129">
        <v>0.13715718033141289</v>
      </c>
      <c r="BU22" s="138"/>
      <c r="BV22" s="129"/>
      <c r="BW22" s="138"/>
      <c r="BX22" s="129"/>
      <c r="BY22" s="138"/>
      <c r="BZ22" s="129"/>
      <c r="CA22" s="137">
        <v>0.121975150347284</v>
      </c>
      <c r="CB22" s="136">
        <v>1.7300713895502341E-2</v>
      </c>
      <c r="CC22" s="135">
        <v>4.1786212387317001E-2</v>
      </c>
      <c r="CD22" s="134">
        <v>6.8919216902508544E-3</v>
      </c>
      <c r="CE22" s="135"/>
      <c r="CF22" s="134"/>
      <c r="CI22" s="21"/>
      <c r="CJ22" s="21"/>
      <c r="CK22" s="18"/>
      <c r="CL22" s="18"/>
      <c r="CM22" s="19"/>
      <c r="CN22" s="19"/>
      <c r="CO22" s="19"/>
      <c r="CP22" s="19"/>
      <c r="CQ22" s="19"/>
      <c r="CR22" s="187">
        <v>41.08</v>
      </c>
      <c r="CS22" s="187">
        <v>9.3447479584066913E-3</v>
      </c>
      <c r="CT22" s="187">
        <v>51.78</v>
      </c>
      <c r="CU22" s="187">
        <v>6.8016312017631961E-2</v>
      </c>
      <c r="CV22" s="187">
        <v>5.08</v>
      </c>
      <c r="CW22" s="187">
        <v>3.227374564035608E-2</v>
      </c>
      <c r="CX22" s="188">
        <v>3.0999999999999999E-3</v>
      </c>
      <c r="CY22" s="188">
        <v>5.9296864533238598E-4</v>
      </c>
      <c r="CZ22" s="188">
        <v>4.9500000000000002E-2</v>
      </c>
      <c r="DA22" s="188">
        <v>2.5888544793285823E-3</v>
      </c>
      <c r="DB22" s="188">
        <v>1.2999999999999999E-3</v>
      </c>
      <c r="DC22" s="188">
        <v>4.2094653307006081E-4</v>
      </c>
      <c r="DD22" s="188">
        <v>0.12429999999999999</v>
      </c>
      <c r="DE22" s="188">
        <v>2.1475116117278437E-3</v>
      </c>
      <c r="DF22" s="188">
        <v>1.5E-3</v>
      </c>
      <c r="DG22" s="188">
        <v>3.6050272852856258E-4</v>
      </c>
      <c r="DH22" s="188">
        <v>0.19040000000000001</v>
      </c>
      <c r="DI22" s="188">
        <v>3.1599604536661626E-3</v>
      </c>
      <c r="DJ22" s="188">
        <v>8.0299999999999996E-2</v>
      </c>
      <c r="DK22" s="188">
        <v>9.6135411347898889E-4</v>
      </c>
      <c r="DL22" s="188">
        <v>1.2699999999999999E-2</v>
      </c>
      <c r="DM22" s="188">
        <v>9.605217931122756E-4</v>
      </c>
      <c r="DN22" s="188">
        <v>0.43559999999999999</v>
      </c>
      <c r="DO22" s="188">
        <v>1.7895513991787145E-3</v>
      </c>
      <c r="DP22" s="187">
        <v>98.84</v>
      </c>
    </row>
    <row r="23" spans="1:120" x14ac:dyDescent="0.2">
      <c r="A23" s="147" t="s">
        <v>297</v>
      </c>
      <c r="B23" s="163">
        <v>94.792186258834548</v>
      </c>
      <c r="C23" s="143">
        <v>2.2267918094963229E-2</v>
      </c>
      <c r="D23" s="138">
        <v>57.130366666666667</v>
      </c>
      <c r="E23" s="144">
        <v>7.9162158177364855E-2</v>
      </c>
      <c r="F23" s="137">
        <v>0.32853333333333334</v>
      </c>
      <c r="G23" s="143">
        <v>8.4569116029229088E-3</v>
      </c>
      <c r="H23" s="138">
        <v>11.029837861728575</v>
      </c>
      <c r="I23" s="141">
        <v>3.6085785865325869E-2</v>
      </c>
      <c r="J23" s="138">
        <v>3.3121666666666663</v>
      </c>
      <c r="K23" s="144">
        <v>1.8442979190420913E-2</v>
      </c>
      <c r="L23" s="137">
        <v>6.9566666666666666E-2</v>
      </c>
      <c r="M23" s="141">
        <v>6.5761933618115401E-3</v>
      </c>
      <c r="N23" s="138">
        <v>15.461599999999999</v>
      </c>
      <c r="O23" s="144">
        <v>4.6618362945740177E-2</v>
      </c>
      <c r="P23" s="138">
        <v>8.9464333333333332</v>
      </c>
      <c r="Q23" s="144">
        <v>2.1349599532253107E-2</v>
      </c>
      <c r="R23" s="137">
        <v>0.18063333333333331</v>
      </c>
      <c r="S23" s="141">
        <v>1.2025042441835476E-2</v>
      </c>
      <c r="T23" s="137">
        <v>0.9276333333333332</v>
      </c>
      <c r="U23" s="141">
        <v>2.2935350732651689E-2</v>
      </c>
      <c r="V23" s="137">
        <v>3.7133333333333331E-2</v>
      </c>
      <c r="W23" s="141">
        <v>1.7013279444584855E-3</v>
      </c>
      <c r="X23" s="137">
        <v>0.16805744160782185</v>
      </c>
      <c r="Y23" s="141">
        <v>2.3114851471099217E-3</v>
      </c>
      <c r="Z23" s="137">
        <v>2.7233333333333332E-2</v>
      </c>
      <c r="AA23" s="143">
        <v>3.6243039114734958E-3</v>
      </c>
      <c r="AB23" s="137">
        <v>2.7966666666666667E-2</v>
      </c>
      <c r="AC23" s="141">
        <v>1.575712585213433E-3</v>
      </c>
      <c r="AD23" s="130">
        <v>97.665633333333346</v>
      </c>
      <c r="AE23" s="139">
        <v>1300</v>
      </c>
      <c r="AF23" s="18" t="s">
        <v>296</v>
      </c>
      <c r="AG23" s="130">
        <v>1.7559925508520817</v>
      </c>
      <c r="AH23" s="129">
        <v>0.08</v>
      </c>
      <c r="AI23" s="128">
        <v>38</v>
      </c>
      <c r="AJ23" s="120">
        <v>14.766</v>
      </c>
      <c r="AK23" s="275">
        <v>1921.7405226593601</v>
      </c>
      <c r="AL23" s="276">
        <v>59.593238818752063</v>
      </c>
      <c r="AM23" s="138">
        <v>0.73099548766269196</v>
      </c>
      <c r="AN23" s="129">
        <v>5.5249774884068369E-2</v>
      </c>
      <c r="AO23" s="138">
        <v>35.2641429897214</v>
      </c>
      <c r="AP23" s="129">
        <v>1.2366226657083512</v>
      </c>
      <c r="AQ23" s="138">
        <v>8.5845511663968903</v>
      </c>
      <c r="AR23" s="130">
        <v>0.48481033812996066</v>
      </c>
      <c r="AS23" s="138">
        <v>14.846555989184701</v>
      </c>
      <c r="AT23" s="129">
        <v>0.62807788381120422</v>
      </c>
      <c r="AU23" s="138">
        <v>0.48147452943470698</v>
      </c>
      <c r="AV23" s="129">
        <v>4.8155295836964755E-2</v>
      </c>
      <c r="AW23" s="138">
        <v>4.6178857282110304</v>
      </c>
      <c r="AX23" s="129">
        <v>0.66541465476615558</v>
      </c>
      <c r="AY23" s="138">
        <v>0.70899307695149205</v>
      </c>
      <c r="AZ23" s="129">
        <v>6.8396748977023469E-2</v>
      </c>
      <c r="BA23" s="138">
        <v>1.89867863642771</v>
      </c>
      <c r="BB23" s="130">
        <v>0.10607062405636382</v>
      </c>
      <c r="BC23" s="138"/>
      <c r="BD23" s="129"/>
      <c r="BE23" s="138">
        <v>1.7183752869492499</v>
      </c>
      <c r="BF23" s="129">
        <v>0.28769180561208602</v>
      </c>
      <c r="BG23" s="138">
        <v>0.777761926568455</v>
      </c>
      <c r="BH23" s="129">
        <v>0.17267271002242857</v>
      </c>
      <c r="BI23" s="138"/>
      <c r="BJ23" s="129"/>
      <c r="BK23" s="138"/>
      <c r="BL23" s="129"/>
      <c r="BM23" s="138"/>
      <c r="BN23" s="129"/>
      <c r="BO23" s="138">
        <v>1.42969956852029</v>
      </c>
      <c r="BP23" s="130">
        <v>0.15247877749509389</v>
      </c>
      <c r="BQ23" s="138"/>
      <c r="BR23" s="129"/>
      <c r="BS23" s="138">
        <v>0.94413611291594102</v>
      </c>
      <c r="BT23" s="129">
        <v>0.14773864602281828</v>
      </c>
      <c r="BU23" s="138"/>
      <c r="BV23" s="129"/>
      <c r="BW23" s="138"/>
      <c r="BX23" s="129"/>
      <c r="BY23" s="138"/>
      <c r="BZ23" s="129"/>
      <c r="CA23" s="137">
        <v>0.116090577573617</v>
      </c>
      <c r="CB23" s="136">
        <v>1.3103836949657737E-2</v>
      </c>
      <c r="CC23" s="135">
        <v>4.3719630201474E-2</v>
      </c>
      <c r="CD23" s="134">
        <v>6.8214038469049752E-3</v>
      </c>
      <c r="CE23" s="135">
        <v>8.3377507048680004E-3</v>
      </c>
      <c r="CF23" s="134">
        <v>2.1530913016748632E-3</v>
      </c>
      <c r="CH23" s="120">
        <v>17.015000000000001</v>
      </c>
      <c r="CI23" s="133">
        <f>0.3543*CK23</f>
        <v>2.1463494E-2</v>
      </c>
      <c r="CJ23" s="133">
        <v>1.250679E-3</v>
      </c>
      <c r="CK23" s="18">
        <v>6.0580000000000002E-2</v>
      </c>
      <c r="CL23" s="18">
        <v>3.5300000000000002E-3</v>
      </c>
      <c r="CM23" s="19">
        <v>0.70313000000000003</v>
      </c>
      <c r="CN23" s="19">
        <v>6.2E-4</v>
      </c>
      <c r="CO23" s="19">
        <v>0.70030999999999999</v>
      </c>
      <c r="CP23" s="19">
        <v>6.4999999999999997E-4</v>
      </c>
      <c r="CQ23" s="19"/>
      <c r="CR23" s="187">
        <v>40.840000000000003</v>
      </c>
      <c r="CS23" s="187">
        <v>5.1684275928333488E-2</v>
      </c>
      <c r="CT23" s="187">
        <v>51.45</v>
      </c>
      <c r="CU23" s="187">
        <v>8.7193991115449954E-2</v>
      </c>
      <c r="CV23" s="187">
        <v>5.04</v>
      </c>
      <c r="CW23" s="187">
        <v>6.9603779073610136E-2</v>
      </c>
      <c r="CX23" s="188">
        <v>3.0999999999999999E-3</v>
      </c>
      <c r="CY23" s="188">
        <v>4.7513100862443385E-4</v>
      </c>
      <c r="CZ23" s="188">
        <v>5.6899999999999999E-2</v>
      </c>
      <c r="DA23" s="188">
        <v>4.2946379101922996E-3</v>
      </c>
      <c r="DB23" s="188">
        <v>5.0000000000000001E-4</v>
      </c>
      <c r="DC23" s="188">
        <v>6.1166081152101768E-4</v>
      </c>
      <c r="DD23" s="188">
        <v>0.1236</v>
      </c>
      <c r="DE23" s="188">
        <v>2.3528465113591235E-3</v>
      </c>
      <c r="DF23" s="188">
        <v>1.6999999999999999E-3</v>
      </c>
      <c r="DG23" s="188">
        <v>2.8870629366308344E-4</v>
      </c>
      <c r="DH23" s="188">
        <v>0.2001</v>
      </c>
      <c r="DI23" s="188">
        <v>5.0966979352086907E-3</v>
      </c>
      <c r="DJ23" s="188">
        <v>8.0299999999999996E-2</v>
      </c>
      <c r="DK23" s="188">
        <v>9.6212721222582601E-4</v>
      </c>
      <c r="DL23" s="188">
        <v>1.24E-2</v>
      </c>
      <c r="DM23" s="188">
        <v>9.4071964436772629E-4</v>
      </c>
      <c r="DN23" s="188">
        <v>0.43519999999999998</v>
      </c>
      <c r="DO23" s="188">
        <v>2.3022938406678938E-3</v>
      </c>
      <c r="DP23" s="187">
        <v>98.24</v>
      </c>
    </row>
    <row r="24" spans="1:120" x14ac:dyDescent="0.2">
      <c r="A24" s="147" t="s">
        <v>690</v>
      </c>
      <c r="B24" s="163">
        <v>94.990427117100026</v>
      </c>
      <c r="C24" s="143">
        <v>9.7240581155399256E-3</v>
      </c>
      <c r="D24" s="138">
        <v>57.976349999999996</v>
      </c>
      <c r="E24" s="144">
        <v>9.8389128560267256E-2</v>
      </c>
      <c r="F24" s="137">
        <v>0.34350000000000003</v>
      </c>
      <c r="G24" s="143">
        <v>1.0453122592436198E-2</v>
      </c>
      <c r="H24" s="138">
        <v>12.014091262716935</v>
      </c>
      <c r="I24" s="141">
        <v>4.587432516897047E-2</v>
      </c>
      <c r="J24" s="138">
        <v>3.23495</v>
      </c>
      <c r="K24" s="144">
        <v>2.2264562796181039E-2</v>
      </c>
      <c r="L24" s="137">
        <v>6.7949999999999997E-2</v>
      </c>
      <c r="M24" s="141">
        <v>8.0165121033604764E-3</v>
      </c>
      <c r="N24" s="138">
        <v>13.745149999999999</v>
      </c>
      <c r="O24" s="144">
        <v>5.3780064546292049E-2</v>
      </c>
      <c r="P24" s="138">
        <v>9.9155000000000015</v>
      </c>
      <c r="Q24" s="144">
        <v>2.7577848002830502E-2</v>
      </c>
      <c r="R24" s="137">
        <v>0.12215000000000001</v>
      </c>
      <c r="S24" s="141">
        <v>1.4392657472187088E-2</v>
      </c>
      <c r="T24" s="137">
        <v>0.97514999999999996</v>
      </c>
      <c r="U24" s="141">
        <v>2.8642383468584626E-2</v>
      </c>
      <c r="V24" s="137">
        <v>3.4699999999999995E-2</v>
      </c>
      <c r="W24" s="141">
        <v>2.0473486839785956E-3</v>
      </c>
      <c r="X24" s="137">
        <v>0.10396358254164945</v>
      </c>
      <c r="Y24" s="141">
        <v>2.3946378814423035E-3</v>
      </c>
      <c r="Z24" s="137">
        <v>2.8650000000000002E-2</v>
      </c>
      <c r="AA24" s="143">
        <v>4.4568549568557879E-3</v>
      </c>
      <c r="AB24" s="137">
        <v>2.9900000000000003E-2</v>
      </c>
      <c r="AC24" s="141">
        <v>1.958915309439271E-3</v>
      </c>
      <c r="AD24" s="130">
        <v>98.587500000000006</v>
      </c>
      <c r="AE24" s="139">
        <v>1300</v>
      </c>
      <c r="AF24" s="18" t="s">
        <v>541</v>
      </c>
      <c r="AG24" s="130">
        <v>1.1479744038036548</v>
      </c>
      <c r="AH24" s="129">
        <v>0.06</v>
      </c>
      <c r="AK24" s="275"/>
      <c r="AL24" s="276"/>
      <c r="AM24" s="138"/>
      <c r="AN24" s="129"/>
      <c r="AO24" s="138"/>
      <c r="AP24" s="129"/>
      <c r="AQ24" s="138"/>
      <c r="AR24" s="130"/>
      <c r="AS24" s="138"/>
      <c r="AT24" s="129"/>
      <c r="AU24" s="138"/>
      <c r="AV24" s="129"/>
      <c r="AW24" s="138"/>
      <c r="AX24" s="129"/>
      <c r="AY24" s="138"/>
      <c r="AZ24" s="129"/>
      <c r="BA24" s="138"/>
      <c r="BB24" s="130"/>
      <c r="BC24" s="138"/>
      <c r="BD24" s="129"/>
      <c r="BE24" s="138"/>
      <c r="BF24" s="129"/>
      <c r="BG24" s="138"/>
      <c r="BH24" s="129"/>
      <c r="BI24" s="138"/>
      <c r="BJ24" s="129"/>
      <c r="BK24" s="138"/>
      <c r="BL24" s="129"/>
      <c r="BM24" s="138"/>
      <c r="BN24" s="129"/>
      <c r="BO24" s="138"/>
      <c r="BP24" s="130"/>
      <c r="BQ24" s="138"/>
      <c r="BR24" s="129"/>
      <c r="BS24" s="138"/>
      <c r="BT24" s="129"/>
      <c r="BU24" s="138"/>
      <c r="BV24" s="129"/>
      <c r="BW24" s="138"/>
      <c r="BX24" s="129"/>
      <c r="BY24" s="138"/>
      <c r="BZ24" s="129"/>
      <c r="CA24" s="137"/>
      <c r="CB24" s="136"/>
      <c r="CC24" s="135"/>
      <c r="CD24" s="134"/>
      <c r="CE24" s="135"/>
      <c r="CF24" s="134"/>
      <c r="CI24" s="21"/>
      <c r="CJ24" s="21"/>
      <c r="CK24" s="18"/>
      <c r="CL24" s="18"/>
      <c r="CM24" s="19"/>
      <c r="CN24" s="19"/>
      <c r="CO24" s="19"/>
      <c r="CP24" s="19"/>
      <c r="CQ24" s="19"/>
      <c r="CR24" s="187">
        <v>41.52</v>
      </c>
      <c r="CS24" s="187">
        <v>2.0663973586359276E-2</v>
      </c>
      <c r="CT24" s="187">
        <v>52.44</v>
      </c>
      <c r="CU24" s="187">
        <v>2.425361791283934E-2</v>
      </c>
      <c r="CV24" s="187">
        <v>4.93</v>
      </c>
      <c r="CW24" s="187">
        <v>3.0083931535590511E-2</v>
      </c>
      <c r="CX24" s="188">
        <v>3.3E-3</v>
      </c>
      <c r="CY24" s="188">
        <v>4.4938568339714812E-4</v>
      </c>
      <c r="CZ24" s="188">
        <v>5.2999999999999999E-2</v>
      </c>
      <c r="DA24" s="188">
        <v>1.1471529982881434E-3</v>
      </c>
      <c r="DB24" s="188">
        <v>1.1999999999999999E-3</v>
      </c>
      <c r="DC24" s="188">
        <v>1.0218880876475876E-3</v>
      </c>
      <c r="DD24" s="188">
        <v>0.129</v>
      </c>
      <c r="DE24" s="188">
        <v>1.604844722495121E-3</v>
      </c>
      <c r="DF24" s="188">
        <v>1.4E-3</v>
      </c>
      <c r="DG24" s="188">
        <v>2.3297408241459617E-4</v>
      </c>
      <c r="DH24" s="188">
        <v>0.1978</v>
      </c>
      <c r="DI24" s="188">
        <v>7.9328652909051358E-3</v>
      </c>
      <c r="DJ24" s="188">
        <v>7.7899999999999997E-2</v>
      </c>
      <c r="DK24" s="188">
        <v>1.0258274338870209E-3</v>
      </c>
      <c r="DL24" s="188">
        <v>1.2200000000000001E-2</v>
      </c>
      <c r="DM24" s="188">
        <v>1.2263248579112891E-3</v>
      </c>
      <c r="DN24" s="188">
        <v>0.43059999999999998</v>
      </c>
      <c r="DO24" s="188">
        <v>2.2596769570230948E-3</v>
      </c>
      <c r="DP24" s="187">
        <v>99.79</v>
      </c>
    </row>
    <row r="25" spans="1:120" x14ac:dyDescent="0.2">
      <c r="A25" s="147" t="s">
        <v>689</v>
      </c>
      <c r="B25" s="163">
        <v>93.947450312391766</v>
      </c>
      <c r="C25" s="143">
        <v>3.3035619571851638E-2</v>
      </c>
      <c r="D25" s="138">
        <v>57.438850000000002</v>
      </c>
      <c r="E25" s="144">
        <v>9.7476960812536609E-2</v>
      </c>
      <c r="F25" s="137">
        <v>0.33950000000000002</v>
      </c>
      <c r="G25" s="143">
        <v>1.0387158945250085E-2</v>
      </c>
      <c r="H25" s="138">
        <v>11.410649999999999</v>
      </c>
      <c r="I25" s="141">
        <v>4.5183868759379159E-2</v>
      </c>
      <c r="J25" s="138">
        <v>3.8876499999999998</v>
      </c>
      <c r="K25" s="144">
        <v>2.428286204604534E-2</v>
      </c>
      <c r="L25" s="137">
        <v>7.0949999999999999E-2</v>
      </c>
      <c r="M25" s="141">
        <v>8.0287664262762067E-3</v>
      </c>
      <c r="N25" s="138">
        <v>14.7775</v>
      </c>
      <c r="O25" s="144">
        <v>5.5729442447915771E-2</v>
      </c>
      <c r="P25" s="138">
        <v>9.2731999999999992</v>
      </c>
      <c r="Q25" s="144">
        <v>2.6665713253416302E-2</v>
      </c>
      <c r="R25" s="137">
        <v>0.1512</v>
      </c>
      <c r="S25" s="141">
        <v>1.4483001036636021E-2</v>
      </c>
      <c r="T25" s="137">
        <v>0.97075</v>
      </c>
      <c r="U25" s="141">
        <v>2.8784188040786581E-2</v>
      </c>
      <c r="V25" s="137">
        <v>4.2900000000000001E-2</v>
      </c>
      <c r="W25" s="141">
        <v>2.1161101152822838E-3</v>
      </c>
      <c r="X25" s="137">
        <v>0.20013383665065204</v>
      </c>
      <c r="Y25" s="141">
        <v>3.056803686155447E-3</v>
      </c>
      <c r="Z25" s="137">
        <v>2.8049999999999999E-2</v>
      </c>
      <c r="AA25" s="143">
        <v>4.5535649056343752E-3</v>
      </c>
      <c r="AB25" s="137">
        <v>3.4750000000000003E-2</v>
      </c>
      <c r="AC25" s="141">
        <v>1.9892580092489543E-3</v>
      </c>
      <c r="AD25" s="130">
        <v>98.627100000000013</v>
      </c>
      <c r="AE25" s="139">
        <v>1300</v>
      </c>
      <c r="AF25" s="18" t="s">
        <v>616</v>
      </c>
      <c r="AG25" s="130">
        <v>1.2333855628941393</v>
      </c>
      <c r="AH25" s="129">
        <v>0.01</v>
      </c>
      <c r="AK25" s="275"/>
      <c r="AL25" s="276"/>
      <c r="AM25" s="138"/>
      <c r="AN25" s="129"/>
      <c r="AO25" s="138"/>
      <c r="AP25" s="129"/>
      <c r="AQ25" s="138"/>
      <c r="AR25" s="130"/>
      <c r="AS25" s="138"/>
      <c r="AT25" s="129"/>
      <c r="AU25" s="138"/>
      <c r="AV25" s="129"/>
      <c r="AW25" s="138"/>
      <c r="AX25" s="129"/>
      <c r="AY25" s="138"/>
      <c r="AZ25" s="129"/>
      <c r="BA25" s="138"/>
      <c r="BB25" s="130"/>
      <c r="BC25" s="138"/>
      <c r="BD25" s="129"/>
      <c r="BE25" s="138"/>
      <c r="BF25" s="129"/>
      <c r="BG25" s="138"/>
      <c r="BH25" s="129"/>
      <c r="BI25" s="138"/>
      <c r="BJ25" s="129"/>
      <c r="BK25" s="138"/>
      <c r="BL25" s="129"/>
      <c r="BM25" s="138"/>
      <c r="BN25" s="129"/>
      <c r="BO25" s="138"/>
      <c r="BP25" s="130"/>
      <c r="BQ25" s="138"/>
      <c r="BR25" s="129"/>
      <c r="BS25" s="138"/>
      <c r="BT25" s="129"/>
      <c r="BU25" s="138"/>
      <c r="BV25" s="129"/>
      <c r="BW25" s="138"/>
      <c r="BX25" s="129"/>
      <c r="BY25" s="138"/>
      <c r="BZ25" s="129"/>
      <c r="CA25" s="137"/>
      <c r="CB25" s="136"/>
      <c r="CC25" s="135"/>
      <c r="CD25" s="134"/>
      <c r="CE25" s="135"/>
      <c r="CF25" s="134"/>
      <c r="CI25" s="21"/>
      <c r="CJ25" s="21"/>
      <c r="CK25" s="18"/>
      <c r="CL25" s="18"/>
      <c r="CM25" s="19"/>
      <c r="CN25" s="19"/>
      <c r="CO25" s="19"/>
      <c r="CP25" s="19"/>
      <c r="CQ25" s="19"/>
      <c r="CR25" s="187">
        <v>41.43</v>
      </c>
      <c r="CS25" s="187">
        <v>0.15635129434758038</v>
      </c>
      <c r="CT25" s="187">
        <v>51.9</v>
      </c>
      <c r="CU25" s="187">
        <v>0.11509218347856381</v>
      </c>
      <c r="CV25" s="187">
        <v>5.96</v>
      </c>
      <c r="CW25" s="187">
        <v>0.1269976865481999</v>
      </c>
      <c r="CX25" s="188">
        <v>3.7000000000000002E-3</v>
      </c>
      <c r="CY25" s="188">
        <v>6.7435435554227298E-4</v>
      </c>
      <c r="CZ25" s="188">
        <v>5.5500000000000001E-2</v>
      </c>
      <c r="DA25" s="188">
        <v>3.9762370023082088E-3</v>
      </c>
      <c r="DB25" s="188">
        <v>2E-3</v>
      </c>
      <c r="DC25" s="188">
        <v>1.5514964895342294E-3</v>
      </c>
      <c r="DD25" s="188">
        <v>0.12609999999999999</v>
      </c>
      <c r="DE25" s="188">
        <v>1.7480805303747612E-3</v>
      </c>
      <c r="DF25" s="188">
        <v>1.2999999999999999E-3</v>
      </c>
      <c r="DG25" s="188">
        <v>4.6271186440677932E-4</v>
      </c>
      <c r="DH25" s="188">
        <v>0.22459999999999999</v>
      </c>
      <c r="DI25" s="188">
        <v>8.6499112102718587E-3</v>
      </c>
      <c r="DJ25" s="188">
        <v>9.1700000000000004E-2</v>
      </c>
      <c r="DK25" s="188">
        <v>1.2033115982586107E-3</v>
      </c>
      <c r="DL25" s="188">
        <v>1.3299999999999999E-2</v>
      </c>
      <c r="DM25" s="188">
        <v>8.1529817653100986E-4</v>
      </c>
      <c r="DN25" s="188">
        <v>0.4214</v>
      </c>
      <c r="DO25" s="188">
        <v>1.9419985897865938E-3</v>
      </c>
      <c r="DP25" s="187">
        <v>100.22</v>
      </c>
    </row>
    <row r="26" spans="1:120" x14ac:dyDescent="0.2">
      <c r="A26" s="147" t="s">
        <v>159</v>
      </c>
      <c r="B26" s="163">
        <v>94.954654179834762</v>
      </c>
      <c r="C26" s="143">
        <v>1.213971563051814E-2</v>
      </c>
      <c r="D26" s="138">
        <v>58.371650000000002</v>
      </c>
      <c r="E26" s="144">
        <v>9.9059974905714568E-2</v>
      </c>
      <c r="F26" s="137">
        <v>0.33950000000000002</v>
      </c>
      <c r="G26" s="143">
        <v>1.0402830060159378E-2</v>
      </c>
      <c r="H26" s="138">
        <v>11.817181392084047</v>
      </c>
      <c r="I26" s="141">
        <v>4.5682913021518529E-2</v>
      </c>
      <c r="J26" s="138">
        <v>3.3441999999999998</v>
      </c>
      <c r="K26" s="144">
        <v>2.2622496150302339E-2</v>
      </c>
      <c r="L26" s="137">
        <v>6.6699999999999995E-2</v>
      </c>
      <c r="M26" s="141">
        <v>7.9930568071114767E-3</v>
      </c>
      <c r="N26" s="138">
        <v>14.139299999999999</v>
      </c>
      <c r="O26" s="144">
        <v>5.4331638847479102E-2</v>
      </c>
      <c r="P26" s="138">
        <v>9.5092500000000015</v>
      </c>
      <c r="Q26" s="144">
        <v>2.6896220635992712E-2</v>
      </c>
      <c r="R26" s="137">
        <v>0.1124</v>
      </c>
      <c r="S26" s="141">
        <v>1.4459555571648805E-2</v>
      </c>
      <c r="T26" s="137">
        <v>1.0102</v>
      </c>
      <c r="U26" s="141">
        <v>2.9074442085794568E-2</v>
      </c>
      <c r="V26" s="137">
        <v>3.3649999999999999E-2</v>
      </c>
      <c r="W26" s="141">
        <v>2.033637347095784E-3</v>
      </c>
      <c r="X26" s="137">
        <v>6.8392491467576783E-2</v>
      </c>
      <c r="Y26" s="141">
        <v>2.1292813526605876E-3</v>
      </c>
      <c r="Z26" s="137">
        <v>2.6200000000000001E-2</v>
      </c>
      <c r="AA26" s="143">
        <v>4.4385918078848193E-3</v>
      </c>
      <c r="AB26" s="137">
        <v>3.2049999999999995E-2</v>
      </c>
      <c r="AC26" s="141">
        <v>1.952793229804283E-3</v>
      </c>
      <c r="AD26" s="130">
        <v>98.88</v>
      </c>
      <c r="AE26" s="139">
        <v>1300</v>
      </c>
      <c r="AF26" s="18" t="s">
        <v>158</v>
      </c>
      <c r="AG26" s="130">
        <v>0.93404063946537619</v>
      </c>
      <c r="AH26" s="129">
        <v>0.02</v>
      </c>
      <c r="AI26" s="128">
        <v>20</v>
      </c>
      <c r="AJ26" s="120">
        <v>12.356999999999999</v>
      </c>
      <c r="AK26" s="275">
        <v>2096.4377066779498</v>
      </c>
      <c r="AL26" s="276">
        <v>86.058998599923385</v>
      </c>
      <c r="AM26" s="138">
        <v>0.66993602639521299</v>
      </c>
      <c r="AN26" s="129">
        <v>9.1350932516553116E-2</v>
      </c>
      <c r="AO26" s="138">
        <v>38.147007659104197</v>
      </c>
      <c r="AP26" s="129">
        <v>1.5468086199606399</v>
      </c>
      <c r="AQ26" s="138">
        <v>8.5939515983532004</v>
      </c>
      <c r="AR26" s="130">
        <v>0.59764939938991657</v>
      </c>
      <c r="AS26" s="138">
        <v>15.8698885906981</v>
      </c>
      <c r="AT26" s="129">
        <v>0.99852696120398932</v>
      </c>
      <c r="AU26" s="138">
        <v>0.57817349014994701</v>
      </c>
      <c r="AV26" s="129">
        <v>7.6745952849039373E-2</v>
      </c>
      <c r="AW26" s="138">
        <v>5.3309247331824601</v>
      </c>
      <c r="AX26" s="129">
        <v>1.1618933087135863</v>
      </c>
      <c r="AY26" s="138">
        <v>0.77711398973819401</v>
      </c>
      <c r="AZ26" s="129">
        <v>0.12113442343313925</v>
      </c>
      <c r="BA26" s="138">
        <v>2.2300608620191902</v>
      </c>
      <c r="BB26" s="130">
        <v>0.18797326066007516</v>
      </c>
      <c r="BC26" s="138"/>
      <c r="BD26" s="129"/>
      <c r="BE26" s="138">
        <v>1.8701826060687501</v>
      </c>
      <c r="BF26" s="129">
        <v>0.34328740825741766</v>
      </c>
      <c r="BG26" s="138">
        <v>0.76002770347913495</v>
      </c>
      <c r="BH26" s="129">
        <v>0.22982487750453909</v>
      </c>
      <c r="BI26" s="138"/>
      <c r="BJ26" s="129"/>
      <c r="BK26" s="138"/>
      <c r="BL26" s="129"/>
      <c r="BM26" s="138"/>
      <c r="BN26" s="129"/>
      <c r="BO26" s="138">
        <v>1.6767216117831101</v>
      </c>
      <c r="BP26" s="130">
        <v>0.31546074424531073</v>
      </c>
      <c r="BQ26" s="138"/>
      <c r="BR26" s="129"/>
      <c r="BS26" s="138">
        <v>0.99770356156592899</v>
      </c>
      <c r="BT26" s="129">
        <v>0.20979276509878308</v>
      </c>
      <c r="BU26" s="138"/>
      <c r="BV26" s="129"/>
      <c r="BW26" s="138"/>
      <c r="BX26" s="129"/>
      <c r="BY26" s="138"/>
      <c r="BZ26" s="129"/>
      <c r="CA26" s="137">
        <v>0.20282461495109</v>
      </c>
      <c r="CB26" s="136">
        <v>3.3142475692974405E-2</v>
      </c>
      <c r="CC26" s="135">
        <v>5.0848446448801002E-2</v>
      </c>
      <c r="CD26" s="134">
        <v>1.1760090192307197E-2</v>
      </c>
      <c r="CE26" s="135">
        <v>1.37596125433E-2</v>
      </c>
      <c r="CF26" s="134">
        <v>5.1036535526490347E-3</v>
      </c>
      <c r="CH26" s="120">
        <v>15.553000000000001</v>
      </c>
      <c r="CI26" s="133">
        <f>0.3543*CK26</f>
        <v>1.7456361E-2</v>
      </c>
      <c r="CJ26" s="133">
        <v>1.009755E-3</v>
      </c>
      <c r="CK26" s="18">
        <v>4.9270000000000001E-2</v>
      </c>
      <c r="CL26" s="18">
        <v>2.8500000000000001E-3</v>
      </c>
      <c r="CM26" s="19">
        <v>0.70340000000000003</v>
      </c>
      <c r="CN26" s="19">
        <v>1.0499999999999999E-3</v>
      </c>
      <c r="CO26" s="19">
        <v>0.70109999999999995</v>
      </c>
      <c r="CP26" s="19">
        <v>1.0499999999999999E-3</v>
      </c>
      <c r="CQ26" s="19"/>
      <c r="CR26" s="187">
        <v>41.35</v>
      </c>
      <c r="CS26" s="187">
        <v>4.2186730357049868E-2</v>
      </c>
      <c r="CT26" s="187">
        <v>52.29</v>
      </c>
      <c r="CU26" s="187">
        <v>7.4273077908328725E-2</v>
      </c>
      <c r="CV26" s="187">
        <v>4.95</v>
      </c>
      <c r="CW26" s="187">
        <v>3.7649429528649275E-2</v>
      </c>
      <c r="CX26" s="188">
        <v>2.7000000000000001E-3</v>
      </c>
      <c r="CY26" s="188">
        <v>4.9581762845067438E-4</v>
      </c>
      <c r="CZ26" s="188">
        <v>5.6099999999999997E-2</v>
      </c>
      <c r="DA26" s="188">
        <v>6.9596247737225827E-3</v>
      </c>
      <c r="DB26" s="188">
        <v>1.1000000000000001E-3</v>
      </c>
      <c r="DC26" s="188">
        <v>1.038701280397939E-3</v>
      </c>
      <c r="DD26" s="188">
        <v>0.1241</v>
      </c>
      <c r="DE26" s="188">
        <v>4.8673641547728179E-4</v>
      </c>
      <c r="DF26" s="188">
        <v>1.4E-3</v>
      </c>
      <c r="DG26" s="188">
        <v>6.3638773488528672E-4</v>
      </c>
      <c r="DH26" s="188">
        <v>0.19320000000000001</v>
      </c>
      <c r="DI26" s="188">
        <v>7.9622217288256199E-3</v>
      </c>
      <c r="DJ26" s="188">
        <v>7.8700000000000006E-2</v>
      </c>
      <c r="DK26" s="188">
        <v>1.2307002900627353E-3</v>
      </c>
      <c r="DL26" s="188">
        <v>1.35E-2</v>
      </c>
      <c r="DM26" s="188">
        <v>9.1707044584101349E-4</v>
      </c>
      <c r="DN26" s="188">
        <v>0.4345</v>
      </c>
      <c r="DO26" s="188">
        <v>2.2269087306873254E-3</v>
      </c>
      <c r="DP26" s="187">
        <v>99.49</v>
      </c>
    </row>
    <row r="27" spans="1:120" x14ac:dyDescent="0.2">
      <c r="A27" s="147" t="s">
        <v>236</v>
      </c>
      <c r="B27" s="163">
        <v>94.710384150169105</v>
      </c>
      <c r="C27" s="143">
        <v>1.3476717268296029E-2</v>
      </c>
      <c r="D27" s="138">
        <v>58.510333333333335</v>
      </c>
      <c r="E27" s="144">
        <v>8.1074296080899361E-2</v>
      </c>
      <c r="F27" s="137">
        <v>0.34806666666666669</v>
      </c>
      <c r="G27" s="143">
        <v>8.4906038492998815E-3</v>
      </c>
      <c r="H27" s="138">
        <v>11.953949194356873</v>
      </c>
      <c r="I27" s="141">
        <v>3.772883295931774E-2</v>
      </c>
      <c r="J27" s="138">
        <v>3.6105666666666667</v>
      </c>
      <c r="K27" s="144">
        <v>1.9177967059729226E-2</v>
      </c>
      <c r="L27" s="137">
        <v>7.1366666666666675E-2</v>
      </c>
      <c r="M27" s="141">
        <v>6.6301129428250867E-3</v>
      </c>
      <c r="N27" s="138">
        <v>15.0182</v>
      </c>
      <c r="O27" s="144">
        <v>4.6052185605917728E-2</v>
      </c>
      <c r="P27" s="138">
        <v>9.2620333333333331</v>
      </c>
      <c r="Q27" s="144">
        <v>2.1746245582189364E-2</v>
      </c>
      <c r="R27" s="137">
        <v>0.14063333333333336</v>
      </c>
      <c r="S27" s="141">
        <v>1.1520667423918511E-2</v>
      </c>
      <c r="T27" s="137">
        <v>1.0988666666666667</v>
      </c>
      <c r="U27" s="141">
        <v>2.4774286266119886E-2</v>
      </c>
      <c r="V27" s="137">
        <v>3.6600000000000001E-2</v>
      </c>
      <c r="W27" s="141">
        <v>1.6684551575634268E-3</v>
      </c>
      <c r="X27" s="137">
        <v>9.8298924437152491E-2</v>
      </c>
      <c r="Y27" s="141">
        <v>1.9259120590242455E-3</v>
      </c>
      <c r="Z27" s="137">
        <v>2.8700000000000003E-2</v>
      </c>
      <c r="AA27" s="143">
        <v>3.7507206286160437E-3</v>
      </c>
      <c r="AB27" s="137">
        <v>3.0966666666666667E-2</v>
      </c>
      <c r="AC27" s="141">
        <v>1.6013089117645511E-3</v>
      </c>
      <c r="AD27" s="130">
        <v>100.21563333333334</v>
      </c>
      <c r="AE27" s="139">
        <v>1300</v>
      </c>
      <c r="AF27" s="18" t="s">
        <v>235</v>
      </c>
      <c r="AG27" s="130">
        <v>0.92779476610004696</v>
      </c>
      <c r="AH27" s="129">
        <v>0.02</v>
      </c>
      <c r="AI27" s="128">
        <v>38</v>
      </c>
      <c r="AJ27" s="120">
        <v>16.407</v>
      </c>
      <c r="AK27" s="275">
        <v>1979.6947282016299</v>
      </c>
      <c r="AL27" s="276">
        <v>62.212627199834259</v>
      </c>
      <c r="AM27" s="138">
        <v>0.616230455748765</v>
      </c>
      <c r="AN27" s="129">
        <v>5.5972896553612414E-2</v>
      </c>
      <c r="AO27" s="138">
        <v>36.016122420924098</v>
      </c>
      <c r="AP27" s="129">
        <v>1.0382152696383407</v>
      </c>
      <c r="AQ27" s="138">
        <v>8.9900984493856999</v>
      </c>
      <c r="AR27" s="130">
        <v>0.4433655765212734</v>
      </c>
      <c r="AS27" s="138">
        <v>15.656720357167799</v>
      </c>
      <c r="AT27" s="129">
        <v>0.82746941505377025</v>
      </c>
      <c r="AU27" s="138">
        <v>0.48544583712074502</v>
      </c>
      <c r="AV27" s="129">
        <v>6.2680785236680858E-2</v>
      </c>
      <c r="AW27" s="138">
        <v>5.3798810737312497</v>
      </c>
      <c r="AX27" s="129">
        <v>0.70784702150564782</v>
      </c>
      <c r="AY27" s="138">
        <v>0.746859144079283</v>
      </c>
      <c r="AZ27" s="129">
        <v>6.3574270353752405E-2</v>
      </c>
      <c r="BA27" s="138">
        <v>1.8232359532317901</v>
      </c>
      <c r="BB27" s="130">
        <v>0.11914446692525567</v>
      </c>
      <c r="BC27" s="138"/>
      <c r="BD27" s="129"/>
      <c r="BE27" s="138">
        <v>1.89798848445519</v>
      </c>
      <c r="BF27" s="129">
        <v>0.28947476265513145</v>
      </c>
      <c r="BG27" s="138">
        <v>0.60002313026117204</v>
      </c>
      <c r="BH27" s="129">
        <v>0.12057689801398659</v>
      </c>
      <c r="BI27" s="138"/>
      <c r="BJ27" s="129"/>
      <c r="BK27" s="138"/>
      <c r="BL27" s="129"/>
      <c r="BM27" s="138"/>
      <c r="BN27" s="129"/>
      <c r="BO27" s="138">
        <v>1.54139157431047</v>
      </c>
      <c r="BP27" s="130">
        <v>0.14653380936216306</v>
      </c>
      <c r="BQ27" s="138"/>
      <c r="BR27" s="129"/>
      <c r="BS27" s="138">
        <v>0.93080860291215906</v>
      </c>
      <c r="BT27" s="129">
        <v>0.11878388511277438</v>
      </c>
      <c r="BU27" s="138"/>
      <c r="BV27" s="129"/>
      <c r="BW27" s="138"/>
      <c r="BX27" s="129"/>
      <c r="BY27" s="138"/>
      <c r="BZ27" s="129"/>
      <c r="CA27" s="137">
        <v>0.12146338048659</v>
      </c>
      <c r="CB27" s="136">
        <v>1.3969530277626737E-2</v>
      </c>
      <c r="CC27" s="135">
        <v>4.1608796142108002E-2</v>
      </c>
      <c r="CD27" s="134">
        <v>6.1419911248534308E-3</v>
      </c>
      <c r="CE27" s="135">
        <v>7.3699536255339999E-3</v>
      </c>
      <c r="CF27" s="134">
        <v>2.0330941497185258E-3</v>
      </c>
      <c r="CH27" s="120">
        <v>16.914999999999999</v>
      </c>
      <c r="CI27" s="133">
        <f>0.3543*CK27</f>
        <v>1.7778774000000001E-2</v>
      </c>
      <c r="CJ27" s="133">
        <v>1.0947870000000001E-3</v>
      </c>
      <c r="CK27" s="18">
        <v>5.0180000000000002E-2</v>
      </c>
      <c r="CL27" s="18">
        <v>3.0899999999999999E-3</v>
      </c>
      <c r="CM27" s="19">
        <v>0.70286000000000004</v>
      </c>
      <c r="CN27" s="19">
        <v>1.0399999999999999E-3</v>
      </c>
      <c r="CO27" s="19">
        <v>0.70052000000000003</v>
      </c>
      <c r="CP27" s="19">
        <v>1.0499999999999999E-3</v>
      </c>
      <c r="CQ27" s="19"/>
      <c r="CR27" s="187">
        <v>42.47</v>
      </c>
      <c r="CS27" s="187">
        <v>5.1723354899048668E-2</v>
      </c>
      <c r="CT27" s="187">
        <v>53.38</v>
      </c>
      <c r="CU27" s="187">
        <v>9.4322225491074635E-2</v>
      </c>
      <c r="CV27" s="187">
        <v>5.31</v>
      </c>
      <c r="CW27" s="187">
        <v>4.6173229995794533E-2</v>
      </c>
      <c r="CX27" s="188">
        <v>3.5000000000000001E-3</v>
      </c>
      <c r="CY27" s="188">
        <v>7.4959167459280292E-4</v>
      </c>
      <c r="CZ27" s="188">
        <v>5.6300000000000003E-2</v>
      </c>
      <c r="DA27" s="188">
        <v>3.4352732031653018E-3</v>
      </c>
      <c r="DB27" s="188">
        <v>5.9999999999999995E-4</v>
      </c>
      <c r="DC27" s="188">
        <v>4.6876683386661786E-4</v>
      </c>
      <c r="DD27" s="188">
        <v>0.1268</v>
      </c>
      <c r="DE27" s="188">
        <v>1.6411762589386822E-3</v>
      </c>
      <c r="DF27" s="188">
        <v>1.8E-3</v>
      </c>
      <c r="DG27" s="188">
        <v>6.50602409638554E-4</v>
      </c>
      <c r="DH27" s="188">
        <v>0.20100000000000001</v>
      </c>
      <c r="DI27" s="188">
        <v>7.1916653113000759E-3</v>
      </c>
      <c r="DJ27" s="188">
        <v>8.2600000000000007E-2</v>
      </c>
      <c r="DK27" s="188">
        <v>1.2721924862521875E-3</v>
      </c>
      <c r="DL27" s="188">
        <v>1.2699999999999999E-2</v>
      </c>
      <c r="DM27" s="188">
        <v>1.0937908044438263E-3</v>
      </c>
      <c r="DN27" s="188">
        <v>0.43030000000000002</v>
      </c>
      <c r="DO27" s="188">
        <v>3.1033758356171439E-3</v>
      </c>
      <c r="DP27" s="187">
        <v>102.07</v>
      </c>
    </row>
    <row r="28" spans="1:120" x14ac:dyDescent="0.2">
      <c r="A28" s="147" t="s">
        <v>161</v>
      </c>
      <c r="B28" s="163">
        <v>94.134428408399145</v>
      </c>
      <c r="C28" s="143">
        <v>5.3631026010853095E-2</v>
      </c>
      <c r="D28" s="138">
        <v>57.704766666666671</v>
      </c>
      <c r="E28" s="144">
        <v>7.9958070164458911E-2</v>
      </c>
      <c r="F28" s="137">
        <v>0.33236666666666664</v>
      </c>
      <c r="G28" s="143">
        <v>8.4568722839946878E-3</v>
      </c>
      <c r="H28" s="138">
        <v>11.173626267200413</v>
      </c>
      <c r="I28" s="141">
        <v>3.6270062664493299E-2</v>
      </c>
      <c r="J28" s="138">
        <v>3.8579666666666665</v>
      </c>
      <c r="K28" s="144">
        <v>1.9799217908614976E-2</v>
      </c>
      <c r="L28" s="137">
        <v>7.0133333333333339E-2</v>
      </c>
      <c r="M28" s="141">
        <v>6.7948249189263964E-3</v>
      </c>
      <c r="N28" s="138">
        <v>14.4946</v>
      </c>
      <c r="O28" s="144">
        <v>4.5189690543698126E-2</v>
      </c>
      <c r="P28" s="138">
        <v>9.1716999999999995</v>
      </c>
      <c r="Q28" s="144">
        <v>2.1534152753301061E-2</v>
      </c>
      <c r="R28" s="137">
        <v>0.13020000000000001</v>
      </c>
      <c r="S28" s="141">
        <v>1.1784348827212399E-2</v>
      </c>
      <c r="T28" s="137">
        <v>0.98963333333333336</v>
      </c>
      <c r="U28" s="141">
        <v>2.3631460015028534E-2</v>
      </c>
      <c r="V28" s="137">
        <v>3.7633333333333331E-2</v>
      </c>
      <c r="W28" s="141">
        <v>1.6917306704186444E-3</v>
      </c>
      <c r="X28" s="137">
        <v>0.11596833629043266</v>
      </c>
      <c r="Y28" s="141">
        <v>2.0252900863418025E-3</v>
      </c>
      <c r="Z28" s="137">
        <v>2.7166666666666669E-2</v>
      </c>
      <c r="AA28" s="143">
        <v>3.6053208435655225E-3</v>
      </c>
      <c r="AB28" s="137">
        <v>3.2366666666666662E-2</v>
      </c>
      <c r="AC28" s="141">
        <v>1.6111500525524554E-3</v>
      </c>
      <c r="AD28" s="130">
        <v>98.147900000000007</v>
      </c>
      <c r="AE28" s="139">
        <v>1300</v>
      </c>
      <c r="AF28" s="18" t="s">
        <v>160</v>
      </c>
      <c r="AG28" s="130">
        <v>0.92989939936708388</v>
      </c>
      <c r="AH28" s="129">
        <v>0.01</v>
      </c>
      <c r="AI28" s="128">
        <v>20</v>
      </c>
      <c r="AJ28" s="120">
        <v>10.888</v>
      </c>
      <c r="AK28" s="275">
        <v>1924.66968906497</v>
      </c>
      <c r="AL28" s="276">
        <v>101.74174930219941</v>
      </c>
      <c r="AM28" s="138">
        <v>0.67044286324241897</v>
      </c>
      <c r="AN28" s="129">
        <v>0.13098696293426398</v>
      </c>
      <c r="AO28" s="138">
        <v>35.781060846260402</v>
      </c>
      <c r="AP28" s="129">
        <v>1.7133004979340221</v>
      </c>
      <c r="AQ28" s="138">
        <v>8.7339159328489906</v>
      </c>
      <c r="AR28" s="130">
        <v>0.75326380301811358</v>
      </c>
      <c r="AS28" s="138">
        <v>16.1606514838763</v>
      </c>
      <c r="AT28" s="129">
        <v>1.151348932913288</v>
      </c>
      <c r="AU28" s="138">
        <v>0.46755705825293098</v>
      </c>
      <c r="AV28" s="129">
        <v>9.4148351420354603E-2</v>
      </c>
      <c r="AW28" s="138">
        <v>6.0508527353043204</v>
      </c>
      <c r="AX28" s="129">
        <v>1.3805121697946203</v>
      </c>
      <c r="AY28" s="138">
        <v>0.74911132813096104</v>
      </c>
      <c r="AZ28" s="129">
        <v>0.12901632442225103</v>
      </c>
      <c r="BA28" s="138">
        <v>1.89521629294091</v>
      </c>
      <c r="BB28" s="130">
        <v>0.20065738878004233</v>
      </c>
      <c r="BC28" s="138"/>
      <c r="BD28" s="129"/>
      <c r="BE28" s="138">
        <v>1.6997418299459299</v>
      </c>
      <c r="BF28" s="129">
        <v>0.50775312763269642</v>
      </c>
      <c r="BG28" s="138">
        <v>0.78201522747960805</v>
      </c>
      <c r="BH28" s="129">
        <v>0.26688414607829469</v>
      </c>
      <c r="BI28" s="138"/>
      <c r="BJ28" s="129"/>
      <c r="BK28" s="138"/>
      <c r="BL28" s="129"/>
      <c r="BM28" s="138"/>
      <c r="BN28" s="129"/>
      <c r="BO28" s="138">
        <v>1.4971710874125199</v>
      </c>
      <c r="BP28" s="130">
        <v>0.28147121711293704</v>
      </c>
      <c r="BQ28" s="138"/>
      <c r="BR28" s="129"/>
      <c r="BS28" s="138">
        <v>1.00868923199479</v>
      </c>
      <c r="BT28" s="129">
        <v>0.30956422051328425</v>
      </c>
      <c r="BU28" s="138"/>
      <c r="BV28" s="129"/>
      <c r="BW28" s="138"/>
      <c r="BX28" s="129"/>
      <c r="BY28" s="138"/>
      <c r="BZ28" s="129"/>
      <c r="CA28" s="137">
        <v>0.115400191632547</v>
      </c>
      <c r="CB28" s="136">
        <v>2.5433628279070707E-2</v>
      </c>
      <c r="CC28" s="135">
        <v>4.6166217620153001E-2</v>
      </c>
      <c r="CD28" s="134">
        <v>1.2680367759081173E-2</v>
      </c>
      <c r="CE28" s="135">
        <v>1.1129024491259999E-2</v>
      </c>
      <c r="CF28" s="134">
        <v>5.0201569648702527E-3</v>
      </c>
      <c r="CH28" s="120">
        <v>24.77</v>
      </c>
      <c r="CI28" s="133">
        <f>0.3543*CK28</f>
        <v>1.9801827000000001E-2</v>
      </c>
      <c r="CJ28" s="133">
        <v>1.144389E-3</v>
      </c>
      <c r="CK28" s="18">
        <v>5.5890000000000002E-2</v>
      </c>
      <c r="CL28" s="18">
        <v>3.2299999999999998E-3</v>
      </c>
      <c r="CM28" s="19">
        <v>0.70384999999999998</v>
      </c>
      <c r="CN28" s="19">
        <v>8.7000000000000001E-4</v>
      </c>
      <c r="CO28" s="19">
        <v>0.70123999999999997</v>
      </c>
      <c r="CP28" s="19">
        <v>8.8000000000000003E-4</v>
      </c>
      <c r="CQ28" s="19"/>
      <c r="CR28" s="187">
        <v>40.92</v>
      </c>
      <c r="CS28" s="187">
        <v>4.7601898626017498E-2</v>
      </c>
      <c r="CT28" s="187">
        <v>51.14</v>
      </c>
      <c r="CU28" s="187">
        <v>0.1640512503529335</v>
      </c>
      <c r="CV28" s="187">
        <v>5.68</v>
      </c>
      <c r="CW28" s="187">
        <v>0.19228057773599194</v>
      </c>
      <c r="CX28" s="188">
        <v>3.3999999999999998E-3</v>
      </c>
      <c r="CY28" s="188">
        <v>6.2520461349798524E-4</v>
      </c>
      <c r="CZ28" s="188">
        <v>6.2600000000000003E-2</v>
      </c>
      <c r="DA28" s="188">
        <v>2.5543884272182481E-3</v>
      </c>
      <c r="DB28" s="188">
        <v>5.9999999999999995E-4</v>
      </c>
      <c r="DC28" s="188">
        <v>3.9226541286905902E-4</v>
      </c>
      <c r="DD28" s="188">
        <v>0.1258</v>
      </c>
      <c r="DE28" s="188">
        <v>2.0743380837960589E-3</v>
      </c>
      <c r="DF28" s="188">
        <v>1.6999999999999999E-3</v>
      </c>
      <c r="DG28" s="188">
        <v>7.0095229539893027E-4</v>
      </c>
      <c r="DH28" s="188">
        <v>0.22339999999999999</v>
      </c>
      <c r="DI28" s="188">
        <v>1.3625934832103765E-2</v>
      </c>
      <c r="DJ28" s="188">
        <v>8.8999999999999996E-2</v>
      </c>
      <c r="DK28" s="188">
        <v>3.1358027482293578E-3</v>
      </c>
      <c r="DL28" s="188">
        <v>1.32E-2</v>
      </c>
      <c r="DM28" s="188">
        <v>6.7374599317137989E-4</v>
      </c>
      <c r="DN28" s="188">
        <v>0.42449999999999999</v>
      </c>
      <c r="DO28" s="188">
        <v>7.2155341712975473E-3</v>
      </c>
      <c r="DP28" s="187">
        <v>98.68</v>
      </c>
    </row>
    <row r="29" spans="1:120" x14ac:dyDescent="0.2">
      <c r="A29" s="147" t="s">
        <v>257</v>
      </c>
      <c r="B29" s="163">
        <v>95.022996225982013</v>
      </c>
      <c r="C29" s="143">
        <v>2.5319595523918381E-2</v>
      </c>
      <c r="D29" s="138">
        <v>58.159300000000002</v>
      </c>
      <c r="E29" s="144">
        <v>8.0587890026112496E-2</v>
      </c>
      <c r="F29" s="137">
        <v>0.34463333333333335</v>
      </c>
      <c r="G29" s="143">
        <v>8.5342635047901405E-3</v>
      </c>
      <c r="H29" s="138">
        <v>11.795330150908528</v>
      </c>
      <c r="I29" s="141">
        <v>3.7228202473347925E-2</v>
      </c>
      <c r="J29" s="138">
        <v>3.2455666666666665</v>
      </c>
      <c r="K29" s="144">
        <v>1.8238600209749326E-2</v>
      </c>
      <c r="L29" s="137">
        <v>6.9566666666666666E-2</v>
      </c>
      <c r="M29" s="141">
        <v>6.5542245746420865E-3</v>
      </c>
      <c r="N29" s="138">
        <v>14.667299999999999</v>
      </c>
      <c r="O29" s="144">
        <v>4.5352533593831339E-2</v>
      </c>
      <c r="P29" s="138">
        <v>9.4846666666666675</v>
      </c>
      <c r="Q29" s="144">
        <v>2.1903899412695486E-2</v>
      </c>
      <c r="R29" s="137">
        <v>0.10113333333333334</v>
      </c>
      <c r="S29" s="141">
        <v>1.17330520150605E-2</v>
      </c>
      <c r="T29" s="137">
        <v>1.0569999999999997</v>
      </c>
      <c r="U29" s="141">
        <v>2.417997151547914E-2</v>
      </c>
      <c r="V29" s="137">
        <v>4.3266666666666675E-2</v>
      </c>
      <c r="W29" s="141">
        <v>1.7242550625536349E-3</v>
      </c>
      <c r="X29" s="137">
        <v>0.153637792048094</v>
      </c>
      <c r="Y29" s="141">
        <v>2.2491317540582266E-3</v>
      </c>
      <c r="Z29" s="137">
        <v>3.0766666666666664E-2</v>
      </c>
      <c r="AA29" s="143">
        <v>3.7506305798808608E-3</v>
      </c>
      <c r="AB29" s="137">
        <v>2.0133333333333333E-2</v>
      </c>
      <c r="AC29" s="141">
        <v>1.51679993009903E-3</v>
      </c>
      <c r="AD29" s="130">
        <v>99.181100000000001</v>
      </c>
      <c r="AE29" s="139">
        <v>1300</v>
      </c>
      <c r="AF29" s="18" t="s">
        <v>256</v>
      </c>
      <c r="AG29" s="130">
        <v>0.94501975734705901</v>
      </c>
      <c r="AH29" s="129">
        <v>0.03</v>
      </c>
      <c r="AI29" s="128">
        <v>20</v>
      </c>
      <c r="AJ29" s="120">
        <v>12.231</v>
      </c>
      <c r="AK29" s="275">
        <v>1982.8879728301999</v>
      </c>
      <c r="AL29" s="276">
        <v>92.063744135816748</v>
      </c>
      <c r="AM29" s="138">
        <v>0.91313594440920798</v>
      </c>
      <c r="AN29" s="129">
        <v>0.10345249542985897</v>
      </c>
      <c r="AO29" s="138">
        <v>39.930984399389601</v>
      </c>
      <c r="AP29" s="129">
        <v>1.6981662334298946</v>
      </c>
      <c r="AQ29" s="138">
        <v>9.2009668983529593</v>
      </c>
      <c r="AR29" s="130">
        <v>0.69957746854558889</v>
      </c>
      <c r="AS29" s="138">
        <v>15.7312807564547</v>
      </c>
      <c r="AT29" s="129">
        <v>0.99120214263805539</v>
      </c>
      <c r="AU29" s="138">
        <v>0.55486376552057104</v>
      </c>
      <c r="AV29" s="129">
        <v>8.6926288817377503E-2</v>
      </c>
      <c r="AW29" s="138">
        <v>6.7243905067864898</v>
      </c>
      <c r="AX29" s="129">
        <v>1.6745988880836538</v>
      </c>
      <c r="AY29" s="138">
        <v>0.72101120240820304</v>
      </c>
      <c r="AZ29" s="129">
        <v>0.10174361595287279</v>
      </c>
      <c r="BA29" s="138">
        <v>2.1731896871405998</v>
      </c>
      <c r="BB29" s="130">
        <v>0.18690330183863121</v>
      </c>
      <c r="BC29" s="138"/>
      <c r="BD29" s="129"/>
      <c r="BE29" s="138">
        <v>1.96964206152373</v>
      </c>
      <c r="BF29" s="129">
        <v>0.33767738889238019</v>
      </c>
      <c r="BG29" s="138">
        <v>0.66063058281509501</v>
      </c>
      <c r="BH29" s="129">
        <v>0.20333176639599043</v>
      </c>
      <c r="BI29" s="138"/>
      <c r="BJ29" s="129"/>
      <c r="BK29" s="138"/>
      <c r="BL29" s="129"/>
      <c r="BM29" s="138"/>
      <c r="BN29" s="129"/>
      <c r="BO29" s="138">
        <v>1.5721523128600601</v>
      </c>
      <c r="BP29" s="130">
        <v>0.2381003169733022</v>
      </c>
      <c r="BQ29" s="138"/>
      <c r="BR29" s="129"/>
      <c r="BS29" s="138">
        <v>1.0139628436471899</v>
      </c>
      <c r="BT29" s="129">
        <v>0.2023050084236542</v>
      </c>
      <c r="BU29" s="138"/>
      <c r="BV29" s="129"/>
      <c r="BW29" s="138"/>
      <c r="BX29" s="129"/>
      <c r="BY29" s="138"/>
      <c r="BZ29" s="129"/>
      <c r="CA29" s="137">
        <v>0.13887088739845799</v>
      </c>
      <c r="CB29" s="136">
        <v>2.111308574548584E-2</v>
      </c>
      <c r="CC29" s="135">
        <v>4.5132405510148001E-2</v>
      </c>
      <c r="CD29" s="134">
        <v>1.0585784212804141E-2</v>
      </c>
      <c r="CE29" s="135">
        <v>1.6904070179303999E-2</v>
      </c>
      <c r="CF29" s="134">
        <v>5.0319476901197029E-3</v>
      </c>
      <c r="CH29" s="120">
        <v>18.018000000000001</v>
      </c>
      <c r="CI29" s="133">
        <f>0.3543*CK29</f>
        <v>2.3525520000000001E-2</v>
      </c>
      <c r="CJ29" s="133">
        <v>1.3179960000000001E-3</v>
      </c>
      <c r="CK29" s="18">
        <v>6.6400000000000001E-2</v>
      </c>
      <c r="CL29" s="18">
        <v>3.7200000000000002E-3</v>
      </c>
      <c r="CM29" s="19">
        <v>0.70347000000000004</v>
      </c>
      <c r="CN29" s="19">
        <v>1.0399999999999999E-3</v>
      </c>
      <c r="CO29" s="19">
        <v>0.70037000000000005</v>
      </c>
      <c r="CP29" s="19">
        <v>1.0499999999999999E-3</v>
      </c>
      <c r="CQ29" s="19"/>
      <c r="CR29" s="187">
        <v>41.45</v>
      </c>
      <c r="CS29" s="187">
        <v>5.0618674105519165E-2</v>
      </c>
      <c r="CT29" s="187">
        <v>52.18</v>
      </c>
      <c r="CU29" s="187">
        <v>1.103515897372395E-2</v>
      </c>
      <c r="CV29" s="187">
        <v>4.87</v>
      </c>
      <c r="CW29" s="187">
        <v>7.6913345578666054E-2</v>
      </c>
      <c r="CX29" s="188">
        <v>3.8E-3</v>
      </c>
      <c r="CY29" s="188">
        <v>9.8613122103023178E-4</v>
      </c>
      <c r="CZ29" s="188">
        <v>5.2400000000000002E-2</v>
      </c>
      <c r="DA29" s="188">
        <v>1.5703950255489408E-3</v>
      </c>
      <c r="DB29" s="188">
        <v>1.9E-3</v>
      </c>
      <c r="DC29" s="188">
        <v>1.4670779391247988E-3</v>
      </c>
      <c r="DD29" s="188">
        <v>0.12559999999999999</v>
      </c>
      <c r="DE29" s="188">
        <v>2.305421840067302E-3</v>
      </c>
      <c r="DF29" s="188">
        <v>1.8E-3</v>
      </c>
      <c r="DG29" s="188">
        <v>2.3457803478922349E-4</v>
      </c>
      <c r="DH29" s="188">
        <v>0.18809999999999999</v>
      </c>
      <c r="DI29" s="188">
        <v>4.9295210319867796E-3</v>
      </c>
      <c r="DJ29" s="188">
        <v>7.7399999999999997E-2</v>
      </c>
      <c r="DK29" s="188">
        <v>1.4680435371157675E-3</v>
      </c>
      <c r="DL29" s="188">
        <v>1.29E-2</v>
      </c>
      <c r="DM29" s="188">
        <v>7.0048545445109789E-4</v>
      </c>
      <c r="DN29" s="188">
        <v>0.43230000000000002</v>
      </c>
      <c r="DO29" s="188">
        <v>4.4257981546361545E-3</v>
      </c>
      <c r="DP29" s="187">
        <v>99.39</v>
      </c>
    </row>
    <row r="30" spans="1:120" x14ac:dyDescent="0.2">
      <c r="A30" s="147" t="s">
        <v>688</v>
      </c>
      <c r="B30" s="163">
        <v>94.965593600903375</v>
      </c>
      <c r="C30" s="143">
        <v>9.8789038851572579E-3</v>
      </c>
      <c r="D30" s="138">
        <v>57.916433333333337</v>
      </c>
      <c r="E30" s="144">
        <v>8.0251364101207243E-2</v>
      </c>
      <c r="F30" s="137">
        <v>0.34603333333333336</v>
      </c>
      <c r="G30" s="143">
        <v>8.5246125639288142E-3</v>
      </c>
      <c r="H30" s="138">
        <v>11.880184511205623</v>
      </c>
      <c r="I30" s="141">
        <v>3.7496018233099539E-2</v>
      </c>
      <c r="J30" s="138">
        <v>3.436866666666667</v>
      </c>
      <c r="K30" s="144">
        <v>1.8784789000007587E-2</v>
      </c>
      <c r="L30" s="137">
        <v>6.7533333333333334E-2</v>
      </c>
      <c r="M30" s="141">
        <v>6.6086743718792931E-3</v>
      </c>
      <c r="N30" s="138">
        <v>14.573700000000001</v>
      </c>
      <c r="O30" s="144">
        <v>4.5443224619566784E-2</v>
      </c>
      <c r="P30" s="138">
        <v>9.5526999999999997</v>
      </c>
      <c r="Q30" s="144">
        <v>2.2063058258026617E-2</v>
      </c>
      <c r="R30" s="137">
        <v>0.12839999999999999</v>
      </c>
      <c r="S30" s="141">
        <v>1.178424870377969E-2</v>
      </c>
      <c r="T30" s="137">
        <v>1.0203333333333333</v>
      </c>
      <c r="U30" s="141">
        <v>2.3868003841297156E-2</v>
      </c>
      <c r="V30" s="137">
        <v>4.1700000000000008E-2</v>
      </c>
      <c r="W30" s="141">
        <v>1.7143042808349075E-3</v>
      </c>
      <c r="X30" s="137">
        <v>0.20191864406779667</v>
      </c>
      <c r="Y30" s="141">
        <v>2.4897882009281475E-3</v>
      </c>
      <c r="Z30" s="137">
        <v>3.6200000000000003E-2</v>
      </c>
      <c r="AA30" s="143">
        <v>3.8178966385714031E-3</v>
      </c>
      <c r="AB30" s="137">
        <v>1.3699999999999999E-2</v>
      </c>
      <c r="AC30" s="141">
        <v>1.4614249809224546E-3</v>
      </c>
      <c r="AD30" s="130">
        <v>99.238566666666657</v>
      </c>
      <c r="AE30" s="139">
        <v>1300</v>
      </c>
      <c r="AF30" s="18" t="s">
        <v>687</v>
      </c>
      <c r="AG30" s="130">
        <v>0.970528275351206</v>
      </c>
      <c r="AH30" s="129">
        <v>0.03</v>
      </c>
      <c r="AK30" s="275"/>
      <c r="AL30" s="276"/>
      <c r="AM30" s="138"/>
      <c r="AN30" s="129"/>
      <c r="AO30" s="138"/>
      <c r="AP30" s="129"/>
      <c r="AQ30" s="138"/>
      <c r="AR30" s="130"/>
      <c r="AS30" s="138"/>
      <c r="AT30" s="129"/>
      <c r="AU30" s="138"/>
      <c r="AV30" s="129"/>
      <c r="AW30" s="138"/>
      <c r="AX30" s="129"/>
      <c r="AY30" s="138"/>
      <c r="AZ30" s="129"/>
      <c r="BA30" s="138"/>
      <c r="BB30" s="130"/>
      <c r="BC30" s="138"/>
      <c r="BD30" s="129"/>
      <c r="BE30" s="138"/>
      <c r="BF30" s="129"/>
      <c r="BG30" s="138"/>
      <c r="BH30" s="129"/>
      <c r="BI30" s="138"/>
      <c r="BJ30" s="129"/>
      <c r="BK30" s="138"/>
      <c r="BL30" s="129"/>
      <c r="BM30" s="138"/>
      <c r="BN30" s="129"/>
      <c r="BO30" s="138"/>
      <c r="BP30" s="130"/>
      <c r="BQ30" s="138"/>
      <c r="BR30" s="129"/>
      <c r="BS30" s="138"/>
      <c r="BT30" s="129"/>
      <c r="BU30" s="138"/>
      <c r="BV30" s="129"/>
      <c r="BW30" s="138"/>
      <c r="BX30" s="129"/>
      <c r="BY30" s="138"/>
      <c r="BZ30" s="129"/>
      <c r="CA30" s="137"/>
      <c r="CB30" s="136"/>
      <c r="CC30" s="135"/>
      <c r="CD30" s="134"/>
      <c r="CE30" s="135"/>
      <c r="CF30" s="134"/>
      <c r="CI30" s="21"/>
      <c r="CJ30" s="21"/>
      <c r="CK30" s="18"/>
      <c r="CL30" s="18"/>
      <c r="CM30" s="19"/>
      <c r="CN30" s="19"/>
      <c r="CO30" s="19"/>
      <c r="CP30" s="19"/>
      <c r="CQ30" s="19"/>
      <c r="CR30" s="187">
        <v>41.8</v>
      </c>
      <c r="CS30" s="187">
        <v>0.1103886354837367</v>
      </c>
      <c r="CT30" s="187">
        <v>52.8</v>
      </c>
      <c r="CU30" s="187">
        <v>0.18838978850703836</v>
      </c>
      <c r="CV30" s="187">
        <v>4.99</v>
      </c>
      <c r="CW30" s="187">
        <v>3.1135842608598027E-2</v>
      </c>
      <c r="CX30" s="188">
        <v>2.8999999999999998E-3</v>
      </c>
      <c r="CY30" s="188">
        <v>7.1967028422659576E-4</v>
      </c>
      <c r="CZ30" s="188">
        <v>5.8299999999999998E-2</v>
      </c>
      <c r="DA30" s="188">
        <v>6.5466332052732563E-3</v>
      </c>
      <c r="DB30" s="188">
        <v>1.2999999999999999E-3</v>
      </c>
      <c r="DC30" s="188">
        <v>9.3336727612089183E-4</v>
      </c>
      <c r="DD30" s="188">
        <v>0.1244</v>
      </c>
      <c r="DE30" s="188">
        <v>7.1072446870534746E-4</v>
      </c>
      <c r="DF30" s="188">
        <v>1.8E-3</v>
      </c>
      <c r="DG30" s="188">
        <v>3.9483870967741905E-4</v>
      </c>
      <c r="DH30" s="188">
        <v>0.1938</v>
      </c>
      <c r="DI30" s="188">
        <v>6.7392570572268728E-3</v>
      </c>
      <c r="DJ30" s="188">
        <v>7.85E-2</v>
      </c>
      <c r="DK30" s="188">
        <v>1.3797970874718057E-3</v>
      </c>
      <c r="DL30" s="188">
        <v>1.34E-2</v>
      </c>
      <c r="DM30" s="188">
        <v>7.7923622160003432E-4</v>
      </c>
      <c r="DN30" s="188">
        <v>0.4299</v>
      </c>
      <c r="DO30" s="188">
        <v>1.4549529719318608E-3</v>
      </c>
      <c r="DP30" s="187">
        <v>100.49</v>
      </c>
    </row>
    <row r="31" spans="1:120" x14ac:dyDescent="0.2">
      <c r="A31" s="147" t="s">
        <v>263</v>
      </c>
      <c r="B31" s="163">
        <v>95.124116414961208</v>
      </c>
      <c r="C31" s="143">
        <v>1.3311903630508546E-2</v>
      </c>
      <c r="D31" s="138">
        <v>57.890933333333329</v>
      </c>
      <c r="E31" s="144">
        <v>8.0216030264732827E-2</v>
      </c>
      <c r="F31" s="137">
        <v>0.33556666666666662</v>
      </c>
      <c r="G31" s="143">
        <v>8.4697662199750817E-3</v>
      </c>
      <c r="H31" s="138">
        <v>11.441937668022959</v>
      </c>
      <c r="I31" s="141">
        <v>3.6700619377395008E-2</v>
      </c>
      <c r="J31" s="138">
        <v>3.1695666666666669</v>
      </c>
      <c r="K31" s="144">
        <v>1.8014934562700102E-2</v>
      </c>
      <c r="L31" s="137">
        <v>6.5633333333333335E-2</v>
      </c>
      <c r="M31" s="141">
        <v>6.4787706163464834E-3</v>
      </c>
      <c r="N31" s="138">
        <v>15.034333333333334</v>
      </c>
      <c r="O31" s="144">
        <v>4.5715069024655913E-2</v>
      </c>
      <c r="P31" s="138">
        <v>9.1404333333333323</v>
      </c>
      <c r="Q31" s="144">
        <v>2.1460742025073299E-2</v>
      </c>
      <c r="R31" s="137">
        <v>0.1348</v>
      </c>
      <c r="S31" s="141">
        <v>1.1791524167929446E-2</v>
      </c>
      <c r="T31" s="137">
        <v>0.94783333333333319</v>
      </c>
      <c r="U31" s="141">
        <v>2.2935274576836813E-2</v>
      </c>
      <c r="V31" s="137">
        <v>2.9899999999999999E-2</v>
      </c>
      <c r="W31" s="141">
        <v>1.6678362928664397E-3</v>
      </c>
      <c r="X31" s="137">
        <v>5.5834030488938466E-2</v>
      </c>
      <c r="Y31" s="141">
        <v>1.663489984030839E-3</v>
      </c>
      <c r="Z31" s="137">
        <v>2.8300000000000002E-2</v>
      </c>
      <c r="AA31" s="143">
        <v>3.7131560432662192E-3</v>
      </c>
      <c r="AB31" s="137">
        <v>2.4266666666666662E-2</v>
      </c>
      <c r="AC31" s="141">
        <v>1.5495846346445467E-3</v>
      </c>
      <c r="AD31" s="130">
        <v>98.27536666666667</v>
      </c>
      <c r="AE31" s="139">
        <v>1300</v>
      </c>
      <c r="AF31" s="18" t="s">
        <v>262</v>
      </c>
      <c r="AG31" s="130">
        <v>1.0883439058504401</v>
      </c>
      <c r="AH31" s="129">
        <v>0.05</v>
      </c>
      <c r="AI31" s="128">
        <v>20</v>
      </c>
      <c r="AJ31" s="120">
        <v>7.9050000000000002</v>
      </c>
      <c r="AK31" s="275">
        <v>1979.24564483783</v>
      </c>
      <c r="AL31" s="276">
        <v>74.437428791671749</v>
      </c>
      <c r="AM31" s="138">
        <v>0.48436202893755198</v>
      </c>
      <c r="AN31" s="129">
        <v>5.4516051230880561E-2</v>
      </c>
      <c r="AO31" s="138">
        <v>34.807893093139803</v>
      </c>
      <c r="AP31" s="129">
        <v>1.0892612643496031</v>
      </c>
      <c r="AQ31" s="138">
        <v>8.7593543232235405</v>
      </c>
      <c r="AR31" s="130">
        <v>0.5544761482156747</v>
      </c>
      <c r="AS31" s="138">
        <v>14.898514828950301</v>
      </c>
      <c r="AT31" s="129">
        <v>0.7989505108999958</v>
      </c>
      <c r="AU31" s="138">
        <v>0.51180130221812203</v>
      </c>
      <c r="AV31" s="129">
        <v>6.1750119836729504E-2</v>
      </c>
      <c r="AW31" s="138">
        <v>5.1737382027643299</v>
      </c>
      <c r="AX31" s="129">
        <v>0.85412314759683794</v>
      </c>
      <c r="AY31" s="138">
        <v>0.62375147319506097</v>
      </c>
      <c r="AZ31" s="129">
        <v>7.4097254306330448E-2</v>
      </c>
      <c r="BA31" s="138">
        <v>2.1291402233334402</v>
      </c>
      <c r="BB31" s="130">
        <v>0.16737032212288344</v>
      </c>
      <c r="BC31" s="138"/>
      <c r="BD31" s="129"/>
      <c r="BE31" s="138">
        <v>1.4795161114745501</v>
      </c>
      <c r="BF31" s="129">
        <v>0.21219131901558874</v>
      </c>
      <c r="BG31" s="138">
        <v>0.55493030184241898</v>
      </c>
      <c r="BH31" s="129">
        <v>0.13776988007276211</v>
      </c>
      <c r="BI31" s="138"/>
      <c r="BJ31" s="129"/>
      <c r="BK31" s="138"/>
      <c r="BL31" s="129"/>
      <c r="BM31" s="138"/>
      <c r="BN31" s="129"/>
      <c r="BO31" s="138">
        <v>1.26005959125067</v>
      </c>
      <c r="BP31" s="130">
        <v>0.1690409930325355</v>
      </c>
      <c r="BQ31" s="138"/>
      <c r="BR31" s="129"/>
      <c r="BS31" s="138">
        <v>0.98797572387641297</v>
      </c>
      <c r="BT31" s="129">
        <v>0.15401399566653828</v>
      </c>
      <c r="BU31" s="138"/>
      <c r="BV31" s="129"/>
      <c r="BW31" s="138"/>
      <c r="BX31" s="129"/>
      <c r="BY31" s="138"/>
      <c r="BZ31" s="129"/>
      <c r="CA31" s="137">
        <v>9.0460014301110003E-2</v>
      </c>
      <c r="CB31" s="136">
        <v>1.4660365064577323E-2</v>
      </c>
      <c r="CC31" s="135">
        <v>4.0027080724701999E-2</v>
      </c>
      <c r="CD31" s="134">
        <v>6.7211657772131639E-3</v>
      </c>
      <c r="CE31" s="135">
        <v>1.4770526871378E-2</v>
      </c>
      <c r="CF31" s="134">
        <v>3.9202034275479334E-3</v>
      </c>
      <c r="CH31" s="120">
        <v>13.631</v>
      </c>
      <c r="CI31" s="133">
        <f>0.3543*CK31</f>
        <v>1.7697285E-2</v>
      </c>
      <c r="CJ31" s="133">
        <v>1.038099E-3</v>
      </c>
      <c r="CK31" s="18">
        <v>4.9950000000000001E-2</v>
      </c>
      <c r="CL31" s="18">
        <v>2.9299999999999999E-3</v>
      </c>
      <c r="CM31" s="19">
        <v>0.70281000000000005</v>
      </c>
      <c r="CN31" s="19">
        <v>8.8000000000000003E-4</v>
      </c>
      <c r="CO31" s="19">
        <v>0.70047000000000004</v>
      </c>
      <c r="CP31" s="19">
        <v>8.8999999999999995E-4</v>
      </c>
      <c r="CQ31" s="19"/>
      <c r="CR31" s="187">
        <v>41.33</v>
      </c>
      <c r="CS31" s="187">
        <v>9.4397431878472243E-2</v>
      </c>
      <c r="CT31" s="187">
        <v>52.23</v>
      </c>
      <c r="CU31" s="187">
        <v>0.13695885041548495</v>
      </c>
      <c r="CV31" s="187">
        <v>4.7699999999999996</v>
      </c>
      <c r="CW31" s="187">
        <v>3.9483121769460165E-2</v>
      </c>
      <c r="CX31" s="188">
        <v>3.8E-3</v>
      </c>
      <c r="CY31" s="188">
        <v>5.1265117361676835E-4</v>
      </c>
      <c r="CZ31" s="188">
        <v>5.9200000000000003E-2</v>
      </c>
      <c r="DA31" s="188">
        <v>3.4762951447323141E-3</v>
      </c>
      <c r="DB31" s="188">
        <v>2.2000000000000001E-3</v>
      </c>
      <c r="DC31" s="188">
        <v>2.4684534151659149E-3</v>
      </c>
      <c r="DD31" s="188">
        <v>0.1263</v>
      </c>
      <c r="DE31" s="188">
        <v>7.9377558588411264E-4</v>
      </c>
      <c r="DF31" s="188">
        <v>1.6999999999999999E-3</v>
      </c>
      <c r="DG31" s="188">
        <v>2.5987261146496809E-4</v>
      </c>
      <c r="DH31" s="188">
        <v>0.1948</v>
      </c>
      <c r="DI31" s="188">
        <v>7.4473398060426067E-3</v>
      </c>
      <c r="DJ31" s="188">
        <v>7.5899999999999995E-2</v>
      </c>
      <c r="DK31" s="188">
        <v>1.0880719715846724E-3</v>
      </c>
      <c r="DL31" s="188">
        <v>1.24E-2</v>
      </c>
      <c r="DM31" s="188">
        <v>1.0704645724686347E-3</v>
      </c>
      <c r="DN31" s="188">
        <v>0.43230000000000002</v>
      </c>
      <c r="DO31" s="188">
        <v>4.0411082880465717E-3</v>
      </c>
      <c r="DP31" s="187">
        <v>99.24</v>
      </c>
    </row>
    <row r="32" spans="1:120" x14ac:dyDescent="0.2">
      <c r="A32" s="147" t="s">
        <v>686</v>
      </c>
      <c r="B32" s="163">
        <v>95.124116414961208</v>
      </c>
      <c r="C32" s="143">
        <v>1.3311903630508546E-2</v>
      </c>
      <c r="D32" s="138">
        <v>57.803333333333335</v>
      </c>
      <c r="E32" s="144">
        <v>8.0094648144138414E-2</v>
      </c>
      <c r="F32" s="137">
        <v>0.3459666666666667</v>
      </c>
      <c r="G32" s="143">
        <v>8.4838044232863081E-3</v>
      </c>
      <c r="H32" s="138">
        <v>11.457045554445552</v>
      </c>
      <c r="I32" s="141">
        <v>3.6749078721020172E-2</v>
      </c>
      <c r="J32" s="138">
        <v>3.2925333333333331</v>
      </c>
      <c r="K32" s="144">
        <v>1.8333655839712339E-2</v>
      </c>
      <c r="L32" s="137">
        <v>6.6066666666666662E-2</v>
      </c>
      <c r="M32" s="141">
        <v>6.6274214128039001E-3</v>
      </c>
      <c r="N32" s="138">
        <v>14.801866666666667</v>
      </c>
      <c r="O32" s="144">
        <v>4.5577929090714404E-2</v>
      </c>
      <c r="P32" s="138">
        <v>9.3066666666666666</v>
      </c>
      <c r="Q32" s="144">
        <v>2.1851039788049677E-2</v>
      </c>
      <c r="R32" s="137">
        <v>0.14263333333333331</v>
      </c>
      <c r="S32" s="141">
        <v>1.2132445866209509E-2</v>
      </c>
      <c r="T32" s="137">
        <v>1.0320666666666665</v>
      </c>
      <c r="U32" s="141">
        <v>2.3848380955894387E-2</v>
      </c>
      <c r="V32" s="137">
        <v>3.7066666666666664E-2</v>
      </c>
      <c r="W32" s="141">
        <v>1.693400597073695E-3</v>
      </c>
      <c r="X32" s="137">
        <v>0.11441695702671313</v>
      </c>
      <c r="Y32" s="141">
        <v>2.0465221609928664E-3</v>
      </c>
      <c r="Z32" s="137">
        <v>2.7266666666666665E-2</v>
      </c>
      <c r="AA32" s="143">
        <v>3.5825875988288554E-3</v>
      </c>
      <c r="AB32" s="137">
        <v>3.0633333333333332E-2</v>
      </c>
      <c r="AC32" s="141">
        <v>1.5860002906847549E-3</v>
      </c>
      <c r="AD32" s="130">
        <v>98.433633333333333</v>
      </c>
      <c r="AE32" s="139">
        <v>1300</v>
      </c>
      <c r="AF32" s="18" t="s">
        <v>685</v>
      </c>
      <c r="AG32" s="130">
        <v>1.2441103544736583</v>
      </c>
      <c r="AH32" s="129">
        <v>0.01</v>
      </c>
      <c r="AK32" s="275"/>
      <c r="AL32" s="276"/>
      <c r="AM32" s="138"/>
      <c r="AN32" s="129"/>
      <c r="AO32" s="138"/>
      <c r="AP32" s="129"/>
      <c r="AQ32" s="138"/>
      <c r="AR32" s="130"/>
      <c r="AS32" s="138"/>
      <c r="AT32" s="129"/>
      <c r="AU32" s="138"/>
      <c r="AV32" s="129"/>
      <c r="AW32" s="138"/>
      <c r="AX32" s="129"/>
      <c r="AY32" s="138"/>
      <c r="AZ32" s="129"/>
      <c r="BA32" s="138"/>
      <c r="BB32" s="130"/>
      <c r="BC32" s="138"/>
      <c r="BD32" s="129"/>
      <c r="BE32" s="138"/>
      <c r="BF32" s="129"/>
      <c r="BG32" s="138"/>
      <c r="BH32" s="129"/>
      <c r="BI32" s="138"/>
      <c r="BJ32" s="129"/>
      <c r="BK32" s="138"/>
      <c r="BL32" s="129"/>
      <c r="BM32" s="138"/>
      <c r="BN32" s="129"/>
      <c r="BO32" s="138"/>
      <c r="BP32" s="130"/>
      <c r="BQ32" s="138"/>
      <c r="BR32" s="129"/>
      <c r="BS32" s="138"/>
      <c r="BT32" s="129"/>
      <c r="BU32" s="138"/>
      <c r="BV32" s="129"/>
      <c r="BW32" s="138"/>
      <c r="BX32" s="129"/>
      <c r="BY32" s="138"/>
      <c r="BZ32" s="129"/>
      <c r="CA32" s="137"/>
      <c r="CB32" s="136"/>
      <c r="CC32" s="135"/>
      <c r="CD32" s="134"/>
      <c r="CE32" s="135"/>
      <c r="CF32" s="134"/>
      <c r="CI32" s="21"/>
      <c r="CJ32" s="21"/>
      <c r="CK32" s="18"/>
      <c r="CL32" s="18"/>
      <c r="CM32" s="19"/>
      <c r="CN32" s="19"/>
      <c r="CO32" s="19"/>
      <c r="CP32" s="19"/>
      <c r="CQ32" s="19"/>
      <c r="CR32" s="187">
        <v>41.33</v>
      </c>
      <c r="CS32" s="187">
        <v>9.4397431878472243E-2</v>
      </c>
      <c r="CT32" s="187">
        <v>52.23</v>
      </c>
      <c r="CU32" s="187">
        <v>0.13695885041548495</v>
      </c>
      <c r="CV32" s="187">
        <v>4.7699999999999996</v>
      </c>
      <c r="CW32" s="187">
        <v>3.9483121769460165E-2</v>
      </c>
      <c r="CX32" s="188">
        <v>3.8E-3</v>
      </c>
      <c r="CY32" s="188">
        <v>5.1265117361676835E-4</v>
      </c>
      <c r="CZ32" s="188">
        <v>5.9200000000000003E-2</v>
      </c>
      <c r="DA32" s="188">
        <v>3.4762951447323141E-3</v>
      </c>
      <c r="DB32" s="188">
        <v>2.2000000000000001E-3</v>
      </c>
      <c r="DC32" s="188">
        <v>2.4684534151659149E-3</v>
      </c>
      <c r="DD32" s="188">
        <v>0.1263</v>
      </c>
      <c r="DE32" s="188">
        <v>7.9377558588411264E-4</v>
      </c>
      <c r="DF32" s="188">
        <v>1.6999999999999999E-3</v>
      </c>
      <c r="DG32" s="188">
        <v>2.5987261146496809E-4</v>
      </c>
      <c r="DH32" s="188">
        <v>0.1948</v>
      </c>
      <c r="DI32" s="188">
        <v>7.4473398060426067E-3</v>
      </c>
      <c r="DJ32" s="188">
        <v>7.5899999999999995E-2</v>
      </c>
      <c r="DK32" s="188">
        <v>1.0880719715846724E-3</v>
      </c>
      <c r="DL32" s="188">
        <v>1.24E-2</v>
      </c>
      <c r="DM32" s="188">
        <v>1.0704645724686347E-3</v>
      </c>
      <c r="DN32" s="188">
        <v>0.43230000000000002</v>
      </c>
      <c r="DO32" s="188">
        <v>4.0411082880465717E-3</v>
      </c>
      <c r="DP32" s="187">
        <v>99.24</v>
      </c>
    </row>
    <row r="33" spans="1:120" x14ac:dyDescent="0.2">
      <c r="A33" s="147" t="s">
        <v>684</v>
      </c>
      <c r="B33" s="163">
        <v>94.75858001877593</v>
      </c>
      <c r="C33" s="143">
        <v>1.2523501210803504E-2</v>
      </c>
      <c r="D33" s="138">
        <v>57.37166666666667</v>
      </c>
      <c r="E33" s="144">
        <v>7.9496513265257959E-2</v>
      </c>
      <c r="F33" s="137">
        <v>0.35256666666666669</v>
      </c>
      <c r="G33" s="143">
        <v>8.6048169963386482E-3</v>
      </c>
      <c r="H33" s="138">
        <v>12.040646459528416</v>
      </c>
      <c r="I33" s="141">
        <v>3.7694135244937879E-2</v>
      </c>
      <c r="J33" s="138">
        <v>3.586033333333333</v>
      </c>
      <c r="K33" s="144">
        <v>1.9186012738241619E-2</v>
      </c>
      <c r="L33" s="137">
        <v>6.5600000000000006E-2</v>
      </c>
      <c r="M33" s="141">
        <v>6.5910847323365149E-3</v>
      </c>
      <c r="N33" s="138">
        <v>13.9872</v>
      </c>
      <c r="O33" s="144">
        <v>4.4330682840677191E-2</v>
      </c>
      <c r="P33" s="138">
        <v>9.7644333333333311</v>
      </c>
      <c r="Q33" s="144">
        <v>2.2302252430166619E-2</v>
      </c>
      <c r="R33" s="137">
        <v>0.13470000000000001</v>
      </c>
      <c r="S33" s="141">
        <v>1.1829532902558376E-2</v>
      </c>
      <c r="T33" s="137">
        <v>0.99386666666666679</v>
      </c>
      <c r="U33" s="141">
        <v>2.3730615693445013E-2</v>
      </c>
      <c r="V33" s="137">
        <v>3.2833333333333332E-2</v>
      </c>
      <c r="W33" s="141">
        <v>1.6807735542109709E-3</v>
      </c>
      <c r="X33" s="137">
        <v>6.9641647473242113E-2</v>
      </c>
      <c r="Y33" s="141">
        <v>1.7379184405320743E-3</v>
      </c>
      <c r="Z33" s="137">
        <v>3.3399999999999992E-2</v>
      </c>
      <c r="AA33" s="143">
        <v>3.7778619695559663E-3</v>
      </c>
      <c r="AB33" s="137">
        <v>2.2033333333333332E-2</v>
      </c>
      <c r="AC33" s="141">
        <v>1.530933427752185E-3</v>
      </c>
      <c r="AD33" s="130">
        <v>98.476900000000001</v>
      </c>
      <c r="AE33" s="139">
        <v>1300</v>
      </c>
      <c r="AF33" s="18" t="s">
        <v>683</v>
      </c>
      <c r="AG33" s="130">
        <v>0.93350009268709755</v>
      </c>
      <c r="AH33" s="129">
        <v>0.05</v>
      </c>
      <c r="AK33" s="275"/>
      <c r="AL33" s="276"/>
      <c r="AM33" s="138"/>
      <c r="AN33" s="129"/>
      <c r="AO33" s="138"/>
      <c r="AP33" s="129"/>
      <c r="AQ33" s="138"/>
      <c r="AR33" s="130"/>
      <c r="AS33" s="138"/>
      <c r="AT33" s="129"/>
      <c r="AU33" s="138"/>
      <c r="AV33" s="129"/>
      <c r="AW33" s="138"/>
      <c r="AX33" s="129"/>
      <c r="AY33" s="138"/>
      <c r="AZ33" s="129"/>
      <c r="BA33" s="138"/>
      <c r="BB33" s="130"/>
      <c r="BC33" s="138"/>
      <c r="BD33" s="129"/>
      <c r="BE33" s="138"/>
      <c r="BF33" s="129"/>
      <c r="BG33" s="138"/>
      <c r="BH33" s="129"/>
      <c r="BI33" s="138"/>
      <c r="BJ33" s="129"/>
      <c r="BK33" s="138"/>
      <c r="BL33" s="129"/>
      <c r="BM33" s="138"/>
      <c r="BN33" s="129"/>
      <c r="BO33" s="138"/>
      <c r="BP33" s="130"/>
      <c r="BQ33" s="138"/>
      <c r="BR33" s="129"/>
      <c r="BS33" s="138"/>
      <c r="BT33" s="129"/>
      <c r="BU33" s="138"/>
      <c r="BV33" s="129"/>
      <c r="BW33" s="138"/>
      <c r="BX33" s="129"/>
      <c r="BY33" s="138"/>
      <c r="BZ33" s="129"/>
      <c r="CA33" s="137"/>
      <c r="CB33" s="136"/>
      <c r="CC33" s="135"/>
      <c r="CD33" s="134"/>
      <c r="CE33" s="135"/>
      <c r="CF33" s="134"/>
      <c r="CI33" s="21"/>
      <c r="CJ33" s="21"/>
      <c r="CK33" s="18"/>
      <c r="CL33" s="18"/>
      <c r="CM33" s="19"/>
      <c r="CN33" s="19"/>
      <c r="CO33" s="19"/>
      <c r="CP33" s="19"/>
      <c r="CQ33" s="19"/>
      <c r="CR33" s="187">
        <v>41.22</v>
      </c>
      <c r="CS33" s="187">
        <v>5.0912665358605148E-2</v>
      </c>
      <c r="CT33" s="187">
        <v>52.42</v>
      </c>
      <c r="CU33" s="187">
        <v>6.0067617974583966E-2</v>
      </c>
      <c r="CV33" s="187">
        <v>5.17</v>
      </c>
      <c r="CW33" s="187">
        <v>4.0956760822586653E-2</v>
      </c>
      <c r="CX33" s="188">
        <v>3.0000000000000001E-3</v>
      </c>
      <c r="CY33" s="188">
        <v>6.5157460773567464E-4</v>
      </c>
      <c r="CZ33" s="188">
        <v>5.3999999999999999E-2</v>
      </c>
      <c r="DA33" s="188">
        <v>3.0438402410989558E-3</v>
      </c>
      <c r="DB33" s="188">
        <v>2.5000000000000001E-3</v>
      </c>
      <c r="DC33" s="188">
        <v>2.3329284942006892E-3</v>
      </c>
      <c r="DD33" s="188">
        <v>0.12640000000000001</v>
      </c>
      <c r="DE33" s="188">
        <v>1.5665466213808051E-3</v>
      </c>
      <c r="DF33" s="188">
        <v>2E-3</v>
      </c>
      <c r="DG33" s="188">
        <v>6.4997861419190638E-4</v>
      </c>
      <c r="DH33" s="188">
        <v>0.1963</v>
      </c>
      <c r="DI33" s="188">
        <v>4.7147527612777847E-3</v>
      </c>
      <c r="DJ33" s="188">
        <v>8.1699999999999995E-2</v>
      </c>
      <c r="DK33" s="188">
        <v>9.1036763776102328E-4</v>
      </c>
      <c r="DL33" s="188">
        <v>1.2999999999999999E-2</v>
      </c>
      <c r="DM33" s="188">
        <v>8.1346496607340591E-4</v>
      </c>
      <c r="DN33" s="188">
        <v>0.42720000000000002</v>
      </c>
      <c r="DO33" s="188">
        <v>1.3607308974275065E-3</v>
      </c>
      <c r="DP33" s="187">
        <v>99.71</v>
      </c>
    </row>
    <row r="34" spans="1:120" x14ac:dyDescent="0.2">
      <c r="A34" s="147" t="s">
        <v>682</v>
      </c>
      <c r="B34" s="163">
        <v>94.795755062444016</v>
      </c>
      <c r="C34" s="143">
        <v>6.2347432003972492E-3</v>
      </c>
      <c r="D34" s="138">
        <v>58.148250000000004</v>
      </c>
      <c r="E34" s="144">
        <v>9.8680852533913579E-2</v>
      </c>
      <c r="F34" s="137">
        <v>0.35870000000000002</v>
      </c>
      <c r="G34" s="143">
        <v>1.0509121020821759E-2</v>
      </c>
      <c r="H34" s="138">
        <v>11.659890911398371</v>
      </c>
      <c r="I34" s="141">
        <v>4.534716642161294E-2</v>
      </c>
      <c r="J34" s="138">
        <v>3.3761999999999999</v>
      </c>
      <c r="K34" s="144">
        <v>2.2759806467542731E-2</v>
      </c>
      <c r="L34" s="137">
        <v>7.2050000000000003E-2</v>
      </c>
      <c r="M34" s="141">
        <v>8.0431185590238499E-3</v>
      </c>
      <c r="N34" s="138">
        <v>14.629350000000001</v>
      </c>
      <c r="O34" s="144">
        <v>5.5516621746374534E-2</v>
      </c>
      <c r="P34" s="138">
        <v>9.4443999999999999</v>
      </c>
      <c r="Q34" s="144">
        <v>2.6936323626214804E-2</v>
      </c>
      <c r="R34" s="137">
        <v>0.1497</v>
      </c>
      <c r="S34" s="141">
        <v>1.4513678994934401E-2</v>
      </c>
      <c r="T34" s="137">
        <v>0.96304999999999996</v>
      </c>
      <c r="U34" s="141">
        <v>2.8602422869910864E-2</v>
      </c>
      <c r="V34" s="137">
        <v>5.7450000000000001E-2</v>
      </c>
      <c r="W34" s="141">
        <v>2.2059145923233295E-3</v>
      </c>
      <c r="X34" s="137">
        <v>0.32040676102789611</v>
      </c>
      <c r="Y34" s="141">
        <v>3.7080690434563982E-3</v>
      </c>
      <c r="Z34" s="137">
        <v>3.7099999999999994E-2</v>
      </c>
      <c r="AA34" s="143">
        <v>4.6259433782623064E-3</v>
      </c>
      <c r="AB34" s="137">
        <v>1.4749999999999999E-2</v>
      </c>
      <c r="AC34" s="141">
        <v>1.8229531438064691E-3</v>
      </c>
      <c r="AD34" s="130">
        <v>99.230899999999991</v>
      </c>
      <c r="AE34" s="139">
        <v>1300</v>
      </c>
      <c r="AF34" s="18" t="s">
        <v>621</v>
      </c>
      <c r="AG34" s="130">
        <v>1.0796629118493584</v>
      </c>
      <c r="AH34" s="129">
        <v>0.05</v>
      </c>
      <c r="AK34" s="275"/>
      <c r="AL34" s="276"/>
      <c r="AM34" s="138"/>
      <c r="AN34" s="129"/>
      <c r="AO34" s="138"/>
      <c r="AP34" s="129"/>
      <c r="AQ34" s="138"/>
      <c r="AR34" s="130"/>
      <c r="AS34" s="138"/>
      <c r="AT34" s="129"/>
      <c r="AU34" s="138"/>
      <c r="AV34" s="129"/>
      <c r="AW34" s="138"/>
      <c r="AX34" s="129"/>
      <c r="AY34" s="138"/>
      <c r="AZ34" s="129"/>
      <c r="BA34" s="138"/>
      <c r="BB34" s="130"/>
      <c r="BC34" s="138"/>
      <c r="BD34" s="129"/>
      <c r="BE34" s="138"/>
      <c r="BF34" s="129"/>
      <c r="BG34" s="138"/>
      <c r="BH34" s="129"/>
      <c r="BI34" s="138"/>
      <c r="BJ34" s="129"/>
      <c r="BK34" s="138"/>
      <c r="BL34" s="129"/>
      <c r="BM34" s="138"/>
      <c r="BN34" s="129"/>
      <c r="BO34" s="138"/>
      <c r="BP34" s="130"/>
      <c r="BQ34" s="138"/>
      <c r="BR34" s="129"/>
      <c r="BS34" s="138"/>
      <c r="BT34" s="129"/>
      <c r="BU34" s="138"/>
      <c r="BV34" s="129"/>
      <c r="BW34" s="138"/>
      <c r="BX34" s="129"/>
      <c r="BY34" s="138"/>
      <c r="BZ34" s="129"/>
      <c r="CA34" s="137"/>
      <c r="CB34" s="136"/>
      <c r="CC34" s="135"/>
      <c r="CD34" s="134"/>
      <c r="CE34" s="135"/>
      <c r="CF34" s="134"/>
      <c r="CI34" s="21"/>
      <c r="CJ34" s="21"/>
      <c r="CK34" s="18"/>
      <c r="CL34" s="18"/>
      <c r="CM34" s="19"/>
      <c r="CN34" s="19"/>
      <c r="CO34" s="19"/>
      <c r="CP34" s="19"/>
      <c r="CQ34" s="19"/>
      <c r="CR34" s="187">
        <v>41.24</v>
      </c>
      <c r="CS34" s="187">
        <v>6.9325472635255569E-2</v>
      </c>
      <c r="CT34" s="187">
        <v>52.11</v>
      </c>
      <c r="CU34" s="187">
        <v>0.18300535197478654</v>
      </c>
      <c r="CV34" s="187">
        <v>5.0999999999999996</v>
      </c>
      <c r="CW34" s="187">
        <v>1.9894992421898103E-2</v>
      </c>
      <c r="CX34" s="188">
        <v>3.0999999999999999E-3</v>
      </c>
      <c r="CY34" s="188">
        <v>4.8942068366263503E-4</v>
      </c>
      <c r="CZ34" s="188">
        <v>6.3E-2</v>
      </c>
      <c r="DA34" s="188">
        <v>4.5889857095143503E-3</v>
      </c>
      <c r="DB34" s="188">
        <v>8.9999999999999998E-4</v>
      </c>
      <c r="DC34" s="188">
        <v>9.7136941307963064E-4</v>
      </c>
      <c r="DD34" s="188">
        <v>0.1295</v>
      </c>
      <c r="DE34" s="188">
        <v>6.6491682705056257E-4</v>
      </c>
      <c r="DF34" s="188">
        <v>2.2000000000000001E-3</v>
      </c>
      <c r="DG34" s="188">
        <v>5.3454975468447859E-4</v>
      </c>
      <c r="DH34" s="188">
        <v>0.2036</v>
      </c>
      <c r="DI34" s="188">
        <v>4.4779650464286912E-3</v>
      </c>
      <c r="DJ34" s="188">
        <v>8.0299999999999996E-2</v>
      </c>
      <c r="DK34" s="188">
        <v>1.7753875876673761E-3</v>
      </c>
      <c r="DL34" s="188">
        <v>1.2800000000000001E-2</v>
      </c>
      <c r="DM34" s="188">
        <v>1.5774218304459519E-3</v>
      </c>
      <c r="DN34" s="188">
        <v>0.42920000000000003</v>
      </c>
      <c r="DO34" s="188">
        <v>2.4933846040381064E-3</v>
      </c>
      <c r="DP34" s="187">
        <v>99.38</v>
      </c>
    </row>
    <row r="35" spans="1:120" x14ac:dyDescent="0.2">
      <c r="A35" s="147" t="s">
        <v>681</v>
      </c>
      <c r="B35" s="163">
        <v>94.452609456724588</v>
      </c>
      <c r="C35" s="143">
        <v>2.0045225406693148E-2</v>
      </c>
      <c r="D35" s="138">
        <v>57.734200000000008</v>
      </c>
      <c r="E35" s="144">
        <v>7.9998854187474475E-2</v>
      </c>
      <c r="F35" s="137">
        <v>0.3464666666666667</v>
      </c>
      <c r="G35" s="143">
        <v>8.5173227375009795E-3</v>
      </c>
      <c r="H35" s="138">
        <v>11.641679324091692</v>
      </c>
      <c r="I35" s="141">
        <v>3.7042580475914987E-2</v>
      </c>
      <c r="J35" s="138">
        <v>3.4801000000000002</v>
      </c>
      <c r="K35" s="144">
        <v>1.8842280815854432E-2</v>
      </c>
      <c r="L35" s="137">
        <v>6.4766666666666653E-2</v>
      </c>
      <c r="M35" s="141">
        <v>6.6506527395609723E-3</v>
      </c>
      <c r="N35" s="138">
        <v>14.457766666666666</v>
      </c>
      <c r="O35" s="144">
        <v>4.5074855575156308E-2</v>
      </c>
      <c r="P35" s="138">
        <v>9.3480666666666679</v>
      </c>
      <c r="Q35" s="144">
        <v>2.1828965705814322E-2</v>
      </c>
      <c r="R35" s="137">
        <v>0.11103333333333333</v>
      </c>
      <c r="S35" s="141">
        <v>1.1835605779457931E-2</v>
      </c>
      <c r="T35" s="137">
        <v>1.0226666666666666</v>
      </c>
      <c r="U35" s="141">
        <v>2.3881196237723022E-2</v>
      </c>
      <c r="V35" s="137">
        <v>3.4700000000000002E-2</v>
      </c>
      <c r="W35" s="141">
        <v>1.683893926835823E-3</v>
      </c>
      <c r="X35" s="137">
        <v>7.8537531371206934E-2</v>
      </c>
      <c r="Y35" s="141">
        <v>1.7947531122468872E-3</v>
      </c>
      <c r="Z35" s="137">
        <v>3.2400000000000005E-2</v>
      </c>
      <c r="AA35" s="143">
        <v>3.7687153613930576E-3</v>
      </c>
      <c r="AB35" s="137">
        <v>1.6500000000000001E-2</v>
      </c>
      <c r="AC35" s="141">
        <v>1.4911940696412838E-3</v>
      </c>
      <c r="AD35" s="130">
        <v>98.373800000000003</v>
      </c>
      <c r="AE35" s="139">
        <v>1300</v>
      </c>
      <c r="AF35" s="18" t="s">
        <v>680</v>
      </c>
      <c r="AG35" s="130">
        <v>0.99106458417997134</v>
      </c>
      <c r="AH35" s="129">
        <v>0.01</v>
      </c>
      <c r="AI35" s="128">
        <v>38</v>
      </c>
      <c r="AJ35" s="120">
        <v>11.335000000000001</v>
      </c>
      <c r="AK35" s="275">
        <v>1985.1199646797199</v>
      </c>
      <c r="AL35" s="276">
        <v>78.150709666077802</v>
      </c>
      <c r="AM35" s="138">
        <v>0.53110782300260695</v>
      </c>
      <c r="AN35" s="129">
        <v>6.5119291288156148E-2</v>
      </c>
      <c r="AO35" s="138">
        <v>36.175081169716499</v>
      </c>
      <c r="AP35" s="129">
        <v>1.29733002501348</v>
      </c>
      <c r="AQ35" s="138">
        <v>8.6205749797668005</v>
      </c>
      <c r="AR35" s="130">
        <v>0.5855175744787251</v>
      </c>
      <c r="AS35" s="138">
        <v>15.1161729465761</v>
      </c>
      <c r="AT35" s="129">
        <v>0.84442127641332332</v>
      </c>
      <c r="AU35" s="138">
        <v>0.52545850770813896</v>
      </c>
      <c r="AV35" s="129">
        <v>7.0325124935939287E-2</v>
      </c>
      <c r="AW35" s="138">
        <v>4.5720035031353596</v>
      </c>
      <c r="AX35" s="129">
        <v>0.96270645119883524</v>
      </c>
      <c r="AY35" s="138">
        <v>0.70208695494071405</v>
      </c>
      <c r="AZ35" s="129">
        <v>9.582719408513006E-2</v>
      </c>
      <c r="BA35" s="138">
        <v>1.8521916764984201</v>
      </c>
      <c r="BB35" s="130">
        <v>0.14331550438965093</v>
      </c>
      <c r="BC35" s="138"/>
      <c r="BD35" s="129"/>
      <c r="BE35" s="138">
        <v>1.73366556462009</v>
      </c>
      <c r="BF35" s="129">
        <v>0.27974666336326343</v>
      </c>
      <c r="BG35" s="138">
        <v>0.61738686718831204</v>
      </c>
      <c r="BH35" s="129">
        <v>0.17412761240414795</v>
      </c>
      <c r="BI35" s="138"/>
      <c r="BJ35" s="129"/>
      <c r="BK35" s="138"/>
      <c r="BL35" s="129"/>
      <c r="BM35" s="138"/>
      <c r="BN35" s="129"/>
      <c r="BO35" s="138">
        <v>1.47796341045569</v>
      </c>
      <c r="BP35" s="130">
        <v>0.20116181657027232</v>
      </c>
      <c r="BQ35" s="138"/>
      <c r="BR35" s="129"/>
      <c r="BS35" s="138">
        <v>1.15664306812276</v>
      </c>
      <c r="BT35" s="129">
        <v>0.22672496225813935</v>
      </c>
      <c r="BU35" s="138"/>
      <c r="BV35" s="129"/>
      <c r="BW35" s="138"/>
      <c r="BX35" s="129"/>
      <c r="BY35" s="138"/>
      <c r="BZ35" s="129"/>
      <c r="CA35" s="137">
        <v>0.108791125564407</v>
      </c>
      <c r="CB35" s="136">
        <v>1.8254290006615551E-2</v>
      </c>
      <c r="CC35" s="135">
        <v>4.1905051126172002E-2</v>
      </c>
      <c r="CD35" s="134">
        <v>1.0814370676581369E-2</v>
      </c>
      <c r="CE35" s="135">
        <v>1.2310757598248E-2</v>
      </c>
      <c r="CF35" s="134">
        <v>3.7852706697770275E-3</v>
      </c>
      <c r="CI35" s="21"/>
      <c r="CJ35" s="21"/>
      <c r="CK35" s="18"/>
      <c r="CL35" s="18"/>
      <c r="CM35" s="19"/>
      <c r="CN35" s="19"/>
      <c r="CO35" s="19"/>
      <c r="CP35" s="19"/>
      <c r="CQ35" s="19"/>
      <c r="CR35" s="187">
        <v>41.23</v>
      </c>
      <c r="CS35" s="187">
        <v>5.9382621216413287E-3</v>
      </c>
      <c r="CT35" s="187">
        <v>51.72</v>
      </c>
      <c r="CU35" s="187">
        <v>2.4573652555872735E-2</v>
      </c>
      <c r="CV35" s="187">
        <v>5.41</v>
      </c>
      <c r="CW35" s="187">
        <v>6.8437934242343124E-2</v>
      </c>
      <c r="CX35" s="188">
        <v>2.8E-3</v>
      </c>
      <c r="CY35" s="188">
        <v>7.2571799426637254E-4</v>
      </c>
      <c r="CZ35" s="188">
        <v>5.91E-2</v>
      </c>
      <c r="DA35" s="188">
        <v>7.4546708985619688E-3</v>
      </c>
      <c r="DB35" s="188">
        <v>1.4E-3</v>
      </c>
      <c r="DC35" s="188">
        <v>5.0327626555070793E-4</v>
      </c>
      <c r="DD35" s="188">
        <v>0.1321</v>
      </c>
      <c r="DE35" s="188">
        <v>3.9628431069067991E-3</v>
      </c>
      <c r="DF35" s="188">
        <v>2.0999999999999999E-3</v>
      </c>
      <c r="DG35" s="188">
        <v>3.9711299420599789E-4</v>
      </c>
      <c r="DH35" s="188">
        <v>0.21529999999999999</v>
      </c>
      <c r="DI35" s="188">
        <v>1.7547534972579694E-2</v>
      </c>
      <c r="DJ35" s="188">
        <v>8.4500000000000006E-2</v>
      </c>
      <c r="DK35" s="188">
        <v>8.6985435110071337E-4</v>
      </c>
      <c r="DL35" s="188">
        <v>1.2699999999999999E-2</v>
      </c>
      <c r="DM35" s="188">
        <v>8.5860287129994591E-4</v>
      </c>
      <c r="DN35" s="188">
        <v>0.42609999999999998</v>
      </c>
      <c r="DO35" s="188">
        <v>4.5936952518247321E-3</v>
      </c>
      <c r="DP35" s="187">
        <v>99.29</v>
      </c>
    </row>
    <row r="36" spans="1:120" x14ac:dyDescent="0.2">
      <c r="A36" s="147" t="s">
        <v>322</v>
      </c>
      <c r="B36" s="163">
        <v>94.453790022925816</v>
      </c>
      <c r="C36" s="143">
        <v>4.9314228545547477E-2</v>
      </c>
      <c r="D36" s="138">
        <v>57.531133333333337</v>
      </c>
      <c r="E36" s="144">
        <v>7.9717476760282208E-2</v>
      </c>
      <c r="F36" s="137">
        <v>0.34393333333333337</v>
      </c>
      <c r="G36" s="143">
        <v>8.5310360925790005E-3</v>
      </c>
      <c r="H36" s="138">
        <v>11.831543426634274</v>
      </c>
      <c r="I36" s="141">
        <v>3.7342498143218376E-2</v>
      </c>
      <c r="J36" s="138">
        <v>3.6106333333333338</v>
      </c>
      <c r="K36" s="144">
        <v>1.9132108886031968E-2</v>
      </c>
      <c r="L36" s="137">
        <v>6.6600000000000006E-2</v>
      </c>
      <c r="M36" s="141">
        <v>6.6278169298797018E-3</v>
      </c>
      <c r="N36" s="138">
        <v>14.788166666666667</v>
      </c>
      <c r="O36" s="144">
        <v>4.5535744031045614E-2</v>
      </c>
      <c r="P36" s="138">
        <v>9.5102999999999991</v>
      </c>
      <c r="Q36" s="144">
        <v>2.1963097060296394E-2</v>
      </c>
      <c r="R36" s="137">
        <v>0.12253333333333334</v>
      </c>
      <c r="S36" s="141">
        <v>1.1742524500027543E-2</v>
      </c>
      <c r="T36" s="137">
        <v>1.0418000000000001</v>
      </c>
      <c r="U36" s="141">
        <v>2.4206952782067481E-2</v>
      </c>
      <c r="V36" s="137">
        <v>4.1833333333333333E-2</v>
      </c>
      <c r="W36" s="141">
        <v>1.7459907139057947E-3</v>
      </c>
      <c r="X36" s="137">
        <v>0.10643023894534469</v>
      </c>
      <c r="Y36" s="141">
        <v>1.9840733149706449E-3</v>
      </c>
      <c r="Z36" s="137">
        <v>2.5533333333333335E-2</v>
      </c>
      <c r="AA36" s="143">
        <v>3.7070706544362181E-3</v>
      </c>
      <c r="AB36" s="137">
        <v>5.8066666666666662E-2</v>
      </c>
      <c r="AC36" s="141">
        <v>1.8206087930093577E-3</v>
      </c>
      <c r="AD36" s="130">
        <v>99.078399999999988</v>
      </c>
      <c r="AE36" s="139">
        <v>1300</v>
      </c>
      <c r="AF36" s="18" t="s">
        <v>321</v>
      </c>
      <c r="AG36" s="130">
        <v>0.89012591220622972</v>
      </c>
      <c r="AH36" s="129">
        <v>0.03</v>
      </c>
      <c r="AI36" s="128">
        <v>38</v>
      </c>
      <c r="AJ36" s="120">
        <v>12.827</v>
      </c>
      <c r="AK36" s="275">
        <v>2070.22272615867</v>
      </c>
      <c r="AL36" s="276">
        <v>77.358654935386284</v>
      </c>
      <c r="AM36" s="138">
        <v>0.68316272338651096</v>
      </c>
      <c r="AN36" s="129">
        <v>7.5953065929276017E-2</v>
      </c>
      <c r="AO36" s="138">
        <v>36.725298934883803</v>
      </c>
      <c r="AP36" s="129">
        <v>1.1770147950238539</v>
      </c>
      <c r="AQ36" s="138">
        <v>8.9495213938413194</v>
      </c>
      <c r="AR36" s="130">
        <v>0.50130264503931043</v>
      </c>
      <c r="AS36" s="138">
        <v>16.0374615012128</v>
      </c>
      <c r="AT36" s="129">
        <v>0.73287027254269121</v>
      </c>
      <c r="AU36" s="138">
        <v>0.50458990107392099</v>
      </c>
      <c r="AV36" s="129">
        <v>6.7410583106147795E-2</v>
      </c>
      <c r="AW36" s="138">
        <v>5.0696595324405802</v>
      </c>
      <c r="AX36" s="129">
        <v>0.8678378613080896</v>
      </c>
      <c r="AY36" s="138">
        <v>0.73655346062752602</v>
      </c>
      <c r="AZ36" s="129">
        <v>9.8035467602225382E-2</v>
      </c>
      <c r="BA36" s="138">
        <v>2.06745692618503</v>
      </c>
      <c r="BB36" s="130">
        <v>0.12753168040271712</v>
      </c>
      <c r="BC36" s="138"/>
      <c r="BD36" s="129"/>
      <c r="BE36" s="138">
        <v>1.9806116167522401</v>
      </c>
      <c r="BF36" s="129">
        <v>0.26532244116820963</v>
      </c>
      <c r="BG36" s="138">
        <v>0.73571339674131897</v>
      </c>
      <c r="BH36" s="129">
        <v>0.19642671317032312</v>
      </c>
      <c r="BI36" s="138"/>
      <c r="BJ36" s="129"/>
      <c r="BK36" s="138"/>
      <c r="BL36" s="129"/>
      <c r="BM36" s="138"/>
      <c r="BN36" s="129"/>
      <c r="BO36" s="138">
        <v>1.58182632837175</v>
      </c>
      <c r="BP36" s="130">
        <v>0.17658020878392339</v>
      </c>
      <c r="BQ36" s="138"/>
      <c r="BR36" s="129"/>
      <c r="BS36" s="138">
        <v>1.14063992587184</v>
      </c>
      <c r="BT36" s="129">
        <v>0.1585872283093252</v>
      </c>
      <c r="BU36" s="138"/>
      <c r="BV36" s="129"/>
      <c r="BW36" s="138"/>
      <c r="BX36" s="129"/>
      <c r="BY36" s="138"/>
      <c r="BZ36" s="129"/>
      <c r="CA36" s="137">
        <v>0.14041348655216601</v>
      </c>
      <c r="CB36" s="136">
        <v>1.6439399799661338E-2</v>
      </c>
      <c r="CC36" s="135">
        <v>4.9242571550227002E-2</v>
      </c>
      <c r="CD36" s="134">
        <v>7.3434061730668467E-3</v>
      </c>
      <c r="CE36" s="135">
        <v>1.6295514033891002E-2</v>
      </c>
      <c r="CF36" s="134">
        <v>3.7816847880027325E-3</v>
      </c>
      <c r="CH36" s="120">
        <v>17.28</v>
      </c>
      <c r="CI36" s="133">
        <f>0.3543*CK36</f>
        <v>1.9915203000000003E-2</v>
      </c>
      <c r="CJ36" s="133">
        <v>1.1337600000000001E-3</v>
      </c>
      <c r="CK36" s="18">
        <v>5.6210000000000003E-2</v>
      </c>
      <c r="CL36" s="18">
        <v>3.2000000000000002E-3</v>
      </c>
      <c r="CM36" s="19">
        <v>0.70157999999999998</v>
      </c>
      <c r="CN36" s="19">
        <v>1.17E-3</v>
      </c>
      <c r="CO36" s="19">
        <v>0.69896000000000003</v>
      </c>
      <c r="CP36" s="19">
        <v>1.1800000000000001E-3</v>
      </c>
      <c r="CQ36" s="19"/>
      <c r="CR36" s="187">
        <v>41.21</v>
      </c>
      <c r="CS36" s="187">
        <v>0.1393837454866915</v>
      </c>
      <c r="CT36" s="187">
        <v>51.63</v>
      </c>
      <c r="CU36" s="187">
        <v>0.24761732845644124</v>
      </c>
      <c r="CV36" s="187">
        <v>5.4</v>
      </c>
      <c r="CW36" s="187">
        <v>0.16775791565303594</v>
      </c>
      <c r="CX36" s="188">
        <v>3.5000000000000001E-3</v>
      </c>
      <c r="CY36" s="188">
        <v>6.0417145591971488E-4</v>
      </c>
      <c r="CZ36" s="188">
        <v>5.7599999999999998E-2</v>
      </c>
      <c r="DA36" s="188">
        <v>3.634014121442531E-3</v>
      </c>
      <c r="DB36" s="188">
        <v>2.7000000000000001E-3</v>
      </c>
      <c r="DC36" s="188">
        <v>9.9926495392029728E-4</v>
      </c>
      <c r="DD36" s="188">
        <v>0.12659999999999999</v>
      </c>
      <c r="DE36" s="188">
        <v>7.9250856166494397E-4</v>
      </c>
      <c r="DF36" s="188">
        <v>2.0999999999999999E-3</v>
      </c>
      <c r="DG36" s="188">
        <v>2.0213903743315504E-4</v>
      </c>
      <c r="DH36" s="188">
        <v>0.2036</v>
      </c>
      <c r="DI36" s="188">
        <v>2.2131319748556256E-3</v>
      </c>
      <c r="DJ36" s="188">
        <v>8.5000000000000006E-2</v>
      </c>
      <c r="DK36" s="188">
        <v>3.1488423798807898E-3</v>
      </c>
      <c r="DL36" s="188">
        <v>1.2800000000000001E-2</v>
      </c>
      <c r="DM36" s="188">
        <v>6.6139682473192519E-4</v>
      </c>
      <c r="DN36" s="188">
        <v>0.42649999999999999</v>
      </c>
      <c r="DO36" s="188">
        <v>2.9999965839588596E-3</v>
      </c>
      <c r="DP36" s="187">
        <v>99.16</v>
      </c>
    </row>
    <row r="37" spans="1:120" x14ac:dyDescent="0.2">
      <c r="A37" s="147" t="s">
        <v>679</v>
      </c>
      <c r="B37" s="163">
        <v>95.12229706081439</v>
      </c>
      <c r="C37" s="143">
        <v>1.9388460945126838E-2</v>
      </c>
      <c r="D37" s="138">
        <v>57.393299999999996</v>
      </c>
      <c r="E37" s="144">
        <v>9.7399659899217284E-2</v>
      </c>
      <c r="F37" s="137">
        <v>0.35935</v>
      </c>
      <c r="G37" s="143">
        <v>1.0545104507094618E-2</v>
      </c>
      <c r="H37" s="138">
        <v>12.000098139429607</v>
      </c>
      <c r="I37" s="141">
        <v>4.582089415419164E-2</v>
      </c>
      <c r="J37" s="138">
        <v>3.2454999999999998</v>
      </c>
      <c r="K37" s="144">
        <v>2.2337173234518483E-2</v>
      </c>
      <c r="L37" s="137">
        <v>6.4150000000000013E-2</v>
      </c>
      <c r="M37" s="141">
        <v>7.9485773345012653E-3</v>
      </c>
      <c r="N37" s="138">
        <v>14.5252</v>
      </c>
      <c r="O37" s="144">
        <v>5.5462684057690545E-2</v>
      </c>
      <c r="P37" s="138">
        <v>9.4951499999999989</v>
      </c>
      <c r="Q37" s="144">
        <v>2.6856339813533782E-2</v>
      </c>
      <c r="R37" s="137">
        <v>0.12395</v>
      </c>
      <c r="S37" s="141">
        <v>1.507287835360162E-2</v>
      </c>
      <c r="T37" s="137">
        <v>1.02695</v>
      </c>
      <c r="U37" s="141">
        <v>2.9240215981841879E-2</v>
      </c>
      <c r="V37" s="137">
        <v>3.1300000000000001E-2</v>
      </c>
      <c r="W37" s="141">
        <v>2.0509555711640585E-3</v>
      </c>
      <c r="X37" s="137">
        <v>5.9026548672566369E-2</v>
      </c>
      <c r="Y37" s="141">
        <v>2.0300337223268612E-3</v>
      </c>
      <c r="Z37" s="137">
        <v>2.9250000000000002E-2</v>
      </c>
      <c r="AA37" s="143">
        <v>4.5022781614561542E-3</v>
      </c>
      <c r="AB37" s="137">
        <v>1.265E-2</v>
      </c>
      <c r="AC37" s="141">
        <v>1.7801562648769222E-3</v>
      </c>
      <c r="AD37" s="130">
        <v>98.379799999999989</v>
      </c>
      <c r="AE37" s="139">
        <v>1300</v>
      </c>
      <c r="AF37" s="18" t="s">
        <v>678</v>
      </c>
      <c r="AG37" s="130">
        <v>1.0020461440362718</v>
      </c>
      <c r="AH37" s="129">
        <v>0.02</v>
      </c>
      <c r="AK37" s="275"/>
      <c r="AL37" s="276"/>
      <c r="AM37" s="138"/>
      <c r="AN37" s="129"/>
      <c r="AO37" s="138"/>
      <c r="AP37" s="129"/>
      <c r="AQ37" s="138"/>
      <c r="AR37" s="130"/>
      <c r="AS37" s="138"/>
      <c r="AT37" s="129"/>
      <c r="AU37" s="138"/>
      <c r="AV37" s="129"/>
      <c r="AW37" s="138"/>
      <c r="AX37" s="129"/>
      <c r="AY37" s="138"/>
      <c r="AZ37" s="129"/>
      <c r="BA37" s="138"/>
      <c r="BB37" s="130"/>
      <c r="BC37" s="138"/>
      <c r="BD37" s="129"/>
      <c r="BE37" s="138"/>
      <c r="BF37" s="129"/>
      <c r="BG37" s="138"/>
      <c r="BH37" s="129"/>
      <c r="BI37" s="138"/>
      <c r="BJ37" s="129"/>
      <c r="BK37" s="138"/>
      <c r="BL37" s="129"/>
      <c r="BM37" s="138"/>
      <c r="BN37" s="129"/>
      <c r="BO37" s="138"/>
      <c r="BP37" s="130"/>
      <c r="BQ37" s="138"/>
      <c r="BR37" s="129"/>
      <c r="BS37" s="138"/>
      <c r="BT37" s="129"/>
      <c r="BU37" s="138"/>
      <c r="BV37" s="129"/>
      <c r="BW37" s="138"/>
      <c r="BX37" s="129"/>
      <c r="BY37" s="138"/>
      <c r="BZ37" s="129"/>
      <c r="CA37" s="137"/>
      <c r="CB37" s="136"/>
      <c r="CC37" s="135"/>
      <c r="CD37" s="134"/>
      <c r="CE37" s="135"/>
      <c r="CF37" s="134"/>
      <c r="CI37" s="21"/>
      <c r="CJ37" s="21"/>
      <c r="CK37" s="18"/>
      <c r="CL37" s="18"/>
      <c r="CM37" s="19"/>
      <c r="CN37" s="19"/>
      <c r="CO37" s="19"/>
      <c r="CP37" s="19"/>
      <c r="CQ37" s="19"/>
      <c r="CR37" s="187">
        <v>41.36</v>
      </c>
      <c r="CS37" s="187">
        <v>3.3518581092939037E-2</v>
      </c>
      <c r="CT37" s="187">
        <v>52.32</v>
      </c>
      <c r="CU37" s="187">
        <v>1.0672419373875043E-2</v>
      </c>
      <c r="CV37" s="187">
        <v>4.78</v>
      </c>
      <c r="CW37" s="187">
        <v>5.7755201366502099E-2</v>
      </c>
      <c r="CX37" s="188">
        <v>3.0999999999999999E-3</v>
      </c>
      <c r="CY37" s="188">
        <v>9.1723367294517402E-4</v>
      </c>
      <c r="CZ37" s="188">
        <v>5.2299999999999999E-2</v>
      </c>
      <c r="DA37" s="188">
        <v>4.4367801248578623E-3</v>
      </c>
      <c r="DB37" s="188">
        <v>5.9999999999999995E-4</v>
      </c>
      <c r="DC37" s="188">
        <v>9.910468182879413E-4</v>
      </c>
      <c r="DD37" s="188">
        <v>0.12540000000000001</v>
      </c>
      <c r="DE37" s="188">
        <v>1.1928026587286178E-3</v>
      </c>
      <c r="DF37" s="188">
        <v>1.9E-3</v>
      </c>
      <c r="DG37" s="188">
        <v>5.3541239549354425E-4</v>
      </c>
      <c r="DH37" s="188">
        <v>0.1862</v>
      </c>
      <c r="DI37" s="188">
        <v>2.4823487720529083E-3</v>
      </c>
      <c r="DJ37" s="188">
        <v>7.6700000000000004E-2</v>
      </c>
      <c r="DK37" s="188">
        <v>1.2711033940297357E-3</v>
      </c>
      <c r="DL37" s="188">
        <v>1.23E-2</v>
      </c>
      <c r="DM37" s="188">
        <v>7.7603954175697128E-4</v>
      </c>
      <c r="DN37" s="188">
        <v>0.439</v>
      </c>
      <c r="DO37" s="188">
        <v>1.3913642237244784E-3</v>
      </c>
      <c r="DP37" s="187">
        <v>99.36</v>
      </c>
    </row>
    <row r="38" spans="1:120" x14ac:dyDescent="0.2">
      <c r="A38" s="147" t="s">
        <v>677</v>
      </c>
      <c r="B38" s="163">
        <v>94.218475642728905</v>
      </c>
      <c r="C38" s="143">
        <v>5.3769086164397982E-2</v>
      </c>
      <c r="D38" s="138">
        <v>57.706249999999997</v>
      </c>
      <c r="E38" s="144">
        <v>9.7930753660430886E-2</v>
      </c>
      <c r="F38" s="137">
        <v>0.34215000000000001</v>
      </c>
      <c r="G38" s="143">
        <v>1.0395361891710409E-2</v>
      </c>
      <c r="H38" s="138">
        <v>11.731677313194682</v>
      </c>
      <c r="I38" s="141">
        <v>4.5348998919592765E-2</v>
      </c>
      <c r="J38" s="138">
        <v>3.5013500000000004</v>
      </c>
      <c r="K38" s="144">
        <v>2.3107731064203507E-2</v>
      </c>
      <c r="L38" s="137">
        <v>6.4700000000000008E-2</v>
      </c>
      <c r="M38" s="141">
        <v>7.9907550126220514E-3</v>
      </c>
      <c r="N38" s="138">
        <v>14.792899999999999</v>
      </c>
      <c r="O38" s="144">
        <v>5.5787519484877229E-2</v>
      </c>
      <c r="P38" s="138">
        <v>9.3108499999999985</v>
      </c>
      <c r="Q38" s="144">
        <v>2.6773978372683777E-2</v>
      </c>
      <c r="R38" s="137">
        <v>0.14435000000000001</v>
      </c>
      <c r="S38" s="141">
        <v>1.4464283771803891E-2</v>
      </c>
      <c r="T38" s="137">
        <v>1.0249000000000001</v>
      </c>
      <c r="U38" s="141">
        <v>2.9304832595361967E-2</v>
      </c>
      <c r="V38" s="137">
        <v>3.49E-2</v>
      </c>
      <c r="W38" s="141">
        <v>2.0639097281965712E-3</v>
      </c>
      <c r="X38" s="137">
        <v>5.8530463485077712E-2</v>
      </c>
      <c r="Y38" s="141">
        <v>2.047655545683784E-3</v>
      </c>
      <c r="Z38" s="137">
        <v>3.0249999999999999E-2</v>
      </c>
      <c r="AA38" s="143">
        <v>4.4611261499651386E-3</v>
      </c>
      <c r="AB38" s="137">
        <v>3.85E-2</v>
      </c>
      <c r="AC38" s="141">
        <v>2.0423966761571508E-3</v>
      </c>
      <c r="AD38" s="130">
        <v>98.778599999999997</v>
      </c>
      <c r="AE38" s="139">
        <v>1300</v>
      </c>
      <c r="AF38" s="18" t="s">
        <v>676</v>
      </c>
      <c r="AG38" s="130">
        <v>1.0089579787652301</v>
      </c>
      <c r="AH38" s="129">
        <v>0.05</v>
      </c>
      <c r="AK38" s="275"/>
      <c r="AL38" s="276"/>
      <c r="AM38" s="138"/>
      <c r="AN38" s="129"/>
      <c r="AO38" s="138"/>
      <c r="AP38" s="129"/>
      <c r="AQ38" s="138"/>
      <c r="AR38" s="130"/>
      <c r="AS38" s="138"/>
      <c r="AT38" s="129"/>
      <c r="AU38" s="138"/>
      <c r="AV38" s="129"/>
      <c r="AW38" s="138"/>
      <c r="AX38" s="129"/>
      <c r="AY38" s="138"/>
      <c r="AZ38" s="129"/>
      <c r="BA38" s="138"/>
      <c r="BB38" s="130"/>
      <c r="BC38" s="138"/>
      <c r="BD38" s="129"/>
      <c r="BE38" s="138"/>
      <c r="BF38" s="129"/>
      <c r="BG38" s="138"/>
      <c r="BH38" s="129"/>
      <c r="BI38" s="138"/>
      <c r="BJ38" s="129"/>
      <c r="BK38" s="138"/>
      <c r="BL38" s="129"/>
      <c r="BM38" s="138"/>
      <c r="BN38" s="129"/>
      <c r="BO38" s="138"/>
      <c r="BP38" s="130"/>
      <c r="BQ38" s="138"/>
      <c r="BR38" s="129"/>
      <c r="BS38" s="138"/>
      <c r="BT38" s="129"/>
      <c r="BU38" s="138"/>
      <c r="BV38" s="129"/>
      <c r="BW38" s="138"/>
      <c r="BX38" s="129"/>
      <c r="BY38" s="138"/>
      <c r="BZ38" s="129"/>
      <c r="CA38" s="137"/>
      <c r="CB38" s="136"/>
      <c r="CC38" s="135"/>
      <c r="CD38" s="134"/>
      <c r="CE38" s="135"/>
      <c r="CF38" s="134"/>
      <c r="CI38" s="21"/>
      <c r="CJ38" s="21"/>
      <c r="CK38" s="18"/>
      <c r="CL38" s="18"/>
      <c r="CM38" s="19"/>
      <c r="CN38" s="19"/>
      <c r="CO38" s="19"/>
      <c r="CP38" s="19"/>
      <c r="CQ38" s="19"/>
      <c r="CR38" s="187">
        <v>41.26</v>
      </c>
      <c r="CS38" s="187">
        <v>3.5786902999631151E-2</v>
      </c>
      <c r="CT38" s="187">
        <v>51.62</v>
      </c>
      <c r="CU38" s="187">
        <v>0.14098160494819018</v>
      </c>
      <c r="CV38" s="187">
        <v>5.65</v>
      </c>
      <c r="CW38" s="187">
        <v>0.24498507756974935</v>
      </c>
      <c r="CX38" s="188">
        <v>4.3E-3</v>
      </c>
      <c r="CY38" s="188">
        <v>1.0416856011598141E-3</v>
      </c>
      <c r="CZ38" s="188">
        <v>5.4399999999999997E-2</v>
      </c>
      <c r="DA38" s="188">
        <v>6.4482363011581704E-4</v>
      </c>
      <c r="DB38" s="188">
        <v>2.7000000000000001E-3</v>
      </c>
      <c r="DC38" s="188">
        <v>1.8931784159978164E-3</v>
      </c>
      <c r="DD38" s="188">
        <v>0.14050000000000001</v>
      </c>
      <c r="DE38" s="188">
        <v>4.26084705634919E-3</v>
      </c>
      <c r="DF38" s="188">
        <v>1.6000000000000001E-3</v>
      </c>
      <c r="DG38" s="188">
        <v>1.0392304845413265E-4</v>
      </c>
      <c r="DH38" s="188">
        <v>0.223</v>
      </c>
      <c r="DI38" s="188">
        <v>2.1778350361725769E-2</v>
      </c>
      <c r="DJ38" s="188">
        <v>8.8099999999999998E-2</v>
      </c>
      <c r="DK38" s="188">
        <v>3.5947977134145816E-3</v>
      </c>
      <c r="DL38" s="188">
        <v>1.3299999999999999E-2</v>
      </c>
      <c r="DM38" s="188">
        <v>6.7072106047295476E-4</v>
      </c>
      <c r="DN38" s="188">
        <v>0.4173</v>
      </c>
      <c r="DO38" s="188">
        <v>6.2490283333562838E-3</v>
      </c>
      <c r="DP38" s="187">
        <v>99.48</v>
      </c>
    </row>
    <row r="39" spans="1:120" x14ac:dyDescent="0.2">
      <c r="A39" s="147" t="s">
        <v>675</v>
      </c>
      <c r="B39" s="163">
        <v>94.809951500505534</v>
      </c>
      <c r="C39" s="143">
        <v>1.2483333863396796E-2</v>
      </c>
      <c r="D39" s="138">
        <v>57.840733333333333</v>
      </c>
      <c r="E39" s="144">
        <v>8.014647110430087E-2</v>
      </c>
      <c r="F39" s="137">
        <v>0.3421333333333334</v>
      </c>
      <c r="G39" s="143">
        <v>8.4870489874786775E-3</v>
      </c>
      <c r="H39" s="138">
        <v>11.749129897435894</v>
      </c>
      <c r="I39" s="141">
        <v>3.7082386089355761E-2</v>
      </c>
      <c r="J39" s="138">
        <v>3.4460000000000002</v>
      </c>
      <c r="K39" s="144">
        <v>1.8790913447767288E-2</v>
      </c>
      <c r="L39" s="137">
        <v>7.0066666666666666E-2</v>
      </c>
      <c r="M39" s="141">
        <v>6.6297044510560399E-3</v>
      </c>
      <c r="N39" s="138">
        <v>14.325433333333335</v>
      </c>
      <c r="O39" s="144">
        <v>4.5032872504688355E-2</v>
      </c>
      <c r="P39" s="138">
        <v>9.3915666666666677</v>
      </c>
      <c r="Q39" s="144">
        <v>2.1930543929639879E-2</v>
      </c>
      <c r="R39" s="137">
        <v>0.13593333333333332</v>
      </c>
      <c r="S39" s="141">
        <v>1.1900560767152357E-2</v>
      </c>
      <c r="T39" s="137">
        <v>0.95646666666666669</v>
      </c>
      <c r="U39" s="141">
        <v>2.3304128296137198E-2</v>
      </c>
      <c r="V39" s="137">
        <v>3.1466666666666671E-2</v>
      </c>
      <c r="W39" s="141">
        <v>1.6719628132933879E-3</v>
      </c>
      <c r="X39" s="137">
        <v>9.0075757575757587E-2</v>
      </c>
      <c r="Y39" s="141">
        <v>1.8723842059082852E-3</v>
      </c>
      <c r="Z39" s="137">
        <v>2.6433333333333333E-2</v>
      </c>
      <c r="AA39" s="143">
        <v>3.6988742670470394E-3</v>
      </c>
      <c r="AB39" s="137">
        <v>1.8733333333333334E-2</v>
      </c>
      <c r="AC39" s="141">
        <v>1.5096000086840652E-3</v>
      </c>
      <c r="AD39" s="130">
        <v>98.44383333333333</v>
      </c>
      <c r="AE39" s="139">
        <v>1300</v>
      </c>
      <c r="AF39" s="18" t="s">
        <v>461</v>
      </c>
      <c r="AG39" s="130">
        <v>0.93743926393818811</v>
      </c>
      <c r="AH39" s="129">
        <v>0.05</v>
      </c>
      <c r="AK39" s="275"/>
      <c r="AL39" s="276"/>
      <c r="AM39" s="138"/>
      <c r="AN39" s="129"/>
      <c r="AO39" s="138"/>
      <c r="AP39" s="129"/>
      <c r="AQ39" s="138"/>
      <c r="AR39" s="130"/>
      <c r="AS39" s="138"/>
      <c r="AT39" s="129"/>
      <c r="AU39" s="138"/>
      <c r="AV39" s="129"/>
      <c r="AW39" s="138"/>
      <c r="AX39" s="129"/>
      <c r="AY39" s="138"/>
      <c r="AZ39" s="129"/>
      <c r="BA39" s="138"/>
      <c r="BB39" s="130"/>
      <c r="BC39" s="138"/>
      <c r="BD39" s="129"/>
      <c r="BE39" s="138"/>
      <c r="BF39" s="129"/>
      <c r="BG39" s="138"/>
      <c r="BH39" s="129"/>
      <c r="BI39" s="138"/>
      <c r="BJ39" s="129"/>
      <c r="BK39" s="138"/>
      <c r="BL39" s="129"/>
      <c r="BM39" s="138"/>
      <c r="BN39" s="129"/>
      <c r="BO39" s="138"/>
      <c r="BP39" s="130"/>
      <c r="BQ39" s="138"/>
      <c r="BR39" s="129"/>
      <c r="BS39" s="138"/>
      <c r="BT39" s="129"/>
      <c r="BU39" s="138"/>
      <c r="BV39" s="129"/>
      <c r="BW39" s="138"/>
      <c r="BX39" s="129"/>
      <c r="BY39" s="138"/>
      <c r="BZ39" s="129"/>
      <c r="CA39" s="137"/>
      <c r="CB39" s="136"/>
      <c r="CC39" s="135"/>
      <c r="CD39" s="134"/>
      <c r="CE39" s="135"/>
      <c r="CF39" s="134"/>
      <c r="CI39" s="21"/>
      <c r="CJ39" s="21"/>
      <c r="CK39" s="18"/>
      <c r="CL39" s="18"/>
      <c r="CM39" s="19"/>
      <c r="CN39" s="19"/>
      <c r="CO39" s="19"/>
      <c r="CP39" s="19"/>
      <c r="CQ39" s="19"/>
      <c r="CR39" s="187">
        <v>41.39</v>
      </c>
      <c r="CS39" s="187">
        <v>2.0371976937065234E-2</v>
      </c>
      <c r="CT39" s="187">
        <v>51.98</v>
      </c>
      <c r="CU39" s="187">
        <v>3.2208079482904745E-2</v>
      </c>
      <c r="CV39" s="187">
        <v>5.07</v>
      </c>
      <c r="CW39" s="187">
        <v>1.3877319787101368E-2</v>
      </c>
      <c r="CX39" s="188">
        <v>3.3E-3</v>
      </c>
      <c r="CY39" s="188">
        <v>5.7809508236824464E-4</v>
      </c>
      <c r="CZ39" s="188">
        <v>5.9900000000000002E-2</v>
      </c>
      <c r="DA39" s="188">
        <v>4.3341182956319023E-3</v>
      </c>
      <c r="DB39" s="188">
        <v>1.9E-3</v>
      </c>
      <c r="DC39" s="188">
        <v>6.0571838897338572E-4</v>
      </c>
      <c r="DD39" s="188">
        <v>0.1255</v>
      </c>
      <c r="DE39" s="188">
        <v>1.4295363764441368E-3</v>
      </c>
      <c r="DF39" s="188">
        <v>1.6999999999999999E-3</v>
      </c>
      <c r="DG39" s="188">
        <v>3.9850191512486944E-4</v>
      </c>
      <c r="DH39" s="188">
        <v>0.2094</v>
      </c>
      <c r="DI39" s="188">
        <v>2.7896841884860715E-3</v>
      </c>
      <c r="DJ39" s="188">
        <v>8.0799999999999997E-2</v>
      </c>
      <c r="DK39" s="188">
        <v>1.0178813567832134E-3</v>
      </c>
      <c r="DL39" s="188">
        <v>1.35E-2</v>
      </c>
      <c r="DM39" s="188">
        <v>8.1247101680802366E-4</v>
      </c>
      <c r="DN39" s="188">
        <v>0.41770000000000002</v>
      </c>
      <c r="DO39" s="188">
        <v>1.878025137483592E-3</v>
      </c>
      <c r="DP39" s="187">
        <v>99.36</v>
      </c>
    </row>
    <row r="40" spans="1:120" x14ac:dyDescent="0.2">
      <c r="A40" s="147" t="s">
        <v>674</v>
      </c>
      <c r="B40" s="163">
        <v>94.731716818814334</v>
      </c>
      <c r="C40" s="143">
        <v>4.3449214721051795E-3</v>
      </c>
      <c r="D40" s="138">
        <v>57.758949999999999</v>
      </c>
      <c r="E40" s="144">
        <v>9.8020188526115354E-2</v>
      </c>
      <c r="F40" s="137">
        <v>0.33734999999999998</v>
      </c>
      <c r="G40" s="143">
        <v>1.0321133676144787E-2</v>
      </c>
      <c r="H40" s="138">
        <v>11.722824724299658</v>
      </c>
      <c r="I40" s="141">
        <v>4.5314779086101049E-2</v>
      </c>
      <c r="J40" s="138">
        <v>3.4152</v>
      </c>
      <c r="K40" s="144">
        <v>2.2941796473964281E-2</v>
      </c>
      <c r="L40" s="137">
        <v>6.9450000000000012E-2</v>
      </c>
      <c r="M40" s="141">
        <v>8.1192251487210917E-3</v>
      </c>
      <c r="N40" s="138">
        <v>14.4353</v>
      </c>
      <c r="O40" s="144">
        <v>5.5460698964879124E-2</v>
      </c>
      <c r="P40" s="138">
        <v>9.5200999999999993</v>
      </c>
      <c r="Q40" s="144">
        <v>2.7152227198543849E-2</v>
      </c>
      <c r="R40" s="137">
        <v>0.14265</v>
      </c>
      <c r="S40" s="141">
        <v>1.4478203560729659E-2</v>
      </c>
      <c r="T40" s="137">
        <v>0.98470000000000002</v>
      </c>
      <c r="U40" s="141">
        <v>2.8733524252752413E-2</v>
      </c>
      <c r="V40" s="137">
        <v>3.1399999999999997E-2</v>
      </c>
      <c r="W40" s="141">
        <v>2.0375159202759073E-3</v>
      </c>
      <c r="X40" s="137">
        <v>6.3090698624540378E-2</v>
      </c>
      <c r="Y40" s="141">
        <v>2.0734444524123695E-3</v>
      </c>
      <c r="Z40" s="137">
        <v>3.2500000000000001E-2</v>
      </c>
      <c r="AA40" s="143">
        <v>4.5499641466841372E-3</v>
      </c>
      <c r="AB40" s="137">
        <v>3.4350000000000006E-2</v>
      </c>
      <c r="AC40" s="141">
        <v>1.9796003644991082E-3</v>
      </c>
      <c r="AD40" s="130">
        <v>98.561049999999994</v>
      </c>
      <c r="AE40" s="139">
        <v>1300</v>
      </c>
      <c r="AF40" s="18" t="s">
        <v>673</v>
      </c>
      <c r="AG40" s="130">
        <v>1.1466536015397943</v>
      </c>
      <c r="AH40" s="129">
        <v>0.01</v>
      </c>
      <c r="AK40" s="275"/>
      <c r="AL40" s="276"/>
      <c r="AM40" s="138"/>
      <c r="AN40" s="129"/>
      <c r="AO40" s="138"/>
      <c r="AP40" s="129"/>
      <c r="AQ40" s="138"/>
      <c r="AR40" s="130"/>
      <c r="AS40" s="138"/>
      <c r="AT40" s="129"/>
      <c r="AU40" s="138"/>
      <c r="AV40" s="129"/>
      <c r="AW40" s="138"/>
      <c r="AX40" s="129"/>
      <c r="AY40" s="138"/>
      <c r="AZ40" s="129"/>
      <c r="BA40" s="138"/>
      <c r="BB40" s="130"/>
      <c r="BC40" s="138"/>
      <c r="BD40" s="129"/>
      <c r="BE40" s="138"/>
      <c r="BF40" s="129"/>
      <c r="BG40" s="138"/>
      <c r="BH40" s="129"/>
      <c r="BI40" s="138"/>
      <c r="BJ40" s="129"/>
      <c r="BK40" s="138"/>
      <c r="BL40" s="129"/>
      <c r="BM40" s="138"/>
      <c r="BN40" s="129"/>
      <c r="BO40" s="138"/>
      <c r="BP40" s="130"/>
      <c r="BQ40" s="138"/>
      <c r="BR40" s="129"/>
      <c r="BS40" s="138"/>
      <c r="BT40" s="129"/>
      <c r="BU40" s="138"/>
      <c r="BV40" s="129"/>
      <c r="BW40" s="138"/>
      <c r="BX40" s="129"/>
      <c r="BY40" s="138"/>
      <c r="BZ40" s="129"/>
      <c r="CA40" s="137"/>
      <c r="CB40" s="136"/>
      <c r="CC40" s="135"/>
      <c r="CD40" s="134"/>
      <c r="CE40" s="135"/>
      <c r="CF40" s="134"/>
      <c r="CI40" s="21"/>
      <c r="CJ40" s="21"/>
      <c r="CK40" s="18"/>
      <c r="CL40" s="18"/>
      <c r="CM40" s="19"/>
      <c r="CN40" s="19"/>
      <c r="CO40" s="19"/>
      <c r="CP40" s="19"/>
      <c r="CQ40" s="19"/>
      <c r="CR40" s="187">
        <v>41.49</v>
      </c>
      <c r="CS40" s="187">
        <v>3.6689313585735316E-2</v>
      </c>
      <c r="CT40" s="187">
        <v>52.16</v>
      </c>
      <c r="CU40" s="187">
        <v>0.11970862963009538</v>
      </c>
      <c r="CV40" s="187">
        <v>5.17</v>
      </c>
      <c r="CW40" s="187">
        <v>5.1278456426789708E-2</v>
      </c>
      <c r="CX40" s="188">
        <v>3.0000000000000001E-3</v>
      </c>
      <c r="CY40" s="188">
        <v>5.4869790917456962E-4</v>
      </c>
      <c r="CZ40" s="188">
        <v>5.7000000000000002E-2</v>
      </c>
      <c r="DA40" s="188">
        <v>1.3407659988208583E-3</v>
      </c>
      <c r="DB40" s="188">
        <v>2.3999999999999998E-3</v>
      </c>
      <c r="DC40" s="188">
        <v>3.7544851621443814E-3</v>
      </c>
      <c r="DD40" s="188">
        <v>0.12640000000000001</v>
      </c>
      <c r="DE40" s="188">
        <v>1.3384143145692042E-3</v>
      </c>
      <c r="DF40" s="188">
        <v>1.5E-3</v>
      </c>
      <c r="DG40" s="188">
        <v>3.1952662721893498E-4</v>
      </c>
      <c r="DH40" s="188">
        <v>0.1993</v>
      </c>
      <c r="DI40" s="188">
        <v>1.5454169426073016E-2</v>
      </c>
      <c r="DJ40" s="188">
        <v>8.2400000000000001E-2</v>
      </c>
      <c r="DK40" s="188">
        <v>9.5175167206453459E-4</v>
      </c>
      <c r="DL40" s="188">
        <v>1.2E-2</v>
      </c>
      <c r="DM40" s="188">
        <v>7.6374608410384351E-4</v>
      </c>
      <c r="DN40" s="188">
        <v>0.4325</v>
      </c>
      <c r="DO40" s="188">
        <v>3.6289166018554746E-3</v>
      </c>
      <c r="DP40" s="187">
        <v>99.74</v>
      </c>
    </row>
    <row r="41" spans="1:120" x14ac:dyDescent="0.2">
      <c r="A41" s="147" t="s">
        <v>209</v>
      </c>
      <c r="B41" s="163">
        <v>94.391328954500892</v>
      </c>
      <c r="C41" s="143">
        <v>6.5948227581749314E-2</v>
      </c>
      <c r="D41" s="138">
        <v>58.089150000000004</v>
      </c>
      <c r="E41" s="144">
        <v>9.8580556508070086E-2</v>
      </c>
      <c r="F41" s="137">
        <v>0.34770000000000001</v>
      </c>
      <c r="G41" s="143">
        <v>1.0411420279299073E-2</v>
      </c>
      <c r="H41" s="138">
        <v>11.465606841055397</v>
      </c>
      <c r="I41" s="141">
        <v>4.5132048917695539E-2</v>
      </c>
      <c r="J41" s="138">
        <v>3.7186500000000002</v>
      </c>
      <c r="K41" s="144">
        <v>2.3840642528858154E-2</v>
      </c>
      <c r="L41" s="137">
        <v>7.9850000000000004E-2</v>
      </c>
      <c r="M41" s="141">
        <v>8.1090504582311557E-3</v>
      </c>
      <c r="N41" s="138">
        <v>14.5739</v>
      </c>
      <c r="O41" s="144">
        <v>5.5648638999006982E-2</v>
      </c>
      <c r="P41" s="138">
        <v>9.3488000000000007</v>
      </c>
      <c r="Q41" s="144">
        <v>2.6883106162224304E-2</v>
      </c>
      <c r="R41" s="137">
        <v>0.10985</v>
      </c>
      <c r="S41" s="141">
        <v>1.4814418225632044E-2</v>
      </c>
      <c r="T41" s="137">
        <v>0.92589999999999995</v>
      </c>
      <c r="U41" s="141">
        <v>2.8068636399000771E-2</v>
      </c>
      <c r="V41" s="137">
        <v>3.1449999999999999E-2</v>
      </c>
      <c r="W41" s="141">
        <v>2.063604158129654E-3</v>
      </c>
      <c r="X41" s="137">
        <v>7.8836889194769444E-2</v>
      </c>
      <c r="Y41" s="141">
        <v>2.2224235745153991E-3</v>
      </c>
      <c r="Z41" s="137">
        <v>0.03</v>
      </c>
      <c r="AA41" s="143">
        <v>4.5985933718910169E-3</v>
      </c>
      <c r="AB41" s="137">
        <v>3.4849999999999999E-2</v>
      </c>
      <c r="AC41" s="141">
        <v>1.9796524699903489E-3</v>
      </c>
      <c r="AD41" s="130">
        <v>98.830649999999991</v>
      </c>
      <c r="AE41" s="139">
        <v>1300</v>
      </c>
      <c r="AF41" s="18" t="s">
        <v>208</v>
      </c>
      <c r="AG41" s="130">
        <v>1.0181291632959399</v>
      </c>
      <c r="AH41" s="129">
        <v>0.01</v>
      </c>
      <c r="AI41" s="128">
        <v>20</v>
      </c>
      <c r="AJ41" s="120">
        <v>10.441000000000001</v>
      </c>
      <c r="AK41" s="275">
        <v>1991.66022320144</v>
      </c>
      <c r="AL41" s="276">
        <v>106.87250052783376</v>
      </c>
      <c r="AM41" s="138">
        <v>0.54908212076807905</v>
      </c>
      <c r="AN41" s="129">
        <v>9.5885401520049388E-2</v>
      </c>
      <c r="AO41" s="138">
        <v>36.486277101166799</v>
      </c>
      <c r="AP41" s="129">
        <v>1.6231671676885895</v>
      </c>
      <c r="AQ41" s="138">
        <v>8.8789963712680908</v>
      </c>
      <c r="AR41" s="130">
        <v>0.7644723443859287</v>
      </c>
      <c r="AS41" s="138">
        <v>16.033663318470499</v>
      </c>
      <c r="AT41" s="129">
        <v>1.2677625835655801</v>
      </c>
      <c r="AU41" s="138">
        <v>0.52851372913834105</v>
      </c>
      <c r="AV41" s="129">
        <v>9.176465002712017E-2</v>
      </c>
      <c r="AW41" s="138">
        <v>4.8308436949393903</v>
      </c>
      <c r="AX41" s="129">
        <v>1.1960575154510751</v>
      </c>
      <c r="AY41" s="138">
        <v>0.59130775047310302</v>
      </c>
      <c r="AZ41" s="129">
        <v>9.2941174722171435E-2</v>
      </c>
      <c r="BA41" s="138">
        <v>2.0190758091171199</v>
      </c>
      <c r="BB41" s="130">
        <v>0.19682751575378468</v>
      </c>
      <c r="BC41" s="138"/>
      <c r="BD41" s="129"/>
      <c r="BE41" s="138">
        <v>1.80482931872967</v>
      </c>
      <c r="BF41" s="129">
        <v>0.4127661005290873</v>
      </c>
      <c r="BG41" s="138">
        <v>0.61346191117258897</v>
      </c>
      <c r="BH41" s="129">
        <v>0.20618324107709055</v>
      </c>
      <c r="BI41" s="138"/>
      <c r="BJ41" s="129"/>
      <c r="BK41" s="138"/>
      <c r="BL41" s="129"/>
      <c r="BM41" s="138"/>
      <c r="BN41" s="129"/>
      <c r="BO41" s="138">
        <v>1.3418343166544799</v>
      </c>
      <c r="BP41" s="130">
        <v>0.22869131408472729</v>
      </c>
      <c r="BQ41" s="138"/>
      <c r="BR41" s="129"/>
      <c r="BS41" s="138">
        <v>0.96027208501661898</v>
      </c>
      <c r="BT41" s="129">
        <v>0.21866290848730854</v>
      </c>
      <c r="BU41" s="138"/>
      <c r="BV41" s="129"/>
      <c r="BW41" s="138"/>
      <c r="BX41" s="129"/>
      <c r="BY41" s="138"/>
      <c r="BZ41" s="129"/>
      <c r="CA41" s="137">
        <v>0.118271001350664</v>
      </c>
      <c r="CB41" s="136">
        <v>2.3999274067230923E-2</v>
      </c>
      <c r="CC41" s="135">
        <v>4.5563120336231999E-2</v>
      </c>
      <c r="CD41" s="134">
        <v>1.0050944408674947E-2</v>
      </c>
      <c r="CE41" s="135">
        <v>6.8830319172760003E-3</v>
      </c>
      <c r="CF41" s="134">
        <v>3.3656537326027447E-3</v>
      </c>
      <c r="CH41" s="120">
        <v>21.606999999999999</v>
      </c>
      <c r="CI41" s="133">
        <f>0.3543*CK41</f>
        <v>1.8097644E-2</v>
      </c>
      <c r="CJ41" s="133">
        <v>1.09833E-3</v>
      </c>
      <c r="CK41" s="18">
        <v>5.108E-2</v>
      </c>
      <c r="CL41" s="18">
        <v>3.0999999999999999E-3</v>
      </c>
      <c r="CM41" s="19">
        <v>0.70345999999999997</v>
      </c>
      <c r="CN41" s="19">
        <v>6.8999999999999997E-4</v>
      </c>
      <c r="CO41" s="19">
        <v>0.70106999999999997</v>
      </c>
      <c r="CP41" s="19">
        <v>6.9999999999999999E-4</v>
      </c>
      <c r="CQ41" s="19"/>
      <c r="CR41" s="187">
        <v>41.22</v>
      </c>
      <c r="CS41" s="187">
        <v>7.579209319755896E-2</v>
      </c>
      <c r="CT41" s="187">
        <v>51.69</v>
      </c>
      <c r="CU41" s="187">
        <v>0.17883262774484324</v>
      </c>
      <c r="CV41" s="187">
        <v>5.47</v>
      </c>
      <c r="CW41" s="187">
        <v>0.22805342038435578</v>
      </c>
      <c r="CX41" s="188">
        <v>4.1000000000000003E-3</v>
      </c>
      <c r="CY41" s="188">
        <v>1.1465627420648918E-3</v>
      </c>
      <c r="CZ41" s="188">
        <v>5.4800000000000001E-2</v>
      </c>
      <c r="DA41" s="188">
        <v>3.4716035584252403E-3</v>
      </c>
      <c r="DB41" s="188">
        <v>2.5000000000000001E-3</v>
      </c>
      <c r="DC41" s="188">
        <v>1.614714523668673E-3</v>
      </c>
      <c r="DD41" s="188">
        <v>0.13120000000000001</v>
      </c>
      <c r="DE41" s="188">
        <v>5.7547982767362608E-4</v>
      </c>
      <c r="DF41" s="188">
        <v>1.6999999999999999E-3</v>
      </c>
      <c r="DG41" s="188">
        <v>5.361588749574599E-4</v>
      </c>
      <c r="DH41" s="188">
        <v>0.20860000000000001</v>
      </c>
      <c r="DI41" s="188">
        <v>1.1928379182566597E-2</v>
      </c>
      <c r="DJ41" s="188">
        <v>8.5000000000000006E-2</v>
      </c>
      <c r="DK41" s="188">
        <v>4.6559653673981976E-3</v>
      </c>
      <c r="DL41" s="188">
        <v>1.29E-2</v>
      </c>
      <c r="DM41" s="188">
        <v>1.2805540693257289E-3</v>
      </c>
      <c r="DN41" s="188">
        <v>0.42159999999999997</v>
      </c>
      <c r="DO41" s="188">
        <v>3.7051875039144314E-3</v>
      </c>
      <c r="DP41" s="187">
        <v>99.31</v>
      </c>
    </row>
    <row r="42" spans="1:120" x14ac:dyDescent="0.2">
      <c r="A42" s="147" t="s">
        <v>672</v>
      </c>
      <c r="B42" s="163">
        <v>94.099816752096842</v>
      </c>
      <c r="C42" s="143">
        <v>1.4446443966274217E-2</v>
      </c>
      <c r="D42" s="138">
        <v>57.5032</v>
      </c>
      <c r="E42" s="144">
        <v>9.7586166383823059E-2</v>
      </c>
      <c r="F42" s="137">
        <v>0.35289999999999999</v>
      </c>
      <c r="G42" s="143">
        <v>1.0447376538642502E-2</v>
      </c>
      <c r="H42" s="138">
        <v>11.480781171244674</v>
      </c>
      <c r="I42" s="141">
        <v>4.4920364814599552E-2</v>
      </c>
      <c r="J42" s="138">
        <v>3.7710499999999998</v>
      </c>
      <c r="K42" s="144">
        <v>2.3998815244741772E-2</v>
      </c>
      <c r="L42" s="137">
        <v>7.5800000000000006E-2</v>
      </c>
      <c r="M42" s="141">
        <v>8.1363099982731737E-3</v>
      </c>
      <c r="N42" s="138">
        <v>14.6114</v>
      </c>
      <c r="O42" s="144">
        <v>5.5791828122197254E-2</v>
      </c>
      <c r="P42" s="138">
        <v>9.3848000000000003</v>
      </c>
      <c r="Q42" s="144">
        <v>2.6766338779308448E-2</v>
      </c>
      <c r="R42" s="137">
        <v>0.13495000000000001</v>
      </c>
      <c r="S42" s="141">
        <v>1.4519310714155154E-2</v>
      </c>
      <c r="T42" s="137">
        <v>1.0765500000000001</v>
      </c>
      <c r="U42" s="141">
        <v>2.9992862467397973E-2</v>
      </c>
      <c r="V42" s="137">
        <v>3.0599999999999999E-2</v>
      </c>
      <c r="W42" s="141">
        <v>2.0413184339538992E-3</v>
      </c>
      <c r="X42" s="137">
        <v>6.0491408934707905E-2</v>
      </c>
      <c r="Y42" s="141">
        <v>2.0531960083555231E-3</v>
      </c>
      <c r="Z42" s="137">
        <v>2.98E-2</v>
      </c>
      <c r="AA42" s="143">
        <v>4.5776759796890623E-3</v>
      </c>
      <c r="AB42" s="137">
        <v>2.3899999999999998E-2</v>
      </c>
      <c r="AC42" s="141">
        <v>1.8894864304943347E-3</v>
      </c>
      <c r="AD42" s="130">
        <v>98.534400000000005</v>
      </c>
      <c r="AE42" s="139">
        <v>1300</v>
      </c>
      <c r="AF42" s="18" t="s">
        <v>671</v>
      </c>
      <c r="AG42" s="130">
        <v>1.156198233760271</v>
      </c>
      <c r="AH42" s="129">
        <v>0.04</v>
      </c>
      <c r="AI42" s="128">
        <v>38</v>
      </c>
      <c r="AJ42" s="120">
        <v>10.888</v>
      </c>
      <c r="AK42" s="275">
        <v>2044.34774615488</v>
      </c>
      <c r="AL42" s="276">
        <v>85.853000181025564</v>
      </c>
      <c r="AM42" s="138">
        <v>0.53541514759280795</v>
      </c>
      <c r="AN42" s="129">
        <v>7.9888466071005484E-2</v>
      </c>
      <c r="AO42" s="138">
        <v>35.977020958608399</v>
      </c>
      <c r="AP42" s="129">
        <v>1.4296040747453354</v>
      </c>
      <c r="AQ42" s="138">
        <v>9.1565856285494593</v>
      </c>
      <c r="AR42" s="130">
        <v>0.67648090528433469</v>
      </c>
      <c r="AS42" s="138">
        <v>15.7087795260988</v>
      </c>
      <c r="AT42" s="129">
        <v>1.0250387808232861</v>
      </c>
      <c r="AU42" s="138">
        <v>0.58738404415116796</v>
      </c>
      <c r="AV42" s="129">
        <v>7.9894551159839067E-2</v>
      </c>
      <c r="AW42" s="138">
        <v>5.33461535951544</v>
      </c>
      <c r="AX42" s="129">
        <v>1.4437353971805198</v>
      </c>
      <c r="AY42" s="138">
        <v>0.70164900051001899</v>
      </c>
      <c r="AZ42" s="129">
        <v>0.10155884266532052</v>
      </c>
      <c r="BA42" s="138">
        <v>1.9292508973442499</v>
      </c>
      <c r="BB42" s="130">
        <v>0.20780520830008536</v>
      </c>
      <c r="BC42" s="138"/>
      <c r="BD42" s="129"/>
      <c r="BE42" s="138">
        <v>1.91837927427433</v>
      </c>
      <c r="BF42" s="129">
        <v>0.32719591104935825</v>
      </c>
      <c r="BG42" s="138">
        <v>0.64983509375718196</v>
      </c>
      <c r="BH42" s="129">
        <v>0.19980202438247641</v>
      </c>
      <c r="BI42" s="138"/>
      <c r="BJ42" s="129"/>
      <c r="BK42" s="138"/>
      <c r="BL42" s="129"/>
      <c r="BM42" s="138"/>
      <c r="BN42" s="129"/>
      <c r="BO42" s="138">
        <v>1.2751546758614001</v>
      </c>
      <c r="BP42" s="130">
        <v>0.24608133581021663</v>
      </c>
      <c r="BQ42" s="138"/>
      <c r="BR42" s="129"/>
      <c r="BS42" s="138">
        <v>1.0457954350412699</v>
      </c>
      <c r="BT42" s="129">
        <v>0.19857137970139191</v>
      </c>
      <c r="BU42" s="138"/>
      <c r="BV42" s="129"/>
      <c r="BW42" s="138"/>
      <c r="BX42" s="129"/>
      <c r="BY42" s="138"/>
      <c r="BZ42" s="129"/>
      <c r="CA42" s="137">
        <v>0.12276701946271</v>
      </c>
      <c r="CB42" s="136">
        <v>2.9829917570580768E-2</v>
      </c>
      <c r="CC42" s="135">
        <v>3.9638065031508997E-2</v>
      </c>
      <c r="CD42" s="134">
        <v>8.4043568818433848E-3</v>
      </c>
      <c r="CE42" s="135">
        <v>1.1319429071199E-2</v>
      </c>
      <c r="CF42" s="134">
        <v>4.1021930263062042E-3</v>
      </c>
      <c r="CI42" s="21"/>
      <c r="CJ42" s="21"/>
      <c r="CK42" s="18"/>
      <c r="CL42" s="18"/>
      <c r="CM42" s="19"/>
      <c r="CN42" s="19"/>
      <c r="CO42" s="19"/>
      <c r="CP42" s="19"/>
      <c r="CQ42" s="19"/>
      <c r="CR42" s="187">
        <v>41.38</v>
      </c>
      <c r="CS42" s="187">
        <v>0.11467906249866669</v>
      </c>
      <c r="CT42" s="187">
        <v>51.78</v>
      </c>
      <c r="CU42" s="187">
        <v>0.10264267805085554</v>
      </c>
      <c r="CV42" s="187">
        <v>5.79</v>
      </c>
      <c r="CW42" s="187">
        <v>5.3517256420650056E-2</v>
      </c>
      <c r="CX42" s="188">
        <v>3.0000000000000001E-3</v>
      </c>
      <c r="CY42" s="188">
        <v>6.8750040149302553E-4</v>
      </c>
      <c r="CZ42" s="188">
        <v>6.1199999999999997E-2</v>
      </c>
      <c r="DA42" s="188">
        <v>1.5795737322033042E-3</v>
      </c>
      <c r="DB42" s="188">
        <v>1.1000000000000001E-3</v>
      </c>
      <c r="DC42" s="188">
        <v>6.1016850092170962E-4</v>
      </c>
      <c r="DD42" s="188">
        <v>0.12809999999999999</v>
      </c>
      <c r="DE42" s="188">
        <v>2.6455505634625544E-3</v>
      </c>
      <c r="DF42" s="188">
        <v>2.0999999999999999E-3</v>
      </c>
      <c r="DG42" s="188">
        <v>6.5284974093264106E-5</v>
      </c>
      <c r="DH42" s="188">
        <v>0.2344</v>
      </c>
      <c r="DI42" s="188">
        <v>1.3462067886668881E-3</v>
      </c>
      <c r="DJ42" s="188">
        <v>8.8499999999999995E-2</v>
      </c>
      <c r="DK42" s="188">
        <v>8.2911145237751674E-4</v>
      </c>
      <c r="DL42" s="188">
        <v>1.2699999999999999E-2</v>
      </c>
      <c r="DM42" s="188">
        <v>6.6847569940273676E-4</v>
      </c>
      <c r="DN42" s="188">
        <v>0.42080000000000001</v>
      </c>
      <c r="DO42" s="188">
        <v>1.8092554103219217E-3</v>
      </c>
      <c r="DP42" s="187">
        <v>99.89</v>
      </c>
    </row>
    <row r="43" spans="1:120" x14ac:dyDescent="0.2">
      <c r="A43" s="147" t="s">
        <v>238</v>
      </c>
      <c r="B43" s="163">
        <v>94.789390927848814</v>
      </c>
      <c r="C43" s="143">
        <v>5.3564552176731062E-2</v>
      </c>
      <c r="D43" s="138">
        <v>57.439866666666667</v>
      </c>
      <c r="E43" s="144">
        <v>7.9591013957318907E-2</v>
      </c>
      <c r="F43" s="137">
        <v>0.35120000000000001</v>
      </c>
      <c r="G43" s="143">
        <v>8.5989608306074397E-3</v>
      </c>
      <c r="H43" s="138">
        <v>11.598687378242591</v>
      </c>
      <c r="I43" s="141">
        <v>3.7053995883079872E-2</v>
      </c>
      <c r="J43" s="138">
        <v>3.3265333333333338</v>
      </c>
      <c r="K43" s="144">
        <v>1.8480592894223428E-2</v>
      </c>
      <c r="L43" s="137">
        <v>6.9666666666666668E-2</v>
      </c>
      <c r="M43" s="141">
        <v>6.6920318539734503E-3</v>
      </c>
      <c r="N43" s="138">
        <v>14.2874</v>
      </c>
      <c r="O43" s="144">
        <v>4.4913312404056487E-2</v>
      </c>
      <c r="P43" s="138">
        <v>9.5815333333333328</v>
      </c>
      <c r="Q43" s="144">
        <v>2.2005359022386806E-2</v>
      </c>
      <c r="R43" s="137">
        <v>0.10656666666666666</v>
      </c>
      <c r="S43" s="141">
        <v>1.1626460655905661E-2</v>
      </c>
      <c r="T43" s="137">
        <v>1.0324</v>
      </c>
      <c r="U43" s="141">
        <v>2.3989370961564938E-2</v>
      </c>
      <c r="V43" s="137">
        <v>4.0700000000000007E-2</v>
      </c>
      <c r="W43" s="141">
        <v>1.7211216566537272E-3</v>
      </c>
      <c r="X43" s="137">
        <v>0.16216890032038264</v>
      </c>
      <c r="Y43" s="141">
        <v>2.278464321533212E-3</v>
      </c>
      <c r="Z43" s="137">
        <v>3.0733333333333335E-2</v>
      </c>
      <c r="AA43" s="143">
        <v>3.923058989971074E-3</v>
      </c>
      <c r="AB43" s="137">
        <v>2.4466666666666664E-2</v>
      </c>
      <c r="AC43" s="141">
        <v>1.5519240074878937E-3</v>
      </c>
      <c r="AD43" s="130">
        <v>98.07650000000001</v>
      </c>
      <c r="AE43" s="139">
        <v>1300</v>
      </c>
      <c r="AF43" s="18" t="s">
        <v>237</v>
      </c>
      <c r="AG43" s="130">
        <v>1.0196351639280961</v>
      </c>
      <c r="AH43" s="129">
        <v>0.02</v>
      </c>
      <c r="AI43" s="128">
        <v>20</v>
      </c>
      <c r="AJ43" s="120">
        <v>17.451000000000001</v>
      </c>
      <c r="AK43" s="275">
        <v>2057.9644787123971</v>
      </c>
      <c r="AL43" s="276">
        <v>47.602832811613169</v>
      </c>
      <c r="AM43" s="138">
        <v>0.73502403539523142</v>
      </c>
      <c r="AN43" s="129">
        <v>5.2492744533686159E-2</v>
      </c>
      <c r="AO43" s="138">
        <v>37.679298459359337</v>
      </c>
      <c r="AP43" s="129">
        <v>0.88735287903607951</v>
      </c>
      <c r="AQ43" s="138">
        <v>8.8396529914344253</v>
      </c>
      <c r="AR43" s="130">
        <v>0.42437641798765718</v>
      </c>
      <c r="AS43" s="138">
        <v>16.006410759183044</v>
      </c>
      <c r="AT43" s="129">
        <v>0.54747061528790697</v>
      </c>
      <c r="AU43" s="138">
        <v>0.5391198300953316</v>
      </c>
      <c r="AV43" s="129">
        <v>4.4315510279978348E-2</v>
      </c>
      <c r="AW43" s="138">
        <v>5.2566683390100968</v>
      </c>
      <c r="AX43" s="129">
        <v>0.67230612770688181</v>
      </c>
      <c r="AY43" s="138">
        <v>0.67780731398027017</v>
      </c>
      <c r="AZ43" s="129">
        <v>5.026097183984158E-2</v>
      </c>
      <c r="BA43" s="138">
        <v>2.0016519419683108</v>
      </c>
      <c r="BB43" s="130">
        <v>0.11470403934306087</v>
      </c>
      <c r="BC43" s="138"/>
      <c r="BD43" s="129"/>
      <c r="BE43" s="138">
        <v>1.5599565415538135</v>
      </c>
      <c r="BF43" s="129">
        <v>0.16204192126138051</v>
      </c>
      <c r="BG43" s="138">
        <v>0.7231245621320338</v>
      </c>
      <c r="BH43" s="129">
        <v>0.11681253650325889</v>
      </c>
      <c r="BI43" s="138"/>
      <c r="BJ43" s="129"/>
      <c r="BK43" s="138"/>
      <c r="BL43" s="129"/>
      <c r="BM43" s="138"/>
      <c r="BN43" s="129"/>
      <c r="BO43" s="138">
        <v>1.3956795661444679</v>
      </c>
      <c r="BP43" s="130">
        <v>0.14055111649972191</v>
      </c>
      <c r="BQ43" s="138"/>
      <c r="BR43" s="129"/>
      <c r="BS43" s="138">
        <v>1.135443887886576</v>
      </c>
      <c r="BT43" s="129">
        <v>0.1434761538409644</v>
      </c>
      <c r="BU43" s="138"/>
      <c r="BV43" s="129"/>
      <c r="BW43" s="138"/>
      <c r="BX43" s="129"/>
      <c r="BY43" s="138"/>
      <c r="BZ43" s="129"/>
      <c r="CA43" s="137">
        <v>0.1316982630816296</v>
      </c>
      <c r="CB43" s="136">
        <v>1.3150080574326541E-2</v>
      </c>
      <c r="CC43" s="135">
        <v>4.9004578262663565E-2</v>
      </c>
      <c r="CD43" s="134">
        <v>5.6807327425410104E-3</v>
      </c>
      <c r="CE43" s="135">
        <v>1.4111292593330335E-2</v>
      </c>
      <c r="CF43" s="134">
        <v>2.6562450051677167E-3</v>
      </c>
      <c r="CH43" s="120">
        <v>24.337</v>
      </c>
      <c r="CI43" s="133">
        <f>0.3543*CK43</f>
        <v>2.0772609000000001E-2</v>
      </c>
      <c r="CJ43" s="133">
        <v>1.1691900000000001E-3</v>
      </c>
      <c r="CK43" s="18">
        <v>5.8630000000000002E-2</v>
      </c>
      <c r="CL43" s="18">
        <v>3.3E-3</v>
      </c>
      <c r="CM43" s="19">
        <v>0.70325000000000004</v>
      </c>
      <c r="CN43" s="19">
        <v>1E-3</v>
      </c>
      <c r="CO43" s="19">
        <v>0.70052000000000003</v>
      </c>
      <c r="CP43" s="19">
        <v>1.0200000000000001E-3</v>
      </c>
      <c r="CQ43" s="19"/>
      <c r="CR43" s="187">
        <v>41.2</v>
      </c>
      <c r="CS43" s="187">
        <v>1.769868978145818E-2</v>
      </c>
      <c r="CT43" s="187">
        <v>52.14</v>
      </c>
      <c r="CU43" s="187">
        <v>9.6108386903728513E-2</v>
      </c>
      <c r="CV43" s="187">
        <v>5.03</v>
      </c>
      <c r="CW43" s="187">
        <v>0.18675173414425678</v>
      </c>
      <c r="CX43" s="188">
        <v>3.2000000000000002E-3</v>
      </c>
      <c r="CY43" s="188">
        <v>4.8616172244636514E-4</v>
      </c>
      <c r="CZ43" s="188">
        <v>5.8500000000000003E-2</v>
      </c>
      <c r="DA43" s="188">
        <v>2.4928446107476024E-3</v>
      </c>
      <c r="DB43" s="188">
        <v>1.1999999999999999E-3</v>
      </c>
      <c r="DC43" s="188">
        <v>1.0198480101546766E-3</v>
      </c>
      <c r="DD43" s="188">
        <v>0.1285</v>
      </c>
      <c r="DE43" s="188">
        <v>6.2813784786933981E-4</v>
      </c>
      <c r="DF43" s="188">
        <v>1.6999999999999999E-3</v>
      </c>
      <c r="DG43" s="188">
        <v>4.8035149463613116E-4</v>
      </c>
      <c r="DH43" s="188">
        <v>0.2056</v>
      </c>
      <c r="DI43" s="188">
        <v>9.6281496891258394E-4</v>
      </c>
      <c r="DJ43" s="188">
        <v>7.9600000000000004E-2</v>
      </c>
      <c r="DK43" s="188">
        <v>7.4348345064923979E-4</v>
      </c>
      <c r="DL43" s="188">
        <v>1.3599999999999999E-2</v>
      </c>
      <c r="DM43" s="188">
        <v>7.8362597336569537E-4</v>
      </c>
      <c r="DN43" s="188">
        <v>0.42520000000000002</v>
      </c>
      <c r="DO43" s="188">
        <v>8.0895245978931159E-3</v>
      </c>
      <c r="DP43" s="187">
        <v>99.13</v>
      </c>
    </row>
    <row r="44" spans="1:120" x14ac:dyDescent="0.2">
      <c r="A44" s="147" t="s">
        <v>299</v>
      </c>
      <c r="B44" s="163">
        <v>95.074853266426146</v>
      </c>
      <c r="C44" s="143">
        <v>6.0610631109741797E-3</v>
      </c>
      <c r="D44" s="138">
        <v>57.469599999999993</v>
      </c>
      <c r="E44" s="144">
        <v>7.9632213672528276E-2</v>
      </c>
      <c r="F44" s="137">
        <v>0.35720000000000002</v>
      </c>
      <c r="G44" s="143">
        <v>8.5383742652365806E-3</v>
      </c>
      <c r="H44" s="138">
        <v>11.793129172018306</v>
      </c>
      <c r="I44" s="141">
        <v>3.7221255784555284E-2</v>
      </c>
      <c r="J44" s="138">
        <v>3.3470666666666666</v>
      </c>
      <c r="K44" s="144">
        <v>1.8551326473557984E-2</v>
      </c>
      <c r="L44" s="137">
        <v>6.2266666666666672E-2</v>
      </c>
      <c r="M44" s="141">
        <v>6.6466254577471125E-3</v>
      </c>
      <c r="N44" s="138">
        <v>14.567666666666668</v>
      </c>
      <c r="O44" s="144">
        <v>4.5417489865909592E-2</v>
      </c>
      <c r="P44" s="138">
        <v>9.4475999999999996</v>
      </c>
      <c r="Q44" s="144">
        <v>2.1940180050860517E-2</v>
      </c>
      <c r="R44" s="137">
        <v>0.13876666666666665</v>
      </c>
      <c r="S44" s="141">
        <v>1.2036054249027255E-2</v>
      </c>
      <c r="T44" s="137">
        <v>1.0433666666666666</v>
      </c>
      <c r="U44" s="141">
        <v>2.425662325818316E-2</v>
      </c>
      <c r="V44" s="137">
        <v>4.0766666666666666E-2</v>
      </c>
      <c r="W44" s="141">
        <v>1.7109530589777266E-3</v>
      </c>
      <c r="X44" s="137">
        <v>0.1042899941433527</v>
      </c>
      <c r="Y44" s="141">
        <v>1.9485308091588107E-3</v>
      </c>
      <c r="Z44" s="137">
        <v>3.6266666666666669E-2</v>
      </c>
      <c r="AA44" s="143">
        <v>3.8322364209400889E-3</v>
      </c>
      <c r="AB44" s="137">
        <v>2.0733333333333336E-2</v>
      </c>
      <c r="AC44" s="141">
        <v>1.5305821276779231E-3</v>
      </c>
      <c r="AD44" s="130">
        <v>98.455266666666674</v>
      </c>
      <c r="AE44" s="139">
        <v>1300</v>
      </c>
      <c r="AF44" s="18" t="s">
        <v>298</v>
      </c>
      <c r="AG44" s="130">
        <v>0.95307652931825437</v>
      </c>
      <c r="AH44" s="129">
        <v>0.03</v>
      </c>
      <c r="AK44" s="275"/>
      <c r="AL44" s="276"/>
      <c r="AM44" s="138"/>
      <c r="AN44" s="129"/>
      <c r="AO44" s="138"/>
      <c r="AP44" s="129"/>
      <c r="AQ44" s="138"/>
      <c r="AR44" s="130"/>
      <c r="AS44" s="138"/>
      <c r="AT44" s="129"/>
      <c r="AU44" s="138"/>
      <c r="AV44" s="129"/>
      <c r="AW44" s="138"/>
      <c r="AX44" s="129"/>
      <c r="AY44" s="138"/>
      <c r="AZ44" s="129"/>
      <c r="BA44" s="138"/>
      <c r="BB44" s="130"/>
      <c r="BC44" s="138"/>
      <c r="BD44" s="129"/>
      <c r="BE44" s="138"/>
      <c r="BF44" s="129"/>
      <c r="BG44" s="138"/>
      <c r="BH44" s="129"/>
      <c r="BI44" s="138"/>
      <c r="BJ44" s="129"/>
      <c r="BK44" s="138"/>
      <c r="BL44" s="129"/>
      <c r="BM44" s="138"/>
      <c r="BN44" s="129"/>
      <c r="BO44" s="138"/>
      <c r="BP44" s="130"/>
      <c r="BQ44" s="138"/>
      <c r="BR44" s="129"/>
      <c r="BS44" s="138"/>
      <c r="BT44" s="129"/>
      <c r="BU44" s="138"/>
      <c r="BV44" s="129"/>
      <c r="BW44" s="138"/>
      <c r="BX44" s="129"/>
      <c r="BY44" s="138"/>
      <c r="BZ44" s="129"/>
      <c r="CA44" s="137"/>
      <c r="CB44" s="136"/>
      <c r="CC44" s="135"/>
      <c r="CD44" s="134"/>
      <c r="CE44" s="135"/>
      <c r="CF44" s="134"/>
      <c r="CH44" s="120">
        <v>12.034000000000001</v>
      </c>
      <c r="CI44" s="133">
        <f>0.3543*CK44</f>
        <v>2.2933838999999998E-2</v>
      </c>
      <c r="CJ44" s="133">
        <v>1.2896520000000001E-3</v>
      </c>
      <c r="CK44" s="18">
        <v>6.4729999999999996E-2</v>
      </c>
      <c r="CL44" s="18">
        <v>3.64E-3</v>
      </c>
      <c r="CM44" s="19">
        <v>0.70315000000000005</v>
      </c>
      <c r="CN44" s="19">
        <v>7.3999999999999999E-4</v>
      </c>
      <c r="CO44" s="19">
        <v>0.70013000000000003</v>
      </c>
      <c r="CP44" s="19">
        <v>7.5000000000000002E-4</v>
      </c>
      <c r="CQ44" s="19"/>
      <c r="CR44" s="187">
        <v>41.62</v>
      </c>
      <c r="CS44" s="187">
        <v>0.10052100140043467</v>
      </c>
      <c r="CT44" s="187">
        <v>52.79</v>
      </c>
      <c r="CU44" s="187">
        <v>0.13413926729266926</v>
      </c>
      <c r="CV44" s="187">
        <v>4.87</v>
      </c>
      <c r="CW44" s="187">
        <v>1.8558102701427392E-2</v>
      </c>
      <c r="CX44" s="188">
        <v>2.8999999999999998E-3</v>
      </c>
      <c r="CY44" s="188">
        <v>7.9700284889031936E-4</v>
      </c>
      <c r="CZ44" s="188">
        <v>6.2199999999999998E-2</v>
      </c>
      <c r="DA44" s="188">
        <v>7.5163838216954233E-3</v>
      </c>
      <c r="DB44" s="188">
        <v>8.9999999999999998E-4</v>
      </c>
      <c r="DC44" s="188">
        <v>1.364325210302392E-3</v>
      </c>
      <c r="DD44" s="188">
        <v>0.12520000000000001</v>
      </c>
      <c r="DE44" s="188">
        <v>2.0251601058467279E-3</v>
      </c>
      <c r="DF44" s="188">
        <v>1.9E-3</v>
      </c>
      <c r="DG44" s="188">
        <v>4.8323363567421911E-4</v>
      </c>
      <c r="DH44" s="188">
        <v>0.1971</v>
      </c>
      <c r="DI44" s="188">
        <v>2.7228570971954847E-3</v>
      </c>
      <c r="DJ44" s="188">
        <v>7.6999999999999999E-2</v>
      </c>
      <c r="DK44" s="188">
        <v>7.9414461640783492E-4</v>
      </c>
      <c r="DL44" s="188">
        <v>1.29E-2</v>
      </c>
      <c r="DM44" s="188">
        <v>1.1753224239047482E-3</v>
      </c>
      <c r="DN44" s="188">
        <v>0.4254</v>
      </c>
      <c r="DO44" s="188">
        <v>2.4576626022097805E-3</v>
      </c>
      <c r="DP44" s="187">
        <v>100.19</v>
      </c>
    </row>
    <row r="45" spans="1:120" x14ac:dyDescent="0.2">
      <c r="A45" s="147" t="s">
        <v>670</v>
      </c>
      <c r="B45" s="163">
        <v>94.963764402861301</v>
      </c>
      <c r="C45" s="143">
        <v>2.9981252718756196E-3</v>
      </c>
      <c r="D45" s="138">
        <v>57.640933333333329</v>
      </c>
      <c r="E45" s="144">
        <v>7.9869620103219047E-2</v>
      </c>
      <c r="F45" s="137">
        <v>0.34163333333333329</v>
      </c>
      <c r="G45" s="143">
        <v>8.4862302732736112E-3</v>
      </c>
      <c r="H45" s="138">
        <v>11.697574011411886</v>
      </c>
      <c r="I45" s="141">
        <v>3.7220431402365917E-2</v>
      </c>
      <c r="J45" s="138">
        <v>3.3638666666666666</v>
      </c>
      <c r="K45" s="144">
        <v>1.8601984031280844E-2</v>
      </c>
      <c r="L45" s="137">
        <v>6.6766666666666682E-2</v>
      </c>
      <c r="M45" s="141">
        <v>6.6044918439989034E-3</v>
      </c>
      <c r="N45" s="138">
        <v>14.741733333333334</v>
      </c>
      <c r="O45" s="144">
        <v>4.5582687763344537E-2</v>
      </c>
      <c r="P45" s="138">
        <v>9.3666999999999998</v>
      </c>
      <c r="Q45" s="144">
        <v>2.1872476990962588E-2</v>
      </c>
      <c r="R45" s="137">
        <v>0.12783333333333333</v>
      </c>
      <c r="S45" s="141">
        <v>1.1638790773177296E-2</v>
      </c>
      <c r="T45" s="137">
        <v>0.99453333333333338</v>
      </c>
      <c r="U45" s="141">
        <v>2.3721302721497597E-2</v>
      </c>
      <c r="V45" s="137">
        <v>4.2500000000000003E-2</v>
      </c>
      <c r="W45" s="141">
        <v>1.7204444426504781E-3</v>
      </c>
      <c r="X45" s="137">
        <v>0.18665018959913329</v>
      </c>
      <c r="Y45" s="141">
        <v>2.4068753683829111E-3</v>
      </c>
      <c r="Z45" s="137">
        <v>2.9266666666666667E-2</v>
      </c>
      <c r="AA45" s="143">
        <v>3.6762405953765661E-3</v>
      </c>
      <c r="AB45" s="137">
        <v>2.4866666666666665E-2</v>
      </c>
      <c r="AC45" s="141">
        <v>1.5563834870437254E-3</v>
      </c>
      <c r="AD45" s="130">
        <v>98.6494</v>
      </c>
      <c r="AE45" s="139">
        <v>1300</v>
      </c>
      <c r="AF45" s="18" t="s">
        <v>669</v>
      </c>
      <c r="AG45" s="130">
        <v>0.99297230080168886</v>
      </c>
      <c r="AH45" s="129">
        <v>0.05</v>
      </c>
      <c r="AK45" s="275"/>
      <c r="AL45" s="276"/>
      <c r="AM45" s="138"/>
      <c r="AN45" s="129"/>
      <c r="AO45" s="138"/>
      <c r="AP45" s="129"/>
      <c r="AQ45" s="138"/>
      <c r="AR45" s="130"/>
      <c r="AS45" s="138"/>
      <c r="AT45" s="129"/>
      <c r="AU45" s="138"/>
      <c r="AV45" s="129"/>
      <c r="AW45" s="138"/>
      <c r="AX45" s="129"/>
      <c r="AY45" s="138"/>
      <c r="AZ45" s="129"/>
      <c r="BA45" s="138"/>
      <c r="BB45" s="130"/>
      <c r="BC45" s="138"/>
      <c r="BD45" s="129"/>
      <c r="BE45" s="138"/>
      <c r="BF45" s="129"/>
      <c r="BG45" s="138"/>
      <c r="BH45" s="129"/>
      <c r="BI45" s="138"/>
      <c r="BJ45" s="129"/>
      <c r="BK45" s="138"/>
      <c r="BL45" s="129"/>
      <c r="BM45" s="138"/>
      <c r="BN45" s="129"/>
      <c r="BO45" s="138"/>
      <c r="BP45" s="130"/>
      <c r="BQ45" s="138"/>
      <c r="BR45" s="129"/>
      <c r="BS45" s="138"/>
      <c r="BT45" s="129"/>
      <c r="BU45" s="138"/>
      <c r="BV45" s="129"/>
      <c r="BW45" s="138"/>
      <c r="BX45" s="129"/>
      <c r="BY45" s="138"/>
      <c r="BZ45" s="129"/>
      <c r="CA45" s="137"/>
      <c r="CB45" s="136"/>
      <c r="CC45" s="135"/>
      <c r="CD45" s="134"/>
      <c r="CE45" s="135"/>
      <c r="CF45" s="134"/>
      <c r="CI45" s="21"/>
      <c r="CJ45" s="21"/>
      <c r="CK45" s="18"/>
      <c r="CL45" s="18"/>
      <c r="CM45" s="19"/>
      <c r="CN45" s="19"/>
      <c r="CO45" s="19"/>
      <c r="CP45" s="19"/>
      <c r="CQ45" s="19"/>
      <c r="CR45" s="187">
        <v>41.98</v>
      </c>
      <c r="CS45" s="187">
        <v>7.0860702798856021E-2</v>
      </c>
      <c r="CT45" s="187">
        <v>53.02</v>
      </c>
      <c r="CU45" s="187">
        <v>5.0023466277462313E-2</v>
      </c>
      <c r="CV45" s="187">
        <v>5.01</v>
      </c>
      <c r="CW45" s="187">
        <v>9.5305432873939305E-3</v>
      </c>
      <c r="CX45" s="188">
        <v>2.8999999999999998E-3</v>
      </c>
      <c r="CY45" s="188">
        <v>6.2292761113956821E-4</v>
      </c>
      <c r="CZ45" s="188">
        <v>5.0200000000000002E-2</v>
      </c>
      <c r="DA45" s="188">
        <v>1.8507837267297254E-3</v>
      </c>
      <c r="DB45" s="188">
        <v>1.6999999999999999E-3</v>
      </c>
      <c r="DC45" s="188">
        <v>4.1564636487781393E-4</v>
      </c>
      <c r="DD45" s="188">
        <v>0.1246</v>
      </c>
      <c r="DE45" s="188">
        <v>5.5150010849014809E-4</v>
      </c>
      <c r="DF45" s="188">
        <v>1.6000000000000001E-3</v>
      </c>
      <c r="DG45" s="188">
        <v>3.0107743696328198E-4</v>
      </c>
      <c r="DH45" s="188">
        <v>0.191</v>
      </c>
      <c r="DI45" s="188">
        <v>2.8272915590770551E-3</v>
      </c>
      <c r="DJ45" s="188">
        <v>7.9100000000000004E-2</v>
      </c>
      <c r="DK45" s="188">
        <v>1.0203174420965126E-3</v>
      </c>
      <c r="DL45" s="188">
        <v>1.3299999999999999E-2</v>
      </c>
      <c r="DM45" s="188">
        <v>8.7596913958926494E-4</v>
      </c>
      <c r="DN45" s="188">
        <v>0.42530000000000001</v>
      </c>
      <c r="DO45" s="188">
        <v>2.4708675916748886E-3</v>
      </c>
      <c r="DP45" s="187">
        <v>100.9</v>
      </c>
    </row>
    <row r="46" spans="1:120" x14ac:dyDescent="0.2">
      <c r="A46" s="147" t="s">
        <v>241</v>
      </c>
      <c r="B46" s="163">
        <v>94.946943230171627</v>
      </c>
      <c r="C46" s="143">
        <v>2.2944750852321092E-2</v>
      </c>
      <c r="D46" s="138">
        <v>57.636133333333333</v>
      </c>
      <c r="E46" s="144">
        <v>7.9862969028117986E-2</v>
      </c>
      <c r="F46" s="137">
        <v>0.35273333333333334</v>
      </c>
      <c r="G46" s="143">
        <v>8.536265431272571E-3</v>
      </c>
      <c r="H46" s="138">
        <v>11.588658464899574</v>
      </c>
      <c r="I46" s="141">
        <v>3.7021956799552107E-2</v>
      </c>
      <c r="J46" s="138">
        <v>3.2738333333333336</v>
      </c>
      <c r="K46" s="144">
        <v>1.8355538763702973E-2</v>
      </c>
      <c r="L46" s="137">
        <v>6.5166666666666664E-2</v>
      </c>
      <c r="M46" s="141">
        <v>6.5702775132202009E-3</v>
      </c>
      <c r="N46" s="138">
        <v>14.760633333333333</v>
      </c>
      <c r="O46" s="144">
        <v>4.5450963351516611E-2</v>
      </c>
      <c r="P46" s="138">
        <v>9.286033333333334</v>
      </c>
      <c r="Q46" s="144">
        <v>2.1802594968462277E-2</v>
      </c>
      <c r="R46" s="137">
        <v>0.1479</v>
      </c>
      <c r="S46" s="141">
        <v>1.1867894838872366E-2</v>
      </c>
      <c r="T46" s="137">
        <v>0.97449999999999992</v>
      </c>
      <c r="U46" s="141">
        <v>2.3460214059241494E-2</v>
      </c>
      <c r="V46" s="137">
        <v>2.9766666666666663E-2</v>
      </c>
      <c r="W46" s="141">
        <v>1.6679130617330113E-3</v>
      </c>
      <c r="X46" s="137">
        <v>5.3711008342401161E-2</v>
      </c>
      <c r="Y46" s="141">
        <v>1.6352292528859405E-3</v>
      </c>
      <c r="Z46" s="137">
        <v>2.9633333333333331E-2</v>
      </c>
      <c r="AA46" s="143">
        <v>3.7539133335661033E-3</v>
      </c>
      <c r="AB46" s="137">
        <v>2.5100000000000001E-2</v>
      </c>
      <c r="AC46" s="141">
        <v>1.5498321032539439E-3</v>
      </c>
      <c r="AD46" s="130">
        <v>98.238733333333315</v>
      </c>
      <c r="AE46" s="139">
        <v>1300</v>
      </c>
      <c r="AF46" s="18" t="s">
        <v>240</v>
      </c>
      <c r="AG46" s="130">
        <v>1.1871031668162657</v>
      </c>
      <c r="AH46" s="129">
        <v>0.05</v>
      </c>
      <c r="AK46" s="275"/>
      <c r="AL46" s="276"/>
      <c r="AM46" s="138"/>
      <c r="AN46" s="129"/>
      <c r="AO46" s="138"/>
      <c r="AP46" s="129"/>
      <c r="AQ46" s="138"/>
      <c r="AR46" s="130"/>
      <c r="AS46" s="138"/>
      <c r="AT46" s="129"/>
      <c r="AU46" s="138"/>
      <c r="AV46" s="129"/>
      <c r="AW46" s="138"/>
      <c r="AX46" s="129"/>
      <c r="AY46" s="138"/>
      <c r="AZ46" s="129"/>
      <c r="BA46" s="138"/>
      <c r="BB46" s="130"/>
      <c r="BC46" s="138"/>
      <c r="BD46" s="129"/>
      <c r="BE46" s="138"/>
      <c r="BF46" s="129"/>
      <c r="BG46" s="138"/>
      <c r="BH46" s="129"/>
      <c r="BI46" s="138"/>
      <c r="BJ46" s="129"/>
      <c r="BK46" s="138"/>
      <c r="BL46" s="129"/>
      <c r="BM46" s="138"/>
      <c r="BN46" s="129"/>
      <c r="BO46" s="138"/>
      <c r="BP46" s="130"/>
      <c r="BQ46" s="138"/>
      <c r="BR46" s="129"/>
      <c r="BS46" s="138"/>
      <c r="BT46" s="129"/>
      <c r="BU46" s="138"/>
      <c r="BV46" s="129"/>
      <c r="BW46" s="138"/>
      <c r="BX46" s="129"/>
      <c r="BY46" s="138"/>
      <c r="BZ46" s="129"/>
      <c r="CA46" s="137"/>
      <c r="CB46" s="136"/>
      <c r="CC46" s="135"/>
      <c r="CD46" s="134"/>
      <c r="CE46" s="135"/>
      <c r="CF46" s="134"/>
      <c r="CH46" s="120">
        <v>17.259</v>
      </c>
      <c r="CI46" s="133">
        <f>0.3543*CK46</f>
        <v>1.6163166E-2</v>
      </c>
      <c r="CJ46" s="133">
        <v>9.4598100000000004E-4</v>
      </c>
      <c r="CK46" s="18">
        <v>4.5620000000000001E-2</v>
      </c>
      <c r="CL46" s="18">
        <v>2.6700000000000001E-3</v>
      </c>
      <c r="CM46" s="19">
        <v>0.70247999999999999</v>
      </c>
      <c r="CN46" s="19">
        <v>1.16E-3</v>
      </c>
      <c r="CO46" s="19">
        <v>0.70035000000000003</v>
      </c>
      <c r="CP46" s="19">
        <v>1.16E-3</v>
      </c>
      <c r="CQ46" s="19"/>
      <c r="CR46" s="187">
        <v>40.97</v>
      </c>
      <c r="CS46" s="187">
        <v>3.4237497832964814E-2</v>
      </c>
      <c r="CT46" s="187">
        <v>51.64</v>
      </c>
      <c r="CU46" s="187">
        <v>5.0150472200957114E-2</v>
      </c>
      <c r="CV46" s="187">
        <v>4.9000000000000004</v>
      </c>
      <c r="CW46" s="187">
        <v>6.9590358383683132E-2</v>
      </c>
      <c r="CX46" s="188">
        <v>2.8999999999999998E-3</v>
      </c>
      <c r="CY46" s="188">
        <v>4.5430822149132864E-4</v>
      </c>
      <c r="CZ46" s="188">
        <v>6.3299999999999995E-2</v>
      </c>
      <c r="DA46" s="188">
        <v>1.9099232962259698E-3</v>
      </c>
      <c r="DB46" s="188">
        <v>1.1999999999999999E-3</v>
      </c>
      <c r="DC46" s="188">
        <v>1.1060269559993224E-3</v>
      </c>
      <c r="DD46" s="188">
        <v>0.12479999999999999</v>
      </c>
      <c r="DE46" s="188">
        <v>2.4453968168922828E-3</v>
      </c>
      <c r="DF46" s="188">
        <v>1.6999999999999999E-3</v>
      </c>
      <c r="DG46" s="188">
        <v>1.7523807384973257E-4</v>
      </c>
      <c r="DH46" s="188">
        <v>0.19409999999999999</v>
      </c>
      <c r="DI46" s="188">
        <v>1.0663956076103849E-3</v>
      </c>
      <c r="DJ46" s="188">
        <v>7.7899999999999997E-2</v>
      </c>
      <c r="DK46" s="188">
        <v>1.3734378064068299E-3</v>
      </c>
      <c r="DL46" s="188">
        <v>1.23E-2</v>
      </c>
      <c r="DM46" s="188">
        <v>8.9053243249941939E-4</v>
      </c>
      <c r="DN46" s="188">
        <v>0.43759999999999999</v>
      </c>
      <c r="DO46" s="188">
        <v>1.1700271742954326E-3</v>
      </c>
      <c r="DP46" s="187">
        <v>98.42</v>
      </c>
    </row>
    <row r="47" spans="1:120" x14ac:dyDescent="0.2">
      <c r="A47" s="147" t="s">
        <v>249</v>
      </c>
      <c r="B47" s="163">
        <v>94.639749789332399</v>
      </c>
      <c r="C47" s="143">
        <v>1.7253925488311398E-2</v>
      </c>
      <c r="D47" s="138">
        <v>57.398766666666667</v>
      </c>
      <c r="E47" s="144">
        <v>7.9534064126766044E-2</v>
      </c>
      <c r="F47" s="137">
        <v>0.3470333333333333</v>
      </c>
      <c r="G47" s="143">
        <v>8.5180920919786882E-3</v>
      </c>
      <c r="H47" s="138">
        <v>11.602795767799762</v>
      </c>
      <c r="I47" s="141">
        <v>3.7067120838065987E-2</v>
      </c>
      <c r="J47" s="138">
        <v>3.5619000000000001</v>
      </c>
      <c r="K47" s="144">
        <v>1.9056894462500674E-2</v>
      </c>
      <c r="L47" s="137">
        <v>6.8466666666666662E-2</v>
      </c>
      <c r="M47" s="141">
        <v>6.5697327242958429E-3</v>
      </c>
      <c r="N47" s="138">
        <v>14.4884</v>
      </c>
      <c r="O47" s="144">
        <v>4.517036085668566E-2</v>
      </c>
      <c r="P47" s="138">
        <v>9.5032333333333341</v>
      </c>
      <c r="Q47" s="144">
        <v>2.1946777292687302E-2</v>
      </c>
      <c r="R47" s="137">
        <v>0.13196666666666665</v>
      </c>
      <c r="S47" s="141">
        <v>1.1652259134357806E-2</v>
      </c>
      <c r="T47" s="137">
        <v>1.0053333333333334</v>
      </c>
      <c r="U47" s="141">
        <v>2.3657631389179323E-2</v>
      </c>
      <c r="V47" s="137">
        <v>4.1066666666666668E-2</v>
      </c>
      <c r="W47" s="141">
        <v>1.7260648530930487E-3</v>
      </c>
      <c r="X47" s="137">
        <v>0.18432539682539681</v>
      </c>
      <c r="Y47" s="141">
        <v>2.4076057746329248E-3</v>
      </c>
      <c r="Z47" s="137">
        <v>3.5400000000000001E-2</v>
      </c>
      <c r="AA47" s="143">
        <v>3.7491844209641117E-3</v>
      </c>
      <c r="AB47" s="137">
        <v>2.3366666666666664E-2</v>
      </c>
      <c r="AC47" s="141">
        <v>1.5391511022952134E-3</v>
      </c>
      <c r="AD47" s="130">
        <v>98.398399999999995</v>
      </c>
      <c r="AE47" s="139">
        <v>1300</v>
      </c>
      <c r="AF47" s="18" t="s">
        <v>248</v>
      </c>
      <c r="AG47" s="130">
        <v>1.0483083066101693</v>
      </c>
      <c r="AH47" s="129">
        <v>0.01</v>
      </c>
      <c r="AI47" s="128">
        <v>20</v>
      </c>
      <c r="AJ47" s="120">
        <v>11.634</v>
      </c>
      <c r="AK47" s="275">
        <v>2110.52810254736</v>
      </c>
      <c r="AL47" s="276">
        <v>140.50470024018611</v>
      </c>
      <c r="AM47" s="138">
        <v>0.84161383979735105</v>
      </c>
      <c r="AN47" s="129">
        <v>0.1253756741760593</v>
      </c>
      <c r="AO47" s="138">
        <v>37.128500432646099</v>
      </c>
      <c r="AP47" s="129">
        <v>2.1800665809721274</v>
      </c>
      <c r="AQ47" s="138">
        <v>8.7079600372091104</v>
      </c>
      <c r="AR47" s="130">
        <v>0.64966312529129056</v>
      </c>
      <c r="AS47" s="138">
        <v>15.2552454920313</v>
      </c>
      <c r="AT47" s="129">
        <v>0.97520231349638875</v>
      </c>
      <c r="AU47" s="138">
        <v>0.54765674436232703</v>
      </c>
      <c r="AV47" s="129">
        <v>0.11715163204635858</v>
      </c>
      <c r="AW47" s="138">
        <v>5.8940044063850303</v>
      </c>
      <c r="AX47" s="129">
        <v>1.2843395734613268</v>
      </c>
      <c r="AY47" s="138">
        <v>0.67040486353356599</v>
      </c>
      <c r="AZ47" s="129">
        <v>9.643075592805754E-2</v>
      </c>
      <c r="BA47" s="138">
        <v>2.0479200114888299</v>
      </c>
      <c r="BB47" s="130">
        <v>0.18367902274188957</v>
      </c>
      <c r="BC47" s="138"/>
      <c r="BD47" s="129"/>
      <c r="BE47" s="138">
        <v>1.8787324273110899</v>
      </c>
      <c r="BF47" s="129">
        <v>0.42386750043024291</v>
      </c>
      <c r="BG47" s="138">
        <v>0.45337918429833202</v>
      </c>
      <c r="BH47" s="129">
        <v>0.1794450889861747</v>
      </c>
      <c r="BI47" s="138"/>
      <c r="BJ47" s="129"/>
      <c r="BK47" s="138"/>
      <c r="BL47" s="129"/>
      <c r="BM47" s="138"/>
      <c r="BN47" s="129"/>
      <c r="BO47" s="138">
        <v>1.41201858891183</v>
      </c>
      <c r="BP47" s="130">
        <v>0.23556334287367039</v>
      </c>
      <c r="BQ47" s="138"/>
      <c r="BR47" s="129"/>
      <c r="BS47" s="138">
        <v>0.90579687455862901</v>
      </c>
      <c r="BT47" s="129">
        <v>0.20071328377140948</v>
      </c>
      <c r="BU47" s="138"/>
      <c r="BV47" s="129"/>
      <c r="BW47" s="138"/>
      <c r="BX47" s="129"/>
      <c r="BY47" s="138"/>
      <c r="BZ47" s="129"/>
      <c r="CA47" s="137"/>
      <c r="CB47" s="136"/>
      <c r="CC47" s="135">
        <v>4.4225281863325999E-2</v>
      </c>
      <c r="CD47" s="134">
        <v>1.1315809247492616E-2</v>
      </c>
      <c r="CE47" s="135">
        <v>1.6217246861849E-2</v>
      </c>
      <c r="CF47" s="134">
        <v>5.4686165740409735E-3</v>
      </c>
      <c r="CH47" s="120">
        <v>22.716999999999999</v>
      </c>
      <c r="CI47" s="133">
        <f>0.3543*CK47</f>
        <v>2.3571579000000002E-2</v>
      </c>
      <c r="CJ47" s="133">
        <v>1.339254E-3</v>
      </c>
      <c r="CK47" s="18">
        <v>6.6530000000000006E-2</v>
      </c>
      <c r="CL47" s="18">
        <v>3.7799999999999999E-3</v>
      </c>
      <c r="CM47" s="19">
        <v>0.70374000000000003</v>
      </c>
      <c r="CN47" s="19">
        <v>8.2000000000000009E-4</v>
      </c>
      <c r="CO47" s="19">
        <v>0.70062999999999998</v>
      </c>
      <c r="CP47" s="19">
        <v>8.4000000000000003E-4</v>
      </c>
      <c r="CQ47" s="19"/>
      <c r="CR47" s="187">
        <v>41.18</v>
      </c>
      <c r="CS47" s="187">
        <v>4.1852013877952801E-2</v>
      </c>
      <c r="CT47" s="187">
        <v>51.8</v>
      </c>
      <c r="CU47" s="187">
        <v>6.6519293290384307E-2</v>
      </c>
      <c r="CV47" s="187">
        <v>5.23</v>
      </c>
      <c r="CW47" s="187">
        <v>5.6653031740249105E-2</v>
      </c>
      <c r="CX47" s="188">
        <v>2.8999999999999998E-3</v>
      </c>
      <c r="CY47" s="188">
        <v>5.9513488434688499E-4</v>
      </c>
      <c r="CZ47" s="188">
        <v>5.6000000000000001E-2</v>
      </c>
      <c r="DA47" s="188">
        <v>1.7381279012048604E-3</v>
      </c>
      <c r="DB47" s="188">
        <v>1.6999999999999999E-3</v>
      </c>
      <c r="DC47" s="188">
        <v>2.1667578706455067E-3</v>
      </c>
      <c r="DD47" s="188">
        <v>0.13189999999999999</v>
      </c>
      <c r="DE47" s="188">
        <v>2.3493535642971552E-3</v>
      </c>
      <c r="DF47" s="188">
        <v>2.0999999999999999E-3</v>
      </c>
      <c r="DG47" s="188">
        <v>5.6914120920841936E-4</v>
      </c>
      <c r="DH47" s="188">
        <v>0.2069</v>
      </c>
      <c r="DI47" s="188">
        <v>1.2558098826544841E-2</v>
      </c>
      <c r="DJ47" s="188">
        <v>8.2500000000000004E-2</v>
      </c>
      <c r="DK47" s="188">
        <v>1.0911713410291931E-3</v>
      </c>
      <c r="DL47" s="188">
        <v>1.23E-2</v>
      </c>
      <c r="DM47" s="188">
        <v>7.3712391324735362E-4</v>
      </c>
      <c r="DN47" s="188">
        <v>0.42780000000000001</v>
      </c>
      <c r="DO47" s="188">
        <v>3.1892540607205621E-3</v>
      </c>
      <c r="DP47" s="187">
        <v>99.12</v>
      </c>
    </row>
    <row r="48" spans="1:120" x14ac:dyDescent="0.2">
      <c r="A48" s="147" t="s">
        <v>212</v>
      </c>
      <c r="B48" s="163">
        <v>94.812759647405613</v>
      </c>
      <c r="C48" s="143">
        <v>3.4710260290824253E-2</v>
      </c>
      <c r="D48" s="138">
        <v>57.683799999999998</v>
      </c>
      <c r="E48" s="144">
        <v>7.9929017898913282E-2</v>
      </c>
      <c r="F48" s="137">
        <v>0.33716666666666667</v>
      </c>
      <c r="G48" s="143">
        <v>8.4800327506307158E-3</v>
      </c>
      <c r="H48" s="138">
        <v>11.618663699486936</v>
      </c>
      <c r="I48" s="141">
        <v>3.6969347216099895E-2</v>
      </c>
      <c r="J48" s="138">
        <v>3.3649999999999998</v>
      </c>
      <c r="K48" s="144">
        <v>1.8564477557627475E-2</v>
      </c>
      <c r="L48" s="137">
        <v>6.433333333333334E-2</v>
      </c>
      <c r="M48" s="141">
        <v>6.6528797514718843E-3</v>
      </c>
      <c r="N48" s="138">
        <v>14.5428</v>
      </c>
      <c r="O48" s="144">
        <v>4.5339963271762797E-2</v>
      </c>
      <c r="P48" s="138">
        <v>9.3585999999999991</v>
      </c>
      <c r="Q48" s="144">
        <v>2.1853562425146789E-2</v>
      </c>
      <c r="R48" s="137">
        <v>0.11506666666666666</v>
      </c>
      <c r="S48" s="141">
        <v>1.1767125775917254E-2</v>
      </c>
      <c r="T48" s="137">
        <v>1.0117333333333332</v>
      </c>
      <c r="U48" s="141">
        <v>2.3729167133088019E-2</v>
      </c>
      <c r="V48" s="137">
        <v>4.0100000000000004E-2</v>
      </c>
      <c r="W48" s="141">
        <v>1.7089053177450424E-3</v>
      </c>
      <c r="X48" s="137">
        <v>0.11620185922974767</v>
      </c>
      <c r="Y48" s="141">
        <v>2.0380276748224128E-3</v>
      </c>
      <c r="Z48" s="137">
        <v>3.15E-2</v>
      </c>
      <c r="AA48" s="143">
        <v>3.6991354124984391E-3</v>
      </c>
      <c r="AB48" s="137">
        <v>2.7099999999999999E-2</v>
      </c>
      <c r="AC48" s="141">
        <v>1.5626342649971584E-3</v>
      </c>
      <c r="AD48" s="130">
        <v>98.311333333333337</v>
      </c>
      <c r="AE48" s="139">
        <v>1300</v>
      </c>
      <c r="AF48" s="18" t="s">
        <v>211</v>
      </c>
      <c r="AG48" s="130">
        <v>1.0346147595140303</v>
      </c>
      <c r="AH48" s="129">
        <v>0.02</v>
      </c>
      <c r="AI48" s="128">
        <v>20</v>
      </c>
      <c r="AJ48" s="120">
        <v>9.9930000000000003</v>
      </c>
      <c r="AK48" s="275">
        <v>1957.41411355695</v>
      </c>
      <c r="AL48" s="276">
        <v>93.29509519994761</v>
      </c>
      <c r="AM48" s="138">
        <v>0.80332814089531701</v>
      </c>
      <c r="AN48" s="129">
        <v>0.13480598602444194</v>
      </c>
      <c r="AO48" s="138">
        <v>37.216520740148503</v>
      </c>
      <c r="AP48" s="129">
        <v>1.6495761354097105</v>
      </c>
      <c r="AQ48" s="138">
        <v>8.7788519448295705</v>
      </c>
      <c r="AR48" s="130">
        <v>0.70316861576335921</v>
      </c>
      <c r="AS48" s="138">
        <v>15.1966313800386</v>
      </c>
      <c r="AT48" s="129">
        <v>1.0334590323313797</v>
      </c>
      <c r="AU48" s="138">
        <v>0.52679907245671598</v>
      </c>
      <c r="AV48" s="129">
        <v>8.6249647147893307E-2</v>
      </c>
      <c r="AW48" s="138">
        <v>5.6284123319343404</v>
      </c>
      <c r="AX48" s="129">
        <v>1.2680015066310804</v>
      </c>
      <c r="AY48" s="138">
        <v>0.60818008978189297</v>
      </c>
      <c r="AZ48" s="129">
        <v>0.1031245223121226</v>
      </c>
      <c r="BA48" s="138">
        <v>1.9027934097147099</v>
      </c>
      <c r="BB48" s="130">
        <v>0.19165218717711444</v>
      </c>
      <c r="BC48" s="138"/>
      <c r="BD48" s="129"/>
      <c r="BE48" s="138">
        <v>1.54243013668971</v>
      </c>
      <c r="BF48" s="129">
        <v>0.34063969599505023</v>
      </c>
      <c r="BG48" s="138">
        <v>0.62982337004155797</v>
      </c>
      <c r="BH48" s="129">
        <v>0.22806087492640104</v>
      </c>
      <c r="BI48" s="138"/>
      <c r="BJ48" s="129"/>
      <c r="BK48" s="138"/>
      <c r="BL48" s="129"/>
      <c r="BM48" s="138"/>
      <c r="BN48" s="129"/>
      <c r="BO48" s="138">
        <v>1.2402884502240199</v>
      </c>
      <c r="BP48" s="130">
        <v>0.29944434974810952</v>
      </c>
      <c r="BQ48" s="138"/>
      <c r="BR48" s="129"/>
      <c r="BS48" s="138">
        <v>0.98975082286873295</v>
      </c>
      <c r="BT48" s="129">
        <v>0.2231246335568644</v>
      </c>
      <c r="BU48" s="138"/>
      <c r="BV48" s="129"/>
      <c r="BW48" s="138"/>
      <c r="BX48" s="129"/>
      <c r="BY48" s="138"/>
      <c r="BZ48" s="129"/>
      <c r="CA48" s="137">
        <v>0.14211440029939201</v>
      </c>
      <c r="CB48" s="136">
        <v>2.7868236949440437E-2</v>
      </c>
      <c r="CC48" s="135">
        <v>4.3284141223027997E-2</v>
      </c>
      <c r="CD48" s="134">
        <v>1.1890498782438063E-2</v>
      </c>
      <c r="CE48" s="135">
        <v>1.4133693414139E-2</v>
      </c>
      <c r="CF48" s="134">
        <v>5.2933691841683846E-3</v>
      </c>
      <c r="CH48" s="120">
        <v>16.913</v>
      </c>
      <c r="CI48" s="133">
        <f>0.3543*CK48</f>
        <v>2.047854E-2</v>
      </c>
      <c r="CJ48" s="133">
        <v>1.52349E-3</v>
      </c>
      <c r="CK48" s="18">
        <v>5.7799999999999997E-2</v>
      </c>
      <c r="CL48" s="18">
        <v>4.3E-3</v>
      </c>
      <c r="CM48" s="19">
        <v>0.70321</v>
      </c>
      <c r="CN48" s="19">
        <v>1.2099999999999999E-3</v>
      </c>
      <c r="CO48" s="19">
        <v>0.70050999999999997</v>
      </c>
      <c r="CP48" s="19">
        <v>1.23E-3</v>
      </c>
      <c r="CQ48" s="19"/>
      <c r="CR48" s="187">
        <v>41.11</v>
      </c>
      <c r="CS48" s="187">
        <v>0.12198416056823524</v>
      </c>
      <c r="CT48" s="187">
        <v>51.82</v>
      </c>
      <c r="CU48" s="187">
        <v>0.15612181222941712</v>
      </c>
      <c r="CV48" s="187">
        <v>5.05</v>
      </c>
      <c r="CW48" s="187">
        <v>0.10940480589349173</v>
      </c>
      <c r="CX48" s="188">
        <v>3.8999999999999998E-3</v>
      </c>
      <c r="CY48" s="188">
        <v>7.778614024286462E-4</v>
      </c>
      <c r="CZ48" s="188">
        <v>5.8500000000000003E-2</v>
      </c>
      <c r="DA48" s="188">
        <v>6.0806759747761494E-3</v>
      </c>
      <c r="DB48" s="188">
        <v>1.1999999999999999E-3</v>
      </c>
      <c r="DC48" s="188">
        <v>1.5797988523369119E-3</v>
      </c>
      <c r="DD48" s="188">
        <v>0.12529999999999999</v>
      </c>
      <c r="DE48" s="188">
        <v>1.4816205690122467E-3</v>
      </c>
      <c r="DF48" s="188">
        <v>2.0999999999999999E-3</v>
      </c>
      <c r="DG48" s="188">
        <v>4.5699481865284978E-4</v>
      </c>
      <c r="DH48" s="188">
        <v>0.20219999999999999</v>
      </c>
      <c r="DI48" s="188">
        <v>1.2860523156846802E-2</v>
      </c>
      <c r="DJ48" s="188">
        <v>7.9500000000000001E-2</v>
      </c>
      <c r="DK48" s="188">
        <v>2.1038951015146961E-3</v>
      </c>
      <c r="DL48" s="188">
        <v>1.2200000000000001E-2</v>
      </c>
      <c r="DM48" s="188">
        <v>1.0447533190593825E-3</v>
      </c>
      <c r="DN48" s="188">
        <v>0.43090000000000001</v>
      </c>
      <c r="DO48" s="188">
        <v>2.5089021276035323E-3</v>
      </c>
      <c r="DP48" s="187">
        <v>98.89</v>
      </c>
    </row>
    <row r="49" spans="1:120" x14ac:dyDescent="0.2">
      <c r="A49" s="147" t="s">
        <v>156</v>
      </c>
      <c r="B49" s="163">
        <v>95.046957001961999</v>
      </c>
      <c r="C49" s="143">
        <v>2.8256733748078708E-3</v>
      </c>
      <c r="D49" s="138">
        <v>57.408999999999999</v>
      </c>
      <c r="E49" s="144">
        <v>7.9548243849377337E-2</v>
      </c>
      <c r="F49" s="137">
        <v>0.35323333333333329</v>
      </c>
      <c r="G49" s="143">
        <v>8.5620462631507098E-3</v>
      </c>
      <c r="H49" s="138">
        <v>12.024270811825716</v>
      </c>
      <c r="I49" s="141">
        <v>3.7642870067332683E-2</v>
      </c>
      <c r="J49" s="138">
        <v>3.2876333333333334</v>
      </c>
      <c r="K49" s="144">
        <v>1.8348745466665293E-2</v>
      </c>
      <c r="L49" s="137">
        <v>6.1133333333333338E-2</v>
      </c>
      <c r="M49" s="141">
        <v>6.5447992716397754E-3</v>
      </c>
      <c r="N49" s="138">
        <v>14.149566666666665</v>
      </c>
      <c r="O49" s="144">
        <v>4.4660813979753043E-2</v>
      </c>
      <c r="P49" s="138">
        <v>9.7765333333333331</v>
      </c>
      <c r="Q49" s="144">
        <v>2.220376354446723E-2</v>
      </c>
      <c r="R49" s="137">
        <v>0.12976666666666667</v>
      </c>
      <c r="S49" s="141">
        <v>1.1791017669950473E-2</v>
      </c>
      <c r="T49" s="137">
        <v>1.0573000000000001</v>
      </c>
      <c r="U49" s="141">
        <v>2.4367213367312405E-2</v>
      </c>
      <c r="V49" s="137">
        <v>3.2833333333333332E-2</v>
      </c>
      <c r="W49" s="141">
        <v>1.6773271139692806E-3</v>
      </c>
      <c r="X49" s="137">
        <v>6.2583526523932925E-2</v>
      </c>
      <c r="Y49" s="141">
        <v>1.6939308767247002E-3</v>
      </c>
      <c r="Z49" s="137">
        <v>3.1300000000000001E-2</v>
      </c>
      <c r="AA49" s="143">
        <v>3.7524629158118554E-3</v>
      </c>
      <c r="AB49" s="137">
        <v>2.0066666666666667E-2</v>
      </c>
      <c r="AC49" s="141">
        <v>1.5093134864783044E-3</v>
      </c>
      <c r="AD49" s="130">
        <v>98.406433333333325</v>
      </c>
      <c r="AE49" s="139">
        <v>1300</v>
      </c>
      <c r="AF49" s="18" t="s">
        <v>155</v>
      </c>
      <c r="AG49" s="130">
        <v>0.99664903127739057</v>
      </c>
      <c r="AH49" s="129">
        <v>0.02</v>
      </c>
      <c r="AK49" s="275"/>
      <c r="AL49" s="276"/>
      <c r="AM49" s="138"/>
      <c r="AN49" s="129"/>
      <c r="AO49" s="138"/>
      <c r="AP49" s="129"/>
      <c r="AQ49" s="138"/>
      <c r="AR49" s="130"/>
      <c r="AS49" s="138"/>
      <c r="AT49" s="129"/>
      <c r="AU49" s="138"/>
      <c r="AV49" s="129"/>
      <c r="AW49" s="138"/>
      <c r="AX49" s="129"/>
      <c r="AY49" s="138"/>
      <c r="AZ49" s="129"/>
      <c r="BA49" s="138"/>
      <c r="BB49" s="130"/>
      <c r="BC49" s="138"/>
      <c r="BD49" s="129"/>
      <c r="BE49" s="138"/>
      <c r="BF49" s="129"/>
      <c r="BG49" s="138"/>
      <c r="BH49" s="129"/>
      <c r="BI49" s="138"/>
      <c r="BJ49" s="129"/>
      <c r="BK49" s="138"/>
      <c r="BL49" s="129"/>
      <c r="BM49" s="138"/>
      <c r="BN49" s="129"/>
      <c r="BO49" s="138"/>
      <c r="BP49" s="130"/>
      <c r="BQ49" s="138"/>
      <c r="BR49" s="129"/>
      <c r="BS49" s="138"/>
      <c r="BT49" s="129"/>
      <c r="BU49" s="138"/>
      <c r="BV49" s="129"/>
      <c r="BW49" s="138"/>
      <c r="BX49" s="129"/>
      <c r="BY49" s="138"/>
      <c r="BZ49" s="129"/>
      <c r="CA49" s="137"/>
      <c r="CB49" s="136"/>
      <c r="CC49" s="135"/>
      <c r="CD49" s="134"/>
      <c r="CE49" s="135"/>
      <c r="CF49" s="134"/>
      <c r="CH49" s="120">
        <v>9.2780000000000005</v>
      </c>
      <c r="CI49" s="133">
        <f>0.3543*CK49</f>
        <v>1.6705245000000001E-2</v>
      </c>
      <c r="CJ49" s="133">
        <v>1.0310129999999999E-3</v>
      </c>
      <c r="CK49" s="18">
        <v>4.7149999999999997E-2</v>
      </c>
      <c r="CL49" s="18">
        <v>2.9099999999999998E-3</v>
      </c>
      <c r="CM49" s="19">
        <v>0.70316999999999996</v>
      </c>
      <c r="CN49" s="19">
        <v>1.3899999999999997E-3</v>
      </c>
      <c r="CO49" s="19">
        <v>0.70096999999999998</v>
      </c>
      <c r="CP49" s="19">
        <v>1.4E-3</v>
      </c>
      <c r="CQ49" s="19"/>
      <c r="CR49" s="187">
        <v>41.33</v>
      </c>
      <c r="CS49" s="187">
        <v>2.8127784678561807E-2</v>
      </c>
      <c r="CT49" s="187">
        <v>52.19</v>
      </c>
      <c r="CU49" s="187">
        <v>2.1821898886145923E-2</v>
      </c>
      <c r="CV49" s="187">
        <v>4.8499999999999996</v>
      </c>
      <c r="CW49" s="187">
        <v>8.5407248876073413E-3</v>
      </c>
      <c r="CX49" s="188">
        <v>3.3E-3</v>
      </c>
      <c r="CY49" s="188">
        <v>7.7448526082850679E-4</v>
      </c>
      <c r="CZ49" s="188">
        <v>6.0400000000000002E-2</v>
      </c>
      <c r="DA49" s="188">
        <v>1.6375634148283976E-3</v>
      </c>
      <c r="DB49" s="188">
        <v>8.9999999999999998E-4</v>
      </c>
      <c r="DC49" s="188">
        <v>5.3910364406820608E-4</v>
      </c>
      <c r="DD49" s="188">
        <v>0.12790000000000001</v>
      </c>
      <c r="DE49" s="188">
        <v>1.1129079245677342E-3</v>
      </c>
      <c r="DF49" s="188">
        <v>2.2000000000000001E-3</v>
      </c>
      <c r="DG49" s="188">
        <v>1.7289067973293357E-4</v>
      </c>
      <c r="DH49" s="188">
        <v>0.20580000000000001</v>
      </c>
      <c r="DI49" s="188">
        <v>2.2728702610804001E-3</v>
      </c>
      <c r="DJ49" s="188">
        <v>7.7600000000000002E-2</v>
      </c>
      <c r="DK49" s="188">
        <v>8.2697369597204958E-4</v>
      </c>
      <c r="DL49" s="188">
        <v>1.17E-2</v>
      </c>
      <c r="DM49" s="188">
        <v>1.1157206665947654E-3</v>
      </c>
      <c r="DN49" s="188">
        <v>0.43120000000000003</v>
      </c>
      <c r="DO49" s="188">
        <v>2.462192576701053E-3</v>
      </c>
      <c r="DP49" s="187">
        <v>99.29</v>
      </c>
    </row>
    <row r="50" spans="1:120" x14ac:dyDescent="0.2">
      <c r="A50" s="147" t="s">
        <v>668</v>
      </c>
      <c r="B50" s="163">
        <v>94.737635373378311</v>
      </c>
      <c r="C50" s="143">
        <v>4.2983415192131454E-3</v>
      </c>
      <c r="D50" s="138">
        <v>56.653100000000002</v>
      </c>
      <c r="E50" s="144">
        <v>9.6143498844575015E-2</v>
      </c>
      <c r="F50" s="137">
        <v>0.33794999999999997</v>
      </c>
      <c r="G50" s="143">
        <v>1.0403067397928843E-2</v>
      </c>
      <c r="H50" s="138">
        <v>11.18558319130419</v>
      </c>
      <c r="I50" s="141">
        <v>4.4557076403415531E-2</v>
      </c>
      <c r="J50" s="138">
        <v>3.6482000000000001</v>
      </c>
      <c r="K50" s="144">
        <v>2.3560958226672833E-2</v>
      </c>
      <c r="L50" s="137">
        <v>6.9000000000000006E-2</v>
      </c>
      <c r="M50" s="141">
        <v>8.1265106195709865E-3</v>
      </c>
      <c r="N50" s="138">
        <v>14.37125</v>
      </c>
      <c r="O50" s="144">
        <v>5.487484497728673E-2</v>
      </c>
      <c r="P50" s="138">
        <v>9.3793500000000005</v>
      </c>
      <c r="Q50" s="144">
        <v>2.652880795248818E-2</v>
      </c>
      <c r="R50" s="137">
        <v>0.18995000000000001</v>
      </c>
      <c r="S50" s="141">
        <v>1.5030097743612556E-2</v>
      </c>
      <c r="T50" s="137">
        <v>0.9205000000000001</v>
      </c>
      <c r="U50" s="141">
        <v>2.7945089033276988E-2</v>
      </c>
      <c r="V50" s="137">
        <v>3.5299999999999998E-2</v>
      </c>
      <c r="W50" s="141">
        <v>2.0836404562154616E-3</v>
      </c>
      <c r="X50" s="137">
        <v>0.15122026673999725</v>
      </c>
      <c r="Y50" s="141">
        <v>2.7270800144996912E-3</v>
      </c>
      <c r="Z50" s="137">
        <v>2.8049999999999999E-2</v>
      </c>
      <c r="AA50" s="143">
        <v>4.4299640877325406E-3</v>
      </c>
      <c r="AB50" s="137">
        <v>2.47E-2</v>
      </c>
      <c r="AC50" s="141">
        <v>1.911226066749358E-3</v>
      </c>
      <c r="AD50" s="130">
        <v>96.992249999999999</v>
      </c>
      <c r="AE50" s="139">
        <v>1300</v>
      </c>
      <c r="AF50" s="18" t="s">
        <v>621</v>
      </c>
      <c r="AG50" s="130">
        <v>1.3954576740107365</v>
      </c>
      <c r="AH50" s="129">
        <v>0.02</v>
      </c>
      <c r="AK50" s="275"/>
      <c r="AL50" s="276"/>
      <c r="AM50" s="138"/>
      <c r="AN50" s="129"/>
      <c r="AO50" s="138"/>
      <c r="AP50" s="129"/>
      <c r="AQ50" s="138"/>
      <c r="AR50" s="130"/>
      <c r="AS50" s="138"/>
      <c r="AT50" s="129"/>
      <c r="AU50" s="138"/>
      <c r="AV50" s="129"/>
      <c r="AW50" s="138"/>
      <c r="AX50" s="129"/>
      <c r="AY50" s="138"/>
      <c r="AZ50" s="129"/>
      <c r="BA50" s="138"/>
      <c r="BB50" s="130"/>
      <c r="BC50" s="138"/>
      <c r="BD50" s="129"/>
      <c r="BE50" s="138"/>
      <c r="BF50" s="129"/>
      <c r="BG50" s="138"/>
      <c r="BH50" s="129"/>
      <c r="BI50" s="138"/>
      <c r="BJ50" s="129"/>
      <c r="BK50" s="138"/>
      <c r="BL50" s="129"/>
      <c r="BM50" s="138"/>
      <c r="BN50" s="129"/>
      <c r="BO50" s="138"/>
      <c r="BP50" s="130"/>
      <c r="BQ50" s="138"/>
      <c r="BR50" s="129"/>
      <c r="BS50" s="138"/>
      <c r="BT50" s="129"/>
      <c r="BU50" s="138"/>
      <c r="BV50" s="129"/>
      <c r="BW50" s="138"/>
      <c r="BX50" s="129"/>
      <c r="BY50" s="138"/>
      <c r="BZ50" s="129"/>
      <c r="CA50" s="137"/>
      <c r="CB50" s="136"/>
      <c r="CC50" s="135"/>
      <c r="CD50" s="134"/>
      <c r="CE50" s="135"/>
      <c r="CF50" s="134"/>
      <c r="CI50" s="21"/>
      <c r="CJ50" s="21"/>
      <c r="CK50" s="18"/>
      <c r="CL50" s="18"/>
      <c r="CM50" s="19"/>
      <c r="CN50" s="19"/>
      <c r="CO50" s="19"/>
      <c r="CP50" s="19"/>
      <c r="CQ50" s="19"/>
      <c r="CR50" s="187">
        <v>40.81</v>
      </c>
      <c r="CS50" s="187">
        <v>8.2631963468381434E-2</v>
      </c>
      <c r="CT50" s="187">
        <v>51.22</v>
      </c>
      <c r="CU50" s="187">
        <v>0.12608021332469047</v>
      </c>
      <c r="CV50" s="187">
        <v>5.07</v>
      </c>
      <c r="CW50" s="187">
        <v>1.3425238981545474E-2</v>
      </c>
      <c r="CX50" s="188">
        <v>3.5000000000000001E-3</v>
      </c>
      <c r="CY50" s="188">
        <v>4.6360106546550081E-4</v>
      </c>
      <c r="CZ50" s="188">
        <v>4.7600000000000003E-2</v>
      </c>
      <c r="DA50" s="188">
        <v>1.3444434454039174E-3</v>
      </c>
      <c r="DB50" s="188">
        <v>1.24E-2</v>
      </c>
      <c r="DC50" s="188">
        <v>1.2837381747195876E-2</v>
      </c>
      <c r="DD50" s="188">
        <v>0.12429999999999999</v>
      </c>
      <c r="DE50" s="188">
        <v>9.9934511229343606E-4</v>
      </c>
      <c r="DF50" s="188">
        <v>1.6000000000000001E-3</v>
      </c>
      <c r="DG50" s="188">
        <v>6.1961586861374734E-4</v>
      </c>
      <c r="DH50" s="188">
        <v>0.19400000000000001</v>
      </c>
      <c r="DI50" s="188">
        <v>4.1922446299525237E-3</v>
      </c>
      <c r="DJ50" s="188">
        <v>8.0399999999999999E-2</v>
      </c>
      <c r="DK50" s="188">
        <v>7.698753721850014E-4</v>
      </c>
      <c r="DL50" s="188">
        <v>1.26E-2</v>
      </c>
      <c r="DM50" s="188">
        <v>6.9889693533705733E-4</v>
      </c>
      <c r="DN50" s="188">
        <v>0.42759999999999998</v>
      </c>
      <c r="DO50" s="188">
        <v>1.3665834644274043E-3</v>
      </c>
      <c r="DP50" s="187">
        <v>98</v>
      </c>
    </row>
    <row r="51" spans="1:120" x14ac:dyDescent="0.2">
      <c r="A51" s="147" t="s">
        <v>188</v>
      </c>
      <c r="B51" s="163">
        <v>94.593705835830036</v>
      </c>
      <c r="C51" s="143">
        <v>1.1510650278331046E-2</v>
      </c>
      <c r="D51" s="138">
        <v>58.478366666666659</v>
      </c>
      <c r="E51" s="144">
        <v>8.1030001768247123E-2</v>
      </c>
      <c r="F51" s="137">
        <v>0.33489999999999998</v>
      </c>
      <c r="G51" s="143">
        <v>8.4394209345375771E-3</v>
      </c>
      <c r="H51" s="138">
        <v>11.51180941858359</v>
      </c>
      <c r="I51" s="141">
        <v>3.6776449342289942E-2</v>
      </c>
      <c r="J51" s="138">
        <v>3.496233333333334</v>
      </c>
      <c r="K51" s="144">
        <v>1.8884774966312926E-2</v>
      </c>
      <c r="L51" s="137">
        <v>6.8333333333333329E-2</v>
      </c>
      <c r="M51" s="141">
        <v>6.592052947014415E-3</v>
      </c>
      <c r="N51" s="138">
        <v>14.800233333333333</v>
      </c>
      <c r="O51" s="144">
        <v>4.5572899728369462E-2</v>
      </c>
      <c r="P51" s="138">
        <v>9.2219666666666669</v>
      </c>
      <c r="Q51" s="144">
        <v>2.165217341232821E-2</v>
      </c>
      <c r="R51" s="137">
        <v>0.14146666666666666</v>
      </c>
      <c r="S51" s="141">
        <v>1.179266701533002E-2</v>
      </c>
      <c r="T51" s="137">
        <v>0.97943333333333327</v>
      </c>
      <c r="U51" s="141">
        <v>2.34883662693063E-2</v>
      </c>
      <c r="V51" s="137">
        <v>3.2833333333333332E-2</v>
      </c>
      <c r="W51" s="141">
        <v>1.6668131384650383E-3</v>
      </c>
      <c r="X51" s="137">
        <v>6.8082082764893151E-2</v>
      </c>
      <c r="Y51" s="141">
        <v>1.7357824200898617E-3</v>
      </c>
      <c r="Z51" s="137">
        <v>2.92E-2</v>
      </c>
      <c r="AA51" s="143">
        <v>3.8050905305393196E-3</v>
      </c>
      <c r="AB51" s="137">
        <v>2.9300000000000003E-2</v>
      </c>
      <c r="AC51" s="141">
        <v>1.6027644567226133E-3</v>
      </c>
      <c r="AD51" s="130">
        <v>99.202299999999994</v>
      </c>
      <c r="AE51" s="139">
        <v>1300</v>
      </c>
      <c r="AF51" s="18" t="s">
        <v>187</v>
      </c>
      <c r="AG51" s="130">
        <v>1.020828766235931</v>
      </c>
      <c r="AH51" s="129">
        <v>0.04</v>
      </c>
      <c r="AI51" s="128">
        <v>20</v>
      </c>
      <c r="AJ51" s="120">
        <v>10.273</v>
      </c>
      <c r="AK51" s="275">
        <v>2068.4145220524802</v>
      </c>
      <c r="AL51" s="276">
        <v>89.815564251650983</v>
      </c>
      <c r="AM51" s="138">
        <v>0.64005607391983999</v>
      </c>
      <c r="AN51" s="129">
        <v>0.11863693360343464</v>
      </c>
      <c r="AO51" s="138">
        <v>34.834460276863098</v>
      </c>
      <c r="AP51" s="129">
        <v>1.6716602897227149</v>
      </c>
      <c r="AQ51" s="138">
        <v>8.4121595048523297</v>
      </c>
      <c r="AR51" s="130">
        <v>0.63131366074978112</v>
      </c>
      <c r="AS51" s="138">
        <v>15.878133231309</v>
      </c>
      <c r="AT51" s="129">
        <v>1.2232344007293534</v>
      </c>
      <c r="AU51" s="138">
        <v>0.57433700780218</v>
      </c>
      <c r="AV51" s="129">
        <v>8.0707816239556904E-2</v>
      </c>
      <c r="AW51" s="138">
        <v>5.6951632518845603</v>
      </c>
      <c r="AX51" s="129">
        <v>1.2048033646011782</v>
      </c>
      <c r="AY51" s="138">
        <v>0.68606650779495504</v>
      </c>
      <c r="AZ51" s="129">
        <v>0.10392851358186127</v>
      </c>
      <c r="BA51" s="138">
        <v>1.9883237208414799</v>
      </c>
      <c r="BB51" s="130">
        <v>0.18992377670032046</v>
      </c>
      <c r="BC51" s="138"/>
      <c r="BD51" s="129"/>
      <c r="BE51" s="138">
        <v>1.8348587776399199</v>
      </c>
      <c r="BF51" s="129">
        <v>0.37483471850760852</v>
      </c>
      <c r="BG51" s="138">
        <v>0.54619399212703501</v>
      </c>
      <c r="BH51" s="129">
        <v>0.2123448579575179</v>
      </c>
      <c r="BI51" s="138"/>
      <c r="BJ51" s="129"/>
      <c r="BK51" s="138"/>
      <c r="BL51" s="129"/>
      <c r="BM51" s="138"/>
      <c r="BN51" s="129"/>
      <c r="BO51" s="138">
        <v>1.3532561520928399</v>
      </c>
      <c r="BP51" s="130">
        <v>0.3160271141838894</v>
      </c>
      <c r="BQ51" s="138"/>
      <c r="BR51" s="129"/>
      <c r="BS51" s="138">
        <v>1.05029472724534</v>
      </c>
      <c r="BT51" s="129">
        <v>0.23599490152053593</v>
      </c>
      <c r="BU51" s="138"/>
      <c r="BV51" s="129"/>
      <c r="BW51" s="138"/>
      <c r="BX51" s="129"/>
      <c r="BY51" s="138"/>
      <c r="BZ51" s="129"/>
      <c r="CA51" s="137">
        <v>0.14166799924774201</v>
      </c>
      <c r="CB51" s="136">
        <v>2.5892992121572683E-2</v>
      </c>
      <c r="CC51" s="135">
        <v>4.3794849936756003E-2</v>
      </c>
      <c r="CD51" s="134">
        <v>1.2311087451540845E-2</v>
      </c>
      <c r="CE51" s="135">
        <v>1.069766667472E-2</v>
      </c>
      <c r="CF51" s="134">
        <v>4.7469676861613477E-3</v>
      </c>
      <c r="CH51" s="120">
        <v>12.833</v>
      </c>
      <c r="CI51" s="133">
        <f>0.3543*CK51</f>
        <v>1.7410302000000002E-2</v>
      </c>
      <c r="CJ51" s="133">
        <v>1.0770720000000001E-3</v>
      </c>
      <c r="CK51" s="18">
        <v>4.9140000000000003E-2</v>
      </c>
      <c r="CL51" s="18">
        <v>3.0400000000000002E-3</v>
      </c>
      <c r="CM51" s="19">
        <v>0.70323999999999998</v>
      </c>
      <c r="CN51" s="19">
        <v>9.6000000000000002E-4</v>
      </c>
      <c r="CO51" s="19">
        <v>0.70094999999999996</v>
      </c>
      <c r="CP51" s="19">
        <v>9.7000000000000005E-4</v>
      </c>
      <c r="CQ51" s="19"/>
      <c r="CR51" s="187">
        <v>41.6</v>
      </c>
      <c r="CS51" s="187">
        <v>2.517469825195803E-2</v>
      </c>
      <c r="CT51" s="187">
        <v>52.09</v>
      </c>
      <c r="CU51" s="187">
        <v>5.9521514660872236E-2</v>
      </c>
      <c r="CV51" s="187">
        <v>5.31</v>
      </c>
      <c r="CW51" s="187">
        <v>3.8652651063712705E-2</v>
      </c>
      <c r="CX51" s="188">
        <v>3.0000000000000001E-3</v>
      </c>
      <c r="CY51" s="188">
        <v>8.3021639303211775E-4</v>
      </c>
      <c r="CZ51" s="188">
        <v>5.5100000000000003E-2</v>
      </c>
      <c r="DA51" s="188">
        <v>2.0485282712808784E-3</v>
      </c>
      <c r="DB51" s="188">
        <v>2.3E-3</v>
      </c>
      <c r="DC51" s="188">
        <v>1.8218951568851273E-3</v>
      </c>
      <c r="DD51" s="188">
        <v>0.12540000000000001</v>
      </c>
      <c r="DE51" s="188">
        <v>2.6521763729295896E-3</v>
      </c>
      <c r="DF51" s="188">
        <v>1.9E-3</v>
      </c>
      <c r="DG51" s="188">
        <v>2.3897258453656675E-4</v>
      </c>
      <c r="DH51" s="188">
        <v>0.1978</v>
      </c>
      <c r="DI51" s="188">
        <v>2.2025695497437641E-3</v>
      </c>
      <c r="DJ51" s="188">
        <v>8.4099999999999994E-2</v>
      </c>
      <c r="DK51" s="188">
        <v>1.106962954726782E-3</v>
      </c>
      <c r="DL51" s="188">
        <v>1.23E-2</v>
      </c>
      <c r="DM51" s="188">
        <v>7.4703933764487724E-4</v>
      </c>
      <c r="DN51" s="188">
        <v>0.43130000000000002</v>
      </c>
      <c r="DO51" s="188">
        <v>1.270772514496287E-3</v>
      </c>
      <c r="DP51" s="187">
        <v>99.9</v>
      </c>
    </row>
    <row r="52" spans="1:120" x14ac:dyDescent="0.2">
      <c r="A52" s="147" t="s">
        <v>667</v>
      </c>
      <c r="B52" s="163">
        <v>94.913026684623802</v>
      </c>
      <c r="C52" s="143">
        <v>3.5657100860847821E-2</v>
      </c>
      <c r="D52" s="138">
        <v>56.960500000000003</v>
      </c>
      <c r="E52" s="144">
        <v>7.9664291913002797E-2</v>
      </c>
      <c r="F52" s="137">
        <v>0.34506666666666669</v>
      </c>
      <c r="G52" s="143">
        <v>8.5181978428592285E-3</v>
      </c>
      <c r="H52" s="138">
        <v>11.771613801649901</v>
      </c>
      <c r="I52" s="141">
        <v>3.7304990698712112E-2</v>
      </c>
      <c r="J52" s="138">
        <v>3.3288999999999995</v>
      </c>
      <c r="K52" s="144">
        <v>1.8493740937185966E-2</v>
      </c>
      <c r="L52" s="137">
        <v>6.2333333333333331E-2</v>
      </c>
      <c r="M52" s="141">
        <v>6.5305012067159952E-3</v>
      </c>
      <c r="N52" s="138">
        <v>14.342733333333333</v>
      </c>
      <c r="O52" s="144">
        <v>4.4900988652557768E-2</v>
      </c>
      <c r="P52" s="138">
        <v>9.416599999999999</v>
      </c>
      <c r="Q52" s="144">
        <v>2.1868188689924753E-2</v>
      </c>
      <c r="R52" s="137">
        <v>0.13056666666666669</v>
      </c>
      <c r="S52" s="141">
        <v>1.1583348937455318E-2</v>
      </c>
      <c r="T52" s="137">
        <v>1.0208333333333333</v>
      </c>
      <c r="U52" s="141">
        <v>2.3879850873380907E-2</v>
      </c>
      <c r="V52" s="137">
        <v>3.5966666666666668E-2</v>
      </c>
      <c r="W52" s="141">
        <v>1.6838670322731561E-3</v>
      </c>
      <c r="X52" s="137">
        <v>0.10050928429781864</v>
      </c>
      <c r="Y52" s="141">
        <v>1.9228441543472806E-3</v>
      </c>
      <c r="Z52" s="137">
        <v>2.6966666666666667E-2</v>
      </c>
      <c r="AA52" s="143">
        <v>3.7208497215866633E-3</v>
      </c>
      <c r="AB52" s="137">
        <v>1.4999999999999999E-2</v>
      </c>
      <c r="AC52" s="141">
        <v>1.5145564440529188E-3</v>
      </c>
      <c r="AD52" s="130">
        <v>97.583333333333329</v>
      </c>
      <c r="AE52" s="139">
        <v>1300</v>
      </c>
      <c r="AF52" s="18" t="s">
        <v>666</v>
      </c>
      <c r="AG52" s="130">
        <v>0.9450535961381914</v>
      </c>
      <c r="AH52" s="129">
        <v>0.03</v>
      </c>
      <c r="AI52" s="128">
        <v>38</v>
      </c>
      <c r="AJ52" s="120">
        <v>5.5190000000000001</v>
      </c>
      <c r="AK52" s="275">
        <v>2006.7818381679599</v>
      </c>
      <c r="AL52" s="276">
        <v>100.72645358570507</v>
      </c>
      <c r="AM52" s="138">
        <v>0.57818424163195703</v>
      </c>
      <c r="AN52" s="129">
        <v>0.1042113305239722</v>
      </c>
      <c r="AO52" s="138">
        <v>36.971336425493703</v>
      </c>
      <c r="AP52" s="129">
        <v>1.6695948739480366</v>
      </c>
      <c r="AQ52" s="138">
        <v>8.86668428269933</v>
      </c>
      <c r="AR52" s="130">
        <v>0.76076131143317649</v>
      </c>
      <c r="AS52" s="138">
        <v>16.6190008789793</v>
      </c>
      <c r="AT52" s="129">
        <v>1.2591577816950781</v>
      </c>
      <c r="AU52" s="138">
        <v>0.47103281688437199</v>
      </c>
      <c r="AV52" s="129">
        <v>9.956165024587732E-2</v>
      </c>
      <c r="AW52" s="138">
        <v>4.5299841870401201</v>
      </c>
      <c r="AX52" s="129">
        <v>1.5189779952443276</v>
      </c>
      <c r="AY52" s="138">
        <v>0.862980625450117</v>
      </c>
      <c r="AZ52" s="129">
        <v>0.13696695320916541</v>
      </c>
      <c r="BA52" s="138">
        <v>2.0340104789415099</v>
      </c>
      <c r="BB52" s="130">
        <v>0.23444189990692405</v>
      </c>
      <c r="BC52" s="138"/>
      <c r="BD52" s="129"/>
      <c r="BE52" s="138">
        <v>1.8143843027761</v>
      </c>
      <c r="BF52" s="129">
        <v>0.37194652103005377</v>
      </c>
      <c r="BG52" s="138">
        <v>0.59604650864298703</v>
      </c>
      <c r="BH52" s="129">
        <v>0.30622966013354924</v>
      </c>
      <c r="BI52" s="138"/>
      <c r="BJ52" s="129"/>
      <c r="BK52" s="138"/>
      <c r="BL52" s="129"/>
      <c r="BM52" s="138"/>
      <c r="BN52" s="129"/>
      <c r="BO52" s="138">
        <v>1.3818549726116001</v>
      </c>
      <c r="BP52" s="130">
        <v>0.25155316682693479</v>
      </c>
      <c r="BQ52" s="138"/>
      <c r="BR52" s="129"/>
      <c r="BS52" s="138">
        <v>1.21803833805211</v>
      </c>
      <c r="BT52" s="129">
        <v>0.26064859558910103</v>
      </c>
      <c r="BU52" s="138"/>
      <c r="BV52" s="129"/>
      <c r="BW52" s="138"/>
      <c r="BX52" s="129"/>
      <c r="BY52" s="138"/>
      <c r="BZ52" s="129"/>
      <c r="CA52" s="137">
        <v>0.120699779518347</v>
      </c>
      <c r="CB52" s="136">
        <v>2.324556886881252E-2</v>
      </c>
      <c r="CC52" s="135">
        <v>4.1829729118755002E-2</v>
      </c>
      <c r="CD52" s="134">
        <v>9.9788406325623386E-3</v>
      </c>
      <c r="CE52" s="135">
        <v>9.7322126065829996E-3</v>
      </c>
      <c r="CF52" s="134">
        <v>4.3727405390826986E-3</v>
      </c>
      <c r="CI52" s="21"/>
      <c r="CJ52" s="21"/>
      <c r="CK52" s="18"/>
      <c r="CL52" s="18"/>
      <c r="CM52" s="19"/>
      <c r="CN52" s="19"/>
      <c r="CO52" s="19"/>
      <c r="CP52" s="19"/>
      <c r="CQ52" s="19"/>
      <c r="CR52" s="187">
        <v>41.4</v>
      </c>
      <c r="CS52" s="187">
        <v>7.460193402984977E-2</v>
      </c>
      <c r="CT52" s="187">
        <v>52.43</v>
      </c>
      <c r="CU52" s="187">
        <v>7.7929075676419005E-2</v>
      </c>
      <c r="CV52" s="187">
        <v>5.01</v>
      </c>
      <c r="CW52" s="187">
        <v>0.11239980941937253</v>
      </c>
      <c r="CX52" s="188">
        <v>2.5999999999999999E-3</v>
      </c>
      <c r="CY52" s="188">
        <v>6.1395698416052101E-4</v>
      </c>
      <c r="CZ52" s="188">
        <v>6.3500000000000001E-2</v>
      </c>
      <c r="DA52" s="188">
        <v>2.0419114937275684E-3</v>
      </c>
      <c r="DB52" s="188">
        <v>1.2999999999999999E-3</v>
      </c>
      <c r="DC52" s="188">
        <v>9.6767615121001044E-4</v>
      </c>
      <c r="DD52" s="188">
        <v>0.1237</v>
      </c>
      <c r="DE52" s="188">
        <v>1.15324043412571E-3</v>
      </c>
      <c r="DF52" s="188">
        <v>1.6999999999999999E-3</v>
      </c>
      <c r="DG52" s="188">
        <v>1.7740652642637253E-4</v>
      </c>
      <c r="DH52" s="188">
        <v>0.2049</v>
      </c>
      <c r="DI52" s="188">
        <v>2.9427366581429573E-3</v>
      </c>
      <c r="DJ52" s="188">
        <v>7.8799999999999995E-2</v>
      </c>
      <c r="DK52" s="188">
        <v>1.0303943748536505E-3</v>
      </c>
      <c r="DL52" s="188">
        <v>1.37E-2</v>
      </c>
      <c r="DM52" s="188">
        <v>8.0341129955552543E-4</v>
      </c>
      <c r="DN52" s="188">
        <v>0.4239</v>
      </c>
      <c r="DO52" s="188">
        <v>3.0929767090525934E-3</v>
      </c>
      <c r="DP52" s="187">
        <v>99.75</v>
      </c>
    </row>
    <row r="53" spans="1:120" x14ac:dyDescent="0.2">
      <c r="A53" s="147" t="s">
        <v>146</v>
      </c>
      <c r="B53" s="163">
        <v>94.918545660966373</v>
      </c>
      <c r="C53" s="143">
        <v>9.0081767070517398E-3</v>
      </c>
      <c r="D53" s="138">
        <v>57.935666666666663</v>
      </c>
      <c r="E53" s="144">
        <v>8.0278014589633032E-2</v>
      </c>
      <c r="F53" s="137">
        <v>0.33979999999999994</v>
      </c>
      <c r="G53" s="143">
        <v>8.5059839606459048E-3</v>
      </c>
      <c r="H53" s="138">
        <v>11.672305854598614</v>
      </c>
      <c r="I53" s="141">
        <v>3.6990277516349875E-2</v>
      </c>
      <c r="J53" s="138">
        <v>3.3192666666666661</v>
      </c>
      <c r="K53" s="144">
        <v>1.8439927796170524E-2</v>
      </c>
      <c r="L53" s="137">
        <v>6.6033333333333333E-2</v>
      </c>
      <c r="M53" s="141">
        <v>6.5227731601930185E-3</v>
      </c>
      <c r="N53" s="138">
        <v>14.9343</v>
      </c>
      <c r="O53" s="144">
        <v>4.5794912539083056E-2</v>
      </c>
      <c r="P53" s="138">
        <v>9.3816666666666659</v>
      </c>
      <c r="Q53" s="144">
        <v>2.1907426126976128E-2</v>
      </c>
      <c r="R53" s="137">
        <v>0.14673333333333335</v>
      </c>
      <c r="S53" s="141">
        <v>1.1873422707825548E-2</v>
      </c>
      <c r="T53" s="137">
        <v>0.9997666666666668</v>
      </c>
      <c r="U53" s="141">
        <v>2.3627502918101815E-2</v>
      </c>
      <c r="V53" s="137">
        <v>2.9833333333333333E-2</v>
      </c>
      <c r="W53" s="141">
        <v>1.6562505310628855E-3</v>
      </c>
      <c r="X53" s="137">
        <v>5.0711577119883035E-2</v>
      </c>
      <c r="Y53" s="141">
        <v>1.6076414229042979E-3</v>
      </c>
      <c r="Z53" s="137">
        <v>3.3966666666666666E-2</v>
      </c>
      <c r="AA53" s="143">
        <v>3.8181863297363393E-3</v>
      </c>
      <c r="AB53" s="137">
        <v>0.03</v>
      </c>
      <c r="AC53" s="141">
        <v>1.5937752525232518E-3</v>
      </c>
      <c r="AD53" s="130">
        <v>98.942766666666671</v>
      </c>
      <c r="AE53" s="139">
        <v>1300</v>
      </c>
      <c r="AF53" s="18" t="s">
        <v>145</v>
      </c>
      <c r="AG53" s="130">
        <v>0.64878747942221415</v>
      </c>
      <c r="AH53" s="129">
        <v>0.02</v>
      </c>
      <c r="AI53" s="128">
        <v>38</v>
      </c>
      <c r="AJ53" s="120">
        <v>11.782999999999999</v>
      </c>
      <c r="AK53" s="275">
        <v>1990.3843908194001</v>
      </c>
      <c r="AL53" s="276">
        <v>62.015417032321395</v>
      </c>
      <c r="AM53" s="138">
        <v>0.54386975272028903</v>
      </c>
      <c r="AN53" s="129">
        <v>5.8215226703143906E-2</v>
      </c>
      <c r="AO53" s="138">
        <v>35.852492354587397</v>
      </c>
      <c r="AP53" s="129">
        <v>1.0915394994195955</v>
      </c>
      <c r="AQ53" s="138">
        <v>8.8496431483393998</v>
      </c>
      <c r="AR53" s="130">
        <v>0.46276880845457713</v>
      </c>
      <c r="AS53" s="138">
        <v>15.9892175241313</v>
      </c>
      <c r="AT53" s="129">
        <v>0.79087940671125689</v>
      </c>
      <c r="AU53" s="138">
        <v>0.58390878415971603</v>
      </c>
      <c r="AV53" s="129">
        <v>5.6374840530020454E-2</v>
      </c>
      <c r="AW53" s="138">
        <v>4.4208014853135298</v>
      </c>
      <c r="AX53" s="129">
        <v>0.84839515860651493</v>
      </c>
      <c r="AY53" s="138">
        <v>0.71916788325829195</v>
      </c>
      <c r="AZ53" s="129">
        <v>6.646969801141453E-2</v>
      </c>
      <c r="BA53" s="138">
        <v>2.05063105731322</v>
      </c>
      <c r="BB53" s="130">
        <v>0.14166379347859748</v>
      </c>
      <c r="BC53" s="138"/>
      <c r="BD53" s="129"/>
      <c r="BE53" s="138">
        <v>1.6627590253415701</v>
      </c>
      <c r="BF53" s="129">
        <v>0.21265503210156125</v>
      </c>
      <c r="BG53" s="138">
        <v>0.64994894783020996</v>
      </c>
      <c r="BH53" s="129">
        <v>0.13947329962163266</v>
      </c>
      <c r="BI53" s="138"/>
      <c r="BJ53" s="129"/>
      <c r="BK53" s="138"/>
      <c r="BL53" s="129"/>
      <c r="BM53" s="138"/>
      <c r="BN53" s="129"/>
      <c r="BO53" s="138">
        <v>1.5200918662702101</v>
      </c>
      <c r="BP53" s="130">
        <v>0.17304976203029857</v>
      </c>
      <c r="BQ53" s="138"/>
      <c r="BR53" s="129"/>
      <c r="BS53" s="138">
        <v>1.0275447675307501</v>
      </c>
      <c r="BT53" s="129">
        <v>0.1488775480269251</v>
      </c>
      <c r="BU53" s="138"/>
      <c r="BV53" s="129"/>
      <c r="BW53" s="138"/>
      <c r="BX53" s="129"/>
      <c r="BY53" s="138"/>
      <c r="BZ53" s="129"/>
      <c r="CA53" s="137">
        <v>9.9331484323187003E-2</v>
      </c>
      <c r="CB53" s="136">
        <v>1.4594994575926995E-2</v>
      </c>
      <c r="CC53" s="135">
        <v>4.1353959976589999E-2</v>
      </c>
      <c r="CD53" s="134">
        <v>7.8365241139056949E-3</v>
      </c>
      <c r="CE53" s="135">
        <v>1.6083467460009999E-2</v>
      </c>
      <c r="CF53" s="134">
        <v>3.986580170371022E-3</v>
      </c>
      <c r="CH53" s="120">
        <v>13.46</v>
      </c>
      <c r="CI53" s="133">
        <f>0.3543*CK53</f>
        <v>1.3849587E-2</v>
      </c>
      <c r="CJ53" s="133">
        <v>7.9363199999999995E-4</v>
      </c>
      <c r="CK53" s="18">
        <v>3.909E-2</v>
      </c>
      <c r="CL53" s="18">
        <v>2.2399999999999998E-3</v>
      </c>
      <c r="CM53" s="19">
        <v>0.70342000000000005</v>
      </c>
      <c r="CN53" s="19">
        <v>1.24E-3</v>
      </c>
      <c r="CO53" s="19">
        <v>0.70159000000000005</v>
      </c>
      <c r="CP53" s="19">
        <v>1.24E-3</v>
      </c>
      <c r="CQ53" s="19"/>
      <c r="CR53" s="187">
        <v>41.72</v>
      </c>
      <c r="CS53" s="187">
        <v>0.17314495324185133</v>
      </c>
      <c r="CT53" s="187">
        <v>52.24</v>
      </c>
      <c r="CU53" s="187">
        <v>0.2678599075440477</v>
      </c>
      <c r="CV53" s="187">
        <v>4.99</v>
      </c>
      <c r="CW53" s="187">
        <v>2.8001287221311375E-2</v>
      </c>
      <c r="CX53" s="188">
        <v>3.5999999999999999E-3</v>
      </c>
      <c r="CY53" s="188">
        <v>5.3943853502899772E-4</v>
      </c>
      <c r="CZ53" s="188">
        <v>5.4600000000000003E-2</v>
      </c>
      <c r="DA53" s="188">
        <v>3.9637577726193111E-4</v>
      </c>
      <c r="DB53" s="188">
        <v>5.9999999999999995E-4</v>
      </c>
      <c r="DC53" s="188">
        <v>9.2533315743875526E-4</v>
      </c>
      <c r="DD53" s="188">
        <v>0.1275</v>
      </c>
      <c r="DE53" s="188">
        <v>4.5378577682646687E-4</v>
      </c>
      <c r="DF53" s="188">
        <v>1.6000000000000001E-3</v>
      </c>
      <c r="DG53" s="188">
        <v>4.9146757679180875E-4</v>
      </c>
      <c r="DH53" s="188">
        <v>0.19020000000000001</v>
      </c>
      <c r="DI53" s="188">
        <v>1.927591098773686E-3</v>
      </c>
      <c r="DJ53" s="188">
        <v>7.9699999999999993E-2</v>
      </c>
      <c r="DK53" s="188">
        <v>2.7051203144838991E-3</v>
      </c>
      <c r="DL53" s="188">
        <v>1.24E-2</v>
      </c>
      <c r="DM53" s="188">
        <v>1.3406268581124833E-3</v>
      </c>
      <c r="DN53" s="188">
        <v>0.43120000000000003</v>
      </c>
      <c r="DO53" s="188">
        <v>1.4400990821547477E-3</v>
      </c>
      <c r="DP53" s="187">
        <v>99.85</v>
      </c>
    </row>
    <row r="54" spans="1:120" x14ac:dyDescent="0.2">
      <c r="A54" s="147" t="s">
        <v>665</v>
      </c>
      <c r="B54" s="163">
        <v>94.899792834451489</v>
      </c>
      <c r="C54" s="143">
        <v>2.4363936409489591E-2</v>
      </c>
      <c r="D54" s="138">
        <v>57.085033333333342</v>
      </c>
      <c r="E54" s="144">
        <v>7.9838462782632916E-2</v>
      </c>
      <c r="F54" s="137">
        <v>0.36046666666666666</v>
      </c>
      <c r="G54" s="143">
        <v>8.5246337394666218E-3</v>
      </c>
      <c r="H54" s="138">
        <v>11.312740029907262</v>
      </c>
      <c r="I54" s="141">
        <v>3.6577643454977576E-2</v>
      </c>
      <c r="J54" s="138">
        <v>3.1885999999999997</v>
      </c>
      <c r="K54" s="144">
        <v>1.812311473070731E-2</v>
      </c>
      <c r="L54" s="137">
        <v>6.4100000000000004E-2</v>
      </c>
      <c r="M54" s="141">
        <v>6.6829403212055605E-3</v>
      </c>
      <c r="N54" s="138">
        <v>14.381466666666666</v>
      </c>
      <c r="O54" s="144">
        <v>4.5022246220418553E-2</v>
      </c>
      <c r="P54" s="138">
        <v>9.1395999999999997</v>
      </c>
      <c r="Q54" s="144">
        <v>2.1576683851132761E-2</v>
      </c>
      <c r="R54" s="137">
        <v>0.14906666666666668</v>
      </c>
      <c r="S54" s="141">
        <v>1.1661211446173445E-2</v>
      </c>
      <c r="T54" s="137">
        <v>0.97763333333333335</v>
      </c>
      <c r="U54" s="141">
        <v>2.3545240130829891E-2</v>
      </c>
      <c r="V54" s="137">
        <v>5.0099999999999999E-2</v>
      </c>
      <c r="W54" s="141">
        <v>1.7524032887818182E-3</v>
      </c>
      <c r="X54" s="137">
        <v>0.26883049626227151</v>
      </c>
      <c r="Y54" s="141">
        <v>2.7834340001676333E-3</v>
      </c>
      <c r="Z54" s="137">
        <v>0.03</v>
      </c>
      <c r="AA54" s="143">
        <v>3.6485789623419756E-3</v>
      </c>
      <c r="AB54" s="137">
        <v>2.3033333333333333E-2</v>
      </c>
      <c r="AC54" s="141">
        <v>1.5213203187005306E-3</v>
      </c>
      <c r="AD54" s="130">
        <v>97.060366666666667</v>
      </c>
      <c r="AE54" s="139">
        <v>1300</v>
      </c>
      <c r="AF54" s="18" t="s">
        <v>149</v>
      </c>
      <c r="AG54" s="130">
        <v>0.96932699826600111</v>
      </c>
      <c r="AH54" s="129">
        <v>2E-3</v>
      </c>
      <c r="AI54" s="128">
        <v>38</v>
      </c>
      <c r="AJ54" s="120">
        <v>13.871</v>
      </c>
      <c r="AK54" s="275">
        <v>2009.2776142635601</v>
      </c>
      <c r="AL54" s="276">
        <v>67.20946255291004</v>
      </c>
      <c r="AM54" s="138">
        <v>0.937946033025434</v>
      </c>
      <c r="AN54" s="129">
        <v>7.3458324316167958E-2</v>
      </c>
      <c r="AO54" s="138">
        <v>37.342587624289699</v>
      </c>
      <c r="AP54" s="129">
        <v>1.1278955673221436</v>
      </c>
      <c r="AQ54" s="138">
        <v>8.6307555867805394</v>
      </c>
      <c r="AR54" s="130">
        <v>0.48931575007717321</v>
      </c>
      <c r="AS54" s="138">
        <v>15.848160297396101</v>
      </c>
      <c r="AT54" s="129">
        <v>0.76849545472522218</v>
      </c>
      <c r="AU54" s="138">
        <v>0.56853244993595198</v>
      </c>
      <c r="AV54" s="129">
        <v>6.0148924987243176E-2</v>
      </c>
      <c r="AW54" s="138">
        <v>4.2382978069450798</v>
      </c>
      <c r="AX54" s="129">
        <v>0.88666817140329035</v>
      </c>
      <c r="AY54" s="138">
        <v>0.62968469321704201</v>
      </c>
      <c r="AZ54" s="129">
        <v>7.2175330840096322E-2</v>
      </c>
      <c r="BA54" s="138">
        <v>1.9036528354537701</v>
      </c>
      <c r="BB54" s="130">
        <v>0.1226820004690397</v>
      </c>
      <c r="BC54" s="138"/>
      <c r="BD54" s="129"/>
      <c r="BE54" s="138">
        <v>1.88344117948378</v>
      </c>
      <c r="BF54" s="129">
        <v>0.24015272846166341</v>
      </c>
      <c r="BG54" s="138">
        <v>0.72353638997685998</v>
      </c>
      <c r="BH54" s="129">
        <v>0.15406268706152576</v>
      </c>
      <c r="BI54" s="138"/>
      <c r="BJ54" s="129"/>
      <c r="BK54" s="138"/>
      <c r="BL54" s="129"/>
      <c r="BM54" s="138"/>
      <c r="BN54" s="129"/>
      <c r="BO54" s="138">
        <v>1.61044619108037</v>
      </c>
      <c r="BP54" s="130">
        <v>0.20556953446090123</v>
      </c>
      <c r="BQ54" s="138"/>
      <c r="BR54" s="129"/>
      <c r="BS54" s="138">
        <v>1.07070386188692</v>
      </c>
      <c r="BT54" s="129">
        <v>0.17986694512972273</v>
      </c>
      <c r="BU54" s="138"/>
      <c r="BV54" s="129"/>
      <c r="BW54" s="138"/>
      <c r="BX54" s="129"/>
      <c r="BY54" s="138"/>
      <c r="BZ54" s="129"/>
      <c r="CA54" s="137"/>
      <c r="CB54" s="136"/>
      <c r="CC54" s="135">
        <v>4.5653134346485998E-2</v>
      </c>
      <c r="CD54" s="134">
        <v>1.0979214302934161E-2</v>
      </c>
      <c r="CE54" s="135">
        <v>1.0879343705487999E-2</v>
      </c>
      <c r="CF54" s="134">
        <v>2.8990296858376436E-3</v>
      </c>
      <c r="CI54" s="21"/>
      <c r="CJ54" s="21"/>
      <c r="CK54" s="18"/>
      <c r="CL54" s="18"/>
      <c r="CM54" s="19"/>
      <c r="CN54" s="19"/>
      <c r="CO54" s="19"/>
      <c r="CP54" s="19"/>
      <c r="CQ54" s="19"/>
      <c r="CR54" s="187">
        <v>40.869999999999997</v>
      </c>
      <c r="CS54" s="187">
        <v>6.3014951566611979E-2</v>
      </c>
      <c r="CT54" s="187">
        <v>52.11</v>
      </c>
      <c r="CU54" s="187">
        <v>0.10919870036217087</v>
      </c>
      <c r="CV54" s="187">
        <v>4.99</v>
      </c>
      <c r="CW54" s="187">
        <v>7.6070823781098473E-2</v>
      </c>
      <c r="CX54" s="188">
        <v>3.0999999999999999E-3</v>
      </c>
      <c r="CY54" s="188">
        <v>7.3024449821075565E-4</v>
      </c>
      <c r="CZ54" s="188">
        <v>5.96E-2</v>
      </c>
      <c r="DA54" s="188">
        <v>1.889020552859586E-3</v>
      </c>
      <c r="DB54" s="188">
        <v>1.8E-3</v>
      </c>
      <c r="DC54" s="188">
        <v>1.0982148180873662E-3</v>
      </c>
      <c r="DD54" s="188">
        <v>0.12809999999999999</v>
      </c>
      <c r="DE54" s="188">
        <v>2.6898084228215019E-3</v>
      </c>
      <c r="DF54" s="188">
        <v>2E-3</v>
      </c>
      <c r="DG54" s="188">
        <v>1.1412737879329794E-4</v>
      </c>
      <c r="DH54" s="188">
        <v>0.20910000000000001</v>
      </c>
      <c r="DI54" s="188">
        <v>1.3075356188412875E-2</v>
      </c>
      <c r="DJ54" s="188">
        <v>7.9200000000000007E-2</v>
      </c>
      <c r="DK54" s="188">
        <v>1.2109716265876651E-3</v>
      </c>
      <c r="DL54" s="188">
        <v>1.2999999999999999E-2</v>
      </c>
      <c r="DM54" s="188">
        <v>7.1790601828119582E-4</v>
      </c>
      <c r="DN54" s="188">
        <v>0.42009999999999997</v>
      </c>
      <c r="DO54" s="188">
        <v>5.2176815460202534E-3</v>
      </c>
      <c r="DP54" s="187">
        <v>98.89</v>
      </c>
    </row>
    <row r="55" spans="1:120" x14ac:dyDescent="0.2">
      <c r="A55" s="147" t="s">
        <v>157</v>
      </c>
      <c r="B55" s="163">
        <v>95.043542804635337</v>
      </c>
      <c r="C55" s="143">
        <v>3.2557856220004497E-2</v>
      </c>
      <c r="D55" s="138">
        <v>57.425600000000003</v>
      </c>
      <c r="E55" s="144">
        <v>7.9571245484101855E-2</v>
      </c>
      <c r="F55" s="137">
        <v>0.35356666666666664</v>
      </c>
      <c r="G55" s="143">
        <v>8.5470624251681501E-3</v>
      </c>
      <c r="H55" s="138">
        <v>11.930938081009296</v>
      </c>
      <c r="I55" s="141">
        <v>3.7503756489440557E-2</v>
      </c>
      <c r="J55" s="138">
        <v>3.3279333333333336</v>
      </c>
      <c r="K55" s="144">
        <v>1.8488074788749254E-2</v>
      </c>
      <c r="L55" s="137">
        <v>6.5666666666666665E-2</v>
      </c>
      <c r="M55" s="141">
        <v>6.6393228573819307E-3</v>
      </c>
      <c r="N55" s="138">
        <v>14.170766666666667</v>
      </c>
      <c r="O55" s="144">
        <v>4.472551119127445E-2</v>
      </c>
      <c r="P55" s="138">
        <v>9.8199333333333332</v>
      </c>
      <c r="Q55" s="144">
        <v>2.2300195203468435E-2</v>
      </c>
      <c r="R55" s="137">
        <v>0.12486666666666668</v>
      </c>
      <c r="S55" s="141">
        <v>1.1728976795616009E-2</v>
      </c>
      <c r="T55" s="137">
        <v>1.0157</v>
      </c>
      <c r="U55" s="141">
        <v>2.3860675159553292E-2</v>
      </c>
      <c r="V55" s="137">
        <v>2.8166666666666663E-2</v>
      </c>
      <c r="W55" s="141">
        <v>1.6657064957713494E-3</v>
      </c>
      <c r="X55" s="137">
        <v>5.3930517711171667E-2</v>
      </c>
      <c r="Y55" s="141">
        <v>1.6270856955856003E-3</v>
      </c>
      <c r="Z55" s="137">
        <v>3.1E-2</v>
      </c>
      <c r="AA55" s="143">
        <v>3.6808137221657866E-3</v>
      </c>
      <c r="AB55" s="137">
        <v>2.3366666666666664E-2</v>
      </c>
      <c r="AC55" s="141">
        <v>1.5371774729487206E-3</v>
      </c>
      <c r="AD55" s="130">
        <v>98.384066666666669</v>
      </c>
      <c r="AE55" s="139">
        <v>1300</v>
      </c>
      <c r="AF55" s="18" t="s">
        <v>124</v>
      </c>
      <c r="AG55" s="130">
        <v>1.0791452132303823</v>
      </c>
      <c r="AH55" s="129">
        <v>0.03</v>
      </c>
      <c r="AI55" s="128">
        <v>38</v>
      </c>
      <c r="AJ55" s="120">
        <v>11.037000000000001</v>
      </c>
      <c r="AK55" s="275">
        <v>2145.1477185170202</v>
      </c>
      <c r="AL55" s="276">
        <v>71.21987643166149</v>
      </c>
      <c r="AM55" s="138">
        <v>0.51966095309047</v>
      </c>
      <c r="AN55" s="129">
        <v>6.0303200998569555E-2</v>
      </c>
      <c r="AO55" s="138">
        <v>37.851379486504598</v>
      </c>
      <c r="AP55" s="129">
        <v>1.161477717731922</v>
      </c>
      <c r="AQ55" s="138">
        <v>9.2465043402183191</v>
      </c>
      <c r="AR55" s="130">
        <v>0.62389728150207591</v>
      </c>
      <c r="AS55" s="138">
        <v>16.741850669832299</v>
      </c>
      <c r="AT55" s="129">
        <v>0.89656435974104776</v>
      </c>
      <c r="AU55" s="138">
        <v>0.51906451947665599</v>
      </c>
      <c r="AV55" s="129">
        <v>6.2458658722360658E-2</v>
      </c>
      <c r="AW55" s="138"/>
      <c r="AX55" s="129"/>
      <c r="AY55" s="138">
        <v>0.77885067707039402</v>
      </c>
      <c r="AZ55" s="129">
        <v>8.300811822252438E-2</v>
      </c>
      <c r="BA55" s="138">
        <v>2.0459308538642902</v>
      </c>
      <c r="BB55" s="130">
        <v>0.12651941449368384</v>
      </c>
      <c r="BC55" s="138"/>
      <c r="BD55" s="129"/>
      <c r="BE55" s="138">
        <v>2.0543201216604001</v>
      </c>
      <c r="BF55" s="129">
        <v>0.26151599431628197</v>
      </c>
      <c r="BG55" s="138">
        <v>0.87443185846478499</v>
      </c>
      <c r="BH55" s="129">
        <v>0.20901954532474526</v>
      </c>
      <c r="BI55" s="138"/>
      <c r="BJ55" s="129"/>
      <c r="BK55" s="138"/>
      <c r="BL55" s="129"/>
      <c r="BM55" s="138"/>
      <c r="BN55" s="129"/>
      <c r="BO55" s="138">
        <v>1.5010209023290999</v>
      </c>
      <c r="BP55" s="130">
        <v>0.17323269683669326</v>
      </c>
      <c r="BQ55" s="138"/>
      <c r="BR55" s="129"/>
      <c r="BS55" s="138">
        <v>1.06954271115667</v>
      </c>
      <c r="BT55" s="129">
        <v>0.16440572015096144</v>
      </c>
      <c r="BU55" s="138"/>
      <c r="BV55" s="129"/>
      <c r="BW55" s="138"/>
      <c r="BX55" s="129"/>
      <c r="BY55" s="138"/>
      <c r="BZ55" s="129"/>
      <c r="CA55" s="137">
        <v>0.116800956188795</v>
      </c>
      <c r="CB55" s="136">
        <v>2.0313119996419257E-2</v>
      </c>
      <c r="CC55" s="135">
        <v>4.7669732399236997E-2</v>
      </c>
      <c r="CD55" s="134">
        <v>7.3336800326506916E-3</v>
      </c>
      <c r="CE55" s="135"/>
      <c r="CF55" s="134"/>
      <c r="CH55" s="120">
        <v>13.340999999999999</v>
      </c>
      <c r="CI55" s="133">
        <f>0.3543*CK55</f>
        <v>1.5422679E-2</v>
      </c>
      <c r="CJ55" s="133">
        <v>8.8929299999999998E-4</v>
      </c>
      <c r="CK55" s="18">
        <v>4.3529999999999999E-2</v>
      </c>
      <c r="CL55" s="18">
        <v>2.5100000000000001E-3</v>
      </c>
      <c r="CM55" s="19">
        <v>0.70279000000000003</v>
      </c>
      <c r="CN55" s="19">
        <v>1.47E-3</v>
      </c>
      <c r="CO55" s="19">
        <v>0.70074999999999998</v>
      </c>
      <c r="CP55" s="19">
        <v>1.48E-3</v>
      </c>
      <c r="CQ55" s="19"/>
      <c r="CR55" s="187">
        <v>41.82</v>
      </c>
      <c r="CS55" s="187">
        <v>2.5295944445158113E-2</v>
      </c>
      <c r="CT55" s="187">
        <v>52.49</v>
      </c>
      <c r="CU55" s="187">
        <v>2.9567830867744414E-2</v>
      </c>
      <c r="CV55" s="187">
        <v>4.88</v>
      </c>
      <c r="CW55" s="187">
        <v>9.9615534334577677E-2</v>
      </c>
      <c r="CX55" s="188">
        <v>3.0999999999999999E-3</v>
      </c>
      <c r="CY55" s="188">
        <v>8.5315621401505729E-4</v>
      </c>
      <c r="CZ55" s="188">
        <v>5.5899999999999998E-2</v>
      </c>
      <c r="DA55" s="188">
        <v>4.4324375265590831E-4</v>
      </c>
      <c r="DB55" s="188">
        <v>2.8E-3</v>
      </c>
      <c r="DC55" s="188">
        <v>1.459403444918054E-3</v>
      </c>
      <c r="DD55" s="188">
        <v>0.1285</v>
      </c>
      <c r="DE55" s="188">
        <v>4.5923172847414685E-3</v>
      </c>
      <c r="DF55" s="188">
        <v>1.6999999999999999E-3</v>
      </c>
      <c r="DG55" s="188">
        <v>4.0529801324503301E-4</v>
      </c>
      <c r="DH55" s="188">
        <v>0.19650000000000001</v>
      </c>
      <c r="DI55" s="188">
        <v>1.6257813481933336E-2</v>
      </c>
      <c r="DJ55" s="188">
        <v>7.8600000000000003E-2</v>
      </c>
      <c r="DK55" s="188">
        <v>2.8473634224806645E-3</v>
      </c>
      <c r="DL55" s="188">
        <v>1.2999999999999999E-2</v>
      </c>
      <c r="DM55" s="188">
        <v>7.3498577347187494E-4</v>
      </c>
      <c r="DN55" s="188">
        <v>0.4355</v>
      </c>
      <c r="DO55" s="188">
        <v>7.1041789846584165E-3</v>
      </c>
      <c r="DP55" s="187">
        <v>100.1</v>
      </c>
    </row>
    <row r="56" spans="1:120" x14ac:dyDescent="0.2">
      <c r="A56" s="147" t="s">
        <v>239</v>
      </c>
      <c r="B56" s="163">
        <v>94.782015290016489</v>
      </c>
      <c r="C56" s="143">
        <v>3.3945795476241603E-2</v>
      </c>
      <c r="D56" s="138">
        <v>57.380633333333343</v>
      </c>
      <c r="E56" s="144">
        <v>7.9508937843050922E-2</v>
      </c>
      <c r="F56" s="137">
        <v>0.33159999999999995</v>
      </c>
      <c r="G56" s="143">
        <v>8.458720561717049E-3</v>
      </c>
      <c r="H56" s="138">
        <v>11.688560305786023</v>
      </c>
      <c r="I56" s="141">
        <v>3.7041788903027714E-2</v>
      </c>
      <c r="J56" s="138">
        <v>3.4655</v>
      </c>
      <c r="K56" s="144">
        <v>1.8807589164040489E-2</v>
      </c>
      <c r="L56" s="137">
        <v>6.7333333333333342E-2</v>
      </c>
      <c r="M56" s="141">
        <v>6.6434896710113149E-3</v>
      </c>
      <c r="N56" s="138">
        <v>14.560600000000001</v>
      </c>
      <c r="O56" s="144">
        <v>4.5209417540776356E-2</v>
      </c>
      <c r="P56" s="138">
        <v>9.4178666666666668</v>
      </c>
      <c r="Q56" s="144">
        <v>2.174963142076802E-2</v>
      </c>
      <c r="R56" s="137">
        <v>0.11806666666666665</v>
      </c>
      <c r="S56" s="141">
        <v>1.1654423039968949E-2</v>
      </c>
      <c r="T56" s="137">
        <v>1.0273999999999999</v>
      </c>
      <c r="U56" s="141">
        <v>2.3845704773549862E-2</v>
      </c>
      <c r="V56" s="137">
        <v>3.4066666666666669E-2</v>
      </c>
      <c r="W56" s="141">
        <v>1.6709476098515439E-3</v>
      </c>
      <c r="X56" s="137">
        <v>5.6637530729308938E-2</v>
      </c>
      <c r="Y56" s="141">
        <v>1.6561767434195404E-3</v>
      </c>
      <c r="Z56" s="137">
        <v>2.9800000000000004E-2</v>
      </c>
      <c r="AA56" s="143">
        <v>3.7018131003664204E-3</v>
      </c>
      <c r="AB56" s="137">
        <v>2.3266666666666668E-2</v>
      </c>
      <c r="AC56" s="141">
        <v>1.5306634138255682E-3</v>
      </c>
      <c r="AD56" s="130">
        <v>98.209733333333347</v>
      </c>
      <c r="AE56" s="139">
        <v>1300</v>
      </c>
      <c r="AF56" s="18" t="s">
        <v>226</v>
      </c>
      <c r="AG56" s="130">
        <v>1.1230431955207207</v>
      </c>
      <c r="AH56" s="129">
        <v>0.01</v>
      </c>
      <c r="AI56" s="128">
        <v>20</v>
      </c>
      <c r="AJ56" s="120">
        <v>8.6349999999999998</v>
      </c>
      <c r="AK56" s="275">
        <v>1944.91111435073</v>
      </c>
      <c r="AL56" s="276">
        <v>97.368791421626696</v>
      </c>
      <c r="AM56" s="138">
        <v>0.53375855020872898</v>
      </c>
      <c r="AN56" s="129">
        <v>8.8446974690657279E-2</v>
      </c>
      <c r="AO56" s="138">
        <v>35.344050361065399</v>
      </c>
      <c r="AP56" s="129">
        <v>1.6849980393292712</v>
      </c>
      <c r="AQ56" s="138">
        <v>8.4276876544702208</v>
      </c>
      <c r="AR56" s="130">
        <v>0.59854685199456537</v>
      </c>
      <c r="AS56" s="138">
        <v>15.9232116689343</v>
      </c>
      <c r="AT56" s="129">
        <v>1.064869183143353</v>
      </c>
      <c r="AU56" s="138">
        <v>0.48753223816487901</v>
      </c>
      <c r="AV56" s="129">
        <v>6.6740899363789935E-2</v>
      </c>
      <c r="AW56" s="138">
        <v>3.91150727289084</v>
      </c>
      <c r="AX56" s="129">
        <v>1.1054983077698979</v>
      </c>
      <c r="AY56" s="138">
        <v>0.63980379981266999</v>
      </c>
      <c r="AZ56" s="129">
        <v>0.10303356716362262</v>
      </c>
      <c r="BA56" s="138">
        <v>1.9634399435089001</v>
      </c>
      <c r="BB56" s="130">
        <v>0.16633452550506433</v>
      </c>
      <c r="BC56" s="138"/>
      <c r="BD56" s="129"/>
      <c r="BE56" s="138">
        <v>1.93057910108491</v>
      </c>
      <c r="BF56" s="129">
        <v>0.35881910253659233</v>
      </c>
      <c r="BG56" s="138">
        <v>0.58463657551788295</v>
      </c>
      <c r="BH56" s="129">
        <v>0.19445237734005985</v>
      </c>
      <c r="BI56" s="138"/>
      <c r="BJ56" s="129"/>
      <c r="BK56" s="138"/>
      <c r="BL56" s="129"/>
      <c r="BM56" s="138"/>
      <c r="BN56" s="129"/>
      <c r="BO56" s="138">
        <v>1.27177543265688</v>
      </c>
      <c r="BP56" s="130">
        <v>0.22935948261403247</v>
      </c>
      <c r="BQ56" s="138"/>
      <c r="BR56" s="129"/>
      <c r="BS56" s="138">
        <v>0.80609382844666599</v>
      </c>
      <c r="BT56" s="129">
        <v>0.29039083629779705</v>
      </c>
      <c r="BU56" s="138"/>
      <c r="BV56" s="129"/>
      <c r="BW56" s="138"/>
      <c r="BX56" s="129"/>
      <c r="BY56" s="138"/>
      <c r="BZ56" s="129"/>
      <c r="CA56" s="137">
        <v>9.6992571833281999E-2</v>
      </c>
      <c r="CB56" s="136">
        <v>2.8012910624117291E-2</v>
      </c>
      <c r="CC56" s="135">
        <v>4.5956025098812997E-2</v>
      </c>
      <c r="CD56" s="134">
        <v>9.7381260607097547E-3</v>
      </c>
      <c r="CE56" s="135">
        <v>1.6450292399506999E-2</v>
      </c>
      <c r="CF56" s="134">
        <v>5.4029325565074079E-3</v>
      </c>
      <c r="CH56" s="120">
        <v>14.221</v>
      </c>
      <c r="CI56" s="133">
        <f>0.3543*CK56</f>
        <v>1.6202139000000001E-2</v>
      </c>
      <c r="CJ56" s="133">
        <v>9.1763700000000001E-4</v>
      </c>
      <c r="CK56" s="18">
        <v>4.573E-2</v>
      </c>
      <c r="CL56" s="18">
        <v>2.5899999999999999E-3</v>
      </c>
      <c r="CM56" s="19">
        <v>0.70247999999999999</v>
      </c>
      <c r="CN56" s="19">
        <v>1.1900000000000001E-3</v>
      </c>
      <c r="CO56" s="19">
        <v>0.70033999999999996</v>
      </c>
      <c r="CP56" s="19">
        <v>1.1900000000000001E-3</v>
      </c>
      <c r="CQ56" s="19"/>
      <c r="CR56" s="187">
        <v>41.72</v>
      </c>
      <c r="CS56" s="187">
        <v>3.129334480091308E-3</v>
      </c>
      <c r="CT56" s="187">
        <v>52.24</v>
      </c>
      <c r="CU56" s="187">
        <v>6.7655638054448533E-2</v>
      </c>
      <c r="CV56" s="187">
        <v>4.99</v>
      </c>
      <c r="CW56" s="187">
        <v>0.10572659503389706</v>
      </c>
      <c r="CX56" s="188">
        <v>3.5999999999999999E-3</v>
      </c>
      <c r="CY56" s="188">
        <v>5.9581961297023439E-4</v>
      </c>
      <c r="CZ56" s="188">
        <v>5.4600000000000003E-2</v>
      </c>
      <c r="DA56" s="188">
        <v>1.3283613504604976E-3</v>
      </c>
      <c r="DB56" s="188">
        <v>5.9999999999999995E-4</v>
      </c>
      <c r="DC56" s="188">
        <v>3.0417396425948972E-4</v>
      </c>
      <c r="DD56" s="188">
        <v>0.12609999999999999</v>
      </c>
      <c r="DE56" s="188">
        <v>1.7467873478533825E-3</v>
      </c>
      <c r="DF56" s="188">
        <v>1.8E-3</v>
      </c>
      <c r="DG56" s="188">
        <v>2.888104821487071E-4</v>
      </c>
      <c r="DH56" s="188">
        <v>0.19020000000000001</v>
      </c>
      <c r="DI56" s="188">
        <v>4.6137044699539071E-3</v>
      </c>
      <c r="DJ56" s="188">
        <v>7.9699999999999993E-2</v>
      </c>
      <c r="DK56" s="188">
        <v>1.4598402314880724E-3</v>
      </c>
      <c r="DL56" s="188">
        <v>1.24E-2</v>
      </c>
      <c r="DM56" s="188">
        <v>1.067902398943509E-3</v>
      </c>
      <c r="DN56" s="188">
        <v>0.43159999999999998</v>
      </c>
      <c r="DO56" s="188">
        <v>2.3912428434591376E-3</v>
      </c>
      <c r="DP56" s="187">
        <v>99.85</v>
      </c>
    </row>
    <row r="57" spans="1:120" x14ac:dyDescent="0.2">
      <c r="A57" s="147" t="s">
        <v>125</v>
      </c>
      <c r="B57" s="163">
        <v>94.48514646267428</v>
      </c>
      <c r="C57" s="143">
        <v>2.1849341437684553E-2</v>
      </c>
      <c r="D57" s="138">
        <v>57.625250000000001</v>
      </c>
      <c r="E57" s="144">
        <v>9.7793292102168222E-2</v>
      </c>
      <c r="F57" s="137">
        <v>0.34675</v>
      </c>
      <c r="G57" s="143">
        <v>1.0389861632784278E-2</v>
      </c>
      <c r="H57" s="138">
        <v>11.762061456236738</v>
      </c>
      <c r="I57" s="141">
        <v>4.5466449343193938E-2</v>
      </c>
      <c r="J57" s="138">
        <v>3.5463499999999999</v>
      </c>
      <c r="K57" s="144">
        <v>2.3321277440474405E-2</v>
      </c>
      <c r="L57" s="137">
        <v>6.7049999999999998E-2</v>
      </c>
      <c r="M57" s="141">
        <v>8.2306250317047604E-3</v>
      </c>
      <c r="N57" s="138">
        <v>14.552250000000001</v>
      </c>
      <c r="O57" s="144">
        <v>5.5565971145218461E-2</v>
      </c>
      <c r="P57" s="138">
        <v>9.3905999999999992</v>
      </c>
      <c r="Q57" s="144">
        <v>2.6560627757641567E-2</v>
      </c>
      <c r="R57" s="137">
        <v>0.12195</v>
      </c>
      <c r="S57" s="141">
        <v>1.4318347832264901E-2</v>
      </c>
      <c r="T57" s="137">
        <v>1.0571000000000002</v>
      </c>
      <c r="U57" s="141">
        <v>2.9575404513789462E-2</v>
      </c>
      <c r="V57" s="137">
        <v>3.4450000000000001E-2</v>
      </c>
      <c r="W57" s="141">
        <v>2.0546648630785135E-3</v>
      </c>
      <c r="X57" s="137">
        <v>8.2583574081716876E-2</v>
      </c>
      <c r="Y57" s="141">
        <v>2.2464924826017672E-3</v>
      </c>
      <c r="Z57" s="137">
        <v>3.2000000000000001E-2</v>
      </c>
      <c r="AA57" s="143">
        <v>4.4946124865715004E-3</v>
      </c>
      <c r="AB57" s="137">
        <v>2.81E-2</v>
      </c>
      <c r="AC57" s="141">
        <v>1.909147492134178E-3</v>
      </c>
      <c r="AD57" s="130">
        <v>98.643349999999998</v>
      </c>
      <c r="AE57" s="139">
        <v>1300</v>
      </c>
      <c r="AF57" s="18" t="s">
        <v>124</v>
      </c>
      <c r="AG57" s="130">
        <v>0.98936950494169273</v>
      </c>
      <c r="AH57" s="129">
        <v>0.06</v>
      </c>
      <c r="AI57" s="128">
        <v>38</v>
      </c>
      <c r="AJ57" s="120">
        <v>6.7130000000000001</v>
      </c>
      <c r="AK57" s="275">
        <v>1990.0325449346401</v>
      </c>
      <c r="AL57" s="276">
        <v>86.118846216834626</v>
      </c>
      <c r="AM57" s="138">
        <v>0.65555340102736004</v>
      </c>
      <c r="AN57" s="129">
        <v>8.0406591276658071E-2</v>
      </c>
      <c r="AO57" s="138">
        <v>35.031947273290797</v>
      </c>
      <c r="AP57" s="129">
        <v>1.4178658819218135</v>
      </c>
      <c r="AQ57" s="138">
        <v>9.2864003778642701</v>
      </c>
      <c r="AR57" s="130">
        <v>0.66222164760604629</v>
      </c>
      <c r="AS57" s="138">
        <v>15.4844537943644</v>
      </c>
      <c r="AT57" s="129">
        <v>0.91387008039710083</v>
      </c>
      <c r="AU57" s="138">
        <v>0.57326246910657797</v>
      </c>
      <c r="AV57" s="129">
        <v>0.10473764005380605</v>
      </c>
      <c r="AW57" s="138">
        <v>5.1828772537161596</v>
      </c>
      <c r="AX57" s="129">
        <v>1.0025293300839631</v>
      </c>
      <c r="AY57" s="138">
        <v>0.66929901223965504</v>
      </c>
      <c r="AZ57" s="129">
        <v>0.11591479210173442</v>
      </c>
      <c r="BA57" s="138">
        <v>2.0188498031865798</v>
      </c>
      <c r="BB57" s="130">
        <v>0.17732822365937573</v>
      </c>
      <c r="BC57" s="138"/>
      <c r="BD57" s="129"/>
      <c r="BE57" s="138">
        <v>1.89235718821263</v>
      </c>
      <c r="BF57" s="129">
        <v>0.38930428110104837</v>
      </c>
      <c r="BG57" s="138">
        <v>0.60685595926080904</v>
      </c>
      <c r="BH57" s="129">
        <v>0.19948672637111792</v>
      </c>
      <c r="BI57" s="138"/>
      <c r="BJ57" s="129"/>
      <c r="BK57" s="138"/>
      <c r="BL57" s="129"/>
      <c r="BM57" s="138"/>
      <c r="BN57" s="129"/>
      <c r="BO57" s="138">
        <v>1.45277726414115</v>
      </c>
      <c r="BP57" s="130">
        <v>0.23253526686840395</v>
      </c>
      <c r="BQ57" s="138"/>
      <c r="BR57" s="129"/>
      <c r="BS57" s="138">
        <v>1.2791343357499501</v>
      </c>
      <c r="BT57" s="129">
        <v>0.22366001833764201</v>
      </c>
      <c r="BU57" s="138"/>
      <c r="BV57" s="129"/>
      <c r="BW57" s="138"/>
      <c r="BX57" s="129"/>
      <c r="BY57" s="138"/>
      <c r="BZ57" s="129"/>
      <c r="CA57" s="137">
        <v>0.100470275509649</v>
      </c>
      <c r="CB57" s="136">
        <v>1.826289407550509E-2</v>
      </c>
      <c r="CC57" s="135">
        <v>4.5554445735171999E-2</v>
      </c>
      <c r="CD57" s="134">
        <v>1.1074233591333037E-2</v>
      </c>
      <c r="CE57" s="135">
        <v>1.2789656156728E-2</v>
      </c>
      <c r="CF57" s="134">
        <v>5.2816911826946934E-3</v>
      </c>
      <c r="CH57" s="120">
        <v>9.07</v>
      </c>
      <c r="CI57" s="133">
        <f>0.3543*CK57</f>
        <v>1.6556438999999999E-2</v>
      </c>
      <c r="CJ57" s="133">
        <v>9.8495399999999991E-4</v>
      </c>
      <c r="CK57" s="18">
        <v>4.6730000000000001E-2</v>
      </c>
      <c r="CL57" s="18">
        <v>2.7799999999999999E-3</v>
      </c>
      <c r="CM57" s="19">
        <v>0.70431999999999995</v>
      </c>
      <c r="CN57" s="19">
        <v>6.8000000000000005E-4</v>
      </c>
      <c r="CO57" s="19">
        <v>0.70213999999999999</v>
      </c>
      <c r="CP57" s="19">
        <v>6.8999999999999997E-4</v>
      </c>
      <c r="CQ57" s="19"/>
      <c r="CR57" s="187">
        <v>41.35</v>
      </c>
      <c r="CS57" s="187">
        <v>4.2683677359201637E-2</v>
      </c>
      <c r="CT57" s="187">
        <v>51.9</v>
      </c>
      <c r="CU57" s="187">
        <v>4.2878554961380856E-2</v>
      </c>
      <c r="CV57" s="187">
        <v>5.4</v>
      </c>
      <c r="CW57" s="187">
        <v>7.4629749873971266E-2</v>
      </c>
      <c r="CX57" s="188">
        <v>3.0000000000000001E-3</v>
      </c>
      <c r="CY57" s="188">
        <v>8.2330961369341492E-4</v>
      </c>
      <c r="CZ57" s="188">
        <v>5.0900000000000001E-2</v>
      </c>
      <c r="DA57" s="188">
        <v>1.186684560175816E-3</v>
      </c>
      <c r="DB57" s="188">
        <v>2.0999999999999999E-3</v>
      </c>
      <c r="DC57" s="188">
        <v>1.6619936577782427E-3</v>
      </c>
      <c r="DD57" s="188">
        <v>0.12920000000000001</v>
      </c>
      <c r="DE57" s="188">
        <v>2.0247072820708625E-3</v>
      </c>
      <c r="DF57" s="188">
        <v>1.8E-3</v>
      </c>
      <c r="DG57" s="188">
        <v>4.2153736489189186E-4</v>
      </c>
      <c r="DH57" s="188">
        <v>0.20300000000000001</v>
      </c>
      <c r="DI57" s="188">
        <v>4.4393047990360012E-3</v>
      </c>
      <c r="DJ57" s="188">
        <v>8.5000000000000006E-2</v>
      </c>
      <c r="DK57" s="188">
        <v>1.9236087527729913E-3</v>
      </c>
      <c r="DL57" s="188">
        <v>1.29E-2</v>
      </c>
      <c r="DM57" s="188">
        <v>1.0887179440970799E-3</v>
      </c>
      <c r="DN57" s="188">
        <v>0.42470000000000002</v>
      </c>
      <c r="DO57" s="188">
        <v>2.0807521115509199E-3</v>
      </c>
      <c r="DP57" s="187">
        <v>99.56</v>
      </c>
    </row>
    <row r="58" spans="1:120" x14ac:dyDescent="0.2">
      <c r="A58" s="147" t="s">
        <v>127</v>
      </c>
      <c r="B58" s="163">
        <v>95.081102743440908</v>
      </c>
      <c r="C58" s="143">
        <v>1.7678575778522526E-2</v>
      </c>
      <c r="D58" s="138">
        <v>58.234333333333332</v>
      </c>
      <c r="E58" s="144">
        <v>8.069185926258815E-2</v>
      </c>
      <c r="F58" s="137">
        <v>0.33296666666666663</v>
      </c>
      <c r="G58" s="143">
        <v>8.4855987851407012E-3</v>
      </c>
      <c r="H58" s="138">
        <v>11.354567164089111</v>
      </c>
      <c r="I58" s="141">
        <v>3.6711149488823792E-2</v>
      </c>
      <c r="J58" s="138">
        <v>3.2963666666666662</v>
      </c>
      <c r="K58" s="144">
        <v>1.839719576269452E-2</v>
      </c>
      <c r="L58" s="137">
        <v>6.7066666666666663E-2</v>
      </c>
      <c r="M58" s="141">
        <v>6.6100746983934096E-3</v>
      </c>
      <c r="N58" s="138">
        <v>14.436299999999997</v>
      </c>
      <c r="O58" s="144">
        <v>4.5193906030341936E-2</v>
      </c>
      <c r="P58" s="138">
        <v>9.3246666666666673</v>
      </c>
      <c r="Q58" s="144">
        <v>2.1893301827754355E-2</v>
      </c>
      <c r="R58" s="137">
        <v>0.12996666666666667</v>
      </c>
      <c r="S58" s="141">
        <v>1.1968741354256341E-2</v>
      </c>
      <c r="T58" s="137">
        <v>1.0073333333333332</v>
      </c>
      <c r="U58" s="141">
        <v>2.3781306865122316E-2</v>
      </c>
      <c r="V58" s="137">
        <v>3.3133333333333334E-2</v>
      </c>
      <c r="W58" s="141">
        <v>1.6791063899161773E-3</v>
      </c>
      <c r="X58" s="137">
        <v>5.8221922124690531E-2</v>
      </c>
      <c r="Y58" s="141">
        <v>1.6392935390632244E-3</v>
      </c>
      <c r="Z58" s="137">
        <v>3.1133333333333332E-2</v>
      </c>
      <c r="AA58" s="143">
        <v>3.7832090794967738E-3</v>
      </c>
      <c r="AB58" s="137">
        <v>2.9666666666666671E-2</v>
      </c>
      <c r="AC58" s="141">
        <v>1.6526810465893988E-3</v>
      </c>
      <c r="AD58" s="130">
        <v>98.361733333333333</v>
      </c>
      <c r="AE58" s="139">
        <v>1300</v>
      </c>
      <c r="AF58" s="18" t="s">
        <v>126</v>
      </c>
      <c r="AG58" s="130">
        <v>0.91090275553484945</v>
      </c>
      <c r="AH58" s="129">
        <v>0.01</v>
      </c>
      <c r="AI58" s="128">
        <v>38</v>
      </c>
      <c r="AJ58" s="120">
        <v>25.952000000000002</v>
      </c>
      <c r="AK58" s="275">
        <v>2015.7537725531899</v>
      </c>
      <c r="AL58" s="276">
        <v>58.290514344081622</v>
      </c>
      <c r="AM58" s="138">
        <v>0.63001605394822602</v>
      </c>
      <c r="AN58" s="129">
        <v>4.4282234210609818E-2</v>
      </c>
      <c r="AO58" s="138">
        <v>36.2413044929311</v>
      </c>
      <c r="AP58" s="129">
        <v>0.83209289343022108</v>
      </c>
      <c r="AQ58" s="138">
        <v>8.8350418525079508</v>
      </c>
      <c r="AR58" s="130">
        <v>0.37835328657309469</v>
      </c>
      <c r="AS58" s="138">
        <v>16.0913586308966</v>
      </c>
      <c r="AT58" s="129">
        <v>0.59494097080201558</v>
      </c>
      <c r="AU58" s="138">
        <v>0.57618727701685002</v>
      </c>
      <c r="AV58" s="129">
        <v>4.2813072374516474E-2</v>
      </c>
      <c r="AW58" s="138">
        <v>5.1249671967820998</v>
      </c>
      <c r="AX58" s="129">
        <v>0.67049439493451013</v>
      </c>
      <c r="AY58" s="138">
        <v>0.71677626896748203</v>
      </c>
      <c r="AZ58" s="129">
        <v>5.4262374105144347E-2</v>
      </c>
      <c r="BA58" s="138">
        <v>1.9534762291936001</v>
      </c>
      <c r="BB58" s="130">
        <v>9.2481290579547404E-2</v>
      </c>
      <c r="BC58" s="138"/>
      <c r="BD58" s="129"/>
      <c r="BE58" s="138">
        <v>1.8430169598406101</v>
      </c>
      <c r="BF58" s="129">
        <v>0.21723773566508497</v>
      </c>
      <c r="BG58" s="138">
        <v>0.71283933881077199</v>
      </c>
      <c r="BH58" s="129">
        <v>0.10784856565004219</v>
      </c>
      <c r="BI58" s="138"/>
      <c r="BJ58" s="129"/>
      <c r="BK58" s="138"/>
      <c r="BL58" s="129"/>
      <c r="BM58" s="138"/>
      <c r="BN58" s="129"/>
      <c r="BO58" s="138">
        <v>1.39093066191855</v>
      </c>
      <c r="BP58" s="130">
        <v>0.13182283363107355</v>
      </c>
      <c r="BQ58" s="138"/>
      <c r="BR58" s="129"/>
      <c r="BS58" s="138">
        <v>1.1098125315985801</v>
      </c>
      <c r="BT58" s="129">
        <v>0.12066967707987419</v>
      </c>
      <c r="BU58" s="138"/>
      <c r="BV58" s="129"/>
      <c r="BW58" s="138"/>
      <c r="BX58" s="129"/>
      <c r="BY58" s="138"/>
      <c r="BZ58" s="129"/>
      <c r="CA58" s="137">
        <v>0.100551651141848</v>
      </c>
      <c r="CB58" s="136">
        <v>1.0234383171149261E-2</v>
      </c>
      <c r="CC58" s="135">
        <v>4.9918586077724002E-2</v>
      </c>
      <c r="CD58" s="134">
        <v>5.1710549784206783E-3</v>
      </c>
      <c r="CE58" s="135">
        <v>1.2075687565631E-2</v>
      </c>
      <c r="CF58" s="134">
        <v>2.1130607875828435E-3</v>
      </c>
      <c r="CH58" s="120">
        <v>25.257999999999999</v>
      </c>
      <c r="CI58" s="133">
        <f>0.3543*CK58</f>
        <v>1.7885063999999999E-2</v>
      </c>
      <c r="CJ58" s="133">
        <v>1.038099E-3</v>
      </c>
      <c r="CK58" s="18">
        <v>5.0479999999999997E-2</v>
      </c>
      <c r="CL58" s="18">
        <v>2.9299999999999999E-3</v>
      </c>
      <c r="CM58" s="19">
        <v>0.70431999999999995</v>
      </c>
      <c r="CN58" s="19">
        <v>6.8000000000000005E-4</v>
      </c>
      <c r="CO58" s="19">
        <v>0.70196999999999998</v>
      </c>
      <c r="CP58" s="19">
        <v>6.8999999999999997E-4</v>
      </c>
      <c r="CQ58" s="19"/>
      <c r="CR58" s="187">
        <v>41.68</v>
      </c>
      <c r="CS58" s="187">
        <v>0.12287557945032294</v>
      </c>
      <c r="CT58" s="187">
        <v>52.78</v>
      </c>
      <c r="CU58" s="187">
        <v>0.12533077884391616</v>
      </c>
      <c r="CV58" s="187">
        <v>4.87</v>
      </c>
      <c r="CW58" s="187">
        <v>5.4195688460097403E-2</v>
      </c>
      <c r="CX58" s="188">
        <v>3.2000000000000002E-3</v>
      </c>
      <c r="CY58" s="188">
        <v>7.4914770274848573E-4</v>
      </c>
      <c r="CZ58" s="188">
        <v>5.67E-2</v>
      </c>
      <c r="DA58" s="188">
        <v>5.9316136197946458E-3</v>
      </c>
      <c r="DB58" s="188">
        <v>3.3E-3</v>
      </c>
      <c r="DC58" s="188">
        <v>3.4111210474520523E-3</v>
      </c>
      <c r="DD58" s="188">
        <v>0.124</v>
      </c>
      <c r="DE58" s="188">
        <v>3.198422709745379E-3</v>
      </c>
      <c r="DF58" s="188">
        <v>1.9E-3</v>
      </c>
      <c r="DG58" s="188">
        <v>1.1405757611513702E-4</v>
      </c>
      <c r="DH58" s="188">
        <v>0.19500000000000001</v>
      </c>
      <c r="DI58" s="188">
        <v>2.3525810177248687E-3</v>
      </c>
      <c r="DJ58" s="188">
        <v>7.7700000000000005E-2</v>
      </c>
      <c r="DK58" s="188">
        <v>1.0939268656063505E-3</v>
      </c>
      <c r="DL58" s="188">
        <v>1.2800000000000001E-2</v>
      </c>
      <c r="DM58" s="188">
        <v>7.7057303567891575E-4</v>
      </c>
      <c r="DN58" s="188">
        <v>0.42599999999999999</v>
      </c>
      <c r="DO58" s="188">
        <v>1.6342901074750873E-3</v>
      </c>
      <c r="DP58" s="187">
        <v>100.22</v>
      </c>
    </row>
    <row r="59" spans="1:120" x14ac:dyDescent="0.2">
      <c r="A59" s="147" t="s">
        <v>664</v>
      </c>
      <c r="B59" s="163">
        <v>95.144720460081871</v>
      </c>
      <c r="C59" s="143">
        <v>2.4765040942581685E-2</v>
      </c>
      <c r="D59" s="138">
        <v>57.452466666666659</v>
      </c>
      <c r="E59" s="144">
        <v>7.9608473029459198E-2</v>
      </c>
      <c r="F59" s="137">
        <v>0.35863333333333336</v>
      </c>
      <c r="G59" s="143">
        <v>8.5872158299005689E-3</v>
      </c>
      <c r="H59" s="138">
        <v>11.846482029253435</v>
      </c>
      <c r="I59" s="141">
        <v>3.7389647084016119E-2</v>
      </c>
      <c r="J59" s="138">
        <v>3.1778</v>
      </c>
      <c r="K59" s="144">
        <v>1.8102409696250484E-2</v>
      </c>
      <c r="L59" s="137">
        <v>6.3100000000000003E-2</v>
      </c>
      <c r="M59" s="141">
        <v>6.5523131764949347E-3</v>
      </c>
      <c r="N59" s="138">
        <v>14.664499999999999</v>
      </c>
      <c r="O59" s="144">
        <v>4.5154949453500091E-2</v>
      </c>
      <c r="P59" s="138">
        <v>9.3833666666666673</v>
      </c>
      <c r="Q59" s="144">
        <v>2.1911395850665868E-2</v>
      </c>
      <c r="R59" s="137">
        <v>0.12529999999999999</v>
      </c>
      <c r="S59" s="141">
        <v>1.1793145880270379E-2</v>
      </c>
      <c r="T59" s="137">
        <v>0.97266666666666668</v>
      </c>
      <c r="U59" s="141">
        <v>2.3237484151024952E-2</v>
      </c>
      <c r="V59" s="137">
        <v>5.0033333333333339E-2</v>
      </c>
      <c r="W59" s="141">
        <v>1.7647582847859688E-3</v>
      </c>
      <c r="X59" s="137">
        <v>0.30098153480506429</v>
      </c>
      <c r="Y59" s="141">
        <v>2.9310115752894756E-3</v>
      </c>
      <c r="Z59" s="137">
        <v>3.5366666666666664E-2</v>
      </c>
      <c r="AA59" s="143">
        <v>3.7734564339386399E-3</v>
      </c>
      <c r="AB59" s="137">
        <v>2.9033333333333331E-2</v>
      </c>
      <c r="AC59" s="141">
        <v>1.5772237733849279E-3</v>
      </c>
      <c r="AD59" s="130">
        <v>98.463300000000004</v>
      </c>
      <c r="AE59" s="139">
        <v>1300</v>
      </c>
      <c r="AF59" s="18" t="s">
        <v>663</v>
      </c>
      <c r="AG59" s="130">
        <v>0.93788936588980643</v>
      </c>
      <c r="AH59" s="129">
        <v>0.03</v>
      </c>
      <c r="AK59" s="275"/>
      <c r="AL59" s="276"/>
      <c r="AM59" s="138"/>
      <c r="AN59" s="129"/>
      <c r="AO59" s="138"/>
      <c r="AP59" s="129"/>
      <c r="AQ59" s="138"/>
      <c r="AR59" s="130"/>
      <c r="AS59" s="138"/>
      <c r="AT59" s="129"/>
      <c r="AU59" s="138"/>
      <c r="AV59" s="129"/>
      <c r="AW59" s="138"/>
      <c r="AX59" s="129"/>
      <c r="AY59" s="138"/>
      <c r="AZ59" s="129"/>
      <c r="BA59" s="138"/>
      <c r="BB59" s="130"/>
      <c r="BC59" s="138"/>
      <c r="BD59" s="129"/>
      <c r="BE59" s="138"/>
      <c r="BF59" s="129"/>
      <c r="BG59" s="138"/>
      <c r="BH59" s="129"/>
      <c r="BI59" s="138"/>
      <c r="BJ59" s="129"/>
      <c r="BK59" s="138"/>
      <c r="BL59" s="129"/>
      <c r="BM59" s="138"/>
      <c r="BN59" s="129"/>
      <c r="BO59" s="138"/>
      <c r="BP59" s="130"/>
      <c r="BQ59" s="138"/>
      <c r="BR59" s="129"/>
      <c r="BS59" s="138"/>
      <c r="BT59" s="129"/>
      <c r="BU59" s="138"/>
      <c r="BV59" s="129"/>
      <c r="BW59" s="138"/>
      <c r="BX59" s="129"/>
      <c r="BY59" s="138"/>
      <c r="BZ59" s="129"/>
      <c r="CA59" s="137"/>
      <c r="CB59" s="136"/>
      <c r="CC59" s="135"/>
      <c r="CD59" s="134"/>
      <c r="CE59" s="135"/>
      <c r="CF59" s="134"/>
      <c r="CI59" s="21"/>
      <c r="CJ59" s="21"/>
      <c r="CK59" s="18"/>
      <c r="CL59" s="18"/>
      <c r="CM59" s="19"/>
      <c r="CN59" s="19"/>
      <c r="CO59" s="19"/>
      <c r="CP59" s="19"/>
      <c r="CQ59" s="19"/>
      <c r="CR59" s="187">
        <v>41.95</v>
      </c>
      <c r="CS59" s="187">
        <v>0.21285030494621004</v>
      </c>
      <c r="CT59" s="187">
        <v>52.79</v>
      </c>
      <c r="CU59" s="187">
        <v>0.29731038371371082</v>
      </c>
      <c r="CV59" s="187">
        <v>4.8</v>
      </c>
      <c r="CW59" s="187">
        <v>7.4640708235079109E-2</v>
      </c>
      <c r="CX59" s="188">
        <v>3.5000000000000001E-3</v>
      </c>
      <c r="CY59" s="188">
        <v>4.8439640236905572E-4</v>
      </c>
      <c r="CZ59" s="188">
        <v>5.9700000000000003E-2</v>
      </c>
      <c r="DA59" s="188">
        <v>8.3107940878336423E-4</v>
      </c>
      <c r="DB59" s="188">
        <v>1E-3</v>
      </c>
      <c r="DC59" s="188">
        <v>1.3939304348611597E-3</v>
      </c>
      <c r="DD59" s="188">
        <v>0.125</v>
      </c>
      <c r="DE59" s="188">
        <v>1.6443615716703289E-3</v>
      </c>
      <c r="DF59" s="188">
        <v>2.0999999999999999E-3</v>
      </c>
      <c r="DG59" s="188">
        <v>3.0877247998098174E-4</v>
      </c>
      <c r="DH59" s="188">
        <v>0.19470000000000001</v>
      </c>
      <c r="DI59" s="188">
        <v>5.6385792790592864E-3</v>
      </c>
      <c r="DJ59" s="188">
        <v>7.6799999999999993E-2</v>
      </c>
      <c r="DK59" s="188">
        <v>1.599628091027409E-3</v>
      </c>
      <c r="DL59" s="188">
        <v>1.2E-2</v>
      </c>
      <c r="DM59" s="188">
        <v>8.2881768892892349E-4</v>
      </c>
      <c r="DN59" s="188">
        <v>0.43090000000000001</v>
      </c>
      <c r="DO59" s="188">
        <v>4.3644216228678123E-3</v>
      </c>
      <c r="DP59" s="187">
        <v>100.44</v>
      </c>
    </row>
    <row r="60" spans="1:120" x14ac:dyDescent="0.2">
      <c r="A60" s="147" t="s">
        <v>817</v>
      </c>
      <c r="B60" s="163">
        <v>94.667285350986745</v>
      </c>
      <c r="C60" s="143">
        <v>6.5499631461878966E-3</v>
      </c>
      <c r="D60" s="145">
        <v>58.384895943333333</v>
      </c>
      <c r="E60" s="144">
        <v>8.3147720627413074E-2</v>
      </c>
      <c r="F60" s="142">
        <v>0.32046666666666668</v>
      </c>
      <c r="G60" s="143">
        <v>8.5792662089538667E-3</v>
      </c>
      <c r="H60" s="145">
        <v>11.138799999999998</v>
      </c>
      <c r="I60" s="141">
        <v>3.7443193563003969E-2</v>
      </c>
      <c r="J60" s="145">
        <v>3.3846420353333335</v>
      </c>
      <c r="K60" s="144">
        <v>1.7760921995354836E-2</v>
      </c>
      <c r="L60" s="142">
        <v>6.2966666666666671E-2</v>
      </c>
      <c r="M60" s="141">
        <v>6.3368316348140618E-3</v>
      </c>
      <c r="N60" s="145">
        <v>15.315993673333333</v>
      </c>
      <c r="O60" s="144">
        <v>4.7947852208248536E-2</v>
      </c>
      <c r="P60" s="145">
        <v>8.9484666666666666</v>
      </c>
      <c r="Q60" s="144">
        <v>2.1469874663834782E-2</v>
      </c>
      <c r="R60" s="142">
        <v>0.16006666666666666</v>
      </c>
      <c r="S60" s="141">
        <v>1.1601725484175363E-2</v>
      </c>
      <c r="T60" s="142">
        <v>0.97940000000000005</v>
      </c>
      <c r="U60" s="141">
        <v>2.4704226390854015E-2</v>
      </c>
      <c r="V60" s="142">
        <v>3.0065800333333337E-2</v>
      </c>
      <c r="W60" s="141">
        <v>1.5539543473730164E-3</v>
      </c>
      <c r="X60" s="142">
        <v>7.3333333333333334E-2</v>
      </c>
      <c r="Y60" s="141">
        <v>1.8131524661674958E-3</v>
      </c>
      <c r="Z60" s="142">
        <v>3.2833333333333332E-2</v>
      </c>
      <c r="AA60" s="143">
        <v>4.1877891401976295E-3</v>
      </c>
      <c r="AB60" s="142">
        <v>3.3700000000000001E-2</v>
      </c>
      <c r="AC60" s="141">
        <v>1.5396955219189553E-3</v>
      </c>
      <c r="AD60" s="140">
        <v>98.373733333333334</v>
      </c>
      <c r="AE60" s="139">
        <v>1310</v>
      </c>
      <c r="AF60" s="18" t="s">
        <v>442</v>
      </c>
      <c r="AG60" s="130">
        <v>0.82375704874246625</v>
      </c>
      <c r="AH60" s="129">
        <v>3.9841954071121365E-2</v>
      </c>
      <c r="AI60" s="128">
        <v>38</v>
      </c>
      <c r="AJ60" s="120">
        <v>10.109</v>
      </c>
      <c r="AK60" s="275">
        <v>1915.0772387967199</v>
      </c>
      <c r="AL60" s="276">
        <v>60.56460101511928</v>
      </c>
      <c r="AM60" s="138">
        <v>0.58306409339985799</v>
      </c>
      <c r="AN60" s="129">
        <v>5.1087998106604665E-2</v>
      </c>
      <c r="AO60" s="138">
        <v>34.570324789892602</v>
      </c>
      <c r="AP60" s="129">
        <v>0.96486906823001473</v>
      </c>
      <c r="AQ60" s="138">
        <v>8.7158674961912297</v>
      </c>
      <c r="AR60" s="130">
        <v>0.46719830979078752</v>
      </c>
      <c r="AS60" s="138">
        <v>15.6590455081444</v>
      </c>
      <c r="AT60" s="129">
        <v>0.57497705526909404</v>
      </c>
      <c r="AU60" s="138">
        <v>0.49939086490103202</v>
      </c>
      <c r="AV60" s="129">
        <v>5.2263564648877735E-2</v>
      </c>
      <c r="AW60" s="138">
        <v>3.8767180380139799</v>
      </c>
      <c r="AX60" s="129">
        <v>0.53475719854076698</v>
      </c>
      <c r="AY60" s="138">
        <v>0.62211967160175197</v>
      </c>
      <c r="AZ60" s="129">
        <v>6.64991500738846E-2</v>
      </c>
      <c r="BA60" s="138">
        <v>1.93847913618947</v>
      </c>
      <c r="BB60" s="130">
        <v>9.9194894798170855E-2</v>
      </c>
      <c r="BC60" s="138"/>
      <c r="BD60" s="129"/>
      <c r="BE60" s="138">
        <v>1.7800366139102901</v>
      </c>
      <c r="BF60" s="129">
        <v>0.18858740667938945</v>
      </c>
      <c r="BG60" s="138">
        <v>0.56913906979523099</v>
      </c>
      <c r="BH60" s="129">
        <v>0.12174533564591591</v>
      </c>
      <c r="BI60" s="138"/>
      <c r="BJ60" s="129"/>
      <c r="BK60" s="138"/>
      <c r="BL60" s="129"/>
      <c r="BM60" s="138"/>
      <c r="BN60" s="129"/>
      <c r="BO60" s="138">
        <v>1.4970876499238699</v>
      </c>
      <c r="BP60" s="130">
        <v>0.22438170337743832</v>
      </c>
      <c r="BQ60" s="138"/>
      <c r="BR60" s="129"/>
      <c r="BS60" s="138">
        <v>0.93360806933198903</v>
      </c>
      <c r="BT60" s="129">
        <v>0.13421402046583777</v>
      </c>
      <c r="BU60" s="138"/>
      <c r="BV60" s="129"/>
      <c r="BW60" s="138"/>
      <c r="BX60" s="129"/>
      <c r="BY60" s="138"/>
      <c r="BZ60" s="129"/>
      <c r="CA60" s="137">
        <v>9.8015163611859996E-2</v>
      </c>
      <c r="CB60" s="136">
        <v>1.617775921332892E-2</v>
      </c>
      <c r="CC60" s="135">
        <v>4.5463790947004999E-2</v>
      </c>
      <c r="CD60" s="134">
        <v>6.1728503126046762E-3</v>
      </c>
      <c r="CE60" s="135">
        <v>1.1126804958974E-2</v>
      </c>
      <c r="CF60" s="134">
        <v>2.8059244804318545E-3</v>
      </c>
      <c r="CI60" s="21"/>
      <c r="CJ60" s="21"/>
      <c r="CK60" s="133"/>
      <c r="CL60" s="133"/>
      <c r="CM60" s="19"/>
      <c r="CN60" s="19"/>
      <c r="CO60" s="19"/>
      <c r="CP60" s="19"/>
      <c r="CQ60" s="19"/>
      <c r="CR60" s="189">
        <v>41.75</v>
      </c>
      <c r="CS60" s="189">
        <v>1.1569510966340834E-2</v>
      </c>
      <c r="CT60" s="189">
        <v>52.67</v>
      </c>
      <c r="CU60" s="189">
        <v>1.1580748427021751E-2</v>
      </c>
      <c r="CV60" s="189">
        <v>5.29</v>
      </c>
      <c r="CW60" s="189">
        <v>2.2096389304205412E-2</v>
      </c>
      <c r="CX60" s="190">
        <v>2.3E-3</v>
      </c>
      <c r="CY60" s="190">
        <v>5.8046431408568708E-4</v>
      </c>
      <c r="CZ60" s="190">
        <v>5.1200000000000002E-2</v>
      </c>
      <c r="DA60" s="190">
        <v>5.6729249830997702E-3</v>
      </c>
      <c r="DB60" s="190">
        <v>4.5999999999999999E-3</v>
      </c>
      <c r="DC60" s="190">
        <v>3.1988505657867252E-3</v>
      </c>
      <c r="DD60" s="190">
        <v>0.13020000000000001</v>
      </c>
      <c r="DE60" s="190">
        <v>2.6234160374792002E-3</v>
      </c>
      <c r="DF60" s="190">
        <v>1.8E-3</v>
      </c>
      <c r="DG60" s="190">
        <v>5.3654344348429432E-4</v>
      </c>
      <c r="DH60" s="190">
        <v>0.2064</v>
      </c>
      <c r="DI60" s="190">
        <v>1.2777810456622496E-2</v>
      </c>
      <c r="DJ60" s="190">
        <v>8.3599999999999994E-2</v>
      </c>
      <c r="DK60" s="190">
        <v>8.1895339328176239E-4</v>
      </c>
      <c r="DL60" s="190">
        <v>1.2200000000000001E-2</v>
      </c>
      <c r="DM60" s="190">
        <v>8.464727764148838E-4</v>
      </c>
      <c r="DN60" s="190">
        <v>0.42580000000000001</v>
      </c>
      <c r="DO60" s="190">
        <v>5.7029116757636869E-3</v>
      </c>
      <c r="DP60" s="189">
        <v>100.63</v>
      </c>
    </row>
    <row r="61" spans="1:120" x14ac:dyDescent="0.2">
      <c r="A61" s="147" t="s">
        <v>816</v>
      </c>
      <c r="B61" s="163">
        <v>94.404506722094666</v>
      </c>
      <c r="C61" s="143">
        <v>3.6104330187489014E-2</v>
      </c>
      <c r="D61" s="145">
        <v>57.512865666666663</v>
      </c>
      <c r="E61" s="144">
        <v>8.1905835570474733E-2</v>
      </c>
      <c r="F61" s="142">
        <v>0.31476666666666664</v>
      </c>
      <c r="G61" s="143">
        <v>8.562081926454676E-3</v>
      </c>
      <c r="H61" s="145">
        <v>10.684033333333332</v>
      </c>
      <c r="I61" s="141">
        <v>3.6874010488080831E-2</v>
      </c>
      <c r="J61" s="145">
        <v>3.7927256926666666</v>
      </c>
      <c r="K61" s="144">
        <v>1.8734493321097136E-2</v>
      </c>
      <c r="L61" s="142">
        <v>6.9900000000000004E-2</v>
      </c>
      <c r="M61" s="141">
        <v>6.4385711636494149E-3</v>
      </c>
      <c r="N61" s="145">
        <v>15.665540626666667</v>
      </c>
      <c r="O61" s="144">
        <v>4.8840322128157899E-2</v>
      </c>
      <c r="P61" s="145">
        <v>8.6695333333333338</v>
      </c>
      <c r="Q61" s="144">
        <v>2.1134316674081621E-2</v>
      </c>
      <c r="R61" s="142">
        <v>0.1915</v>
      </c>
      <c r="S61" s="141">
        <v>1.1748864451086328E-2</v>
      </c>
      <c r="T61" s="142">
        <v>0.97860000000000003</v>
      </c>
      <c r="U61" s="141">
        <v>2.475268420359026E-2</v>
      </c>
      <c r="V61" s="142">
        <v>3.2714386000000005E-2</v>
      </c>
      <c r="W61" s="141">
        <v>1.5743980139168643E-3</v>
      </c>
      <c r="X61" s="142">
        <v>0.16166666666666665</v>
      </c>
      <c r="Y61" s="141">
        <v>2.3438411083709231E-3</v>
      </c>
      <c r="Z61" s="142">
        <v>2.8233333333333333E-2</v>
      </c>
      <c r="AA61" s="143">
        <v>3.9926238577294359E-3</v>
      </c>
      <c r="AB61" s="142">
        <v>2.8899999999999999E-2</v>
      </c>
      <c r="AC61" s="141">
        <v>1.693748094491935E-3</v>
      </c>
      <c r="AD61" s="140">
        <v>97.639666666666656</v>
      </c>
      <c r="AE61" s="139">
        <v>1310</v>
      </c>
      <c r="AF61" s="18" t="s">
        <v>260</v>
      </c>
      <c r="AG61" s="130">
        <v>1.1234515017859039</v>
      </c>
      <c r="AH61" s="129">
        <v>1.4447878877033577E-2</v>
      </c>
      <c r="AI61" s="128">
        <v>38</v>
      </c>
      <c r="AJ61" s="120">
        <v>10.975</v>
      </c>
      <c r="AK61" s="275">
        <v>1971.14832475661</v>
      </c>
      <c r="AL61" s="276">
        <v>63.077994609596878</v>
      </c>
      <c r="AM61" s="138">
        <v>0.75649375890610604</v>
      </c>
      <c r="AN61" s="129">
        <v>5.8251811093550057E-2</v>
      </c>
      <c r="AO61" s="138">
        <v>34.431402869063902</v>
      </c>
      <c r="AP61" s="129">
        <v>1.0266627424694241</v>
      </c>
      <c r="AQ61" s="138">
        <v>8.6458368574224895</v>
      </c>
      <c r="AR61" s="130">
        <v>0.35899126391119102</v>
      </c>
      <c r="AS61" s="138">
        <v>15.857631777347899</v>
      </c>
      <c r="AT61" s="129">
        <v>0.65175170597122833</v>
      </c>
      <c r="AU61" s="138">
        <v>0.52990228165993503</v>
      </c>
      <c r="AV61" s="129">
        <v>5.1097884505701366E-2</v>
      </c>
      <c r="AW61" s="138">
        <v>4.9348373861232302</v>
      </c>
      <c r="AX61" s="129">
        <v>0.58754000311096144</v>
      </c>
      <c r="AY61" s="138">
        <v>0.66414609537957103</v>
      </c>
      <c r="AZ61" s="129">
        <v>5.8064432825010261E-2</v>
      </c>
      <c r="BA61" s="138">
        <v>1.8798857720882201</v>
      </c>
      <c r="BB61" s="130">
        <v>9.5894422098072044E-2</v>
      </c>
      <c r="BC61" s="138"/>
      <c r="BD61" s="129"/>
      <c r="BE61" s="138">
        <v>1.6493197422013499</v>
      </c>
      <c r="BF61" s="129">
        <v>0.17464944339873237</v>
      </c>
      <c r="BG61" s="138">
        <v>0.63374672183027003</v>
      </c>
      <c r="BH61" s="129">
        <v>0.11459045951231545</v>
      </c>
      <c r="BI61" s="138"/>
      <c r="BJ61" s="129"/>
      <c r="BK61" s="138"/>
      <c r="BL61" s="129"/>
      <c r="BM61" s="138"/>
      <c r="BN61" s="129"/>
      <c r="BO61" s="138">
        <v>1.4622397503176801</v>
      </c>
      <c r="BP61" s="130">
        <v>0.15430410399624606</v>
      </c>
      <c r="BQ61" s="138"/>
      <c r="BR61" s="129"/>
      <c r="BS61" s="138">
        <v>1.0189324246340199</v>
      </c>
      <c r="BT61" s="129">
        <v>0.12581729665802038</v>
      </c>
      <c r="BU61" s="138"/>
      <c r="BV61" s="129"/>
      <c r="BW61" s="138"/>
      <c r="BX61" s="129"/>
      <c r="BY61" s="138"/>
      <c r="BZ61" s="129"/>
      <c r="CA61" s="137">
        <v>8.5521477601427004E-2</v>
      </c>
      <c r="CB61" s="136">
        <v>1.049973260935866E-2</v>
      </c>
      <c r="CC61" s="135">
        <v>4.1838537796781997E-2</v>
      </c>
      <c r="CD61" s="134">
        <v>5.6673147831953164E-3</v>
      </c>
      <c r="CE61" s="135">
        <v>1.1494376661301001E-2</v>
      </c>
      <c r="CF61" s="134">
        <v>3.5784928392004096E-3</v>
      </c>
      <c r="CH61" s="120">
        <v>35.003</v>
      </c>
      <c r="CI61" s="133">
        <f>0.3543*CK61</f>
        <v>2.0411222999999999E-2</v>
      </c>
      <c r="CJ61" s="133">
        <v>1.1479319999999999E-3</v>
      </c>
      <c r="CK61" s="133">
        <v>5.7610000000000001E-2</v>
      </c>
      <c r="CL61" s="133">
        <v>3.2399999999999998E-3</v>
      </c>
      <c r="CM61" s="19">
        <v>0.70255000000000001</v>
      </c>
      <c r="CN61" s="19">
        <v>1.4899999999999998E-3</v>
      </c>
      <c r="CO61" s="19">
        <v>0.69986000000000004</v>
      </c>
      <c r="CP61" s="19">
        <v>1.5E-3</v>
      </c>
      <c r="CQ61" s="19"/>
      <c r="CR61" s="189">
        <v>42.04</v>
      </c>
      <c r="CS61" s="189">
        <v>9.4922368689744019E-2</v>
      </c>
      <c r="CT61" s="189">
        <v>52.93</v>
      </c>
      <c r="CU61" s="189">
        <v>0.20084303486210148</v>
      </c>
      <c r="CV61" s="189">
        <v>5.59</v>
      </c>
      <c r="CW61" s="189">
        <v>0.13055498982992028</v>
      </c>
      <c r="CX61" s="190">
        <v>2.7000000000000001E-3</v>
      </c>
      <c r="CY61" s="190">
        <v>7.4751992335568053E-4</v>
      </c>
      <c r="CZ61" s="190">
        <v>5.8799999999999998E-2</v>
      </c>
      <c r="DA61" s="190">
        <v>1.4625498949096209E-3</v>
      </c>
      <c r="DB61" s="190">
        <v>1.9E-3</v>
      </c>
      <c r="DC61" s="190">
        <v>1.7694934637803373E-3</v>
      </c>
      <c r="DD61" s="190">
        <v>0.12509999999999999</v>
      </c>
      <c r="DE61" s="190">
        <v>9.971507077954462E-4</v>
      </c>
      <c r="DF61" s="190">
        <v>1.8E-3</v>
      </c>
      <c r="DG61" s="190">
        <v>2.1267972706892236E-4</v>
      </c>
      <c r="DH61" s="190">
        <v>0.2205</v>
      </c>
      <c r="DI61" s="190">
        <v>4.4667110290085533E-3</v>
      </c>
      <c r="DJ61" s="190">
        <v>8.6499999999999994E-2</v>
      </c>
      <c r="DK61" s="190">
        <v>2.487969284080955E-3</v>
      </c>
      <c r="DL61" s="190">
        <v>1.34E-2</v>
      </c>
      <c r="DM61" s="190">
        <v>1.1812613914539136E-3</v>
      </c>
      <c r="DN61" s="190">
        <v>0.42459999999999998</v>
      </c>
      <c r="DO61" s="190">
        <v>4.5141574782790392E-3</v>
      </c>
      <c r="DP61" s="189">
        <v>101.5</v>
      </c>
    </row>
    <row r="62" spans="1:120" x14ac:dyDescent="0.2">
      <c r="A62" s="230" t="s">
        <v>959</v>
      </c>
      <c r="B62" s="231">
        <v>95.1</v>
      </c>
      <c r="C62" s="143">
        <v>1.7839416715553942E-3</v>
      </c>
      <c r="D62" s="145">
        <v>57.658292557206813</v>
      </c>
      <c r="E62" s="144">
        <v>0.11538131617168836</v>
      </c>
      <c r="F62" s="142">
        <v>0.28123333333333339</v>
      </c>
      <c r="G62" s="143">
        <v>1.1572785182983845E-2</v>
      </c>
      <c r="H62" s="145">
        <v>10.153518100101969</v>
      </c>
      <c r="I62" s="141">
        <v>0.19062410774827027</v>
      </c>
      <c r="J62" s="145">
        <v>3.6684572420364181</v>
      </c>
      <c r="K62" s="144">
        <v>3.2200299295018157E-2</v>
      </c>
      <c r="L62" s="142">
        <v>7.1233333333333329E-2</v>
      </c>
      <c r="M62" s="141">
        <v>6.5451784555412519E-3</v>
      </c>
      <c r="N62" s="145">
        <v>18.60243133800115</v>
      </c>
      <c r="O62" s="144">
        <v>0.33030377380215542</v>
      </c>
      <c r="P62" s="145">
        <v>8.1822333333333344</v>
      </c>
      <c r="Q62" s="144">
        <v>0.10048884113292221</v>
      </c>
      <c r="R62" s="142">
        <v>0.21690000000000001</v>
      </c>
      <c r="S62" s="141">
        <v>1.2790873422645278E-2</v>
      </c>
      <c r="T62" s="142">
        <v>0.8450333333333333</v>
      </c>
      <c r="U62" s="141">
        <v>2.5991699185464592E-2</v>
      </c>
      <c r="V62" s="142">
        <v>2.9899999999999999E-2</v>
      </c>
      <c r="W62" s="141">
        <v>2.1978808787426101E-3</v>
      </c>
      <c r="X62" s="142">
        <v>5.1733333333333333E-2</v>
      </c>
      <c r="Y62" s="141">
        <v>1.8886330588265066E-3</v>
      </c>
      <c r="Z62" s="142">
        <v>2.5100000000000001E-2</v>
      </c>
      <c r="AA62" s="143">
        <v>5.998400990288825E-3</v>
      </c>
      <c r="AB62" s="142">
        <v>2.5800311946809904E-2</v>
      </c>
      <c r="AC62" s="141">
        <v>1.8922528218622916E-3</v>
      </c>
      <c r="AD62" s="140">
        <v>99.492499999999993</v>
      </c>
      <c r="AE62" s="139">
        <v>1350</v>
      </c>
      <c r="AF62" s="18" t="s">
        <v>960</v>
      </c>
      <c r="AG62" s="130">
        <v>1.0730831855566703</v>
      </c>
      <c r="AH62" s="129">
        <v>0.11436152876882323</v>
      </c>
      <c r="AI62" s="128">
        <v>38</v>
      </c>
      <c r="AJ62" s="120">
        <v>12.835000000000001</v>
      </c>
      <c r="AK62" s="275">
        <v>1688.35292577366</v>
      </c>
      <c r="AL62" s="276">
        <v>64.398774344567343</v>
      </c>
      <c r="AM62" s="138">
        <v>0.50704708251194397</v>
      </c>
      <c r="AN62" s="129">
        <v>3.4072070953893287E-2</v>
      </c>
      <c r="AO62" s="138">
        <v>32.107874999287297</v>
      </c>
      <c r="AP62" s="129">
        <v>0.72510939255537576</v>
      </c>
      <c r="AQ62" s="138">
        <v>7.9337440319709502</v>
      </c>
      <c r="AR62" s="130">
        <v>0.33718135700244728</v>
      </c>
      <c r="AS62" s="138">
        <v>14.0884102193502</v>
      </c>
      <c r="AT62" s="129">
        <v>0.49973976408261828</v>
      </c>
      <c r="AU62" s="138">
        <v>0.42661770056788501</v>
      </c>
      <c r="AV62" s="129">
        <v>3.5623124502491013E-2</v>
      </c>
      <c r="AW62" s="138">
        <v>4.4569131666241404</v>
      </c>
      <c r="AX62" s="129">
        <v>0.63081863016206308</v>
      </c>
      <c r="AY62" s="138">
        <v>0.57460169132283201</v>
      </c>
      <c r="AZ62" s="129">
        <v>5.3949240626205847E-2</v>
      </c>
      <c r="BA62" s="138">
        <v>1.7177756174780601</v>
      </c>
      <c r="BB62" s="130">
        <v>0.11573162548475857</v>
      </c>
      <c r="BC62" s="138">
        <v>0.27248192046831898</v>
      </c>
      <c r="BD62" s="129">
        <v>3.0424320243895412E-2</v>
      </c>
      <c r="BE62" s="138">
        <v>1.52856873890308</v>
      </c>
      <c r="BF62" s="129">
        <v>0.1628342075171916</v>
      </c>
      <c r="BG62" s="138">
        <v>0.60136944341771303</v>
      </c>
      <c r="BH62" s="129">
        <v>0.10836418246242104</v>
      </c>
      <c r="BI62" s="138">
        <v>0.25806809753524301</v>
      </c>
      <c r="BJ62" s="129">
        <v>3.8055955092919411E-2</v>
      </c>
      <c r="BK62" s="138">
        <v>0.96807252937085198</v>
      </c>
      <c r="BL62" s="129">
        <v>0.15513093017592089</v>
      </c>
      <c r="BM62" s="138"/>
      <c r="BN62" s="129"/>
      <c r="BO62" s="138">
        <v>1.3009624394997199</v>
      </c>
      <c r="BP62" s="130">
        <v>0.1584162162750008</v>
      </c>
      <c r="BQ62" s="138">
        <v>0.92996361959695095</v>
      </c>
      <c r="BR62" s="129">
        <v>0.11187568776099228</v>
      </c>
      <c r="BS62" s="138">
        <v>0.92963514205194897</v>
      </c>
      <c r="BT62" s="129">
        <v>0.10886550485892744</v>
      </c>
      <c r="BU62" s="138"/>
      <c r="BV62" s="129"/>
      <c r="BW62" s="138"/>
      <c r="BX62" s="129"/>
      <c r="BY62" s="138"/>
      <c r="BZ62" s="129"/>
      <c r="CA62" s="137">
        <v>7.4103337673967998E-2</v>
      </c>
      <c r="CB62" s="136">
        <v>1.3129502225269566E-2</v>
      </c>
      <c r="CC62" s="135">
        <v>4.0004317935925002E-2</v>
      </c>
      <c r="CD62" s="134">
        <v>6.2999316844770392E-3</v>
      </c>
      <c r="CE62" s="135">
        <v>1.4848022030759E-2</v>
      </c>
      <c r="CF62" s="134">
        <v>3.2722852777192701E-3</v>
      </c>
      <c r="CH62" s="120">
        <v>13.133781433105501</v>
      </c>
      <c r="CI62" s="133">
        <v>1.7064234520143835E-2</v>
      </c>
      <c r="CJ62" s="133">
        <v>1.0106448810646988E-3</v>
      </c>
      <c r="CK62" s="133">
        <v>4.8163236015082801E-2</v>
      </c>
      <c r="CL62" s="133">
        <v>2.8525116597931102E-3</v>
      </c>
      <c r="CM62" s="19">
        <v>0.70347999999999999</v>
      </c>
      <c r="CN62" s="19">
        <v>1.4599999999999999E-3</v>
      </c>
      <c r="CO62" s="19">
        <v>0.70123000000000002</v>
      </c>
      <c r="CP62" s="19">
        <v>1.4599999999999999E-3</v>
      </c>
      <c r="CQ62" s="19"/>
      <c r="CR62" s="232">
        <v>41.57</v>
      </c>
      <c r="CS62" s="232">
        <v>3.0529998766727524E-2</v>
      </c>
      <c r="CT62" s="232">
        <v>52.45</v>
      </c>
      <c r="CU62" s="232">
        <v>3.8030281180933982E-2</v>
      </c>
      <c r="CV62" s="232">
        <v>4.82</v>
      </c>
      <c r="CW62" s="232">
        <v>5.3675404172089623E-3</v>
      </c>
      <c r="CX62" s="233">
        <v>2.5999999999999999E-3</v>
      </c>
      <c r="CY62" s="233">
        <v>6.6126326475185969E-4</v>
      </c>
      <c r="CZ62" s="233">
        <v>5.4100000000000002E-2</v>
      </c>
      <c r="DA62" s="233">
        <v>1.3296154246114202E-3</v>
      </c>
      <c r="DB62" s="233">
        <v>1.2999999999999999E-3</v>
      </c>
      <c r="DC62" s="233">
        <v>5.0760656890942615E-4</v>
      </c>
      <c r="DD62" s="233">
        <v>0.13</v>
      </c>
      <c r="DE62" s="233">
        <v>3.5253202235489985E-3</v>
      </c>
      <c r="DF62" s="233">
        <v>1.5E-3</v>
      </c>
      <c r="DG62" s="233">
        <v>5.2385167571379219E-4</v>
      </c>
      <c r="DH62" s="233">
        <v>0.1898</v>
      </c>
      <c r="DI62" s="233">
        <v>1.1718867339073483E-3</v>
      </c>
      <c r="DJ62" s="233">
        <v>7.7600000000000002E-2</v>
      </c>
      <c r="DK62" s="233">
        <v>9.416102123630249E-4</v>
      </c>
      <c r="DL62" s="233">
        <v>1.2800000000000001E-2</v>
      </c>
      <c r="DM62" s="233">
        <v>7.0266946103057673E-4</v>
      </c>
      <c r="DN62" s="233">
        <v>0.43020000000000003</v>
      </c>
      <c r="DO62" s="233">
        <v>1.9796017700912769E-3</v>
      </c>
      <c r="DP62" s="232">
        <v>99.22</v>
      </c>
    </row>
    <row r="63" spans="1:120" x14ac:dyDescent="0.2">
      <c r="A63" s="230" t="s">
        <v>915</v>
      </c>
      <c r="B63" s="231">
        <v>95.23</v>
      </c>
      <c r="C63" s="143">
        <v>4.7333919240191799E-2</v>
      </c>
      <c r="D63" s="145">
        <v>57.102286051838291</v>
      </c>
      <c r="E63" s="144">
        <v>0.18687981864311834</v>
      </c>
      <c r="F63" s="142">
        <v>0.3024</v>
      </c>
      <c r="G63" s="143">
        <v>1.1501359751835716E-2</v>
      </c>
      <c r="H63" s="145">
        <v>10.590743909527708</v>
      </c>
      <c r="I63" s="141">
        <v>6.4947231857213655E-2</v>
      </c>
      <c r="J63" s="145">
        <v>3.6613752706754661</v>
      </c>
      <c r="K63" s="144">
        <v>4.4191368329805095E-2</v>
      </c>
      <c r="L63" s="142">
        <v>7.0966666666666664E-2</v>
      </c>
      <c r="M63" s="141">
        <v>5.8450977481316248E-3</v>
      </c>
      <c r="N63" s="145">
        <v>17.691944085939749</v>
      </c>
      <c r="O63" s="144">
        <v>0.17822879183808538</v>
      </c>
      <c r="P63" s="145">
        <v>8.4860333333333333</v>
      </c>
      <c r="Q63" s="144">
        <v>0.10986937095816965</v>
      </c>
      <c r="R63" s="142">
        <v>0.20606666666666665</v>
      </c>
      <c r="S63" s="141">
        <v>9.0432964789235928E-3</v>
      </c>
      <c r="T63" s="142">
        <v>0.83570000000000011</v>
      </c>
      <c r="U63" s="141">
        <v>3.5388773055382988E-2</v>
      </c>
      <c r="V63" s="142">
        <v>2.8633333333333334E-2</v>
      </c>
      <c r="W63" s="141">
        <v>2.1946831335172686E-3</v>
      </c>
      <c r="X63" s="142">
        <v>5.5299999999999995E-2</v>
      </c>
      <c r="Y63" s="141">
        <v>1.2232168985253226E-3</v>
      </c>
      <c r="Z63" s="142">
        <v>2.07E-2</v>
      </c>
      <c r="AA63" s="143">
        <v>5.6516772888189513E-3</v>
      </c>
      <c r="AB63" s="142">
        <v>1.6403325255923459E-2</v>
      </c>
      <c r="AC63" s="141">
        <v>1.0556439690646601E-3</v>
      </c>
      <c r="AD63" s="140">
        <v>98.753199999999993</v>
      </c>
      <c r="AE63" s="139">
        <v>1350</v>
      </c>
      <c r="AF63" s="18" t="s">
        <v>916</v>
      </c>
      <c r="AG63" s="130">
        <v>0.11414650273187017</v>
      </c>
      <c r="AH63" s="129">
        <v>5.3913720000000045E-3</v>
      </c>
      <c r="AI63" s="128">
        <v>38</v>
      </c>
      <c r="AJ63" s="120">
        <v>12.835000000000001</v>
      </c>
      <c r="AK63" s="275">
        <v>1788.9214675731901</v>
      </c>
      <c r="AL63" s="276">
        <v>73.525392950629396</v>
      </c>
      <c r="AM63" s="138">
        <v>0.481793564063284</v>
      </c>
      <c r="AN63" s="129">
        <v>3.7538737510157821E-2</v>
      </c>
      <c r="AO63" s="138">
        <v>31.310372388881699</v>
      </c>
      <c r="AP63" s="129">
        <v>0.87930891879853912</v>
      </c>
      <c r="AQ63" s="138">
        <v>8.0488198614542004</v>
      </c>
      <c r="AR63" s="130">
        <v>0.45975781765810347</v>
      </c>
      <c r="AS63" s="138">
        <v>13.904337547203699</v>
      </c>
      <c r="AT63" s="129">
        <v>0.4950856041186445</v>
      </c>
      <c r="AU63" s="138">
        <v>0.44627269214767301</v>
      </c>
      <c r="AV63" s="129">
        <v>5.1713807783413106E-2</v>
      </c>
      <c r="AW63" s="138">
        <v>4.5823623549203001</v>
      </c>
      <c r="AX63" s="129">
        <v>0.70208117801590841</v>
      </c>
      <c r="AY63" s="138">
        <v>0.58787648128306003</v>
      </c>
      <c r="AZ63" s="129">
        <v>5.3119953032093763E-2</v>
      </c>
      <c r="BA63" s="138">
        <v>1.7479523051639001</v>
      </c>
      <c r="BB63" s="130">
        <v>0.11594710120071898</v>
      </c>
      <c r="BC63" s="138">
        <v>0.302509077560562</v>
      </c>
      <c r="BD63" s="129">
        <v>4.0693830009809015E-2</v>
      </c>
      <c r="BE63" s="138">
        <v>1.47688179509322</v>
      </c>
      <c r="BF63" s="129">
        <v>0.18578745544962941</v>
      </c>
      <c r="BG63" s="138">
        <v>0.58530656862749597</v>
      </c>
      <c r="BH63" s="129">
        <v>0.12366596331666849</v>
      </c>
      <c r="BI63" s="138">
        <v>0.26127803500392</v>
      </c>
      <c r="BJ63" s="129">
        <v>4.6635077156987836E-2</v>
      </c>
      <c r="BK63" s="138">
        <v>1.01876419168016</v>
      </c>
      <c r="BL63" s="129">
        <v>0.16062970086850301</v>
      </c>
      <c r="BM63" s="138"/>
      <c r="BN63" s="129"/>
      <c r="BO63" s="138">
        <v>1.2044288518188599</v>
      </c>
      <c r="BP63" s="130">
        <v>0.14525079705575863</v>
      </c>
      <c r="BQ63" s="138">
        <v>0.94600785536142495</v>
      </c>
      <c r="BR63" s="129">
        <v>0.10304060329642835</v>
      </c>
      <c r="BS63" s="138">
        <v>0.939524608837494</v>
      </c>
      <c r="BT63" s="129">
        <v>0.13023137828257425</v>
      </c>
      <c r="BU63" s="138"/>
      <c r="BV63" s="129"/>
      <c r="BW63" s="138"/>
      <c r="BX63" s="129"/>
      <c r="BY63" s="138"/>
      <c r="BZ63" s="129"/>
      <c r="CA63" s="137">
        <v>8.3545437433068998E-2</v>
      </c>
      <c r="CB63" s="136">
        <v>1.6455934114197709E-2</v>
      </c>
      <c r="CC63" s="135">
        <v>4.1766640416404002E-2</v>
      </c>
      <c r="CD63" s="134">
        <v>9.7914960234725783E-3</v>
      </c>
      <c r="CE63" s="135">
        <v>1.147603038015E-2</v>
      </c>
      <c r="CF63" s="134">
        <v>3.1242166522638709E-3</v>
      </c>
      <c r="CH63" s="120">
        <v>12.2</v>
      </c>
      <c r="CI63" s="133">
        <v>1.6682849898742139E-2</v>
      </c>
      <c r="CJ63" s="133">
        <v>9.5336636390450005E-4</v>
      </c>
      <c r="CK63" s="133">
        <v>4.7086790569410501E-2</v>
      </c>
      <c r="CL63" s="133">
        <v>2.6908449446923512E-3</v>
      </c>
      <c r="CM63" s="19">
        <v>0.70035999999999998</v>
      </c>
      <c r="CN63" s="19">
        <v>1.47E-3</v>
      </c>
      <c r="CO63" s="19">
        <v>0.69816</v>
      </c>
      <c r="CP63" s="19">
        <v>1.47E-3</v>
      </c>
      <c r="CQ63" s="19"/>
      <c r="CR63" s="232">
        <v>42.15</v>
      </c>
      <c r="CS63" s="232">
        <v>0.13652814743108108</v>
      </c>
      <c r="CT63" s="232">
        <v>53.28</v>
      </c>
      <c r="CU63" s="232">
        <v>0.16499704757046257</v>
      </c>
      <c r="CV63" s="232">
        <v>4.75</v>
      </c>
      <c r="CW63" s="232">
        <v>4.7822608421879999E-2</v>
      </c>
      <c r="CX63" s="233">
        <v>3.0000000000000001E-3</v>
      </c>
      <c r="CY63" s="233">
        <v>6.7333920128752204E-4</v>
      </c>
      <c r="CZ63" s="233">
        <v>6.3600000000000004E-2</v>
      </c>
      <c r="DA63" s="233">
        <v>5.6356444100951863E-4</v>
      </c>
      <c r="DB63" s="233">
        <v>5.9999999999999995E-4</v>
      </c>
      <c r="DC63" s="233">
        <v>6.7272099507805871E-4</v>
      </c>
      <c r="DD63" s="233">
        <v>0.13020000000000001</v>
      </c>
      <c r="DE63" s="233">
        <v>2.2475813220253168E-3</v>
      </c>
      <c r="DF63" s="233">
        <v>1.9E-3</v>
      </c>
      <c r="DG63" s="233">
        <v>4.1097255428793186E-4</v>
      </c>
      <c r="DH63" s="233">
        <v>0.19009999999999999</v>
      </c>
      <c r="DI63" s="233">
        <v>2.4386142319754085E-3</v>
      </c>
      <c r="DJ63" s="233">
        <v>7.7200000000000005E-2</v>
      </c>
      <c r="DK63" s="233">
        <v>1.5054990656777575E-3</v>
      </c>
      <c r="DL63" s="233">
        <v>1.2200000000000001E-2</v>
      </c>
      <c r="DM63" s="233">
        <v>9.6241689316927217E-4</v>
      </c>
      <c r="DN63" s="233">
        <v>0.43409999999999999</v>
      </c>
      <c r="DO63" s="233">
        <v>1.7179170207355229E-3</v>
      </c>
      <c r="DP63" s="232">
        <v>100.57</v>
      </c>
    </row>
    <row r="64" spans="1:120" x14ac:dyDescent="0.2">
      <c r="A64" s="230" t="s">
        <v>914</v>
      </c>
      <c r="B64" s="231">
        <v>94.92</v>
      </c>
      <c r="C64" s="143">
        <v>5.2333919240191769E-2</v>
      </c>
      <c r="D64" s="145">
        <v>57.341098110263026</v>
      </c>
      <c r="E64" s="144">
        <v>9.7682796961177501E-2</v>
      </c>
      <c r="F64" s="142">
        <v>0.27643333333333331</v>
      </c>
      <c r="G64" s="143">
        <v>1.3897782850236809E-2</v>
      </c>
      <c r="H64" s="145">
        <v>9.9863673190066837</v>
      </c>
      <c r="I64" s="141">
        <v>4.524995947441518E-2</v>
      </c>
      <c r="J64" s="145">
        <v>3.9845172373143343</v>
      </c>
      <c r="K64" s="144">
        <v>2.6740151512732912E-2</v>
      </c>
      <c r="L64" s="142">
        <v>7.4300000000000005E-2</v>
      </c>
      <c r="M64" s="141">
        <v>7.7333273728750996E-3</v>
      </c>
      <c r="N64" s="145">
        <v>18.401192537620485</v>
      </c>
      <c r="O64" s="144">
        <v>9.8643136484956762E-2</v>
      </c>
      <c r="P64" s="145">
        <v>8.0312666666666672</v>
      </c>
      <c r="Q64" s="144">
        <v>3.1126006407242706E-2</v>
      </c>
      <c r="R64" s="142">
        <v>0.24083333333333334</v>
      </c>
      <c r="S64" s="141">
        <v>1.8767055497693242E-2</v>
      </c>
      <c r="T64" s="142">
        <v>0.86370000000000002</v>
      </c>
      <c r="U64" s="141">
        <v>2.4803713427340165E-2</v>
      </c>
      <c r="V64" s="142">
        <v>3.2366666666666669E-2</v>
      </c>
      <c r="W64" s="141">
        <v>1.8456562253848822E-3</v>
      </c>
      <c r="X64" s="142">
        <v>9.0799999999999992E-2</v>
      </c>
      <c r="Y64" s="141">
        <v>3.2013153629927367E-3</v>
      </c>
      <c r="Z64" s="142">
        <v>2.23E-2</v>
      </c>
      <c r="AA64" s="143">
        <v>7.8783237328206926E-3</v>
      </c>
      <c r="AB64" s="142">
        <v>2.8622703811282669E-2</v>
      </c>
      <c r="AC64" s="141">
        <v>2.2894804408118844E-3</v>
      </c>
      <c r="AD64" s="140">
        <v>99.044699999999992</v>
      </c>
      <c r="AE64" s="139">
        <v>1350</v>
      </c>
      <c r="AF64" s="18" t="s">
        <v>893</v>
      </c>
      <c r="AG64" s="130">
        <v>0.97008356798562434</v>
      </c>
      <c r="AH64" s="129">
        <v>3.3447239999999982E-2</v>
      </c>
      <c r="AI64" s="128">
        <v>38</v>
      </c>
      <c r="AJ64" s="120">
        <v>21.283999999999999</v>
      </c>
      <c r="AK64" s="275">
        <v>1705.1632431814901</v>
      </c>
      <c r="AL64" s="276">
        <v>60.241307564475804</v>
      </c>
      <c r="AM64" s="138">
        <v>0.59299280554641598</v>
      </c>
      <c r="AN64" s="129">
        <v>4.1499983815390405E-2</v>
      </c>
      <c r="AO64" s="138">
        <v>32.131152008872697</v>
      </c>
      <c r="AP64" s="129">
        <v>0.6511490385061055</v>
      </c>
      <c r="AQ64" s="138">
        <v>7.8002081983348104</v>
      </c>
      <c r="AR64" s="130">
        <v>0.27750026834678054</v>
      </c>
      <c r="AS64" s="138">
        <v>13.6115798294801</v>
      </c>
      <c r="AT64" s="129">
        <v>0.46915947329580343</v>
      </c>
      <c r="AU64" s="138">
        <v>0.45190792067477698</v>
      </c>
      <c r="AV64" s="129">
        <v>2.9229695573002822E-2</v>
      </c>
      <c r="AW64" s="138">
        <v>4.0784923076900403</v>
      </c>
      <c r="AX64" s="129">
        <v>0.47031524360634092</v>
      </c>
      <c r="AY64" s="138">
        <v>0.62809080359332004</v>
      </c>
      <c r="AZ64" s="129">
        <v>5.2452883637016431E-2</v>
      </c>
      <c r="BA64" s="138">
        <v>1.77324262931014</v>
      </c>
      <c r="BB64" s="130">
        <v>7.4978064975375347E-2</v>
      </c>
      <c r="BC64" s="138">
        <v>0.26888063842885102</v>
      </c>
      <c r="BD64" s="129">
        <v>2.7243860833015235E-2</v>
      </c>
      <c r="BE64" s="138">
        <v>1.5870092661772299</v>
      </c>
      <c r="BF64" s="129">
        <v>0.16266500335987313</v>
      </c>
      <c r="BG64" s="138">
        <v>0.60876408733930898</v>
      </c>
      <c r="BH64" s="129">
        <v>9.199245488364681E-2</v>
      </c>
      <c r="BI64" s="138">
        <v>0.216329597069607</v>
      </c>
      <c r="BJ64" s="129">
        <v>2.7752286324387764E-2</v>
      </c>
      <c r="BK64" s="138">
        <v>0.92492072484182297</v>
      </c>
      <c r="BL64" s="129">
        <v>0.11643213969089068</v>
      </c>
      <c r="BM64" s="138"/>
      <c r="BN64" s="129"/>
      <c r="BO64" s="138">
        <v>1.1862675725345799</v>
      </c>
      <c r="BP64" s="130">
        <v>0.10838006897581119</v>
      </c>
      <c r="BQ64" s="138">
        <v>0.85401439233518295</v>
      </c>
      <c r="BR64" s="129">
        <v>8.8606967442990403E-2</v>
      </c>
      <c r="BS64" s="138">
        <v>0.86581815048903699</v>
      </c>
      <c r="BT64" s="129">
        <v>0.10227943602165895</v>
      </c>
      <c r="BU64" s="138"/>
      <c r="BV64" s="129"/>
      <c r="BW64" s="138"/>
      <c r="BX64" s="129"/>
      <c r="BY64" s="138"/>
      <c r="BZ64" s="129"/>
      <c r="CA64" s="137">
        <v>0.105989229646716</v>
      </c>
      <c r="CB64" s="136">
        <v>1.8247087610650112E-2</v>
      </c>
      <c r="CC64" s="135">
        <v>4.1683624150570003E-2</v>
      </c>
      <c r="CD64" s="134">
        <v>6.2769641087949066E-3</v>
      </c>
      <c r="CE64" s="135">
        <v>1.1674832409636999E-2</v>
      </c>
      <c r="CF64" s="134">
        <v>2.3179574919382417E-3</v>
      </c>
      <c r="CH64" s="120">
        <v>19.415169715881301</v>
      </c>
      <c r="CI64" s="133">
        <v>1.880138339738294E-2</v>
      </c>
      <c r="CJ64" s="133">
        <v>1.0649419403597937E-3</v>
      </c>
      <c r="CK64" s="133">
        <v>5.3066281110310302E-2</v>
      </c>
      <c r="CL64" s="133">
        <v>3.0057633089466376E-3</v>
      </c>
      <c r="CM64" s="19">
        <v>0.70123000000000002</v>
      </c>
      <c r="CN64" s="19">
        <v>1.2999999999999999E-3</v>
      </c>
      <c r="CO64" s="19">
        <v>0.69874999999999998</v>
      </c>
      <c r="CP64" s="19">
        <v>1.31E-3</v>
      </c>
      <c r="CQ64" s="19"/>
      <c r="CR64" s="232">
        <v>41.71</v>
      </c>
      <c r="CS64" s="232">
        <v>2.4683309751667028E-2</v>
      </c>
      <c r="CT64" s="232">
        <v>52.59</v>
      </c>
      <c r="CU64" s="232">
        <v>0.13812919904579715</v>
      </c>
      <c r="CV64" s="232">
        <v>5.0199999999999996</v>
      </c>
      <c r="CW64" s="232">
        <v>0.1657675262364566</v>
      </c>
      <c r="CX64" s="233">
        <v>2.8999999999999998E-3</v>
      </c>
      <c r="CY64" s="233">
        <v>8.0550090706996407E-4</v>
      </c>
      <c r="CZ64" s="233">
        <v>5.8900000000000001E-2</v>
      </c>
      <c r="DA64" s="233">
        <v>6.8388375211978344E-3</v>
      </c>
      <c r="DB64" s="233">
        <v>1.2999999999999999E-3</v>
      </c>
      <c r="DC64" s="233">
        <v>6.9331076603628024E-4</v>
      </c>
      <c r="DD64" s="233">
        <v>0.12870000000000001</v>
      </c>
      <c r="DE64" s="233">
        <v>2.5844736568047155E-3</v>
      </c>
      <c r="DF64" s="233">
        <v>1.6999999999999999E-3</v>
      </c>
      <c r="DG64" s="233">
        <v>4.3839253600707804E-4</v>
      </c>
      <c r="DH64" s="233">
        <v>0.2087</v>
      </c>
      <c r="DI64" s="233">
        <v>1.4325036576719593E-2</v>
      </c>
      <c r="DJ64" s="233">
        <v>8.0100000000000005E-2</v>
      </c>
      <c r="DK64" s="233">
        <v>2.133742017921604E-3</v>
      </c>
      <c r="DL64" s="233">
        <v>1.3599999999999999E-2</v>
      </c>
      <c r="DM64" s="233">
        <v>8.3472102978527827E-4</v>
      </c>
      <c r="DN64" s="233">
        <v>0.4284</v>
      </c>
      <c r="DO64" s="233">
        <v>7.4024586743658746E-3</v>
      </c>
      <c r="DP64" s="232">
        <v>99.72</v>
      </c>
    </row>
    <row r="65" spans="1:120" x14ac:dyDescent="0.2">
      <c r="A65" s="147" t="s">
        <v>662</v>
      </c>
      <c r="B65" s="163">
        <v>94.524491103952997</v>
      </c>
      <c r="C65" s="143">
        <v>2.4459408258378078E-2</v>
      </c>
      <c r="D65" s="145">
        <v>57.004666666666672</v>
      </c>
      <c r="E65" s="144">
        <v>0.21570178316198443</v>
      </c>
      <c r="F65" s="142">
        <v>0.34788511703842501</v>
      </c>
      <c r="G65" s="143">
        <v>5.282969751880983E-3</v>
      </c>
      <c r="H65" s="145">
        <v>11.509200880045659</v>
      </c>
      <c r="I65" s="141">
        <v>2.1004817388977092E-2</v>
      </c>
      <c r="J65" s="145">
        <v>3.5466000000000002</v>
      </c>
      <c r="K65" s="144">
        <v>1.834011995598717E-2</v>
      </c>
      <c r="L65" s="142">
        <v>7.2099999999999997E-2</v>
      </c>
      <c r="M65" s="141">
        <v>1.4422205101855942E-3</v>
      </c>
      <c r="N65" s="145">
        <v>13.523966666666666</v>
      </c>
      <c r="O65" s="144">
        <v>3.7640659654943426E-2</v>
      </c>
      <c r="P65" s="145">
        <v>9.499498503008498</v>
      </c>
      <c r="Q65" s="144">
        <v>4.0732045824525699E-2</v>
      </c>
      <c r="R65" s="142">
        <v>0.11473333333333334</v>
      </c>
      <c r="S65" s="141">
        <v>1.1519709358473469E-2</v>
      </c>
      <c r="T65" s="142">
        <v>1.3370333333333333</v>
      </c>
      <c r="U65" s="141">
        <v>1.370568954580275E-2</v>
      </c>
      <c r="V65" s="142">
        <v>6.9066666666666665E-2</v>
      </c>
      <c r="W65" s="141">
        <v>1.2672513270562881E-3</v>
      </c>
      <c r="X65" s="142">
        <v>0.38306666666666667</v>
      </c>
      <c r="Y65" s="141">
        <v>2.2084014664541939E-3</v>
      </c>
      <c r="Z65" s="142">
        <v>3.0266666666666667E-2</v>
      </c>
      <c r="AA65" s="143">
        <v>9.0020573780129473E-4</v>
      </c>
      <c r="AB65" s="142">
        <v>1.9899999999999998E-2</v>
      </c>
      <c r="AC65" s="141">
        <v>9.6148034012372911E-4</v>
      </c>
      <c r="AD65" s="140">
        <v>97.457984500092593</v>
      </c>
      <c r="AE65" s="139">
        <v>1280</v>
      </c>
      <c r="AF65" s="18" t="s">
        <v>163</v>
      </c>
      <c r="AG65" s="130">
        <v>1.1000000000000001</v>
      </c>
      <c r="AH65" s="129">
        <v>0.06</v>
      </c>
      <c r="AI65" s="128">
        <v>38</v>
      </c>
      <c r="AJ65" s="120">
        <v>18.829999999999998</v>
      </c>
      <c r="AK65" s="275">
        <v>2187.1784900858802</v>
      </c>
      <c r="AL65" s="276">
        <v>357.38765222307751</v>
      </c>
      <c r="AM65" s="138">
        <v>1.4278652167978301</v>
      </c>
      <c r="AN65" s="129">
        <v>0.20722257419627124</v>
      </c>
      <c r="AO65" s="138">
        <v>49.266884548904002</v>
      </c>
      <c r="AP65" s="129">
        <v>7.902892528634534</v>
      </c>
      <c r="AQ65" s="138">
        <v>8.8855711761513394</v>
      </c>
      <c r="AR65" s="130">
        <v>1.4330769734024187</v>
      </c>
      <c r="AS65" s="138">
        <v>17.959090982591899</v>
      </c>
      <c r="AT65" s="129">
        <v>2.7237095277138588</v>
      </c>
      <c r="AU65" s="138">
        <v>0.61476473603874704</v>
      </c>
      <c r="AV65" s="129">
        <v>8.5075006485576615E-2</v>
      </c>
      <c r="AW65" s="138">
        <v>5.5275248632508296</v>
      </c>
      <c r="AX65" s="129">
        <v>0.81478815361158141</v>
      </c>
      <c r="AY65" s="138">
        <v>0.75916160155620505</v>
      </c>
      <c r="AZ65" s="129">
        <v>0.13653938619222669</v>
      </c>
      <c r="BA65" s="138">
        <v>2.3867750551011899</v>
      </c>
      <c r="BB65" s="130">
        <v>0.21324096452719238</v>
      </c>
      <c r="BC65" s="138">
        <v>0.37578492667457197</v>
      </c>
      <c r="BD65" s="129">
        <v>7.7674160556552574E-2</v>
      </c>
      <c r="BE65" s="138">
        <v>2.1812385817684401</v>
      </c>
      <c r="BF65" s="129">
        <v>0.33806374651238352</v>
      </c>
      <c r="BG65" s="138">
        <v>0.94131481354517799</v>
      </c>
      <c r="BH65" s="129">
        <v>0.23730643080410727</v>
      </c>
      <c r="BI65" s="138">
        <v>0.31606240150932102</v>
      </c>
      <c r="BJ65" s="129">
        <v>6.3240560362624751E-2</v>
      </c>
      <c r="BK65" s="138">
        <v>1.25837012058491</v>
      </c>
      <c r="BL65" s="129">
        <v>0.26720044360141282</v>
      </c>
      <c r="BM65" s="138">
        <v>0.194767440752078</v>
      </c>
      <c r="BN65" s="129">
        <v>3.6833629570091467E-2</v>
      </c>
      <c r="BO65" s="138">
        <v>1.55380572631559</v>
      </c>
      <c r="BP65" s="130">
        <v>0.32714162472310848</v>
      </c>
      <c r="BQ65" s="138">
        <v>1.1038938652708199</v>
      </c>
      <c r="BR65" s="129">
        <v>0.19080849926464313</v>
      </c>
      <c r="BS65" s="138">
        <v>1.11623775871572</v>
      </c>
      <c r="BT65" s="129">
        <v>0.24085820855186474</v>
      </c>
      <c r="BU65" s="138"/>
      <c r="BV65" s="129"/>
      <c r="BW65" s="138"/>
      <c r="BX65" s="129"/>
      <c r="BY65" s="138"/>
      <c r="BZ65" s="129"/>
      <c r="CA65" s="137">
        <v>0.24956864217845601</v>
      </c>
      <c r="CB65" s="136">
        <v>3.917254413773618E-2</v>
      </c>
      <c r="CC65" s="135">
        <v>5.0346091167036998E-2</v>
      </c>
      <c r="CD65" s="134">
        <v>1.3302174657606572E-2</v>
      </c>
      <c r="CE65" s="135">
        <v>2.0116813051664E-2</v>
      </c>
      <c r="CF65" s="134">
        <v>7.5616986267734131E-3</v>
      </c>
      <c r="CH65" s="120">
        <v>21.997</v>
      </c>
      <c r="CI65" s="133">
        <f>0.3543*CK65</f>
        <v>3.1004793000000003E-2</v>
      </c>
      <c r="CJ65" s="133">
        <v>2.0053380000000002E-3</v>
      </c>
      <c r="CK65" s="18">
        <v>8.7510000000000004E-2</v>
      </c>
      <c r="CL65" s="18">
        <v>5.6600000000000001E-3</v>
      </c>
      <c r="CM65" s="19"/>
      <c r="CN65" s="19"/>
      <c r="CO65" s="19"/>
      <c r="CP65" s="19"/>
      <c r="CQ65" s="19"/>
      <c r="CR65" s="187">
        <v>41.53</v>
      </c>
      <c r="CS65" s="187">
        <v>5.8399240025957921E-2</v>
      </c>
      <c r="CT65" s="187">
        <v>52.55</v>
      </c>
      <c r="CU65" s="187">
        <v>0.12789849406272641</v>
      </c>
      <c r="CV65" s="187">
        <v>5.43</v>
      </c>
      <c r="CW65" s="187">
        <v>8.4939394543744801E-2</v>
      </c>
      <c r="CX65" s="188"/>
      <c r="CY65" s="188"/>
      <c r="CZ65" s="188">
        <v>5.8299999999999998E-2</v>
      </c>
      <c r="DA65" s="188">
        <v>2.2446274423042196E-3</v>
      </c>
      <c r="DB65" s="188"/>
      <c r="DC65" s="188"/>
      <c r="DD65" s="188"/>
      <c r="DE65" s="188"/>
      <c r="DF65" s="188">
        <v>2.7000000000000001E-3</v>
      </c>
      <c r="DG65" s="188">
        <v>2.0621590627301292E-4</v>
      </c>
      <c r="DH65" s="188">
        <v>0.2195</v>
      </c>
      <c r="DI65" s="188">
        <v>2.3611709501912695E-3</v>
      </c>
      <c r="DJ65" s="188">
        <v>8.5800000000000001E-2</v>
      </c>
      <c r="DK65" s="188">
        <v>1.5999999999999996E-3</v>
      </c>
      <c r="DL65" s="188"/>
      <c r="DM65" s="188"/>
      <c r="DN65" s="188">
        <v>0.43830000000000002</v>
      </c>
      <c r="DO65" s="188">
        <v>7.2574865560406671E-3</v>
      </c>
      <c r="DP65" s="187">
        <v>100.59950662948725</v>
      </c>
    </row>
    <row r="66" spans="1:120" x14ac:dyDescent="0.2">
      <c r="A66" s="147" t="s">
        <v>815</v>
      </c>
      <c r="B66" s="163">
        <v>94.885615949702441</v>
      </c>
      <c r="C66" s="143">
        <v>2.9326654779590317E-2</v>
      </c>
      <c r="D66" s="145">
        <v>58.76136829</v>
      </c>
      <c r="E66" s="144">
        <v>0.10249138624115928</v>
      </c>
      <c r="F66" s="142">
        <v>0.33960000000000001</v>
      </c>
      <c r="G66" s="143">
        <v>1.0734828279204099E-2</v>
      </c>
      <c r="H66" s="145">
        <v>11.502749999999999</v>
      </c>
      <c r="I66" s="141">
        <v>4.6633055823149736E-2</v>
      </c>
      <c r="J66" s="145">
        <v>3.1145895895</v>
      </c>
      <c r="K66" s="144">
        <v>2.0922429275660858E-2</v>
      </c>
      <c r="L66" s="142">
        <v>6.0450000000000004E-2</v>
      </c>
      <c r="M66" s="141">
        <v>7.7287945821486294E-3</v>
      </c>
      <c r="N66" s="145">
        <v>13.579350529999999</v>
      </c>
      <c r="O66" s="144">
        <v>5.5691894894458402E-2</v>
      </c>
      <c r="P66" s="145">
        <v>9.4398499999999999</v>
      </c>
      <c r="Q66" s="144">
        <v>2.7144926590094244E-2</v>
      </c>
      <c r="R66" s="142">
        <v>9.6200000000000008E-2</v>
      </c>
      <c r="S66" s="141">
        <v>1.4178039781842592E-2</v>
      </c>
      <c r="T66" s="142">
        <v>1.3126500000000001</v>
      </c>
      <c r="U66" s="141">
        <v>3.437386227832312E-2</v>
      </c>
      <c r="V66" s="142">
        <v>2.8288915499999998E-2</v>
      </c>
      <c r="W66" s="141">
        <v>1.8849290726296298E-3</v>
      </c>
      <c r="X66" s="142">
        <v>6.3049999999999995E-2</v>
      </c>
      <c r="Y66" s="141">
        <v>2.1460332286091107E-3</v>
      </c>
      <c r="Z66" s="142">
        <v>2.41E-2</v>
      </c>
      <c r="AA66" s="143">
        <v>4.8257892261036198E-3</v>
      </c>
      <c r="AB66" s="142">
        <v>2.7150000000000001E-2</v>
      </c>
      <c r="AC66" s="141">
        <v>1.8875221621016799E-3</v>
      </c>
      <c r="AD66" s="140">
        <v>97.843649999999997</v>
      </c>
      <c r="AE66" s="139">
        <v>1280</v>
      </c>
      <c r="AF66" s="18" t="s">
        <v>185</v>
      </c>
      <c r="AG66" s="130">
        <v>1.3382052977933332</v>
      </c>
      <c r="AH66" s="129">
        <v>4.0879619005390118E-2</v>
      </c>
      <c r="AI66" s="128">
        <v>38</v>
      </c>
      <c r="AJ66" s="120">
        <v>17.765000000000001</v>
      </c>
      <c r="AK66" s="275">
        <v>2074.0325579774199</v>
      </c>
      <c r="AL66" s="276">
        <v>57.686089081728696</v>
      </c>
      <c r="AM66" s="138">
        <v>0.59290470199327605</v>
      </c>
      <c r="AN66" s="129">
        <v>3.7432366106814483E-2</v>
      </c>
      <c r="AO66" s="138">
        <v>36.779701175461398</v>
      </c>
      <c r="AP66" s="129">
        <v>0.88929592798597712</v>
      </c>
      <c r="AQ66" s="138">
        <v>9.3130514033273606</v>
      </c>
      <c r="AR66" s="130">
        <v>0.3620315234739141</v>
      </c>
      <c r="AS66" s="138">
        <v>16.4964666174887</v>
      </c>
      <c r="AT66" s="129">
        <v>0.56493571160570477</v>
      </c>
      <c r="AU66" s="138">
        <v>0.55312507884185702</v>
      </c>
      <c r="AV66" s="129">
        <v>3.7715252578711465E-2</v>
      </c>
      <c r="AW66" s="138">
        <v>5.0878771417860804</v>
      </c>
      <c r="AX66" s="129">
        <v>0.54058183803968862</v>
      </c>
      <c r="AY66" s="138">
        <v>0.73619738450528305</v>
      </c>
      <c r="AZ66" s="129">
        <v>5.841347142052139E-2</v>
      </c>
      <c r="BA66" s="138">
        <v>2.06627176219386</v>
      </c>
      <c r="BB66" s="130">
        <v>8.1726907784837544E-2</v>
      </c>
      <c r="BC66" s="138"/>
      <c r="BD66" s="129"/>
      <c r="BE66" s="138">
        <v>1.74355252764854</v>
      </c>
      <c r="BF66" s="129">
        <v>0.20115736886041241</v>
      </c>
      <c r="BG66" s="138">
        <v>0.77019841184329996</v>
      </c>
      <c r="BH66" s="129">
        <v>0.14085838292677219</v>
      </c>
      <c r="BI66" s="138"/>
      <c r="BJ66" s="129"/>
      <c r="BK66" s="138"/>
      <c r="BL66" s="129"/>
      <c r="BM66" s="138"/>
      <c r="BN66" s="129"/>
      <c r="BO66" s="138">
        <v>1.60274592033487</v>
      </c>
      <c r="BP66" s="130">
        <v>0.12287208698931637</v>
      </c>
      <c r="BQ66" s="138"/>
      <c r="BR66" s="129"/>
      <c r="BS66" s="138">
        <v>1.10120073368619</v>
      </c>
      <c r="BT66" s="129">
        <v>0.13099389329671488</v>
      </c>
      <c r="BU66" s="138"/>
      <c r="BV66" s="129"/>
      <c r="BW66" s="138"/>
      <c r="BX66" s="129"/>
      <c r="BY66" s="138"/>
      <c r="BZ66" s="129"/>
      <c r="CA66" s="137">
        <v>0.105082763185477</v>
      </c>
      <c r="CB66" s="136">
        <v>9.8440541915399814E-3</v>
      </c>
      <c r="CC66" s="135">
        <v>4.6330522057650002E-2</v>
      </c>
      <c r="CD66" s="134">
        <v>5.8248997184036332E-3</v>
      </c>
      <c r="CE66" s="135">
        <v>2.0375974707046999E-2</v>
      </c>
      <c r="CF66" s="134">
        <v>5.0560716617628039E-3</v>
      </c>
      <c r="CH66" s="120">
        <v>21.895</v>
      </c>
      <c r="CI66" s="133">
        <f>0.3543*CK66</f>
        <v>1.6839879000000002E-2</v>
      </c>
      <c r="CJ66" s="133">
        <v>9.7786800000000001E-4</v>
      </c>
      <c r="CK66" s="133">
        <v>4.7530000000000003E-2</v>
      </c>
      <c r="CL66" s="133">
        <v>2.7599999999999999E-3</v>
      </c>
      <c r="CM66" s="19">
        <v>0.70272999999999997</v>
      </c>
      <c r="CN66" s="19">
        <v>1.41E-3</v>
      </c>
      <c r="CO66" s="19">
        <v>0.70050999999999997</v>
      </c>
      <c r="CP66" s="19">
        <v>1.41E-3</v>
      </c>
      <c r="CQ66" s="19"/>
      <c r="CR66" s="189">
        <v>42</v>
      </c>
      <c r="CS66" s="189">
        <v>0.47037760106661375</v>
      </c>
      <c r="CT66" s="189">
        <v>53.08</v>
      </c>
      <c r="CU66" s="189">
        <v>0.4846684983737905</v>
      </c>
      <c r="CV66" s="189">
        <v>5.0999999999999996</v>
      </c>
      <c r="CW66" s="189">
        <v>0.16266698052139053</v>
      </c>
      <c r="CX66" s="190">
        <v>3.3999999999999998E-3</v>
      </c>
      <c r="CY66" s="190">
        <v>7.1213295038372016E-4</v>
      </c>
      <c r="CZ66" s="190">
        <v>5.8700000000000002E-2</v>
      </c>
      <c r="DA66" s="190">
        <v>4.0456447743468498E-3</v>
      </c>
      <c r="DB66" s="190">
        <v>8.0000000000000004E-4</v>
      </c>
      <c r="DC66" s="190">
        <v>5.4176421636477009E-4</v>
      </c>
      <c r="DD66" s="190">
        <v>0.13189999999999999</v>
      </c>
      <c r="DE66" s="190">
        <v>6.7924364633306612E-4</v>
      </c>
      <c r="DF66" s="190">
        <v>1.8E-3</v>
      </c>
      <c r="DG66" s="190">
        <v>2.4199971272605741E-4</v>
      </c>
      <c r="DH66" s="190">
        <v>0.21249999999999999</v>
      </c>
      <c r="DI66" s="190">
        <v>1.0662414924110243E-2</v>
      </c>
      <c r="DJ66" s="190">
        <v>8.1799999999999998E-2</v>
      </c>
      <c r="DK66" s="190">
        <v>3.4230856340221136E-3</v>
      </c>
      <c r="DL66" s="190">
        <v>1.29E-2</v>
      </c>
      <c r="DM66" s="190">
        <v>1.6278914364293445E-3</v>
      </c>
      <c r="DN66" s="190">
        <v>0.43309999999999998</v>
      </c>
      <c r="DO66" s="190">
        <v>8.1206719355422109E-3</v>
      </c>
      <c r="DP66" s="189">
        <v>101.12</v>
      </c>
    </row>
    <row r="67" spans="1:120" x14ac:dyDescent="0.2">
      <c r="A67" s="147" t="s">
        <v>814</v>
      </c>
      <c r="B67" s="163">
        <v>94.632617658297548</v>
      </c>
      <c r="C67" s="143">
        <v>1.1921822973257718E-2</v>
      </c>
      <c r="D67" s="145">
        <v>58.188717073333329</v>
      </c>
      <c r="E67" s="144">
        <v>8.2868336283016986E-2</v>
      </c>
      <c r="F67" s="142">
        <v>0.37513333333333332</v>
      </c>
      <c r="G67" s="143">
        <v>8.9309205414793511E-3</v>
      </c>
      <c r="H67" s="145">
        <v>11.705066666666667</v>
      </c>
      <c r="I67" s="141">
        <v>3.8294899215000913E-2</v>
      </c>
      <c r="J67" s="145">
        <v>3.2811676466666668</v>
      </c>
      <c r="K67" s="144">
        <v>1.7470522661104992E-2</v>
      </c>
      <c r="L67" s="142">
        <v>5.6233333333333337E-2</v>
      </c>
      <c r="M67" s="141">
        <v>6.3275105810005842E-3</v>
      </c>
      <c r="N67" s="145">
        <v>13.716649943333332</v>
      </c>
      <c r="O67" s="144">
        <v>4.5404052813069952E-2</v>
      </c>
      <c r="P67" s="145">
        <v>9.4337666666666653</v>
      </c>
      <c r="Q67" s="144">
        <v>2.214945674618661E-2</v>
      </c>
      <c r="R67" s="142">
        <v>0.11553333333333334</v>
      </c>
      <c r="S67" s="141">
        <v>1.1344079969526355E-2</v>
      </c>
      <c r="T67" s="142">
        <v>1.3427999999999998</v>
      </c>
      <c r="U67" s="141">
        <v>2.8392128852680273E-2</v>
      </c>
      <c r="V67" s="142">
        <v>3.6057418666666667E-2</v>
      </c>
      <c r="W67" s="141">
        <v>1.5743262196974272E-3</v>
      </c>
      <c r="X67" s="142">
        <v>0.11916666666666668</v>
      </c>
      <c r="Y67" s="141">
        <v>2.1023844781985278E-3</v>
      </c>
      <c r="Z67" s="142">
        <v>3.4366666666666663E-2</v>
      </c>
      <c r="AA67" s="143">
        <v>4.0704156518894018E-3</v>
      </c>
      <c r="AB67" s="142">
        <v>1.3433333333333334E-2</v>
      </c>
      <c r="AC67" s="141">
        <v>1.3788584265466528E-3</v>
      </c>
      <c r="AD67" s="140">
        <v>97.87833333333333</v>
      </c>
      <c r="AE67" s="139">
        <v>1280</v>
      </c>
      <c r="AF67" s="18" t="s">
        <v>440</v>
      </c>
      <c r="AG67" s="130">
        <v>1.3546889967005502</v>
      </c>
      <c r="AH67" s="129">
        <v>4.7489111641457603E-2</v>
      </c>
      <c r="AK67" s="275"/>
      <c r="AL67" s="276"/>
      <c r="AM67" s="138"/>
      <c r="AN67" s="129"/>
      <c r="AO67" s="138"/>
      <c r="AP67" s="129"/>
      <c r="AQ67" s="138"/>
      <c r="AR67" s="130"/>
      <c r="AS67" s="138"/>
      <c r="AT67" s="129"/>
      <c r="AU67" s="138"/>
      <c r="AV67" s="129"/>
      <c r="AW67" s="138"/>
      <c r="AX67" s="129"/>
      <c r="AY67" s="138"/>
      <c r="AZ67" s="129"/>
      <c r="BA67" s="138"/>
      <c r="BB67" s="130"/>
      <c r="BC67" s="138"/>
      <c r="BD67" s="129"/>
      <c r="BE67" s="138"/>
      <c r="BF67" s="129"/>
      <c r="BG67" s="138"/>
      <c r="BH67" s="129"/>
      <c r="BI67" s="138"/>
      <c r="BJ67" s="129"/>
      <c r="BK67" s="138"/>
      <c r="BL67" s="129"/>
      <c r="BM67" s="138"/>
      <c r="BN67" s="129"/>
      <c r="BO67" s="138"/>
      <c r="BP67" s="130"/>
      <c r="BQ67" s="138"/>
      <c r="BR67" s="129"/>
      <c r="BS67" s="138"/>
      <c r="BT67" s="129"/>
      <c r="BU67" s="138"/>
      <c r="BV67" s="129"/>
      <c r="BW67" s="138"/>
      <c r="BX67" s="129"/>
      <c r="BY67" s="138"/>
      <c r="BZ67" s="129"/>
      <c r="CA67" s="137"/>
      <c r="CB67" s="136"/>
      <c r="CC67" s="135"/>
      <c r="CD67" s="134"/>
      <c r="CE67" s="135"/>
      <c r="CF67" s="134"/>
      <c r="CI67" s="21"/>
      <c r="CJ67" s="21"/>
      <c r="CK67" s="133"/>
      <c r="CL67" s="133"/>
      <c r="CM67" s="19"/>
      <c r="CN67" s="19"/>
      <c r="CO67" s="19"/>
      <c r="CP67" s="19"/>
      <c r="CQ67" s="19"/>
      <c r="CR67" s="189">
        <v>41.64</v>
      </c>
      <c r="CS67" s="189">
        <v>0.1314065508749116</v>
      </c>
      <c r="CT67" s="189">
        <v>52.4</v>
      </c>
      <c r="CU67" s="189">
        <v>0.13002555617506237</v>
      </c>
      <c r="CV67" s="189">
        <v>5.41</v>
      </c>
      <c r="CW67" s="189">
        <v>5.0028650043968496E-2</v>
      </c>
      <c r="CX67" s="190">
        <v>3.8999999999999998E-3</v>
      </c>
      <c r="CY67" s="190">
        <v>5.2491452106306436E-4</v>
      </c>
      <c r="CZ67" s="190">
        <v>5.4399999999999997E-2</v>
      </c>
      <c r="DA67" s="190">
        <v>1.1147159922138075E-3</v>
      </c>
      <c r="DB67" s="190">
        <v>5.4999999999999997E-3</v>
      </c>
      <c r="DC67" s="190">
        <v>9.970105121969712E-3</v>
      </c>
      <c r="DD67" s="190">
        <v>0.1268</v>
      </c>
      <c r="DE67" s="190">
        <v>1.0765052706306064E-3</v>
      </c>
      <c r="DF67" s="190">
        <v>1.9E-3</v>
      </c>
      <c r="DG67" s="190">
        <v>4.6151419558359571E-4</v>
      </c>
      <c r="DH67" s="190">
        <v>0.21429999999999999</v>
      </c>
      <c r="DI67" s="190">
        <v>8.7587488351877302E-4</v>
      </c>
      <c r="DJ67" s="190">
        <v>8.43E-2</v>
      </c>
      <c r="DK67" s="190">
        <v>1.0400847795463935E-3</v>
      </c>
      <c r="DL67" s="190">
        <v>1.26E-2</v>
      </c>
      <c r="DM67" s="190">
        <v>1.3466744520106877E-3</v>
      </c>
      <c r="DN67" s="190">
        <v>0.43640000000000001</v>
      </c>
      <c r="DO67" s="190">
        <v>1.3348995604696922E-3</v>
      </c>
      <c r="DP67" s="189">
        <v>100.39</v>
      </c>
    </row>
    <row r="68" spans="1:120" x14ac:dyDescent="0.2">
      <c r="A68" s="147" t="s">
        <v>813</v>
      </c>
      <c r="B68" s="163">
        <v>94.624363166830761</v>
      </c>
      <c r="C68" s="143">
        <v>2.1467591441380624E-2</v>
      </c>
      <c r="D68" s="145">
        <v>58.299852749999992</v>
      </c>
      <c r="E68" s="144">
        <v>8.3026608008022487E-2</v>
      </c>
      <c r="F68" s="142">
        <v>0.37096666666666667</v>
      </c>
      <c r="G68" s="143">
        <v>8.8728067130137613E-3</v>
      </c>
      <c r="H68" s="145">
        <v>11.442733333333335</v>
      </c>
      <c r="I68" s="141">
        <v>3.7877066976186605E-2</v>
      </c>
      <c r="J68" s="145">
        <v>3.2546927779999995</v>
      </c>
      <c r="K68" s="144">
        <v>1.7412972497305893E-2</v>
      </c>
      <c r="L68" s="142">
        <v>6.6133333333333336E-2</v>
      </c>
      <c r="M68" s="141">
        <v>6.292100107089367E-3</v>
      </c>
      <c r="N68" s="145">
        <v>13.451997356666666</v>
      </c>
      <c r="O68" s="144">
        <v>4.504578291105589E-2</v>
      </c>
      <c r="P68" s="145">
        <v>9.573833333333333</v>
      </c>
      <c r="Q68" s="144">
        <v>2.210982100870645E-2</v>
      </c>
      <c r="R68" s="142">
        <v>0.104</v>
      </c>
      <c r="S68" s="141">
        <v>1.1330072016682411E-2</v>
      </c>
      <c r="T68" s="142">
        <v>1.2806</v>
      </c>
      <c r="U68" s="141">
        <v>2.7750652741850873E-2</v>
      </c>
      <c r="V68" s="142">
        <v>4.0208578000000002E-2</v>
      </c>
      <c r="W68" s="141">
        <v>1.6071565292321869E-3</v>
      </c>
      <c r="X68" s="142">
        <v>0.18203333333333335</v>
      </c>
      <c r="Y68" s="141">
        <v>2.4383106606576089E-3</v>
      </c>
      <c r="Z68" s="142">
        <v>3.4099999999999998E-2</v>
      </c>
      <c r="AA68" s="143">
        <v>4.1427156669663432E-3</v>
      </c>
      <c r="AB68" s="142">
        <v>1.5433333333333334E-2</v>
      </c>
      <c r="AC68" s="141">
        <v>1.3897422106623123E-3</v>
      </c>
      <c r="AD68" s="140">
        <v>97.571700000000007</v>
      </c>
      <c r="AE68" s="139">
        <v>1280</v>
      </c>
      <c r="AF68" s="18" t="s">
        <v>124</v>
      </c>
      <c r="AG68" s="130">
        <v>1.3439913087081194</v>
      </c>
      <c r="AH68" s="129">
        <v>2.0040424112609517E-2</v>
      </c>
      <c r="AI68" s="128">
        <v>38</v>
      </c>
      <c r="AJ68" s="120">
        <v>20.509</v>
      </c>
      <c r="AK68" s="275">
        <v>2216.86951623302</v>
      </c>
      <c r="AL68" s="276">
        <v>63.454111018163587</v>
      </c>
      <c r="AM68" s="138">
        <v>0.89372192534432204</v>
      </c>
      <c r="AN68" s="129">
        <v>5.1654083557701E-2</v>
      </c>
      <c r="AO68" s="138">
        <v>40.4181405591833</v>
      </c>
      <c r="AP68" s="129">
        <v>0.98537594415964991</v>
      </c>
      <c r="AQ68" s="138">
        <v>9.5784721629669001</v>
      </c>
      <c r="AR68" s="130">
        <v>0.32919672708506981</v>
      </c>
      <c r="AS68" s="138">
        <v>16.967588554921001</v>
      </c>
      <c r="AT68" s="129">
        <v>0.50669755265510508</v>
      </c>
      <c r="AU68" s="138">
        <v>0.58878608654724396</v>
      </c>
      <c r="AV68" s="129">
        <v>3.8812773658624733E-2</v>
      </c>
      <c r="AW68" s="138">
        <v>5.1841062417587302</v>
      </c>
      <c r="AX68" s="129">
        <v>0.5387524160120758</v>
      </c>
      <c r="AY68" s="138">
        <v>0.78079383249455303</v>
      </c>
      <c r="AZ68" s="129">
        <v>4.6679116426960515E-2</v>
      </c>
      <c r="BA68" s="138">
        <v>2.1449813260139901</v>
      </c>
      <c r="BB68" s="130">
        <v>8.968946684867142E-2</v>
      </c>
      <c r="BC68" s="138"/>
      <c r="BD68" s="129"/>
      <c r="BE68" s="138">
        <v>1.9592371091994301</v>
      </c>
      <c r="BF68" s="129">
        <v>0.174759919426212</v>
      </c>
      <c r="BG68" s="138">
        <v>0.78070981897396996</v>
      </c>
      <c r="BH68" s="129">
        <v>0.10397459858577224</v>
      </c>
      <c r="BI68" s="138"/>
      <c r="BJ68" s="129"/>
      <c r="BK68" s="138"/>
      <c r="BL68" s="129"/>
      <c r="BM68" s="138"/>
      <c r="BN68" s="129"/>
      <c r="BO68" s="138">
        <v>1.45875212041585</v>
      </c>
      <c r="BP68" s="130">
        <v>0.11704643261130782</v>
      </c>
      <c r="BQ68" s="138"/>
      <c r="BR68" s="129"/>
      <c r="BS68" s="138">
        <v>1.0720134918559301</v>
      </c>
      <c r="BT68" s="129">
        <v>0.11060293889969222</v>
      </c>
      <c r="BU68" s="138"/>
      <c r="BV68" s="129"/>
      <c r="BW68" s="138"/>
      <c r="BX68" s="129"/>
      <c r="BY68" s="138"/>
      <c r="BZ68" s="129"/>
      <c r="CA68" s="137">
        <v>0.14557382757613199</v>
      </c>
      <c r="CB68" s="136">
        <v>1.1830105664703754E-2</v>
      </c>
      <c r="CC68" s="135">
        <v>4.6238427911263001E-2</v>
      </c>
      <c r="CD68" s="134">
        <v>4.809008784102127E-3</v>
      </c>
      <c r="CE68" s="135">
        <v>1.5097804547289999E-2</v>
      </c>
      <c r="CF68" s="134">
        <v>2.5505592051278682E-3</v>
      </c>
      <c r="CH68" s="120">
        <v>21.327999999999999</v>
      </c>
      <c r="CI68" s="133">
        <f>0.3543*CK68</f>
        <v>2.2459077000000001E-2</v>
      </c>
      <c r="CJ68" s="133">
        <v>1.2435930000000001E-3</v>
      </c>
      <c r="CK68" s="133">
        <v>6.3390000000000002E-2</v>
      </c>
      <c r="CL68" s="133">
        <v>3.5100000000000001E-3</v>
      </c>
      <c r="CM68" s="19">
        <v>0.70367000000000002</v>
      </c>
      <c r="CN68" s="19">
        <v>1.1199999999999999E-3</v>
      </c>
      <c r="CO68" s="19">
        <v>0.70071000000000006</v>
      </c>
      <c r="CP68" s="19">
        <v>1.14E-3</v>
      </c>
      <c r="CQ68" s="19"/>
      <c r="CR68" s="189">
        <v>41.65</v>
      </c>
      <c r="CS68" s="189">
        <v>9.9943173327779633E-2</v>
      </c>
      <c r="CT68" s="189">
        <v>52.46</v>
      </c>
      <c r="CU68" s="189">
        <v>0.1348928931131039</v>
      </c>
      <c r="CV68" s="189">
        <v>5.31</v>
      </c>
      <c r="CW68" s="189">
        <v>7.2505689674764728E-2</v>
      </c>
      <c r="CX68" s="190">
        <v>3.5999999999999999E-3</v>
      </c>
      <c r="CY68" s="190">
        <v>6.3144106264371796E-4</v>
      </c>
      <c r="CZ68" s="190">
        <v>5.8099999999999999E-2</v>
      </c>
      <c r="DA68" s="190">
        <v>5.3035302937701348E-3</v>
      </c>
      <c r="DB68" s="190">
        <v>6.9999999999999999E-4</v>
      </c>
      <c r="DC68" s="190">
        <v>9.2121906292629431E-4</v>
      </c>
      <c r="DD68" s="190">
        <v>0.12909999999999999</v>
      </c>
      <c r="DE68" s="190">
        <v>3.5927990212766248E-3</v>
      </c>
      <c r="DF68" s="190">
        <v>2E-3</v>
      </c>
      <c r="DG68" s="190">
        <v>3.2247384400787231E-4</v>
      </c>
      <c r="DH68" s="190">
        <v>0.22170000000000001</v>
      </c>
      <c r="DI68" s="190">
        <v>1.8283741215259566E-2</v>
      </c>
      <c r="DJ68" s="190">
        <v>8.3599999999999994E-2</v>
      </c>
      <c r="DK68" s="190">
        <v>1.0937587596161391E-3</v>
      </c>
      <c r="DL68" s="190">
        <v>1.32E-2</v>
      </c>
      <c r="DM68" s="190">
        <v>1.4990727327602088E-3</v>
      </c>
      <c r="DN68" s="190">
        <v>0.4355</v>
      </c>
      <c r="DO68" s="190">
        <v>4.122458634572339E-3</v>
      </c>
      <c r="DP68" s="189">
        <v>100.37</v>
      </c>
    </row>
    <row r="69" spans="1:120" x14ac:dyDescent="0.2">
      <c r="A69" s="147" t="s">
        <v>812</v>
      </c>
      <c r="B69" s="163">
        <v>94.805803278974565</v>
      </c>
      <c r="C69" s="143">
        <v>5.7349580265871215E-3</v>
      </c>
      <c r="D69" s="145">
        <v>58.339420393333334</v>
      </c>
      <c r="E69" s="144">
        <v>8.308295750219577E-2</v>
      </c>
      <c r="F69" s="142">
        <v>0.35790000000000005</v>
      </c>
      <c r="G69" s="143">
        <v>8.8073605989788147E-3</v>
      </c>
      <c r="H69" s="145">
        <v>11.413766666666666</v>
      </c>
      <c r="I69" s="141">
        <v>3.7781183209480776E-2</v>
      </c>
      <c r="J69" s="145">
        <v>3.310729571</v>
      </c>
      <c r="K69" s="144">
        <v>1.7585345603084317E-2</v>
      </c>
      <c r="L69" s="142">
        <v>6.7533333333333334E-2</v>
      </c>
      <c r="M69" s="141">
        <v>6.3361128336411505E-3</v>
      </c>
      <c r="N69" s="145">
        <v>13.459122246666666</v>
      </c>
      <c r="O69" s="144">
        <v>4.5069641542580675E-2</v>
      </c>
      <c r="P69" s="145">
        <v>9.5711999999999993</v>
      </c>
      <c r="Q69" s="144">
        <v>2.2103739585870988E-2</v>
      </c>
      <c r="R69" s="142">
        <v>0.12066666666666669</v>
      </c>
      <c r="S69" s="141">
        <v>1.1488589842037772E-2</v>
      </c>
      <c r="T69" s="142">
        <v>1.3468</v>
      </c>
      <c r="U69" s="141">
        <v>2.8495367253441799E-2</v>
      </c>
      <c r="V69" s="142">
        <v>3.6094317000000001E-2</v>
      </c>
      <c r="W69" s="141">
        <v>1.5801025233507882E-3</v>
      </c>
      <c r="X69" s="142">
        <v>0.11846666666666666</v>
      </c>
      <c r="Y69" s="141">
        <v>2.0960347768175349E-3</v>
      </c>
      <c r="Z69" s="142">
        <v>2.6966666666666667E-2</v>
      </c>
      <c r="AA69" s="143">
        <v>4.0462207510469587E-3</v>
      </c>
      <c r="AB69" s="142">
        <v>1.9033333333333333E-2</v>
      </c>
      <c r="AC69" s="141">
        <v>1.4216452144756183E-3</v>
      </c>
      <c r="AD69" s="140">
        <v>97.670033333333336</v>
      </c>
      <c r="AE69" s="139">
        <v>1280</v>
      </c>
      <c r="AF69" s="18" t="s">
        <v>141</v>
      </c>
      <c r="AG69" s="130">
        <v>1.2854862353674299</v>
      </c>
      <c r="AH69" s="129">
        <v>1.8151179830111615E-2</v>
      </c>
      <c r="AI69" s="128">
        <v>38</v>
      </c>
      <c r="AJ69" s="120">
        <v>11.698</v>
      </c>
      <c r="AK69" s="275">
        <v>2056.6873156852998</v>
      </c>
      <c r="AL69" s="276">
        <v>75.652003571914449</v>
      </c>
      <c r="AM69" s="138">
        <v>0.73247182237220898</v>
      </c>
      <c r="AN69" s="129">
        <v>6.5305580087822473E-2</v>
      </c>
      <c r="AO69" s="138">
        <v>37.5545028502967</v>
      </c>
      <c r="AP69" s="129">
        <v>0.99686960359321541</v>
      </c>
      <c r="AQ69" s="138">
        <v>8.8962484423317392</v>
      </c>
      <c r="AR69" s="130">
        <v>0.40054301650258828</v>
      </c>
      <c r="AS69" s="138">
        <v>16.5073151221996</v>
      </c>
      <c r="AT69" s="129">
        <v>0.65033973571824544</v>
      </c>
      <c r="AU69" s="138">
        <v>0.51458592327316299</v>
      </c>
      <c r="AV69" s="129">
        <v>4.1627785282948367E-2</v>
      </c>
      <c r="AW69" s="138">
        <v>4.6493471356424196</v>
      </c>
      <c r="AX69" s="129">
        <v>0.56125025502508674</v>
      </c>
      <c r="AY69" s="138">
        <v>0.68840963075508099</v>
      </c>
      <c r="AZ69" s="129">
        <v>6.0409916598333363E-2</v>
      </c>
      <c r="BA69" s="138">
        <v>1.9939862386703999</v>
      </c>
      <c r="BB69" s="130">
        <v>9.7095796081239763E-2</v>
      </c>
      <c r="BC69" s="138"/>
      <c r="BD69" s="129"/>
      <c r="BE69" s="138">
        <v>1.84327324865405</v>
      </c>
      <c r="BF69" s="129">
        <v>0.2421794362231765</v>
      </c>
      <c r="BG69" s="138">
        <v>0.72901305198961497</v>
      </c>
      <c r="BH69" s="129">
        <v>0.12371375830754308</v>
      </c>
      <c r="BI69" s="138"/>
      <c r="BJ69" s="129"/>
      <c r="BK69" s="138"/>
      <c r="BL69" s="129"/>
      <c r="BM69" s="138"/>
      <c r="BN69" s="129"/>
      <c r="BO69" s="138">
        <v>1.4736490807928899</v>
      </c>
      <c r="BP69" s="130">
        <v>0.16316763518493529</v>
      </c>
      <c r="BQ69" s="138"/>
      <c r="BR69" s="129"/>
      <c r="BS69" s="138">
        <v>1.00184776396843</v>
      </c>
      <c r="BT69" s="129">
        <v>0.13266594939633569</v>
      </c>
      <c r="BU69" s="138"/>
      <c r="BV69" s="129"/>
      <c r="BW69" s="138"/>
      <c r="BX69" s="129"/>
      <c r="BY69" s="138"/>
      <c r="BZ69" s="129"/>
      <c r="CA69" s="137">
        <v>0.113214658114862</v>
      </c>
      <c r="CB69" s="136">
        <v>1.2513583509945405E-2</v>
      </c>
      <c r="CC69" s="135">
        <v>4.7255550555690001E-2</v>
      </c>
      <c r="CD69" s="134">
        <v>6.2704352875730274E-3</v>
      </c>
      <c r="CE69" s="135">
        <v>1.3183163733269001E-2</v>
      </c>
      <c r="CF69" s="134">
        <v>2.9044544597717379E-3</v>
      </c>
      <c r="CH69" s="120">
        <v>12.645</v>
      </c>
      <c r="CI69" s="133">
        <f>0.3543*CK69</f>
        <v>1.9826628000000002E-2</v>
      </c>
      <c r="CJ69" s="133">
        <v>1.0947870000000001E-3</v>
      </c>
      <c r="CK69" s="133">
        <v>5.5960000000000003E-2</v>
      </c>
      <c r="CL69" s="133">
        <v>3.0899999999999999E-3</v>
      </c>
      <c r="CM69" s="19">
        <v>0.70437000000000005</v>
      </c>
      <c r="CN69" s="19">
        <v>1.4100000000000002E-3</v>
      </c>
      <c r="CO69" s="19">
        <v>0.70176000000000005</v>
      </c>
      <c r="CP69" s="19">
        <v>1.42E-3</v>
      </c>
      <c r="CQ69" s="19"/>
      <c r="CR69" s="189">
        <v>41.89</v>
      </c>
      <c r="CS69" s="189">
        <v>2.8806336588685179E-2</v>
      </c>
      <c r="CT69" s="189">
        <v>52.97</v>
      </c>
      <c r="CU69" s="189">
        <v>4.9559012103883804E-2</v>
      </c>
      <c r="CV69" s="189">
        <v>5.17</v>
      </c>
      <c r="CW69" s="189">
        <v>1.8916939315411923E-2</v>
      </c>
      <c r="CX69" s="190">
        <v>3.8E-3</v>
      </c>
      <c r="CY69" s="190">
        <v>8.0727617318523189E-4</v>
      </c>
      <c r="CZ69" s="190">
        <v>4.8899999999999999E-2</v>
      </c>
      <c r="DA69" s="190">
        <v>2.7535018770749077E-3</v>
      </c>
      <c r="DB69" s="190">
        <v>1.8E-3</v>
      </c>
      <c r="DC69" s="190">
        <v>1.2371305679303626E-3</v>
      </c>
      <c r="DD69" s="190">
        <v>0.12690000000000001</v>
      </c>
      <c r="DE69" s="190">
        <v>9.1244959179048301E-4</v>
      </c>
      <c r="DF69" s="190">
        <v>1.6000000000000001E-3</v>
      </c>
      <c r="DG69" s="190">
        <v>3.7966136363320113E-4</v>
      </c>
      <c r="DH69" s="190">
        <v>0.20200000000000001</v>
      </c>
      <c r="DI69" s="190">
        <v>2.7741733353946777E-3</v>
      </c>
      <c r="DJ69" s="190">
        <v>8.1799999999999998E-2</v>
      </c>
      <c r="DK69" s="190">
        <v>1.8220175615564953E-3</v>
      </c>
      <c r="DL69" s="190">
        <v>1.2999999999999999E-2</v>
      </c>
      <c r="DM69" s="190">
        <v>9.2737873701873681E-4</v>
      </c>
      <c r="DN69" s="190">
        <v>0.43880000000000002</v>
      </c>
      <c r="DO69" s="190">
        <v>1.5709004763749506E-3</v>
      </c>
      <c r="DP69" s="189">
        <v>100.96</v>
      </c>
    </row>
    <row r="70" spans="1:120" x14ac:dyDescent="0.2">
      <c r="A70" s="147" t="s">
        <v>811</v>
      </c>
      <c r="B70" s="163">
        <v>94.693337158975865</v>
      </c>
      <c r="C70" s="143">
        <v>1.1459561717516154E-2</v>
      </c>
      <c r="D70" s="145">
        <v>58.924212596666671</v>
      </c>
      <c r="E70" s="144">
        <v>8.3915778011031519E-2</v>
      </c>
      <c r="F70" s="142">
        <v>0.3410333333333333</v>
      </c>
      <c r="G70" s="143">
        <v>8.7793334612108424E-3</v>
      </c>
      <c r="H70" s="145">
        <v>11.110966666666664</v>
      </c>
      <c r="I70" s="141">
        <v>3.7206533656550363E-2</v>
      </c>
      <c r="J70" s="145">
        <v>3.3178537670000003</v>
      </c>
      <c r="K70" s="144">
        <v>1.7623186642685227E-2</v>
      </c>
      <c r="L70" s="142">
        <v>6.430000000000001E-2</v>
      </c>
      <c r="M70" s="141">
        <v>6.3032817374283337E-3</v>
      </c>
      <c r="N70" s="145">
        <v>13.401210913333335</v>
      </c>
      <c r="O70" s="144">
        <v>4.4875717824023734E-2</v>
      </c>
      <c r="P70" s="145">
        <v>9.3743333333333325</v>
      </c>
      <c r="Q70" s="144">
        <v>2.2009913752124678E-2</v>
      </c>
      <c r="R70" s="142">
        <v>0.11306666666666666</v>
      </c>
      <c r="S70" s="141">
        <v>1.1353028336681326E-2</v>
      </c>
      <c r="T70" s="142">
        <v>1.3051333333333333</v>
      </c>
      <c r="U70" s="141">
        <v>2.8048264500380112E-2</v>
      </c>
      <c r="V70" s="142">
        <v>4.4985714666666669E-2</v>
      </c>
      <c r="W70" s="141">
        <v>1.6373011842075039E-3</v>
      </c>
      <c r="X70" s="142">
        <v>0.17346666666666666</v>
      </c>
      <c r="Y70" s="141">
        <v>2.4014568152803651E-3</v>
      </c>
      <c r="Z70" s="142">
        <v>3.5766666666666669E-2</v>
      </c>
      <c r="AA70" s="143">
        <v>4.0331768632089187E-3</v>
      </c>
      <c r="AB70" s="142">
        <v>2.5533333333333335E-2</v>
      </c>
      <c r="AC70" s="141">
        <v>1.4933504350556615E-3</v>
      </c>
      <c r="AD70" s="140">
        <v>97.70480000000002</v>
      </c>
      <c r="AE70" s="139">
        <v>1280</v>
      </c>
      <c r="AF70" s="18" t="s">
        <v>189</v>
      </c>
      <c r="AG70" s="130">
        <v>1.1927263709197133</v>
      </c>
      <c r="AH70" s="129">
        <v>2.0198058205807834E-2</v>
      </c>
      <c r="AI70" s="128">
        <v>38</v>
      </c>
      <c r="AJ70" s="120">
        <v>14.298</v>
      </c>
      <c r="AK70" s="275">
        <v>2049.6712435121999</v>
      </c>
      <c r="AL70" s="276">
        <v>66.536765986280997</v>
      </c>
      <c r="AM70" s="138">
        <v>0.92799762091742899</v>
      </c>
      <c r="AN70" s="129">
        <v>6.1588402637474858E-2</v>
      </c>
      <c r="AO70" s="138">
        <v>38.646941190545</v>
      </c>
      <c r="AP70" s="129">
        <v>1.1428461719839824</v>
      </c>
      <c r="AQ70" s="138">
        <v>9.0849630936071701</v>
      </c>
      <c r="AR70" s="130">
        <v>0.36808390617005449</v>
      </c>
      <c r="AS70" s="138">
        <v>16.2754621219139</v>
      </c>
      <c r="AT70" s="129">
        <v>0.60897861511681983</v>
      </c>
      <c r="AU70" s="138">
        <v>0.54495449097620396</v>
      </c>
      <c r="AV70" s="129">
        <v>4.5249439263490662E-2</v>
      </c>
      <c r="AW70" s="138">
        <v>5.5854742682273901</v>
      </c>
      <c r="AX70" s="129">
        <v>0.69280252538740494</v>
      </c>
      <c r="AY70" s="138">
        <v>0.72412355452667099</v>
      </c>
      <c r="AZ70" s="129">
        <v>6.508060924091455E-2</v>
      </c>
      <c r="BA70" s="138">
        <v>1.96032147484665</v>
      </c>
      <c r="BB70" s="130">
        <v>9.5995364926918417E-2</v>
      </c>
      <c r="BC70" s="138"/>
      <c r="BD70" s="129"/>
      <c r="BE70" s="138">
        <v>1.8704815213292101</v>
      </c>
      <c r="BF70" s="129">
        <v>0.17621060147741319</v>
      </c>
      <c r="BG70" s="138">
        <v>0.67236710541025602</v>
      </c>
      <c r="BH70" s="129">
        <v>0.12509572320946583</v>
      </c>
      <c r="BI70" s="138"/>
      <c r="BJ70" s="129"/>
      <c r="BK70" s="138"/>
      <c r="BL70" s="129"/>
      <c r="BM70" s="138"/>
      <c r="BN70" s="129"/>
      <c r="BO70" s="138">
        <v>1.56114707664101</v>
      </c>
      <c r="BP70" s="130">
        <v>0.12356573895063704</v>
      </c>
      <c r="BQ70" s="138"/>
      <c r="BR70" s="129"/>
      <c r="BS70" s="138">
        <v>0.99251839619999305</v>
      </c>
      <c r="BT70" s="129">
        <v>0.13224054191473894</v>
      </c>
      <c r="BU70" s="138"/>
      <c r="BV70" s="129"/>
      <c r="BW70" s="138"/>
      <c r="BX70" s="129"/>
      <c r="BY70" s="138"/>
      <c r="BZ70" s="129"/>
      <c r="CA70" s="137">
        <v>0.12804474285273701</v>
      </c>
      <c r="CB70" s="136">
        <v>1.223341390229288E-2</v>
      </c>
      <c r="CC70" s="135">
        <v>4.1667332752773997E-2</v>
      </c>
      <c r="CD70" s="134">
        <v>5.9542872269790284E-3</v>
      </c>
      <c r="CE70" s="135">
        <v>1.3825743916607E-2</v>
      </c>
      <c r="CF70" s="134">
        <v>2.9241499519680769E-3</v>
      </c>
      <c r="CH70" s="120">
        <v>17.385000000000002</v>
      </c>
      <c r="CI70" s="133">
        <f>0.3543*CK70</f>
        <v>2.3816046E-2</v>
      </c>
      <c r="CJ70" s="133">
        <v>1.342797E-3</v>
      </c>
      <c r="CK70" s="133">
        <v>6.7220000000000002E-2</v>
      </c>
      <c r="CL70" s="133">
        <v>3.79E-3</v>
      </c>
      <c r="CM70" s="19">
        <v>0.70409999999999995</v>
      </c>
      <c r="CN70" s="19">
        <v>9.3000000000000005E-4</v>
      </c>
      <c r="CO70" s="19">
        <v>0.70096000000000003</v>
      </c>
      <c r="CP70" s="19">
        <v>9.5E-4</v>
      </c>
      <c r="CQ70" s="19"/>
      <c r="CR70" s="189">
        <v>41.71</v>
      </c>
      <c r="CS70" s="189">
        <v>0.11078366390539642</v>
      </c>
      <c r="CT70" s="189">
        <v>52.68</v>
      </c>
      <c r="CU70" s="189">
        <v>0.13690060022549658</v>
      </c>
      <c r="CV70" s="189">
        <v>5.26</v>
      </c>
      <c r="CW70" s="189">
        <v>3.8392578741803532E-2</v>
      </c>
      <c r="CX70" s="190">
        <v>3.5999999999999999E-3</v>
      </c>
      <c r="CY70" s="190">
        <v>6.0080932064278316E-4</v>
      </c>
      <c r="CZ70" s="190">
        <v>5.3800000000000001E-2</v>
      </c>
      <c r="DA70" s="190">
        <v>2.765525321911432E-3</v>
      </c>
      <c r="DB70" s="190">
        <v>2.5999999999999999E-3</v>
      </c>
      <c r="DC70" s="190">
        <v>2.5990646089670815E-3</v>
      </c>
      <c r="DD70" s="190">
        <v>0.12790000000000001</v>
      </c>
      <c r="DE70" s="190">
        <v>5.2294755821243413E-4</v>
      </c>
      <c r="DF70" s="190">
        <v>2E-3</v>
      </c>
      <c r="DG70" s="190">
        <v>3.499737599493154E-4</v>
      </c>
      <c r="DH70" s="190">
        <v>0.2145</v>
      </c>
      <c r="DI70" s="190">
        <v>1.3009149363764936E-2</v>
      </c>
      <c r="DJ70" s="190">
        <v>8.2500000000000004E-2</v>
      </c>
      <c r="DK70" s="190">
        <v>7.8244525721787991E-4</v>
      </c>
      <c r="DL70" s="190">
        <v>1.2699999999999999E-2</v>
      </c>
      <c r="DM70" s="190">
        <v>1.3647538202756809E-3</v>
      </c>
      <c r="DN70" s="190">
        <v>0.43580000000000002</v>
      </c>
      <c r="DO70" s="190">
        <v>2.7063327110523937E-3</v>
      </c>
      <c r="DP70" s="189">
        <v>100.6</v>
      </c>
    </row>
    <row r="71" spans="1:120" x14ac:dyDescent="0.2">
      <c r="A71" s="147" t="s">
        <v>810</v>
      </c>
      <c r="B71" s="163">
        <v>94.302691827329681</v>
      </c>
      <c r="C71" s="143">
        <v>2.3150058177367351E-2</v>
      </c>
      <c r="D71" s="145">
        <v>58.176423519999993</v>
      </c>
      <c r="E71" s="144">
        <v>8.2850828656745451E-2</v>
      </c>
      <c r="F71" s="142">
        <v>0.34723333333333334</v>
      </c>
      <c r="G71" s="143">
        <v>8.7721122012728268E-3</v>
      </c>
      <c r="H71" s="145">
        <v>11.387033333333335</v>
      </c>
      <c r="I71" s="141">
        <v>3.7692692092221793E-2</v>
      </c>
      <c r="J71" s="145">
        <v>3.4950227246666667</v>
      </c>
      <c r="K71" s="144">
        <v>1.8026147310797422E-2</v>
      </c>
      <c r="L71" s="142">
        <v>6.3E-2</v>
      </c>
      <c r="M71" s="141">
        <v>6.3631176666788117E-3</v>
      </c>
      <c r="N71" s="145">
        <v>13.658373746666667</v>
      </c>
      <c r="O71" s="144">
        <v>4.5736861404117014E-2</v>
      </c>
      <c r="P71" s="145">
        <v>9.4126666666666665</v>
      </c>
      <c r="Q71" s="144">
        <v>2.2099916244088347E-2</v>
      </c>
      <c r="R71" s="142">
        <v>0.12036666666666666</v>
      </c>
      <c r="S71" s="141">
        <v>1.1374002034780752E-2</v>
      </c>
      <c r="T71" s="142">
        <v>1.3241666666666667</v>
      </c>
      <c r="U71" s="141">
        <v>2.8151508204041366E-2</v>
      </c>
      <c r="V71" s="142">
        <v>3.5597924333333336E-2</v>
      </c>
      <c r="W71" s="141">
        <v>1.5905104670189466E-3</v>
      </c>
      <c r="X71" s="142">
        <v>0.1164</v>
      </c>
      <c r="Y71" s="141">
        <v>2.0863435038363173E-3</v>
      </c>
      <c r="Z71" s="142">
        <v>3.3666666666666671E-2</v>
      </c>
      <c r="AA71" s="143">
        <v>3.9749038591508678E-3</v>
      </c>
      <c r="AB71" s="142">
        <v>1.2699999999999998E-2</v>
      </c>
      <c r="AC71" s="141">
        <v>1.384283198901328E-3</v>
      </c>
      <c r="AD71" s="140">
        <v>97.649200000000008</v>
      </c>
      <c r="AE71" s="139">
        <v>1280</v>
      </c>
      <c r="AF71" s="18" t="s">
        <v>438</v>
      </c>
      <c r="AG71" s="130">
        <v>1.3993671458752293</v>
      </c>
      <c r="AH71" s="129">
        <v>2.5036294400850631E-2</v>
      </c>
      <c r="AI71" s="128">
        <v>38</v>
      </c>
      <c r="AJ71" s="120">
        <v>9.3870000000000005</v>
      </c>
      <c r="AK71" s="275">
        <v>2183.60592831556</v>
      </c>
      <c r="AL71" s="276">
        <v>74.751413238111112</v>
      </c>
      <c r="AM71" s="138">
        <v>0.77349111090443801</v>
      </c>
      <c r="AN71" s="129">
        <v>5.450661648863251E-2</v>
      </c>
      <c r="AO71" s="138">
        <v>39.054030994163199</v>
      </c>
      <c r="AP71" s="129">
        <v>1.1110698746532124</v>
      </c>
      <c r="AQ71" s="138">
        <v>9.1749741831435205</v>
      </c>
      <c r="AR71" s="130">
        <v>0.38609457552662474</v>
      </c>
      <c r="AS71" s="138">
        <v>17.0497180829271</v>
      </c>
      <c r="AT71" s="129">
        <v>0.78316714797329579</v>
      </c>
      <c r="AU71" s="138">
        <v>0.57938619568979499</v>
      </c>
      <c r="AV71" s="129">
        <v>4.8266626492977312E-2</v>
      </c>
      <c r="AW71" s="138">
        <v>5.8440969482467597</v>
      </c>
      <c r="AX71" s="129">
        <v>0.74712228788175505</v>
      </c>
      <c r="AY71" s="138">
        <v>0.71677981773140398</v>
      </c>
      <c r="AZ71" s="129">
        <v>5.7536814984490238E-2</v>
      </c>
      <c r="BA71" s="138">
        <v>2.0455614953882799</v>
      </c>
      <c r="BB71" s="130">
        <v>0.10466611928595013</v>
      </c>
      <c r="BC71" s="138"/>
      <c r="BD71" s="129"/>
      <c r="BE71" s="138">
        <v>1.9624373520985201</v>
      </c>
      <c r="BF71" s="129">
        <v>0.20844350559329172</v>
      </c>
      <c r="BG71" s="138">
        <v>0.65629947743505102</v>
      </c>
      <c r="BH71" s="129">
        <v>0.12217016068935684</v>
      </c>
      <c r="BI71" s="138"/>
      <c r="BJ71" s="129"/>
      <c r="BK71" s="138"/>
      <c r="BL71" s="129"/>
      <c r="BM71" s="138"/>
      <c r="BN71" s="129"/>
      <c r="BO71" s="138">
        <v>1.44665831302661</v>
      </c>
      <c r="BP71" s="130">
        <v>0.14742623892222129</v>
      </c>
      <c r="BQ71" s="138"/>
      <c r="BR71" s="129"/>
      <c r="BS71" s="138">
        <v>0.995035923925365</v>
      </c>
      <c r="BT71" s="129">
        <v>0.1229583687022397</v>
      </c>
      <c r="BU71" s="138"/>
      <c r="BV71" s="129"/>
      <c r="BW71" s="138"/>
      <c r="BX71" s="129"/>
      <c r="BY71" s="138"/>
      <c r="BZ71" s="129"/>
      <c r="CA71" s="137">
        <v>0.119174002313299</v>
      </c>
      <c r="CB71" s="136">
        <v>1.6048719618677286E-2</v>
      </c>
      <c r="CC71" s="135">
        <v>5.0574216673346002E-2</v>
      </c>
      <c r="CD71" s="134">
        <v>7.2994393116915446E-3</v>
      </c>
      <c r="CE71" s="135">
        <v>1.6292721728674998E-2</v>
      </c>
      <c r="CF71" s="134">
        <v>4.0332621548647436E-3</v>
      </c>
      <c r="CI71" s="21"/>
      <c r="CJ71" s="21"/>
      <c r="CK71" s="133"/>
      <c r="CL71" s="133"/>
      <c r="CM71" s="19"/>
      <c r="CN71" s="19"/>
      <c r="CO71" s="19"/>
      <c r="CP71" s="19"/>
      <c r="CQ71" s="19"/>
      <c r="CR71" s="189">
        <v>41.61</v>
      </c>
      <c r="CS71" s="189">
        <v>5.9598249859006656E-2</v>
      </c>
      <c r="CT71" s="189">
        <v>52.25</v>
      </c>
      <c r="CU71" s="189">
        <v>0.11886871303161715</v>
      </c>
      <c r="CV71" s="189">
        <v>5.63</v>
      </c>
      <c r="CW71" s="189">
        <v>8.3548069729745059E-2</v>
      </c>
      <c r="CX71" s="190">
        <v>3.7000000000000002E-3</v>
      </c>
      <c r="CY71" s="190">
        <v>4.8027355833998154E-4</v>
      </c>
      <c r="CZ71" s="190">
        <v>5.0900000000000001E-2</v>
      </c>
      <c r="DA71" s="190">
        <v>1.3549466681856909E-3</v>
      </c>
      <c r="DB71" s="190">
        <v>3.3999999999999998E-3</v>
      </c>
      <c r="DC71" s="190">
        <v>1.2689457822852555E-3</v>
      </c>
      <c r="DD71" s="190">
        <v>0.13070000000000001</v>
      </c>
      <c r="DE71" s="190">
        <v>5.4876147298828278E-3</v>
      </c>
      <c r="DF71" s="190">
        <v>2.0999999999999999E-3</v>
      </c>
      <c r="DG71" s="190">
        <v>5.1591172995976372E-4</v>
      </c>
      <c r="DH71" s="190">
        <v>0.2147</v>
      </c>
      <c r="DI71" s="190">
        <v>7.4826233762428918E-3</v>
      </c>
      <c r="DJ71" s="190">
        <v>8.72E-2</v>
      </c>
      <c r="DK71" s="190">
        <v>1.7292169709159386E-3</v>
      </c>
      <c r="DL71" s="190">
        <v>1.38E-2</v>
      </c>
      <c r="DM71" s="190">
        <v>1.188201435978097E-3</v>
      </c>
      <c r="DN71" s="190">
        <v>0.43</v>
      </c>
      <c r="DO71" s="190">
        <v>1.8651661917644276E-3</v>
      </c>
      <c r="DP71" s="189">
        <v>100.43</v>
      </c>
    </row>
    <row r="72" spans="1:120" x14ac:dyDescent="0.2">
      <c r="A72" s="147" t="s">
        <v>809</v>
      </c>
      <c r="B72" s="163">
        <v>94.68061872003284</v>
      </c>
      <c r="C72" s="143">
        <v>1.4669796914562253E-2</v>
      </c>
      <c r="D72" s="145">
        <v>57.884688289999993</v>
      </c>
      <c r="E72" s="144">
        <v>8.2435359569933031E-2</v>
      </c>
      <c r="F72" s="142">
        <v>0.33523333333333333</v>
      </c>
      <c r="G72" s="143">
        <v>8.7520276777852644E-3</v>
      </c>
      <c r="H72" s="145">
        <v>11.259666666666668</v>
      </c>
      <c r="I72" s="141">
        <v>3.7567235964168166E-2</v>
      </c>
      <c r="J72" s="145">
        <v>3.2651173689999999</v>
      </c>
      <c r="K72" s="144">
        <v>1.7469046606785946E-2</v>
      </c>
      <c r="L72" s="142">
        <v>5.5933333333333335E-2</v>
      </c>
      <c r="M72" s="141">
        <v>6.2587392849835968E-3</v>
      </c>
      <c r="N72" s="145">
        <v>13.197189680000001</v>
      </c>
      <c r="O72" s="144">
        <v>4.4702410000284673E-2</v>
      </c>
      <c r="P72" s="145">
        <v>8.9681666666666668</v>
      </c>
      <c r="Q72" s="144">
        <v>2.1670721329802665E-2</v>
      </c>
      <c r="R72" s="142">
        <v>8.6933333333333349E-2</v>
      </c>
      <c r="S72" s="141">
        <v>1.1361720035128187E-2</v>
      </c>
      <c r="T72" s="142">
        <v>1.3015999999999999</v>
      </c>
      <c r="U72" s="141">
        <v>2.7955411960610542E-2</v>
      </c>
      <c r="V72" s="142">
        <v>3.5001059333333334E-2</v>
      </c>
      <c r="W72" s="141">
        <v>1.5922354814370534E-3</v>
      </c>
      <c r="X72" s="142">
        <v>0.12843333333333334</v>
      </c>
      <c r="Y72" s="141">
        <v>2.1719053647938484E-3</v>
      </c>
      <c r="Z72" s="142">
        <v>3.0833333333333334E-2</v>
      </c>
      <c r="AA72" s="143">
        <v>4.0028052890136723E-3</v>
      </c>
      <c r="AB72" s="142">
        <v>1.9349999999999999E-2</v>
      </c>
      <c r="AC72" s="141">
        <v>1.385693413764E-3</v>
      </c>
      <c r="AD72" s="140">
        <v>96.336233333333325</v>
      </c>
      <c r="AE72" s="139">
        <v>1280</v>
      </c>
      <c r="AF72" s="18" t="s">
        <v>292</v>
      </c>
      <c r="AG72" s="130">
        <v>1.2045981169485651</v>
      </c>
      <c r="AH72" s="129">
        <v>2.2595771928862526E-2</v>
      </c>
      <c r="AI72" s="128">
        <v>38</v>
      </c>
      <c r="AJ72" s="120">
        <v>13.865</v>
      </c>
      <c r="AK72" s="275">
        <v>2006.4814506216101</v>
      </c>
      <c r="AL72" s="276">
        <v>59.444827272268952</v>
      </c>
      <c r="AM72" s="138">
        <v>0.75069544073374495</v>
      </c>
      <c r="AN72" s="129">
        <v>4.9354035180054698E-2</v>
      </c>
      <c r="AO72" s="138">
        <v>36.6933207070674</v>
      </c>
      <c r="AP72" s="129">
        <v>0.94889627738716797</v>
      </c>
      <c r="AQ72" s="138">
        <v>8.7379296985885695</v>
      </c>
      <c r="AR72" s="130">
        <v>0.42511694800269512</v>
      </c>
      <c r="AS72" s="138">
        <v>15.769320257401599</v>
      </c>
      <c r="AT72" s="129">
        <v>0.61361938012402695</v>
      </c>
      <c r="AU72" s="138">
        <v>0.55805286036114399</v>
      </c>
      <c r="AV72" s="129">
        <v>4.9457162454795423E-2</v>
      </c>
      <c r="AW72" s="138">
        <v>4.8733287389403399</v>
      </c>
      <c r="AX72" s="129">
        <v>0.66797317908049447</v>
      </c>
      <c r="AY72" s="138">
        <v>0.68043550302902001</v>
      </c>
      <c r="AZ72" s="129">
        <v>5.4272058304246806E-2</v>
      </c>
      <c r="BA72" s="138">
        <v>1.91829655870955</v>
      </c>
      <c r="BB72" s="130">
        <v>8.7764914575388597E-2</v>
      </c>
      <c r="BC72" s="138"/>
      <c r="BD72" s="129"/>
      <c r="BE72" s="138">
        <v>1.6925992140456501</v>
      </c>
      <c r="BF72" s="129">
        <v>0.18376566692623694</v>
      </c>
      <c r="BG72" s="138">
        <v>0.71978560834978</v>
      </c>
      <c r="BH72" s="129">
        <v>0.15131512246117526</v>
      </c>
      <c r="BI72" s="138"/>
      <c r="BJ72" s="129"/>
      <c r="BK72" s="138"/>
      <c r="BL72" s="129"/>
      <c r="BM72" s="138"/>
      <c r="BN72" s="129"/>
      <c r="BO72" s="138">
        <v>1.4804019004531599</v>
      </c>
      <c r="BP72" s="130">
        <v>0.1268307340167811</v>
      </c>
      <c r="BQ72" s="138"/>
      <c r="BR72" s="129"/>
      <c r="BS72" s="138">
        <v>1.0188135457788099</v>
      </c>
      <c r="BT72" s="129">
        <v>0.12841795738744247</v>
      </c>
      <c r="BU72" s="138"/>
      <c r="BV72" s="129"/>
      <c r="BW72" s="138"/>
      <c r="BX72" s="129"/>
      <c r="BY72" s="138"/>
      <c r="BZ72" s="129"/>
      <c r="CA72" s="137">
        <v>0.12569589978232501</v>
      </c>
      <c r="CB72" s="136">
        <v>1.2036144227458918E-2</v>
      </c>
      <c r="CC72" s="135">
        <v>4.0827322973483002E-2</v>
      </c>
      <c r="CD72" s="134">
        <v>5.1020878954224982E-3</v>
      </c>
      <c r="CE72" s="135">
        <v>2.0862460495424999E-2</v>
      </c>
      <c r="CF72" s="134">
        <v>3.4240398835839146E-3</v>
      </c>
      <c r="CH72" s="120">
        <v>16.431000000000001</v>
      </c>
      <c r="CI72" s="133">
        <f t="shared" ref="CI72:CI79" si="0">0.3543*CK72</f>
        <v>2.0829297E-2</v>
      </c>
      <c r="CJ72" s="133">
        <v>1.1939910000000001E-3</v>
      </c>
      <c r="CK72" s="133">
        <v>5.8790000000000002E-2</v>
      </c>
      <c r="CL72" s="133">
        <v>3.3700000000000002E-3</v>
      </c>
      <c r="CM72" s="19">
        <v>0.70223999999999998</v>
      </c>
      <c r="CN72" s="19">
        <v>1.47E-3</v>
      </c>
      <c r="CO72" s="19">
        <v>0.69948999999999995</v>
      </c>
      <c r="CP72" s="19">
        <v>1.48E-3</v>
      </c>
      <c r="CQ72" s="19"/>
      <c r="CR72" s="189">
        <v>41.49</v>
      </c>
      <c r="CS72" s="189">
        <v>6.8312406978189327E-2</v>
      </c>
      <c r="CT72" s="189">
        <v>52.32</v>
      </c>
      <c r="CU72" s="189">
        <v>4.9691620566564884E-2</v>
      </c>
      <c r="CV72" s="189">
        <v>5.24</v>
      </c>
      <c r="CW72" s="189">
        <v>4.867492117454103E-2</v>
      </c>
      <c r="CX72" s="190">
        <v>4.0000000000000001E-3</v>
      </c>
      <c r="CY72" s="190">
        <v>8.2505070803522379E-4</v>
      </c>
      <c r="CZ72" s="190">
        <v>5.1999999999999998E-2</v>
      </c>
      <c r="DA72" s="190">
        <v>2.9623315919842185E-3</v>
      </c>
      <c r="DB72" s="190">
        <v>2.8E-3</v>
      </c>
      <c r="DC72" s="190">
        <v>3.072298029029271E-3</v>
      </c>
      <c r="DD72" s="190">
        <v>0.13</v>
      </c>
      <c r="DE72" s="190">
        <v>5.9712319758236895E-4</v>
      </c>
      <c r="DF72" s="190">
        <v>1.9E-3</v>
      </c>
      <c r="DG72" s="190">
        <v>1.6051147286284438E-4</v>
      </c>
      <c r="DH72" s="190">
        <v>0.2104</v>
      </c>
      <c r="DI72" s="190">
        <v>6.6481135029833657E-3</v>
      </c>
      <c r="DJ72" s="190">
        <v>8.3199999999999996E-2</v>
      </c>
      <c r="DK72" s="190">
        <v>1.7069171967774969E-3</v>
      </c>
      <c r="DL72" s="190">
        <v>1.2999999999999999E-2</v>
      </c>
      <c r="DM72" s="190">
        <v>7.9633606446777002E-4</v>
      </c>
      <c r="DN72" s="190">
        <v>0.43809999999999999</v>
      </c>
      <c r="DO72" s="190">
        <v>2.5127821155843436E-3</v>
      </c>
      <c r="DP72" s="189">
        <v>99.99</v>
      </c>
    </row>
    <row r="73" spans="1:120" x14ac:dyDescent="0.2">
      <c r="A73" s="147" t="s">
        <v>808</v>
      </c>
      <c r="B73" s="163">
        <v>94.513513196513372</v>
      </c>
      <c r="C73" s="143">
        <v>4.6291274810355665E-2</v>
      </c>
      <c r="D73" s="145">
        <v>57.98328557333334</v>
      </c>
      <c r="E73" s="144">
        <v>8.2575774984515266E-2</v>
      </c>
      <c r="F73" s="142">
        <v>0.35326666666666667</v>
      </c>
      <c r="G73" s="143">
        <v>8.7211078482947318E-3</v>
      </c>
      <c r="H73" s="145">
        <v>11.108366666666667</v>
      </c>
      <c r="I73" s="141">
        <v>3.719782721449099E-2</v>
      </c>
      <c r="J73" s="145">
        <v>3.6214370663333333</v>
      </c>
      <c r="K73" s="144">
        <v>1.8259982275213995E-2</v>
      </c>
      <c r="L73" s="142">
        <v>7.010000000000001E-2</v>
      </c>
      <c r="M73" s="141">
        <v>6.3194043000410873E-3</v>
      </c>
      <c r="N73" s="145">
        <v>13.577522523333334</v>
      </c>
      <c r="O73" s="144">
        <v>4.5466120445893307E-2</v>
      </c>
      <c r="P73" s="145">
        <v>9.3275333333333332</v>
      </c>
      <c r="Q73" s="144">
        <v>2.190003244889251E-2</v>
      </c>
      <c r="R73" s="142">
        <v>8.3733333333333326E-2</v>
      </c>
      <c r="S73" s="141">
        <v>1.1461274545656546E-2</v>
      </c>
      <c r="T73" s="142">
        <v>1.3479999999999999</v>
      </c>
      <c r="U73" s="141">
        <v>2.8398340643020624E-2</v>
      </c>
      <c r="V73" s="142">
        <v>6.2563747333333322E-2</v>
      </c>
      <c r="W73" s="141">
        <v>1.7145606790597272E-3</v>
      </c>
      <c r="X73" s="142">
        <v>0.38246666666666668</v>
      </c>
      <c r="Y73" s="141">
        <v>3.2975373454771457E-3</v>
      </c>
      <c r="Z73" s="142">
        <v>2.63E-2</v>
      </c>
      <c r="AA73" s="143">
        <v>3.8854088645909552E-3</v>
      </c>
      <c r="AB73" s="142">
        <v>2.4766666666666669E-2</v>
      </c>
      <c r="AC73" s="141">
        <v>1.4795116447507558E-3</v>
      </c>
      <c r="AD73" s="140">
        <v>97.423766666666666</v>
      </c>
      <c r="AE73" s="139">
        <v>1280</v>
      </c>
      <c r="AF73" s="18" t="s">
        <v>436</v>
      </c>
      <c r="AG73" s="130">
        <v>1.3104155110116891</v>
      </c>
      <c r="AH73" s="129">
        <v>4.4241422795945569E-2</v>
      </c>
      <c r="AI73" s="128">
        <v>38</v>
      </c>
      <c r="AJ73" s="120">
        <v>20.654</v>
      </c>
      <c r="AK73" s="275">
        <v>2060.7314364815902</v>
      </c>
      <c r="AL73" s="276">
        <v>68.266402919372425</v>
      </c>
      <c r="AM73" s="138">
        <v>1.3907166830375099</v>
      </c>
      <c r="AN73" s="129">
        <v>7.3579456955651296E-2</v>
      </c>
      <c r="AO73" s="138">
        <v>47.098733166192503</v>
      </c>
      <c r="AP73" s="129">
        <v>1.2648541202155259</v>
      </c>
      <c r="AQ73" s="138">
        <v>9.1301809627704404</v>
      </c>
      <c r="AR73" s="130">
        <v>0.34439170567876642</v>
      </c>
      <c r="AS73" s="138">
        <v>17.559703619790199</v>
      </c>
      <c r="AT73" s="129">
        <v>0.49496589208772279</v>
      </c>
      <c r="AU73" s="138">
        <v>0.62382698359098399</v>
      </c>
      <c r="AV73" s="129">
        <v>4.6609707246036844E-2</v>
      </c>
      <c r="AW73" s="138">
        <v>5.5209764578060598</v>
      </c>
      <c r="AX73" s="129">
        <v>0.47581083098799615</v>
      </c>
      <c r="AY73" s="138">
        <v>0.79686271925669006</v>
      </c>
      <c r="AZ73" s="129">
        <v>4.4669478917066241E-2</v>
      </c>
      <c r="BA73" s="138">
        <v>2.2414550190581899</v>
      </c>
      <c r="BB73" s="130">
        <v>8.716994181940213E-2</v>
      </c>
      <c r="BC73" s="138"/>
      <c r="BD73" s="129"/>
      <c r="BE73" s="138">
        <v>2.0348904188649901</v>
      </c>
      <c r="BF73" s="129">
        <v>0.16834463429662874</v>
      </c>
      <c r="BG73" s="138">
        <v>0.64195962844603105</v>
      </c>
      <c r="BH73" s="129">
        <v>8.6370921229606504E-2</v>
      </c>
      <c r="BI73" s="138"/>
      <c r="BJ73" s="129"/>
      <c r="BK73" s="138"/>
      <c r="BL73" s="129"/>
      <c r="BM73" s="138"/>
      <c r="BN73" s="129"/>
      <c r="BO73" s="138">
        <v>1.42426552469329</v>
      </c>
      <c r="BP73" s="130">
        <v>0.10460133467229525</v>
      </c>
      <c r="BQ73" s="138"/>
      <c r="BR73" s="129"/>
      <c r="BS73" s="138">
        <v>1.0538422083479599</v>
      </c>
      <c r="BT73" s="129">
        <v>0.1036131869731694</v>
      </c>
      <c r="BU73" s="138"/>
      <c r="BV73" s="129"/>
      <c r="BW73" s="138"/>
      <c r="BX73" s="129"/>
      <c r="BY73" s="138"/>
      <c r="BZ73" s="129"/>
      <c r="CA73" s="137">
        <v>0.215651615525561</v>
      </c>
      <c r="CB73" s="136">
        <v>1.4774711885845277E-2</v>
      </c>
      <c r="CC73" s="135">
        <v>5.5018247267091001E-2</v>
      </c>
      <c r="CD73" s="134">
        <v>5.0337904393944486E-3</v>
      </c>
      <c r="CE73" s="135">
        <v>1.6314845145755999E-2</v>
      </c>
      <c r="CF73" s="134">
        <v>2.8318289210225093E-3</v>
      </c>
      <c r="CH73" s="120">
        <v>19.57</v>
      </c>
      <c r="CI73" s="133">
        <f t="shared" si="0"/>
        <v>3.0788670000000001E-2</v>
      </c>
      <c r="CJ73" s="133">
        <v>1.7608709999999998E-3</v>
      </c>
      <c r="CK73" s="133">
        <v>8.6900000000000005E-2</v>
      </c>
      <c r="CL73" s="133">
        <v>4.9699999999999996E-3</v>
      </c>
      <c r="CM73" s="19"/>
      <c r="CN73" s="19"/>
      <c r="CO73" s="19"/>
      <c r="CP73" s="19"/>
      <c r="CQ73" s="19"/>
      <c r="CR73" s="189">
        <v>41.5</v>
      </c>
      <c r="CS73" s="189">
        <v>5.7685019083906684E-2</v>
      </c>
      <c r="CT73" s="189">
        <v>52.34</v>
      </c>
      <c r="CU73" s="189">
        <v>0.13988741797328821</v>
      </c>
      <c r="CV73" s="189">
        <v>5.41</v>
      </c>
      <c r="CW73" s="189">
        <v>0.15959066645767414</v>
      </c>
      <c r="CX73" s="190">
        <v>4.1000000000000003E-3</v>
      </c>
      <c r="CY73" s="190">
        <v>7.0042171001074779E-4</v>
      </c>
      <c r="CZ73" s="190">
        <v>5.33E-2</v>
      </c>
      <c r="DA73" s="190">
        <v>2.6468396669599367E-3</v>
      </c>
      <c r="DB73" s="190">
        <v>6.9999999999999999E-4</v>
      </c>
      <c r="DC73" s="190">
        <v>5.67512205965371E-4</v>
      </c>
      <c r="DD73" s="190">
        <v>0.1273</v>
      </c>
      <c r="DE73" s="190">
        <v>8.5733009611834907E-4</v>
      </c>
      <c r="DF73" s="190">
        <v>1.8E-3</v>
      </c>
      <c r="DG73" s="190">
        <v>2.4984227129337525E-4</v>
      </c>
      <c r="DH73" s="190">
        <v>0.2102</v>
      </c>
      <c r="DI73" s="190">
        <v>3.1755375821132955E-3</v>
      </c>
      <c r="DJ73" s="190">
        <v>8.4400000000000003E-2</v>
      </c>
      <c r="DK73" s="190">
        <v>1.948692427226861E-3</v>
      </c>
      <c r="DL73" s="190">
        <v>1.34E-2</v>
      </c>
      <c r="DM73" s="190">
        <v>8.4417619519466011E-4</v>
      </c>
      <c r="DN73" s="190">
        <v>0.43419999999999997</v>
      </c>
      <c r="DO73" s="190">
        <v>5.6706119605041561E-3</v>
      </c>
      <c r="DP73" s="189">
        <v>100.18</v>
      </c>
    </row>
    <row r="74" spans="1:120" x14ac:dyDescent="0.2">
      <c r="A74" s="147" t="s">
        <v>807</v>
      </c>
      <c r="B74" s="163">
        <v>94.874244275362287</v>
      </c>
      <c r="C74" s="143">
        <v>1.4979904901986685E-2</v>
      </c>
      <c r="D74" s="145">
        <v>57.984338470000004</v>
      </c>
      <c r="E74" s="144">
        <v>8.2577274446944279E-2</v>
      </c>
      <c r="F74" s="142">
        <v>0.36660000000000004</v>
      </c>
      <c r="G74" s="143">
        <v>8.8692809013182633E-3</v>
      </c>
      <c r="H74" s="145">
        <v>11.677100000000001</v>
      </c>
      <c r="I74" s="141">
        <v>3.8203402027340343E-2</v>
      </c>
      <c r="J74" s="145">
        <v>3.1356842143333332</v>
      </c>
      <c r="K74" s="144">
        <v>1.7138340918929296E-2</v>
      </c>
      <c r="L74" s="142">
        <v>5.8333333333333327E-2</v>
      </c>
      <c r="M74" s="141">
        <v>6.2871045242655042E-3</v>
      </c>
      <c r="N74" s="145">
        <v>13.543766509999998</v>
      </c>
      <c r="O74" s="144">
        <v>4.5353083994261648E-2</v>
      </c>
      <c r="P74" s="145">
        <v>9.5323333333333338</v>
      </c>
      <c r="Q74" s="144">
        <v>2.2013980864020975E-2</v>
      </c>
      <c r="R74" s="142">
        <v>0.12050000000000001</v>
      </c>
      <c r="S74" s="141">
        <v>1.1387319817213628E-2</v>
      </c>
      <c r="T74" s="142">
        <v>1.3114666666666666</v>
      </c>
      <c r="U74" s="141">
        <v>2.799941045266769E-2</v>
      </c>
      <c r="V74" s="142">
        <v>3.7259317000000007E-2</v>
      </c>
      <c r="W74" s="141">
        <v>1.5914663076997862E-3</v>
      </c>
      <c r="X74" s="142">
        <v>0.19553333333333334</v>
      </c>
      <c r="Y74" s="141">
        <v>2.5087038711007164E-3</v>
      </c>
      <c r="Z74" s="142">
        <v>3.1699999999999999E-2</v>
      </c>
      <c r="AA74" s="143">
        <v>4.0601716302906795E-3</v>
      </c>
      <c r="AB74" s="142">
        <v>2.1166666666666667E-2</v>
      </c>
      <c r="AC74" s="141">
        <v>1.4496018887228145E-3</v>
      </c>
      <c r="AD74" s="140">
        <v>97.506000000000014</v>
      </c>
      <c r="AE74" s="139">
        <v>1280</v>
      </c>
      <c r="AF74" s="18" t="s">
        <v>181</v>
      </c>
      <c r="AG74" s="130">
        <v>1.3439025407919765</v>
      </c>
      <c r="AH74" s="129">
        <v>3.8137892304391512E-2</v>
      </c>
      <c r="AI74" s="128">
        <v>38</v>
      </c>
      <c r="AJ74" s="120">
        <v>12.853</v>
      </c>
      <c r="AK74" s="275">
        <v>2144.8921450777598</v>
      </c>
      <c r="AL74" s="276">
        <v>62.772569198307011</v>
      </c>
      <c r="AM74" s="138">
        <v>0.78156086331942498</v>
      </c>
      <c r="AN74" s="129">
        <v>4.9483583286826935E-2</v>
      </c>
      <c r="AO74" s="138">
        <v>36.164244629914002</v>
      </c>
      <c r="AP74" s="129">
        <v>0.92895083502049458</v>
      </c>
      <c r="AQ74" s="138">
        <v>9.0271651618186706</v>
      </c>
      <c r="AR74" s="130">
        <v>0.38544044740777716</v>
      </c>
      <c r="AS74" s="138">
        <v>16.5483808658065</v>
      </c>
      <c r="AT74" s="129">
        <v>0.55031763583178761</v>
      </c>
      <c r="AU74" s="138">
        <v>0.49005374675697499</v>
      </c>
      <c r="AV74" s="129">
        <v>3.854705946828979E-2</v>
      </c>
      <c r="AW74" s="138">
        <v>4.3020881298640496</v>
      </c>
      <c r="AX74" s="129">
        <v>0.60658637243985702</v>
      </c>
      <c r="AY74" s="138">
        <v>0.66915862615206001</v>
      </c>
      <c r="AZ74" s="129">
        <v>5.7193458574773988E-2</v>
      </c>
      <c r="BA74" s="138">
        <v>1.9403458867460399</v>
      </c>
      <c r="BB74" s="130">
        <v>8.9414101870696108E-2</v>
      </c>
      <c r="BC74" s="138"/>
      <c r="BD74" s="129"/>
      <c r="BE74" s="138">
        <v>1.7300090776427499</v>
      </c>
      <c r="BF74" s="129">
        <v>0.18214129819555491</v>
      </c>
      <c r="BG74" s="138">
        <v>0.78184090671237205</v>
      </c>
      <c r="BH74" s="129">
        <v>0.15692503719682033</v>
      </c>
      <c r="BI74" s="138"/>
      <c r="BJ74" s="129"/>
      <c r="BK74" s="138"/>
      <c r="BL74" s="129"/>
      <c r="BM74" s="138"/>
      <c r="BN74" s="129"/>
      <c r="BO74" s="138">
        <v>1.59170434557799</v>
      </c>
      <c r="BP74" s="130">
        <v>0.16841542552805028</v>
      </c>
      <c r="BQ74" s="138"/>
      <c r="BR74" s="129"/>
      <c r="BS74" s="138">
        <v>1.0278119700136601</v>
      </c>
      <c r="BT74" s="129">
        <v>0.13746916635185633</v>
      </c>
      <c r="BU74" s="138"/>
      <c r="BV74" s="129"/>
      <c r="BW74" s="138"/>
      <c r="BX74" s="129"/>
      <c r="BY74" s="138"/>
      <c r="BZ74" s="129"/>
      <c r="CA74" s="137">
        <v>0.12610245802564099</v>
      </c>
      <c r="CB74" s="136">
        <v>1.2269179706560201E-2</v>
      </c>
      <c r="CC74" s="135">
        <v>4.4748664620955003E-2</v>
      </c>
      <c r="CD74" s="134">
        <v>6.6118291750562018E-3</v>
      </c>
      <c r="CE74" s="135">
        <v>1.4668674372451E-2</v>
      </c>
      <c r="CF74" s="134">
        <v>2.8676157222005312E-3</v>
      </c>
      <c r="CH74" s="120">
        <v>13.61</v>
      </c>
      <c r="CI74" s="133">
        <f t="shared" si="0"/>
        <v>2.3309396999999999E-2</v>
      </c>
      <c r="CJ74" s="133">
        <v>1.353426E-3</v>
      </c>
      <c r="CK74" s="133">
        <v>6.5790000000000001E-2</v>
      </c>
      <c r="CL74" s="133">
        <v>3.82E-3</v>
      </c>
      <c r="CM74" s="19">
        <v>0.70387999999999995</v>
      </c>
      <c r="CN74" s="19">
        <v>1.16E-3</v>
      </c>
      <c r="CO74" s="19">
        <v>0.70081000000000004</v>
      </c>
      <c r="CP74" s="19">
        <v>1.17E-3</v>
      </c>
      <c r="CQ74" s="19"/>
      <c r="CR74" s="189">
        <v>41.97</v>
      </c>
      <c r="CS74" s="189">
        <v>7.6445366520457872E-2</v>
      </c>
      <c r="CT74" s="189">
        <v>52.9</v>
      </c>
      <c r="CU74" s="189">
        <v>0.13441524562587459</v>
      </c>
      <c r="CV74" s="189">
        <v>5.09</v>
      </c>
      <c r="CW74" s="189">
        <v>4.846011370334978E-2</v>
      </c>
      <c r="CX74" s="190">
        <v>4.1999999999999997E-3</v>
      </c>
      <c r="CY74" s="190">
        <v>5.1584010293170553E-4</v>
      </c>
      <c r="CZ74" s="190">
        <v>5.7599999999999998E-2</v>
      </c>
      <c r="DA74" s="190">
        <v>2.4070724256319963E-3</v>
      </c>
      <c r="DB74" s="190">
        <v>2E-3</v>
      </c>
      <c r="DC74" s="190">
        <v>1.3832237377851251E-3</v>
      </c>
      <c r="DD74" s="190">
        <v>0.13009999999999999</v>
      </c>
      <c r="DE74" s="190">
        <v>2.0481340045903199E-3</v>
      </c>
      <c r="DF74" s="190">
        <v>2.0999999999999999E-3</v>
      </c>
      <c r="DG74" s="190">
        <v>4.9287786520638708E-4</v>
      </c>
      <c r="DH74" s="190">
        <v>0.2099</v>
      </c>
      <c r="DI74" s="190">
        <v>2.7781807483422088E-3</v>
      </c>
      <c r="DJ74" s="190">
        <v>8.1699999999999995E-2</v>
      </c>
      <c r="DK74" s="190">
        <v>1.1241793444059811E-3</v>
      </c>
      <c r="DL74" s="190">
        <v>1.2200000000000001E-2</v>
      </c>
      <c r="DM74" s="190">
        <v>7.0590049602480519E-4</v>
      </c>
      <c r="DN74" s="190">
        <v>0.43630000000000002</v>
      </c>
      <c r="DO74" s="190">
        <v>2.8446543720800719E-3</v>
      </c>
      <c r="DP74" s="189">
        <v>100.9</v>
      </c>
    </row>
    <row r="75" spans="1:120" x14ac:dyDescent="0.2">
      <c r="A75" s="147" t="s">
        <v>806</v>
      </c>
      <c r="B75" s="163">
        <v>94.30576673890144</v>
      </c>
      <c r="C75" s="143">
        <v>3.8674010419644661E-2</v>
      </c>
      <c r="D75" s="145">
        <v>58.621762353333338</v>
      </c>
      <c r="E75" s="144">
        <v>8.3485049345165929E-2</v>
      </c>
      <c r="F75" s="142">
        <v>0.35630000000000001</v>
      </c>
      <c r="G75" s="143">
        <v>8.8329261149512409E-3</v>
      </c>
      <c r="H75" s="145">
        <v>11.515633333333334</v>
      </c>
      <c r="I75" s="141">
        <v>3.8118376294697096E-2</v>
      </c>
      <c r="J75" s="145">
        <v>3.4649855760000001</v>
      </c>
      <c r="K75" s="144">
        <v>1.7960247448444683E-2</v>
      </c>
      <c r="L75" s="142">
        <v>6.8599999999999994E-2</v>
      </c>
      <c r="M75" s="141">
        <v>6.3015433207593997E-3</v>
      </c>
      <c r="N75" s="145">
        <v>13.472719966666666</v>
      </c>
      <c r="O75" s="144">
        <v>4.5115175296934401E-2</v>
      </c>
      <c r="P75" s="145">
        <v>9.5434999999999999</v>
      </c>
      <c r="Q75" s="144">
        <v>2.2039769176044777E-2</v>
      </c>
      <c r="R75" s="142">
        <v>8.3266666666666669E-2</v>
      </c>
      <c r="S75" s="141">
        <v>1.1476025678658108E-2</v>
      </c>
      <c r="T75" s="142">
        <v>1.3475666666666666</v>
      </c>
      <c r="U75" s="141">
        <v>2.8545630906153301E-2</v>
      </c>
      <c r="V75" s="142">
        <v>3.8853467333333329E-2</v>
      </c>
      <c r="W75" s="141">
        <v>1.5899108534896903E-3</v>
      </c>
      <c r="X75" s="142">
        <v>0.15883333333333333</v>
      </c>
      <c r="Y75" s="141">
        <v>2.314990409725133E-3</v>
      </c>
      <c r="Z75" s="142">
        <v>3.3666666666666671E-2</v>
      </c>
      <c r="AA75" s="143">
        <v>4.1170343118485516E-3</v>
      </c>
      <c r="AB75" s="142">
        <v>1.9166666666666665E-2</v>
      </c>
      <c r="AC75" s="141">
        <v>1.447382845165753E-3</v>
      </c>
      <c r="AD75" s="140">
        <v>98.194233333333329</v>
      </c>
      <c r="AE75" s="139">
        <v>1280</v>
      </c>
      <c r="AF75" s="18" t="s">
        <v>167</v>
      </c>
      <c r="AG75" s="130">
        <v>1.1815740216236019</v>
      </c>
      <c r="AH75" s="129">
        <v>8.5216754767607705E-2</v>
      </c>
      <c r="AI75" s="128">
        <v>38</v>
      </c>
      <c r="AJ75" s="120">
        <v>16.030999999999999</v>
      </c>
      <c r="AK75" s="275">
        <v>2148.09397740134</v>
      </c>
      <c r="AL75" s="276">
        <v>59.095792205750158</v>
      </c>
      <c r="AM75" s="138">
        <v>0.87673190417970404</v>
      </c>
      <c r="AN75" s="129">
        <v>5.0195662152353909E-2</v>
      </c>
      <c r="AO75" s="138">
        <v>40.351903988533003</v>
      </c>
      <c r="AP75" s="129">
        <v>1.064101237164343</v>
      </c>
      <c r="AQ75" s="138">
        <v>9.35045540978928</v>
      </c>
      <c r="AR75" s="130">
        <v>0.33732670202684045</v>
      </c>
      <c r="AS75" s="138">
        <v>16.9461392273573</v>
      </c>
      <c r="AT75" s="129">
        <v>0.55763224567234881</v>
      </c>
      <c r="AU75" s="138">
        <v>0.53786563671852905</v>
      </c>
      <c r="AV75" s="129">
        <v>3.6801333711178844E-2</v>
      </c>
      <c r="AW75" s="138">
        <v>5.15119363428055</v>
      </c>
      <c r="AX75" s="129">
        <v>0.49219887205212454</v>
      </c>
      <c r="AY75" s="138">
        <v>0.76255549648156096</v>
      </c>
      <c r="AZ75" s="129">
        <v>5.2339630752148841E-2</v>
      </c>
      <c r="BA75" s="138">
        <v>2.0761369639569698</v>
      </c>
      <c r="BB75" s="130">
        <v>8.0352479124899817E-2</v>
      </c>
      <c r="BC75" s="138"/>
      <c r="BD75" s="129"/>
      <c r="BE75" s="138">
        <v>2.0224573245681698</v>
      </c>
      <c r="BF75" s="129">
        <v>0.17342511603982366</v>
      </c>
      <c r="BG75" s="138">
        <v>0.70026055037822599</v>
      </c>
      <c r="BH75" s="129">
        <v>0.10266158109256543</v>
      </c>
      <c r="BI75" s="138"/>
      <c r="BJ75" s="129"/>
      <c r="BK75" s="138"/>
      <c r="BL75" s="129"/>
      <c r="BM75" s="138"/>
      <c r="BN75" s="129"/>
      <c r="BO75" s="138">
        <v>1.58449116777245</v>
      </c>
      <c r="BP75" s="130">
        <v>0.12335337314690774</v>
      </c>
      <c r="BQ75" s="138"/>
      <c r="BR75" s="129"/>
      <c r="BS75" s="138">
        <v>1.1171843044882199</v>
      </c>
      <c r="BT75" s="129">
        <v>0.11241765835903905</v>
      </c>
      <c r="BU75" s="138"/>
      <c r="BV75" s="129"/>
      <c r="BW75" s="138"/>
      <c r="BX75" s="129"/>
      <c r="BY75" s="138"/>
      <c r="BZ75" s="129"/>
      <c r="CA75" s="137">
        <v>0.123515083882591</v>
      </c>
      <c r="CB75" s="136">
        <v>1.0727257664647896E-2</v>
      </c>
      <c r="CC75" s="135">
        <v>5.0563729848560002E-2</v>
      </c>
      <c r="CD75" s="134">
        <v>5.1204019055078771E-3</v>
      </c>
      <c r="CE75" s="135">
        <v>1.4047073406681E-2</v>
      </c>
      <c r="CF75" s="134">
        <v>2.6511047692677077E-3</v>
      </c>
      <c r="CH75" s="120">
        <v>19.908000000000001</v>
      </c>
      <c r="CI75" s="133">
        <f t="shared" si="0"/>
        <v>2.1488295000000001E-2</v>
      </c>
      <c r="CJ75" s="133">
        <v>1.222335E-3</v>
      </c>
      <c r="CK75" s="133">
        <v>6.0650000000000003E-2</v>
      </c>
      <c r="CL75" s="133">
        <v>3.4499999999999999E-3</v>
      </c>
      <c r="CM75" s="19">
        <v>0.70392999999999994</v>
      </c>
      <c r="CN75" s="19">
        <v>9.6000000000000002E-4</v>
      </c>
      <c r="CO75" s="19">
        <v>0.70109999999999995</v>
      </c>
      <c r="CP75" s="19">
        <v>9.7999999999999997E-4</v>
      </c>
      <c r="CQ75" s="19"/>
      <c r="CR75" s="189">
        <v>41.79</v>
      </c>
      <c r="CS75" s="189">
        <v>3.8186119154312213E-2</v>
      </c>
      <c r="CT75" s="189">
        <v>52.63</v>
      </c>
      <c r="CU75" s="189">
        <v>6.7797044038072476E-2</v>
      </c>
      <c r="CV75" s="189">
        <v>5.66</v>
      </c>
      <c r="CW75" s="189">
        <v>0.14133740118765822</v>
      </c>
      <c r="CX75" s="190">
        <v>3.8E-3</v>
      </c>
      <c r="CY75" s="190">
        <v>8.0844276709086493E-4</v>
      </c>
      <c r="CZ75" s="190">
        <v>5.33E-2</v>
      </c>
      <c r="DA75" s="190">
        <v>2.0293839142331211E-3</v>
      </c>
      <c r="DB75" s="190">
        <v>2.8999999999999998E-3</v>
      </c>
      <c r="DC75" s="190">
        <v>4.0768469815923268E-3</v>
      </c>
      <c r="DD75" s="190">
        <v>0.13039999999999999</v>
      </c>
      <c r="DE75" s="190">
        <v>4.5062283911638861E-3</v>
      </c>
      <c r="DF75" s="190">
        <v>1.8E-3</v>
      </c>
      <c r="DG75" s="190">
        <v>7.9169074866572897E-4</v>
      </c>
      <c r="DH75" s="190">
        <v>0.22539999999999999</v>
      </c>
      <c r="DI75" s="190">
        <v>1.2369236363598853E-2</v>
      </c>
      <c r="DJ75" s="190">
        <v>8.7499999999999994E-2</v>
      </c>
      <c r="DK75" s="190">
        <v>1.4250074813896411E-3</v>
      </c>
      <c r="DL75" s="190">
        <v>1.38E-2</v>
      </c>
      <c r="DM75" s="190">
        <v>7.6510283640925136E-4</v>
      </c>
      <c r="DN75" s="190">
        <v>0.42549999999999999</v>
      </c>
      <c r="DO75" s="190">
        <v>8.0327266977463594E-3</v>
      </c>
      <c r="DP75" s="189">
        <v>101.04</v>
      </c>
    </row>
    <row r="76" spans="1:120" x14ac:dyDescent="0.2">
      <c r="A76" s="147" t="s">
        <v>805</v>
      </c>
      <c r="B76" s="163">
        <v>94.510271868510571</v>
      </c>
      <c r="C76" s="143">
        <v>3.3399105212470526E-2</v>
      </c>
      <c r="D76" s="145">
        <v>58.459030176666666</v>
      </c>
      <c r="E76" s="144">
        <v>8.3253297462355283E-2</v>
      </c>
      <c r="F76" s="142">
        <v>0.33650000000000002</v>
      </c>
      <c r="G76" s="143">
        <v>8.7977859038510381E-3</v>
      </c>
      <c r="H76" s="145">
        <v>11.1409</v>
      </c>
      <c r="I76" s="141">
        <v>3.7306769361285276E-2</v>
      </c>
      <c r="J76" s="145">
        <v>3.3774573943333333</v>
      </c>
      <c r="K76" s="144">
        <v>1.7723220564292552E-2</v>
      </c>
      <c r="L76" s="142">
        <v>7.1333333333333332E-2</v>
      </c>
      <c r="M76" s="141">
        <v>6.3505274528312403E-3</v>
      </c>
      <c r="N76" s="145">
        <v>13.184605826666667</v>
      </c>
      <c r="O76" s="144">
        <v>4.4657862909352627E-2</v>
      </c>
      <c r="P76" s="145">
        <v>9.4673666666666652</v>
      </c>
      <c r="Q76" s="144">
        <v>2.2107546903570391E-2</v>
      </c>
      <c r="R76" s="142">
        <v>9.4166666666666676E-2</v>
      </c>
      <c r="S76" s="141">
        <v>1.184549166526397E-2</v>
      </c>
      <c r="T76" s="142">
        <v>1.2717666666666665</v>
      </c>
      <c r="U76" s="141">
        <v>2.7494500030235305E-2</v>
      </c>
      <c r="V76" s="142">
        <v>3.8569672999999999E-2</v>
      </c>
      <c r="W76" s="141">
        <v>1.5840218214072752E-3</v>
      </c>
      <c r="X76" s="142">
        <v>0.13633333333333333</v>
      </c>
      <c r="Y76" s="141">
        <v>2.2022114991579076E-3</v>
      </c>
      <c r="Z76" s="142">
        <v>3.1833333333333332E-2</v>
      </c>
      <c r="AA76" s="143">
        <v>4.0155657934598625E-3</v>
      </c>
      <c r="AB76" s="142">
        <v>2.6033333333333335E-2</v>
      </c>
      <c r="AC76" s="141">
        <v>1.4844480817294836E-3</v>
      </c>
      <c r="AD76" s="140">
        <v>97.201899999999981</v>
      </c>
      <c r="AE76" s="139">
        <v>1280</v>
      </c>
      <c r="AF76" s="18" t="s">
        <v>264</v>
      </c>
      <c r="AG76" s="130">
        <v>1.0870836799999999</v>
      </c>
      <c r="AH76" s="129">
        <v>5.9376007588250006E-3</v>
      </c>
      <c r="AI76" s="128">
        <v>38</v>
      </c>
      <c r="AJ76" s="120">
        <v>18.779</v>
      </c>
      <c r="AK76" s="275">
        <v>2050.6024853926228</v>
      </c>
      <c r="AL76" s="276">
        <v>46.11958817411805</v>
      </c>
      <c r="AM76" s="138">
        <v>0.7931427058155982</v>
      </c>
      <c r="AN76" s="129">
        <v>3.5645159035949586E-2</v>
      </c>
      <c r="AO76" s="138">
        <v>39.041649054831673</v>
      </c>
      <c r="AP76" s="129">
        <v>0.69620420873396038</v>
      </c>
      <c r="AQ76" s="138">
        <v>9.2272666796935301</v>
      </c>
      <c r="AR76" s="130">
        <v>0.25212217218145516</v>
      </c>
      <c r="AS76" s="138">
        <v>16.461986761645257</v>
      </c>
      <c r="AT76" s="129">
        <v>0.3911851517395401</v>
      </c>
      <c r="AU76" s="138">
        <v>0.54097237394160569</v>
      </c>
      <c r="AV76" s="129">
        <v>2.6577600417068997E-2</v>
      </c>
      <c r="AW76" s="138">
        <v>5.0968285265772426</v>
      </c>
      <c r="AX76" s="129">
        <v>0.40193222737548789</v>
      </c>
      <c r="AY76" s="138">
        <v>0.74998317292584926</v>
      </c>
      <c r="AZ76" s="129">
        <v>3.3156843834867049E-2</v>
      </c>
      <c r="BA76" s="138">
        <v>2.0421631944336203</v>
      </c>
      <c r="BB76" s="130">
        <v>5.586643387029519E-2</v>
      </c>
      <c r="BC76" s="138"/>
      <c r="BD76" s="129"/>
      <c r="BE76" s="138">
        <v>1.9604677776358541</v>
      </c>
      <c r="BF76" s="129">
        <v>0.13273035160674768</v>
      </c>
      <c r="BG76" s="138">
        <v>0.68154319292954579</v>
      </c>
      <c r="BH76" s="129">
        <v>7.5886210772217147E-2</v>
      </c>
      <c r="BI76" s="138"/>
      <c r="BJ76" s="129"/>
      <c r="BK76" s="138"/>
      <c r="BL76" s="129"/>
      <c r="BM76" s="138"/>
      <c r="BN76" s="129"/>
      <c r="BO76" s="138">
        <v>1.527465133275159</v>
      </c>
      <c r="BP76" s="130">
        <v>8.5302421174489135E-2</v>
      </c>
      <c r="BQ76" s="138"/>
      <c r="BR76" s="129"/>
      <c r="BS76" s="138">
        <v>1.0060624255643922</v>
      </c>
      <c r="BT76" s="129">
        <v>6.8281222720028817E-2</v>
      </c>
      <c r="BU76" s="138"/>
      <c r="BV76" s="129"/>
      <c r="BW76" s="138"/>
      <c r="BX76" s="129"/>
      <c r="BY76" s="138"/>
      <c r="BZ76" s="129"/>
      <c r="CA76" s="137">
        <v>0.12811881274883541</v>
      </c>
      <c r="CB76" s="136">
        <v>8.7509282373294077E-3</v>
      </c>
      <c r="CC76" s="135">
        <v>4.6271719774273079E-2</v>
      </c>
      <c r="CD76" s="134">
        <v>4.1685511660036721E-3</v>
      </c>
      <c r="CE76" s="135">
        <v>1.3727289645906145E-2</v>
      </c>
      <c r="CF76" s="134">
        <v>1.652230804720136E-3</v>
      </c>
      <c r="CH76" s="120">
        <v>22.255000000000003</v>
      </c>
      <c r="CI76" s="133">
        <f t="shared" si="0"/>
        <v>2.1920541000000002E-2</v>
      </c>
      <c r="CJ76" s="133">
        <v>1.2081629999999999E-3</v>
      </c>
      <c r="CK76" s="133">
        <v>6.1870000000000001E-2</v>
      </c>
      <c r="CL76" s="133">
        <v>3.4099999999999998E-3</v>
      </c>
      <c r="CM76" s="19">
        <v>0.70362999999999998</v>
      </c>
      <c r="CN76" s="19">
        <v>5.6999999999999998E-4</v>
      </c>
      <c r="CO76" s="19">
        <v>0.70074000000000003</v>
      </c>
      <c r="CP76" s="19">
        <v>5.9000000000000003E-4</v>
      </c>
      <c r="CQ76" s="19"/>
      <c r="CR76" s="189">
        <v>41.03</v>
      </c>
      <c r="CS76" s="189">
        <v>3.3971459396163348E-2</v>
      </c>
      <c r="CT76" s="189">
        <v>51.43</v>
      </c>
      <c r="CU76" s="189">
        <v>9.146211091128259E-2</v>
      </c>
      <c r="CV76" s="189">
        <v>5.32</v>
      </c>
      <c r="CW76" s="189">
        <v>0.11128334026966734</v>
      </c>
      <c r="CX76" s="190">
        <v>3.5000000000000001E-3</v>
      </c>
      <c r="CY76" s="190">
        <v>5.613817758318377E-4</v>
      </c>
      <c r="CZ76" s="190">
        <v>5.5300000000000002E-2</v>
      </c>
      <c r="DA76" s="190">
        <v>2.695922456592894E-3</v>
      </c>
      <c r="DB76" s="190">
        <v>5.0000000000000001E-4</v>
      </c>
      <c r="DC76" s="190">
        <v>7.2625055035642071E-4</v>
      </c>
      <c r="DD76" s="190">
        <v>0.13070000000000001</v>
      </c>
      <c r="DE76" s="190">
        <v>1.9835226889580518E-3</v>
      </c>
      <c r="DF76" s="190">
        <v>1.8E-3</v>
      </c>
      <c r="DG76" s="190">
        <v>1.2492113564668765E-4</v>
      </c>
      <c r="DH76" s="190">
        <v>0.21149999999999999</v>
      </c>
      <c r="DI76" s="190">
        <v>4.0230662998928281E-3</v>
      </c>
      <c r="DJ76" s="190">
        <v>8.5999999999999993E-2</v>
      </c>
      <c r="DK76" s="190">
        <v>1.681538785299223E-3</v>
      </c>
      <c r="DL76" s="190">
        <v>1.29E-2</v>
      </c>
      <c r="DM76" s="190">
        <v>8.3049215657594075E-4</v>
      </c>
      <c r="DN76" s="190">
        <v>0.4345</v>
      </c>
      <c r="DO76" s="190">
        <v>2.4497654499980935E-3</v>
      </c>
      <c r="DP76" s="189">
        <v>98.73</v>
      </c>
    </row>
    <row r="77" spans="1:120" x14ac:dyDescent="0.2">
      <c r="A77" s="147" t="s">
        <v>804</v>
      </c>
      <c r="B77" s="163">
        <v>94.597635455407925</v>
      </c>
      <c r="C77" s="143">
        <v>2.4505254772222675E-2</v>
      </c>
      <c r="D77" s="145">
        <v>56.681379506666666</v>
      </c>
      <c r="E77" s="144">
        <v>8.072169063332621E-2</v>
      </c>
      <c r="F77" s="142">
        <v>0.33206666666666668</v>
      </c>
      <c r="G77" s="143">
        <v>8.6388436923854114E-3</v>
      </c>
      <c r="H77" s="145">
        <v>10.305066666666667</v>
      </c>
      <c r="I77" s="141">
        <v>3.6094440285036708E-2</v>
      </c>
      <c r="J77" s="145">
        <v>3.9427976376666667</v>
      </c>
      <c r="K77" s="144">
        <v>1.9071100393656743E-2</v>
      </c>
      <c r="L77" s="142">
        <v>7.4666666666666673E-2</v>
      </c>
      <c r="M77" s="141">
        <v>6.3783158272289475E-3</v>
      </c>
      <c r="N77" s="145">
        <v>15.299130670000002</v>
      </c>
      <c r="O77" s="144">
        <v>4.8091345982349883E-2</v>
      </c>
      <c r="P77" s="145">
        <v>8.9649333333333345</v>
      </c>
      <c r="Q77" s="144">
        <v>2.1393747582837141E-2</v>
      </c>
      <c r="R77" s="142">
        <v>0.17656666666666665</v>
      </c>
      <c r="S77" s="141">
        <v>1.1699224501927109E-2</v>
      </c>
      <c r="T77" s="142">
        <v>1.0404666666666667</v>
      </c>
      <c r="U77" s="141">
        <v>2.5419416456881918E-2</v>
      </c>
      <c r="V77" s="142">
        <v>4.2043378999999999E-2</v>
      </c>
      <c r="W77" s="141">
        <v>1.634983456021177E-3</v>
      </c>
      <c r="X77" s="142">
        <v>0.25213333333333332</v>
      </c>
      <c r="Y77" s="141">
        <v>2.7788606402900239E-3</v>
      </c>
      <c r="Z77" s="142">
        <v>2.6766666666666671E-2</v>
      </c>
      <c r="AA77" s="143">
        <v>3.9186255990987726E-3</v>
      </c>
      <c r="AB77" s="142">
        <v>1.2966666666666668E-2</v>
      </c>
      <c r="AC77" s="141">
        <v>1.381475804089218E-3</v>
      </c>
      <c r="AD77" s="140">
        <v>96.580800000000011</v>
      </c>
      <c r="AE77" s="139">
        <v>1310</v>
      </c>
      <c r="AF77" s="18" t="s">
        <v>228</v>
      </c>
      <c r="AG77" s="130">
        <v>1.3512794540603725</v>
      </c>
      <c r="AH77" s="129">
        <v>4.2059377951927268E-2</v>
      </c>
      <c r="AI77" s="128">
        <v>38</v>
      </c>
      <c r="AJ77" s="120">
        <v>8.6639999999999997</v>
      </c>
      <c r="AK77" s="275">
        <v>1947.78049847599</v>
      </c>
      <c r="AL77" s="276">
        <v>64.911117621908119</v>
      </c>
      <c r="AM77" s="138">
        <v>0.95484019448947099</v>
      </c>
      <c r="AN77" s="129">
        <v>6.6685144686843764E-2</v>
      </c>
      <c r="AO77" s="138">
        <v>39.513248636332499</v>
      </c>
      <c r="AP77" s="129">
        <v>1.1529395127281419</v>
      </c>
      <c r="AQ77" s="138">
        <v>8.35134001745101</v>
      </c>
      <c r="AR77" s="130">
        <v>0.46677860920385345</v>
      </c>
      <c r="AS77" s="138">
        <v>15.2033776284108</v>
      </c>
      <c r="AT77" s="129">
        <v>0.60372513284904306</v>
      </c>
      <c r="AU77" s="138">
        <v>0.52416219521728402</v>
      </c>
      <c r="AV77" s="129">
        <v>6.2853790021547118E-2</v>
      </c>
      <c r="AW77" s="138">
        <v>4.9283584568771603</v>
      </c>
      <c r="AX77" s="129">
        <v>0.79062549958452066</v>
      </c>
      <c r="AY77" s="138">
        <v>0.69211300498049699</v>
      </c>
      <c r="AZ77" s="129">
        <v>6.1312548287427084E-2</v>
      </c>
      <c r="BA77" s="138">
        <v>2.07353557427522</v>
      </c>
      <c r="BB77" s="130">
        <v>0.14176814780091487</v>
      </c>
      <c r="BC77" s="138"/>
      <c r="BD77" s="129"/>
      <c r="BE77" s="138">
        <v>1.6923521784020401</v>
      </c>
      <c r="BF77" s="129">
        <v>0.21658732525720553</v>
      </c>
      <c r="BG77" s="138">
        <v>0.79832467854040201</v>
      </c>
      <c r="BH77" s="129">
        <v>0.15089772102955898</v>
      </c>
      <c r="BI77" s="138"/>
      <c r="BJ77" s="129"/>
      <c r="BK77" s="138"/>
      <c r="BL77" s="129"/>
      <c r="BM77" s="138"/>
      <c r="BN77" s="129"/>
      <c r="BO77" s="138">
        <v>1.4514271154663101</v>
      </c>
      <c r="BP77" s="130">
        <v>0.17049099991128272</v>
      </c>
      <c r="BQ77" s="138"/>
      <c r="BR77" s="129"/>
      <c r="BS77" s="138">
        <v>0.84793224364553299</v>
      </c>
      <c r="BT77" s="129">
        <v>0.12582007847211127</v>
      </c>
      <c r="BU77" s="138"/>
      <c r="BV77" s="129"/>
      <c r="BW77" s="138"/>
      <c r="BX77" s="129"/>
      <c r="BY77" s="138"/>
      <c r="BZ77" s="129"/>
      <c r="CA77" s="137">
        <v>0.179028003136563</v>
      </c>
      <c r="CB77" s="136">
        <v>2.1258683062243523E-2</v>
      </c>
      <c r="CC77" s="135">
        <v>4.6668291419630997E-2</v>
      </c>
      <c r="CD77" s="134">
        <v>8.2732163575422006E-3</v>
      </c>
      <c r="CE77" s="135">
        <v>1.2439626789688E-2</v>
      </c>
      <c r="CF77" s="134">
        <v>3.2637520311299024E-3</v>
      </c>
      <c r="CH77" s="120">
        <v>14.098000000000001</v>
      </c>
      <c r="CI77" s="133">
        <f t="shared" si="0"/>
        <v>2.4184518000000002E-2</v>
      </c>
      <c r="CJ77" s="133">
        <v>1.431372E-3</v>
      </c>
      <c r="CK77" s="133">
        <v>6.8260000000000001E-2</v>
      </c>
      <c r="CL77" s="133">
        <v>4.0400000000000002E-3</v>
      </c>
      <c r="CM77" s="19">
        <v>0.70335000000000003</v>
      </c>
      <c r="CN77" s="19">
        <v>1.4599999999999997E-3</v>
      </c>
      <c r="CO77" s="19">
        <v>0.70016999999999996</v>
      </c>
      <c r="CP77" s="19">
        <v>1.47E-3</v>
      </c>
      <c r="CQ77" s="19"/>
      <c r="CR77" s="189">
        <v>41.17</v>
      </c>
      <c r="CS77" s="189">
        <v>5.3384363494656015E-2</v>
      </c>
      <c r="CT77" s="189">
        <v>52.02</v>
      </c>
      <c r="CU77" s="189">
        <v>1.3534773381387205E-2</v>
      </c>
      <c r="CV77" s="189">
        <v>5.29</v>
      </c>
      <c r="CW77" s="189">
        <v>8.1865504551396434E-2</v>
      </c>
      <c r="CX77" s="190">
        <v>2.8999999999999998E-3</v>
      </c>
      <c r="CY77" s="190">
        <v>5.0384376024804672E-4</v>
      </c>
      <c r="CZ77" s="190">
        <v>5.67E-2</v>
      </c>
      <c r="DA77" s="190">
        <v>1.2001555579729394E-3</v>
      </c>
      <c r="DB77" s="190">
        <v>3.5000000000000001E-3</v>
      </c>
      <c r="DC77" s="190">
        <v>4.8127913793052724E-3</v>
      </c>
      <c r="DD77" s="190">
        <v>0.12720000000000001</v>
      </c>
      <c r="DE77" s="190">
        <v>9.1341613960929961E-4</v>
      </c>
      <c r="DF77" s="190">
        <v>2.3999999999999998E-3</v>
      </c>
      <c r="DG77" s="190">
        <v>6.6255791306547667E-4</v>
      </c>
      <c r="DH77" s="190">
        <v>0.2117</v>
      </c>
      <c r="DI77" s="190">
        <v>6.2578946156464504E-3</v>
      </c>
      <c r="DJ77" s="190">
        <v>8.2799999999999999E-2</v>
      </c>
      <c r="DK77" s="190">
        <v>2.2229067275348247E-3</v>
      </c>
      <c r="DL77" s="190">
        <v>1.3299999999999999E-2</v>
      </c>
      <c r="DM77" s="190">
        <v>1.1404125897524293E-3</v>
      </c>
      <c r="DN77" s="190">
        <v>0.43390000000000001</v>
      </c>
      <c r="DO77" s="190">
        <v>2.8269596512871817E-3</v>
      </c>
      <c r="DP77" s="189">
        <v>99.43</v>
      </c>
    </row>
    <row r="78" spans="1:120" x14ac:dyDescent="0.2">
      <c r="A78" s="147" t="s">
        <v>803</v>
      </c>
      <c r="B78" s="163">
        <v>94.444663955569069</v>
      </c>
      <c r="C78" s="143">
        <v>1.3406550636811227E-2</v>
      </c>
      <c r="D78" s="145">
        <v>58.251860526666668</v>
      </c>
      <c r="E78" s="144">
        <v>8.2958260811139925E-2</v>
      </c>
      <c r="F78" s="142">
        <v>0.30433333333333334</v>
      </c>
      <c r="G78" s="143">
        <v>8.5318604140497117E-3</v>
      </c>
      <c r="H78" s="145">
        <v>10.346266666666667</v>
      </c>
      <c r="I78" s="141">
        <v>3.6238747060319758E-2</v>
      </c>
      <c r="J78" s="145">
        <v>4.480641969333333</v>
      </c>
      <c r="K78" s="144">
        <v>2.0235468784663056E-2</v>
      </c>
      <c r="L78" s="142">
        <v>9.4200000000000006E-2</v>
      </c>
      <c r="M78" s="141">
        <v>6.526315406346149E-3</v>
      </c>
      <c r="N78" s="145">
        <v>15.089618853333333</v>
      </c>
      <c r="O78" s="144">
        <v>4.7625575437943317E-2</v>
      </c>
      <c r="P78" s="145">
        <v>8.8553666666666668</v>
      </c>
      <c r="Q78" s="144">
        <v>2.147312298084593E-2</v>
      </c>
      <c r="R78" s="142">
        <v>0.11020000000000001</v>
      </c>
      <c r="S78" s="141">
        <v>1.1321371188362803E-2</v>
      </c>
      <c r="T78" s="142">
        <v>1.1543333333333334</v>
      </c>
      <c r="U78" s="141">
        <v>2.6585926264870899E-2</v>
      </c>
      <c r="V78" s="142">
        <v>3.4079561000000001E-2</v>
      </c>
      <c r="W78" s="141">
        <v>1.5658552763051193E-3</v>
      </c>
      <c r="X78" s="142">
        <v>0.13483333333333333</v>
      </c>
      <c r="Y78" s="141">
        <v>2.1970555846536092E-3</v>
      </c>
      <c r="Z78" s="142">
        <v>3.0833333333333334E-2</v>
      </c>
      <c r="AA78" s="143">
        <v>3.977726441061237E-3</v>
      </c>
      <c r="AB78" s="142">
        <v>2.8733333333333333E-2</v>
      </c>
      <c r="AC78" s="141">
        <v>1.5120687458014695E-3</v>
      </c>
      <c r="AD78" s="140">
        <v>98.460466666666662</v>
      </c>
      <c r="AE78" s="139">
        <v>1310</v>
      </c>
      <c r="AF78" s="18" t="s">
        <v>288</v>
      </c>
      <c r="AG78" s="130">
        <v>0.84930629333333318</v>
      </c>
      <c r="AH78" s="129">
        <v>1.9867776115634565E-2</v>
      </c>
      <c r="AI78" s="128">
        <v>38</v>
      </c>
      <c r="AJ78" s="120">
        <v>26.001000000000001</v>
      </c>
      <c r="AK78" s="275">
        <v>1898.1536403879418</v>
      </c>
      <c r="AL78" s="276">
        <v>34.016033000802118</v>
      </c>
      <c r="AM78" s="138">
        <v>0.76488015422351385</v>
      </c>
      <c r="AN78" s="129">
        <v>2.324017941128334E-2</v>
      </c>
      <c r="AO78" s="138">
        <v>35.650654627308242</v>
      </c>
      <c r="AP78" s="129">
        <v>0.47466501722656629</v>
      </c>
      <c r="AQ78" s="138">
        <v>8.3947931480387563</v>
      </c>
      <c r="AR78" s="130">
        <v>0.16980896328732076</v>
      </c>
      <c r="AS78" s="138">
        <v>15.155829586511576</v>
      </c>
      <c r="AT78" s="129">
        <v>0.25368281702349127</v>
      </c>
      <c r="AU78" s="138">
        <v>0.49848810188980408</v>
      </c>
      <c r="AV78" s="129">
        <v>1.7584556032892825E-2</v>
      </c>
      <c r="AW78" s="138">
        <v>4.5161943489223937</v>
      </c>
      <c r="AX78" s="129">
        <v>0.22764116407742752</v>
      </c>
      <c r="AY78" s="138">
        <v>0.68649826718448081</v>
      </c>
      <c r="AZ78" s="129">
        <v>2.115475148673884E-2</v>
      </c>
      <c r="BA78" s="138">
        <v>1.9282753124751584</v>
      </c>
      <c r="BB78" s="130">
        <v>4.1677493301866264E-2</v>
      </c>
      <c r="BC78" s="138"/>
      <c r="BD78" s="129"/>
      <c r="BE78" s="138">
        <v>1.7664746869554924</v>
      </c>
      <c r="BF78" s="129">
        <v>8.0183735867939546E-2</v>
      </c>
      <c r="BG78" s="138">
        <v>0.67510005150489727</v>
      </c>
      <c r="BH78" s="129">
        <v>5.47762980805091E-2</v>
      </c>
      <c r="BI78" s="138"/>
      <c r="BJ78" s="129"/>
      <c r="BK78" s="138"/>
      <c r="BL78" s="129"/>
      <c r="BM78" s="138"/>
      <c r="BN78" s="129"/>
      <c r="BO78" s="138">
        <v>1.3881978326230693</v>
      </c>
      <c r="BP78" s="130">
        <v>5.5125863343443139E-2</v>
      </c>
      <c r="BQ78" s="138"/>
      <c r="BR78" s="129"/>
      <c r="BS78" s="138">
        <v>0.98545672280576013</v>
      </c>
      <c r="BT78" s="129">
        <v>5.2238756898462871E-2</v>
      </c>
      <c r="BU78" s="138"/>
      <c r="BV78" s="129"/>
      <c r="BW78" s="138"/>
      <c r="BX78" s="129"/>
      <c r="BY78" s="138"/>
      <c r="BZ78" s="129"/>
      <c r="CA78" s="137">
        <v>0.1167741473530533</v>
      </c>
      <c r="CB78" s="136">
        <v>5.6494619579049608E-3</v>
      </c>
      <c r="CC78" s="135">
        <v>4.0710204905015125E-2</v>
      </c>
      <c r="CD78" s="134">
        <v>2.22334533473001E-3</v>
      </c>
      <c r="CE78" s="135">
        <v>1.3330747601593172E-2</v>
      </c>
      <c r="CF78" s="134">
        <v>1.1262470783558591E-3</v>
      </c>
      <c r="CH78" s="120">
        <v>30.995666666666665</v>
      </c>
      <c r="CI78" s="133">
        <f t="shared" si="0"/>
        <v>2.2235867999999999E-2</v>
      </c>
      <c r="CJ78" s="133">
        <v>1.2258779999999999E-3</v>
      </c>
      <c r="CK78" s="133">
        <v>6.2759999999999996E-2</v>
      </c>
      <c r="CL78" s="133">
        <v>3.46E-3</v>
      </c>
      <c r="CM78" s="19">
        <v>0.70345999999999997</v>
      </c>
      <c r="CN78" s="19">
        <v>4.6000000000000001E-4</v>
      </c>
      <c r="CO78" s="19">
        <v>0.70052999999999999</v>
      </c>
      <c r="CP78" s="19">
        <v>4.8999999999999998E-4</v>
      </c>
      <c r="CQ78" s="19"/>
      <c r="CR78" s="189">
        <v>41.95</v>
      </c>
      <c r="CS78" s="189">
        <v>2.7679007979541141E-2</v>
      </c>
      <c r="CT78" s="189">
        <v>52.85</v>
      </c>
      <c r="CU78" s="189">
        <v>6.2605031509389147E-2</v>
      </c>
      <c r="CV78" s="189">
        <v>5.54</v>
      </c>
      <c r="CW78" s="189">
        <v>4.7907298053915866E-2</v>
      </c>
      <c r="CX78" s="190">
        <v>3.5999999999999999E-3</v>
      </c>
      <c r="CY78" s="190">
        <v>5.2286784312250291E-4</v>
      </c>
      <c r="CZ78" s="190">
        <v>5.4100000000000002E-2</v>
      </c>
      <c r="DA78" s="190">
        <v>4.5306718168857309E-3</v>
      </c>
      <c r="DB78" s="190">
        <v>8.0000000000000004E-4</v>
      </c>
      <c r="DC78" s="190">
        <v>9.4009543338339477E-4</v>
      </c>
      <c r="DD78" s="190">
        <v>0.1283</v>
      </c>
      <c r="DE78" s="190">
        <v>2.0294375817258587E-3</v>
      </c>
      <c r="DF78" s="190">
        <v>1.6999999999999999E-3</v>
      </c>
      <c r="DG78" s="190">
        <v>5.9363271435929651E-4</v>
      </c>
      <c r="DH78" s="190">
        <v>0.21340000000000001</v>
      </c>
      <c r="DI78" s="190">
        <v>1.4510587097906402E-3</v>
      </c>
      <c r="DJ78" s="190">
        <v>8.6400000000000005E-2</v>
      </c>
      <c r="DK78" s="190">
        <v>7.6550214807606068E-4</v>
      </c>
      <c r="DL78" s="190">
        <v>1.3599999999999999E-2</v>
      </c>
      <c r="DM78" s="190">
        <v>9.1650827237583273E-4</v>
      </c>
      <c r="DN78" s="190">
        <v>0.42320000000000002</v>
      </c>
      <c r="DO78" s="190">
        <v>3.070443679624718E-3</v>
      </c>
      <c r="DP78" s="189">
        <v>101.27</v>
      </c>
    </row>
    <row r="79" spans="1:120" x14ac:dyDescent="0.2">
      <c r="A79" s="147" t="s">
        <v>802</v>
      </c>
      <c r="B79" s="163">
        <v>94.980464919765552</v>
      </c>
      <c r="C79" s="143">
        <v>5.1396969309486585E-3</v>
      </c>
      <c r="D79" s="145">
        <v>58.051384629999994</v>
      </c>
      <c r="E79" s="144">
        <v>8.2672756939303801E-2</v>
      </c>
      <c r="F79" s="142">
        <v>0.33210000000000001</v>
      </c>
      <c r="G79" s="143">
        <v>8.6525456590762911E-3</v>
      </c>
      <c r="H79" s="145">
        <v>10.736933333333333</v>
      </c>
      <c r="I79" s="141">
        <v>3.6780563344941661E-2</v>
      </c>
      <c r="J79" s="145">
        <v>3.5989845176666666</v>
      </c>
      <c r="K79" s="144">
        <v>1.8239589780720745E-2</v>
      </c>
      <c r="L79" s="142">
        <v>6.9133333333333338E-2</v>
      </c>
      <c r="M79" s="141">
        <v>6.3311957717572722E-3</v>
      </c>
      <c r="N79" s="145">
        <v>15.198093606666667</v>
      </c>
      <c r="O79" s="144">
        <v>4.7967941444547108E-2</v>
      </c>
      <c r="P79" s="145">
        <v>9.1521333333333335</v>
      </c>
      <c r="Q79" s="144">
        <v>2.1723690905548612E-2</v>
      </c>
      <c r="R79" s="142">
        <v>0.16690000000000002</v>
      </c>
      <c r="S79" s="141">
        <v>1.1594016328248118E-2</v>
      </c>
      <c r="T79" s="142">
        <v>1.1210666666666667</v>
      </c>
      <c r="U79" s="141">
        <v>2.6163239848922326E-2</v>
      </c>
      <c r="V79" s="142">
        <v>3.6627417666666662E-2</v>
      </c>
      <c r="W79" s="141">
        <v>1.5631246082802338E-3</v>
      </c>
      <c r="X79" s="142">
        <v>0.13660000000000003</v>
      </c>
      <c r="Y79" s="141">
        <v>2.2065899955126004E-3</v>
      </c>
      <c r="Z79" s="142">
        <v>3.0466666666666666E-2</v>
      </c>
      <c r="AA79" s="143">
        <v>3.9029383626149492E-3</v>
      </c>
      <c r="AB79" s="142">
        <v>1.4233333333333334E-2</v>
      </c>
      <c r="AC79" s="141">
        <v>1.4171185303650427E-3</v>
      </c>
      <c r="AD79" s="140">
        <v>98.184666666666672</v>
      </c>
      <c r="AE79" s="139">
        <v>1310</v>
      </c>
      <c r="AF79" s="18" t="s">
        <v>316</v>
      </c>
      <c r="AG79" s="130">
        <v>1.0169671999999998</v>
      </c>
      <c r="AH79" s="129">
        <v>3.643039558042338E-2</v>
      </c>
      <c r="AI79" s="128">
        <v>38</v>
      </c>
      <c r="AJ79" s="120">
        <v>14.009</v>
      </c>
      <c r="AK79" s="275">
        <v>2001.31669608789</v>
      </c>
      <c r="AL79" s="276">
        <v>58.768380912219435</v>
      </c>
      <c r="AM79" s="138">
        <v>0.75917994253155396</v>
      </c>
      <c r="AN79" s="129">
        <v>5.6703581375756394E-2</v>
      </c>
      <c r="AO79" s="138">
        <v>37.341941715153503</v>
      </c>
      <c r="AP79" s="129">
        <v>1.0114439403189253</v>
      </c>
      <c r="AQ79" s="138">
        <v>8.9676285375111195</v>
      </c>
      <c r="AR79" s="130">
        <v>0.42783720331552966</v>
      </c>
      <c r="AS79" s="138">
        <v>16.353586107011498</v>
      </c>
      <c r="AT79" s="129">
        <v>0.62909900295485155</v>
      </c>
      <c r="AU79" s="138">
        <v>0.53555438738579597</v>
      </c>
      <c r="AV79" s="129">
        <v>4.0062508065535463E-2</v>
      </c>
      <c r="AW79" s="138">
        <v>4.4787315227507198</v>
      </c>
      <c r="AX79" s="129">
        <v>0.66225676072294049</v>
      </c>
      <c r="AY79" s="138">
        <v>0.72578985586289402</v>
      </c>
      <c r="AZ79" s="129">
        <v>5.1147205115377591E-2</v>
      </c>
      <c r="BA79" s="138">
        <v>1.9640169119292401</v>
      </c>
      <c r="BB79" s="130">
        <v>8.8892283204539665E-2</v>
      </c>
      <c r="BC79" s="138"/>
      <c r="BD79" s="129"/>
      <c r="BE79" s="138">
        <v>1.8391485884950201</v>
      </c>
      <c r="BF79" s="129">
        <v>0.20404754741777129</v>
      </c>
      <c r="BG79" s="138">
        <v>0.76699064196183098</v>
      </c>
      <c r="BH79" s="129">
        <v>0.11796766206144646</v>
      </c>
      <c r="BI79" s="138"/>
      <c r="BJ79" s="129"/>
      <c r="BK79" s="138"/>
      <c r="BL79" s="129"/>
      <c r="BM79" s="138"/>
      <c r="BN79" s="129"/>
      <c r="BO79" s="138">
        <v>1.4943633529656</v>
      </c>
      <c r="BP79" s="130">
        <v>0.13849332816266469</v>
      </c>
      <c r="BQ79" s="138"/>
      <c r="BR79" s="129"/>
      <c r="BS79" s="138">
        <v>0.96738251376230799</v>
      </c>
      <c r="BT79" s="129">
        <v>0.12097353640788025</v>
      </c>
      <c r="BU79" s="138"/>
      <c r="BV79" s="129"/>
      <c r="BW79" s="138"/>
      <c r="BX79" s="129"/>
      <c r="BY79" s="138"/>
      <c r="BZ79" s="129"/>
      <c r="CA79" s="137">
        <v>0.120562009183942</v>
      </c>
      <c r="CB79" s="136">
        <v>1.1756479361891985E-2</v>
      </c>
      <c r="CC79" s="135">
        <v>4.5310381362995998E-2</v>
      </c>
      <c r="CD79" s="134">
        <v>5.6836438476614059E-3</v>
      </c>
      <c r="CE79" s="135">
        <v>1.3027834211771E-2</v>
      </c>
      <c r="CF79" s="134">
        <v>2.661528723750797E-3</v>
      </c>
      <c r="CH79" s="120">
        <v>16.495000000000001</v>
      </c>
      <c r="CI79" s="133">
        <f t="shared" si="0"/>
        <v>2.1810707999999998E-2</v>
      </c>
      <c r="CJ79" s="133">
        <v>1.2294210000000001E-3</v>
      </c>
      <c r="CK79" s="133">
        <v>6.1559999999999997E-2</v>
      </c>
      <c r="CL79" s="133">
        <v>3.47E-3</v>
      </c>
      <c r="CM79" s="19">
        <v>0.70179000000000002</v>
      </c>
      <c r="CN79" s="19">
        <v>1.3699999999999999E-3</v>
      </c>
      <c r="CO79" s="19">
        <v>0.69891000000000003</v>
      </c>
      <c r="CP79" s="19">
        <v>1.3799999999999999E-3</v>
      </c>
      <c r="CQ79" s="19"/>
      <c r="CR79" s="189">
        <v>41.85</v>
      </c>
      <c r="CS79" s="189">
        <v>3.0511346596191088E-2</v>
      </c>
      <c r="CT79" s="189">
        <v>52.93</v>
      </c>
      <c r="CU79" s="189">
        <v>5.9477250768013447E-2</v>
      </c>
      <c r="CV79" s="189">
        <v>4.9800000000000004</v>
      </c>
      <c r="CW79" s="189">
        <v>1.6210366115372091E-2</v>
      </c>
      <c r="CX79" s="190">
        <v>2.8999999999999998E-3</v>
      </c>
      <c r="CY79" s="190">
        <v>5.0615745045513221E-4</v>
      </c>
      <c r="CZ79" s="190">
        <v>6.1600000000000002E-2</v>
      </c>
      <c r="DA79" s="190">
        <v>1.8571188699774038E-3</v>
      </c>
      <c r="DB79" s="190">
        <v>2.8999999999999998E-3</v>
      </c>
      <c r="DC79" s="190">
        <v>2.1459226481057602E-3</v>
      </c>
      <c r="DD79" s="190">
        <v>0.1278</v>
      </c>
      <c r="DE79" s="190">
        <v>2.0930420805356526E-3</v>
      </c>
      <c r="DF79" s="190">
        <v>2E-3</v>
      </c>
      <c r="DG79" s="190">
        <v>2.73987933593985E-4</v>
      </c>
      <c r="DH79" s="190">
        <v>0.20710000000000001</v>
      </c>
      <c r="DI79" s="190">
        <v>5.3945939823454121E-3</v>
      </c>
      <c r="DJ79" s="190">
        <v>7.8700000000000006E-2</v>
      </c>
      <c r="DK79" s="190">
        <v>9.7217580803448907E-4</v>
      </c>
      <c r="DL79" s="190">
        <v>1.37E-2</v>
      </c>
      <c r="DM79" s="190">
        <v>1.1856618263630029E-3</v>
      </c>
      <c r="DN79" s="190">
        <v>0.4355</v>
      </c>
      <c r="DO79" s="190">
        <v>2.2507663153687931E-3</v>
      </c>
      <c r="DP79" s="189">
        <v>100.7</v>
      </c>
    </row>
    <row r="80" spans="1:120" x14ac:dyDescent="0.2">
      <c r="A80" s="147" t="s">
        <v>801</v>
      </c>
      <c r="B80" s="163">
        <v>94.864100784472924</v>
      </c>
      <c r="C80" s="143">
        <v>1.2818416992318412E-2</v>
      </c>
      <c r="D80" s="145">
        <v>56.621034853333335</v>
      </c>
      <c r="E80" s="144">
        <v>8.063575196210572E-2</v>
      </c>
      <c r="F80" s="142">
        <v>0.34079999999999999</v>
      </c>
      <c r="G80" s="143">
        <v>8.7256205273028506E-3</v>
      </c>
      <c r="H80" s="145">
        <v>10.893533333333332</v>
      </c>
      <c r="I80" s="141">
        <v>3.7317014121061892E-2</v>
      </c>
      <c r="J80" s="145">
        <v>3.8421349893333332</v>
      </c>
      <c r="K80" s="144">
        <v>1.8781248275667926E-2</v>
      </c>
      <c r="L80" s="142">
        <v>6.8999999999999992E-2</v>
      </c>
      <c r="M80" s="141">
        <v>6.372339634528104E-3</v>
      </c>
      <c r="N80" s="145">
        <v>15.705153496666666</v>
      </c>
      <c r="O80" s="144">
        <v>4.8561664488614313E-2</v>
      </c>
      <c r="P80" s="145">
        <v>8.8841666666666654</v>
      </c>
      <c r="Q80" s="144">
        <v>2.142958164675339E-2</v>
      </c>
      <c r="R80" s="142">
        <v>0.17760000000000001</v>
      </c>
      <c r="S80" s="141">
        <v>1.1722088339995851E-2</v>
      </c>
      <c r="T80" s="142">
        <v>1.1329333333333331</v>
      </c>
      <c r="U80" s="141">
        <v>2.6296746934880665E-2</v>
      </c>
      <c r="V80" s="142">
        <v>3.4070084666666667E-2</v>
      </c>
      <c r="W80" s="141">
        <v>1.5666733365838142E-3</v>
      </c>
      <c r="X80" s="142">
        <v>0.15013333333333334</v>
      </c>
      <c r="Y80" s="141">
        <v>2.2710083361520009E-3</v>
      </c>
      <c r="Z80" s="142">
        <v>2.52E-2</v>
      </c>
      <c r="AA80" s="143">
        <v>3.9454546347917887E-3</v>
      </c>
      <c r="AB80" s="142">
        <v>1.7166666666666667E-2</v>
      </c>
      <c r="AC80" s="141">
        <v>1.3968805394994851E-3</v>
      </c>
      <c r="AD80" s="140">
        <v>97.430499999999995</v>
      </c>
      <c r="AE80" s="139">
        <v>1310</v>
      </c>
      <c r="AF80" s="18" t="s">
        <v>434</v>
      </c>
      <c r="AG80" s="130">
        <v>1.3061863999999999</v>
      </c>
      <c r="AH80" s="129">
        <v>2.9603545704175289E-2</v>
      </c>
      <c r="AK80" s="275"/>
      <c r="AL80" s="276"/>
      <c r="AM80" s="138"/>
      <c r="AN80" s="129"/>
      <c r="AO80" s="138"/>
      <c r="AP80" s="129"/>
      <c r="AQ80" s="138"/>
      <c r="AR80" s="130"/>
      <c r="AS80" s="138"/>
      <c r="AT80" s="129"/>
      <c r="AU80" s="138"/>
      <c r="AV80" s="129"/>
      <c r="AW80" s="138"/>
      <c r="AX80" s="129"/>
      <c r="AY80" s="138"/>
      <c r="AZ80" s="129"/>
      <c r="BA80" s="138"/>
      <c r="BB80" s="130"/>
      <c r="BC80" s="138"/>
      <c r="BD80" s="129"/>
      <c r="BE80" s="138"/>
      <c r="BF80" s="129"/>
      <c r="BG80" s="138"/>
      <c r="BH80" s="129"/>
      <c r="BI80" s="138"/>
      <c r="BJ80" s="129"/>
      <c r="BK80" s="138"/>
      <c r="BL80" s="129"/>
      <c r="BM80" s="138"/>
      <c r="BN80" s="129"/>
      <c r="BO80" s="138"/>
      <c r="BP80" s="130"/>
      <c r="BQ80" s="138"/>
      <c r="BR80" s="129"/>
      <c r="BS80" s="138"/>
      <c r="BT80" s="129"/>
      <c r="BU80" s="138"/>
      <c r="BV80" s="129"/>
      <c r="BW80" s="138"/>
      <c r="BX80" s="129"/>
      <c r="BY80" s="138"/>
      <c r="BZ80" s="129"/>
      <c r="CA80" s="137"/>
      <c r="CB80" s="136"/>
      <c r="CC80" s="135"/>
      <c r="CD80" s="134"/>
      <c r="CE80" s="135"/>
      <c r="CF80" s="134"/>
      <c r="CI80" s="21"/>
      <c r="CJ80" s="21"/>
      <c r="CK80" s="133"/>
      <c r="CL80" s="133"/>
      <c r="CM80" s="19"/>
      <c r="CN80" s="19"/>
      <c r="CO80" s="19"/>
      <c r="CP80" s="19"/>
      <c r="CQ80" s="19"/>
      <c r="CR80" s="189">
        <v>41.39</v>
      </c>
      <c r="CS80" s="189">
        <v>1.4101572100238522E-2</v>
      </c>
      <c r="CT80" s="189">
        <v>52.48</v>
      </c>
      <c r="CU80" s="189">
        <v>5.8846839065393473E-2</v>
      </c>
      <c r="CV80" s="189">
        <v>5.0599999999999996</v>
      </c>
      <c r="CW80" s="189">
        <v>4.0923230181648479E-2</v>
      </c>
      <c r="CX80" s="190">
        <v>3.8E-3</v>
      </c>
      <c r="CY80" s="190">
        <v>7.9454490849430919E-4</v>
      </c>
      <c r="CZ80" s="190">
        <v>5.91E-2</v>
      </c>
      <c r="DA80" s="190">
        <v>3.8745551584817724E-3</v>
      </c>
      <c r="DB80" s="190">
        <v>1.1000000000000001E-3</v>
      </c>
      <c r="DC80" s="190">
        <v>6.6333272469759294E-4</v>
      </c>
      <c r="DD80" s="190">
        <v>0.12640000000000001</v>
      </c>
      <c r="DE80" s="190">
        <v>1.543146789197015E-3</v>
      </c>
      <c r="DF80" s="190">
        <v>2.0999999999999999E-3</v>
      </c>
      <c r="DG80" s="190">
        <v>5.1591172995976372E-4</v>
      </c>
      <c r="DH80" s="190">
        <v>0.20150000000000001</v>
      </c>
      <c r="DI80" s="190">
        <v>1.0411681810327744E-3</v>
      </c>
      <c r="DJ80" s="190">
        <v>7.9399999999999998E-2</v>
      </c>
      <c r="DK80" s="190">
        <v>9.3042031767305361E-4</v>
      </c>
      <c r="DL80" s="190">
        <v>1.29E-2</v>
      </c>
      <c r="DM80" s="190">
        <v>1.1518016264127652E-3</v>
      </c>
      <c r="DN80" s="190">
        <v>0.43569999999999998</v>
      </c>
      <c r="DO80" s="190">
        <v>1.9624812209870029E-3</v>
      </c>
      <c r="DP80" s="189">
        <v>99.87</v>
      </c>
    </row>
    <row r="81" spans="1:120" x14ac:dyDescent="0.2">
      <c r="A81" s="147" t="s">
        <v>800</v>
      </c>
      <c r="B81" s="163">
        <v>94.939968790054536</v>
      </c>
      <c r="C81" s="143">
        <v>1.2591332336663265E-2</v>
      </c>
      <c r="D81" s="145">
        <v>57.800684616666672</v>
      </c>
      <c r="E81" s="144">
        <v>8.2315727362850324E-2</v>
      </c>
      <c r="F81" s="142">
        <v>0.33450000000000002</v>
      </c>
      <c r="G81" s="143">
        <v>8.680752201790402E-3</v>
      </c>
      <c r="H81" s="145">
        <v>10.717699999999999</v>
      </c>
      <c r="I81" s="141">
        <v>3.6714677415222337E-2</v>
      </c>
      <c r="J81" s="145">
        <v>3.5100211193333331</v>
      </c>
      <c r="K81" s="144">
        <v>1.8058582678016133E-2</v>
      </c>
      <c r="L81" s="142">
        <v>6.6733333333333325E-2</v>
      </c>
      <c r="M81" s="141">
        <v>6.3154575129554689E-3</v>
      </c>
      <c r="N81" s="145">
        <v>15.394128913333333</v>
      </c>
      <c r="O81" s="144">
        <v>4.7994144149085122E-2</v>
      </c>
      <c r="P81" s="145">
        <v>8.8268333333333331</v>
      </c>
      <c r="Q81" s="144">
        <v>2.1403933324586243E-2</v>
      </c>
      <c r="R81" s="142">
        <v>0.17316666666666666</v>
      </c>
      <c r="S81" s="141">
        <v>1.1648807814811771E-2</v>
      </c>
      <c r="T81" s="142">
        <v>1.1889666666666667</v>
      </c>
      <c r="U81" s="141">
        <v>2.6837163791647106E-2</v>
      </c>
      <c r="V81" s="142">
        <v>3.1265881333333335E-2</v>
      </c>
      <c r="W81" s="141">
        <v>1.5550112925800681E-3</v>
      </c>
      <c r="X81" s="142">
        <v>0.10966666666666665</v>
      </c>
      <c r="Y81" s="141">
        <v>2.0388389346186401E-3</v>
      </c>
      <c r="Z81" s="142">
        <v>2.7033333333333336E-2</v>
      </c>
      <c r="AA81" s="143">
        <v>3.8770528927377134E-3</v>
      </c>
      <c r="AB81" s="142">
        <v>1.9633333333333332E-2</v>
      </c>
      <c r="AC81" s="141">
        <v>1.4296116153683697E-3</v>
      </c>
      <c r="AD81" s="140">
        <v>97.724066666666673</v>
      </c>
      <c r="AE81" s="139">
        <v>1310</v>
      </c>
      <c r="AF81" s="18" t="s">
        <v>432</v>
      </c>
      <c r="AG81" s="130">
        <v>1.0637490162583501</v>
      </c>
      <c r="AH81" s="129">
        <v>4.3829699640563963E-2</v>
      </c>
      <c r="AI81" s="128">
        <v>38</v>
      </c>
      <c r="AJ81" s="120">
        <v>7.22</v>
      </c>
      <c r="AK81" s="275">
        <v>2001.0664171569599</v>
      </c>
      <c r="AL81" s="276">
        <v>67.327071510665817</v>
      </c>
      <c r="AM81" s="138">
        <v>0.62073300696761002</v>
      </c>
      <c r="AN81" s="129">
        <v>5.125954563641353E-2</v>
      </c>
      <c r="AO81" s="138">
        <v>36.077101713440499</v>
      </c>
      <c r="AP81" s="129">
        <v>1.0724788506751517</v>
      </c>
      <c r="AQ81" s="138">
        <v>8.9177938243343693</v>
      </c>
      <c r="AR81" s="130">
        <v>0.59292070835455635</v>
      </c>
      <c r="AS81" s="138">
        <v>15.5770171404883</v>
      </c>
      <c r="AT81" s="129">
        <v>0.72672552208594166</v>
      </c>
      <c r="AU81" s="138">
        <v>0.52397936165554304</v>
      </c>
      <c r="AV81" s="129">
        <v>6.4960257396136464E-2</v>
      </c>
      <c r="AW81" s="138">
        <v>4.4320607163278902</v>
      </c>
      <c r="AX81" s="129">
        <v>1.0362308087849927</v>
      </c>
      <c r="AY81" s="138">
        <v>0.71415018024036903</v>
      </c>
      <c r="AZ81" s="129">
        <v>7.4989207309843056E-2</v>
      </c>
      <c r="BA81" s="138">
        <v>1.94490402662244</v>
      </c>
      <c r="BB81" s="130">
        <v>0.11011533536578608</v>
      </c>
      <c r="BC81" s="138"/>
      <c r="BD81" s="129"/>
      <c r="BE81" s="138">
        <v>1.8756392128646699</v>
      </c>
      <c r="BF81" s="129">
        <v>0.24589011351077364</v>
      </c>
      <c r="BG81" s="138">
        <v>0.68846710309819703</v>
      </c>
      <c r="BH81" s="129">
        <v>0.15664862059500326</v>
      </c>
      <c r="BI81" s="138"/>
      <c r="BJ81" s="129"/>
      <c r="BK81" s="138"/>
      <c r="BL81" s="129"/>
      <c r="BM81" s="138"/>
      <c r="BN81" s="129"/>
      <c r="BO81" s="138">
        <v>1.4229726913876399</v>
      </c>
      <c r="BP81" s="130">
        <v>0.16607886782887241</v>
      </c>
      <c r="BQ81" s="138"/>
      <c r="BR81" s="129"/>
      <c r="BS81" s="138">
        <v>0.99735705752793602</v>
      </c>
      <c r="BT81" s="129">
        <v>0.14953127210832243</v>
      </c>
      <c r="BU81" s="138"/>
      <c r="BV81" s="129"/>
      <c r="BW81" s="138"/>
      <c r="BX81" s="129"/>
      <c r="BY81" s="138"/>
      <c r="BZ81" s="129"/>
      <c r="CA81" s="137">
        <v>9.6107817271628995E-2</v>
      </c>
      <c r="CB81" s="136">
        <v>1.8726409089540753E-2</v>
      </c>
      <c r="CC81" s="135">
        <v>3.9262250009747E-2</v>
      </c>
      <c r="CD81" s="134">
        <v>6.1726304799668641E-3</v>
      </c>
      <c r="CE81" s="135">
        <v>1.7017388892655999E-2</v>
      </c>
      <c r="CF81" s="134">
        <v>3.7511622985070387E-3</v>
      </c>
      <c r="CI81" s="21"/>
      <c r="CJ81" s="21"/>
      <c r="CK81" s="133"/>
      <c r="CL81" s="133"/>
      <c r="CM81" s="19"/>
      <c r="CN81" s="19"/>
      <c r="CO81" s="19"/>
      <c r="CP81" s="19"/>
      <c r="CQ81" s="19"/>
      <c r="CR81" s="189">
        <v>41.91</v>
      </c>
      <c r="CS81" s="189">
        <v>1.4751195103459196E-2</v>
      </c>
      <c r="CT81" s="189">
        <v>52.98</v>
      </c>
      <c r="CU81" s="189">
        <v>3.6185321574919861E-2</v>
      </c>
      <c r="CV81" s="189">
        <v>5.03</v>
      </c>
      <c r="CW81" s="189">
        <v>4.0232227612118872E-2</v>
      </c>
      <c r="CX81" s="190">
        <v>3.8E-3</v>
      </c>
      <c r="CY81" s="190">
        <v>4.7783817679210181E-4</v>
      </c>
      <c r="CZ81" s="190">
        <v>5.1700000000000003E-2</v>
      </c>
      <c r="DA81" s="190">
        <v>7.1995585386380484E-4</v>
      </c>
      <c r="DB81" s="190">
        <v>1E-3</v>
      </c>
      <c r="DC81" s="190">
        <v>8.6456914734159914E-4</v>
      </c>
      <c r="DD81" s="190">
        <v>0.12720000000000001</v>
      </c>
      <c r="DE81" s="190">
        <v>1.0659462171409143E-3</v>
      </c>
      <c r="DF81" s="190">
        <v>1.6000000000000001E-3</v>
      </c>
      <c r="DG81" s="190">
        <v>4.5898820746378288E-4</v>
      </c>
      <c r="DH81" s="190">
        <v>0.1988</v>
      </c>
      <c r="DI81" s="190">
        <v>3.9389462507287542E-3</v>
      </c>
      <c r="DJ81" s="190">
        <v>7.9200000000000007E-2</v>
      </c>
      <c r="DK81" s="190">
        <v>1.1357758867951468E-3</v>
      </c>
      <c r="DL81" s="190">
        <v>1.37E-2</v>
      </c>
      <c r="DM81" s="190">
        <v>7.156265221956896E-4</v>
      </c>
      <c r="DN81" s="190">
        <v>0.43390000000000001</v>
      </c>
      <c r="DO81" s="190">
        <v>2.2571142346906816E-3</v>
      </c>
      <c r="DP81" s="189">
        <v>100.84</v>
      </c>
    </row>
    <row r="82" spans="1:120" x14ac:dyDescent="0.2">
      <c r="A82" s="147" t="s">
        <v>799</v>
      </c>
      <c r="B82" s="163">
        <v>94.964591390894853</v>
      </c>
      <c r="C82" s="143">
        <v>2.1478095036123544E-2</v>
      </c>
      <c r="D82" s="145">
        <v>58.661167303333336</v>
      </c>
      <c r="E82" s="144">
        <v>8.3541167142774347E-2</v>
      </c>
      <c r="F82" s="142">
        <v>0.33363333333333339</v>
      </c>
      <c r="G82" s="143">
        <v>8.6683589947837789E-3</v>
      </c>
      <c r="H82" s="145">
        <v>11.044966666666667</v>
      </c>
      <c r="I82" s="141">
        <v>3.741064493871727E-2</v>
      </c>
      <c r="J82" s="145">
        <v>3.4479938253333331</v>
      </c>
      <c r="K82" s="144">
        <v>1.7872173186701895E-2</v>
      </c>
      <c r="L82" s="142">
        <v>6.9833333333333344E-2</v>
      </c>
      <c r="M82" s="141">
        <v>6.3631287158950368E-3</v>
      </c>
      <c r="N82" s="145">
        <v>15.62665485</v>
      </c>
      <c r="O82" s="144">
        <v>4.8719088274576695E-2</v>
      </c>
      <c r="P82" s="145">
        <v>8.9577666666666662</v>
      </c>
      <c r="Q82" s="144">
        <v>2.1376645184863142E-2</v>
      </c>
      <c r="R82" s="142">
        <v>0.17053333333333334</v>
      </c>
      <c r="S82" s="141">
        <v>1.1545337879650097E-2</v>
      </c>
      <c r="T82" s="142">
        <v>1.1840666666666666</v>
      </c>
      <c r="U82" s="141">
        <v>2.6843835633936285E-2</v>
      </c>
      <c r="V82" s="142">
        <v>3.7628268999999999E-2</v>
      </c>
      <c r="W82" s="141">
        <v>1.5814783844962893E-3</v>
      </c>
      <c r="X82" s="142">
        <v>0.17666666666666667</v>
      </c>
      <c r="Y82" s="141">
        <v>2.4163874747199672E-3</v>
      </c>
      <c r="Z82" s="142">
        <v>3.3066666666666668E-2</v>
      </c>
      <c r="AA82" s="143">
        <v>3.9635986036540508E-3</v>
      </c>
      <c r="AB82" s="142">
        <v>1.9866666666666668E-2</v>
      </c>
      <c r="AC82" s="141">
        <v>1.4358536182560477E-3</v>
      </c>
      <c r="AD82" s="140">
        <v>99.275233333333333</v>
      </c>
      <c r="AE82" s="139">
        <v>1310</v>
      </c>
      <c r="AF82" s="18" t="s">
        <v>430</v>
      </c>
      <c r="AG82" s="130">
        <v>0.91606789806719979</v>
      </c>
      <c r="AH82" s="129">
        <v>4.4794527007412981E-2</v>
      </c>
      <c r="AI82" s="128">
        <v>38</v>
      </c>
      <c r="AJ82" s="120">
        <v>11.265000000000001</v>
      </c>
      <c r="AK82" s="275">
        <v>2007.6362359270299</v>
      </c>
      <c r="AL82" s="276">
        <v>74.916517521737489</v>
      </c>
      <c r="AM82" s="138">
        <v>0.80533302429731901</v>
      </c>
      <c r="AN82" s="129">
        <v>6.0129572342214228E-2</v>
      </c>
      <c r="AO82" s="138">
        <v>37.604010938050898</v>
      </c>
      <c r="AP82" s="129">
        <v>1.1135520833737675</v>
      </c>
      <c r="AQ82" s="138">
        <v>8.87778521607048</v>
      </c>
      <c r="AR82" s="130">
        <v>0.39167945518201142</v>
      </c>
      <c r="AS82" s="138">
        <v>15.8073042407245</v>
      </c>
      <c r="AT82" s="129">
        <v>0.59858593683510963</v>
      </c>
      <c r="AU82" s="138">
        <v>0.50626097247949298</v>
      </c>
      <c r="AV82" s="129">
        <v>4.2145776444155868E-2</v>
      </c>
      <c r="AW82" s="138">
        <v>5.0069461737702596</v>
      </c>
      <c r="AX82" s="129">
        <v>0.62270910913349742</v>
      </c>
      <c r="AY82" s="138">
        <v>0.71972417174352699</v>
      </c>
      <c r="AZ82" s="129">
        <v>6.9587403014601895E-2</v>
      </c>
      <c r="BA82" s="138">
        <v>1.92580680438504</v>
      </c>
      <c r="BB82" s="130">
        <v>0.10486993905768439</v>
      </c>
      <c r="BC82" s="138"/>
      <c r="BD82" s="129"/>
      <c r="BE82" s="138">
        <v>1.92569505308539</v>
      </c>
      <c r="BF82" s="129">
        <v>0.25137392682136739</v>
      </c>
      <c r="BG82" s="138">
        <v>0.60346986310083195</v>
      </c>
      <c r="BH82" s="129">
        <v>0.11324973072827255</v>
      </c>
      <c r="BI82" s="138"/>
      <c r="BJ82" s="129"/>
      <c r="BK82" s="138"/>
      <c r="BL82" s="129"/>
      <c r="BM82" s="138"/>
      <c r="BN82" s="129"/>
      <c r="BO82" s="138">
        <v>1.3643599851100801</v>
      </c>
      <c r="BP82" s="130">
        <v>0.13269107798978383</v>
      </c>
      <c r="BQ82" s="138"/>
      <c r="BR82" s="129"/>
      <c r="BS82" s="138">
        <v>1.07264362294</v>
      </c>
      <c r="BT82" s="129">
        <v>0.14334432833535726</v>
      </c>
      <c r="BU82" s="138"/>
      <c r="BV82" s="129"/>
      <c r="BW82" s="138"/>
      <c r="BX82" s="129"/>
      <c r="BY82" s="138"/>
      <c r="BZ82" s="129"/>
      <c r="CA82" s="137">
        <v>0.119327044500629</v>
      </c>
      <c r="CB82" s="136">
        <v>1.2693697553617824E-2</v>
      </c>
      <c r="CC82" s="135">
        <v>3.6344125108293997E-2</v>
      </c>
      <c r="CD82" s="134">
        <v>5.3524817647317702E-3</v>
      </c>
      <c r="CE82" s="135">
        <v>1.4623744386471E-2</v>
      </c>
      <c r="CF82" s="134">
        <v>3.3047319508730912E-3</v>
      </c>
      <c r="CI82" s="21"/>
      <c r="CJ82" s="21"/>
      <c r="CK82" s="133"/>
      <c r="CL82" s="133"/>
      <c r="CM82" s="19"/>
      <c r="CN82" s="19"/>
      <c r="CO82" s="19"/>
      <c r="CP82" s="19"/>
      <c r="CQ82" s="19"/>
      <c r="CR82" s="189">
        <v>42.22</v>
      </c>
      <c r="CS82" s="189">
        <v>2.9965935659518619E-2</v>
      </c>
      <c r="CT82" s="189">
        <v>53.38</v>
      </c>
      <c r="CU82" s="189">
        <v>8.4450848333684311E-2</v>
      </c>
      <c r="CV82" s="189">
        <v>5.04</v>
      </c>
      <c r="CW82" s="189">
        <v>6.9218594141482667E-2</v>
      </c>
      <c r="CX82" s="190">
        <v>3.3E-3</v>
      </c>
      <c r="CY82" s="190">
        <v>6.3699580882393514E-4</v>
      </c>
      <c r="CZ82" s="190">
        <v>6.13E-2</v>
      </c>
      <c r="DA82" s="190">
        <v>2.9326041343853064E-3</v>
      </c>
      <c r="DB82" s="190">
        <v>5.9999999999999995E-4</v>
      </c>
      <c r="DC82" s="190">
        <v>5.4437793194029823E-4</v>
      </c>
      <c r="DD82" s="190">
        <v>0.1336</v>
      </c>
      <c r="DE82" s="190">
        <v>2.8879798437562456E-3</v>
      </c>
      <c r="DF82" s="190">
        <v>2.2000000000000001E-3</v>
      </c>
      <c r="DG82" s="190">
        <v>4.3156375334019859E-4</v>
      </c>
      <c r="DH82" s="190">
        <v>0.2114</v>
      </c>
      <c r="DI82" s="190">
        <v>1.2823962288062771E-2</v>
      </c>
      <c r="DJ82" s="190">
        <v>8.0699999999999994E-2</v>
      </c>
      <c r="DK82" s="190">
        <v>1.9146562726951957E-3</v>
      </c>
      <c r="DL82" s="190">
        <v>1.35E-2</v>
      </c>
      <c r="DM82" s="190">
        <v>1.0369474457878867E-3</v>
      </c>
      <c r="DN82" s="190">
        <v>0.4304</v>
      </c>
      <c r="DO82" s="190">
        <v>4.4809961062654436E-3</v>
      </c>
      <c r="DP82" s="189">
        <v>101.58</v>
      </c>
    </row>
    <row r="83" spans="1:120" x14ac:dyDescent="0.2">
      <c r="A83" s="147" t="s">
        <v>798</v>
      </c>
      <c r="B83" s="163">
        <v>94.866447144135776</v>
      </c>
      <c r="C83" s="143">
        <v>6.9174600506645423E-2</v>
      </c>
      <c r="D83" s="145">
        <v>57.762707096666666</v>
      </c>
      <c r="E83" s="144">
        <v>8.226164241207562E-2</v>
      </c>
      <c r="F83" s="142">
        <v>0.3264333333333333</v>
      </c>
      <c r="G83" s="143">
        <v>8.5961665402512072E-3</v>
      </c>
      <c r="H83" s="145">
        <v>10.7172</v>
      </c>
      <c r="I83" s="141">
        <v>3.6712964609423741E-2</v>
      </c>
      <c r="J83" s="145">
        <v>3.5929386243333332</v>
      </c>
      <c r="K83" s="144">
        <v>1.8254579921077752E-2</v>
      </c>
      <c r="L83" s="142">
        <v>7.4733333333333332E-2</v>
      </c>
      <c r="M83" s="141">
        <v>6.3878621838045404E-3</v>
      </c>
      <c r="N83" s="145">
        <v>15.183330003333333</v>
      </c>
      <c r="O83" s="144">
        <v>4.7921344833252826E-2</v>
      </c>
      <c r="P83" s="145">
        <v>9.0398333333333341</v>
      </c>
      <c r="Q83" s="144">
        <v>2.1572487528174658E-2</v>
      </c>
      <c r="R83" s="142">
        <v>0.1258</v>
      </c>
      <c r="S83" s="141">
        <v>1.1437616098093512E-2</v>
      </c>
      <c r="T83" s="142">
        <v>1.1109666666666669</v>
      </c>
      <c r="U83" s="141">
        <v>2.5943308805135706E-2</v>
      </c>
      <c r="V83" s="142">
        <v>3.0256564666666666E-2</v>
      </c>
      <c r="W83" s="141">
        <v>1.5310856666678654E-3</v>
      </c>
      <c r="X83" s="142">
        <v>9.873333333333334E-2</v>
      </c>
      <c r="Y83" s="141">
        <v>1.9850696484217684E-3</v>
      </c>
      <c r="Z83" s="142">
        <v>2.6700000000000002E-2</v>
      </c>
      <c r="AA83" s="143">
        <v>4.1032636633240556E-3</v>
      </c>
      <c r="AB83" s="142">
        <v>1.8933333333333333E-2</v>
      </c>
      <c r="AC83" s="141">
        <v>1.4615254947400111E-3</v>
      </c>
      <c r="AD83" s="140">
        <v>97.683566666666664</v>
      </c>
      <c r="AE83" s="139">
        <v>1310</v>
      </c>
      <c r="AF83" s="18" t="s">
        <v>221</v>
      </c>
      <c r="AG83" s="130">
        <v>0.98298014577141657</v>
      </c>
      <c r="AH83" s="129">
        <v>1.1731667007910319E-2</v>
      </c>
      <c r="AI83" s="128">
        <v>38</v>
      </c>
      <c r="AJ83" s="120">
        <v>21.376000000000001</v>
      </c>
      <c r="AK83" s="275">
        <v>2025.3642274668</v>
      </c>
      <c r="AL83" s="276">
        <v>55.773304920608496</v>
      </c>
      <c r="AM83" s="138">
        <v>0.69694204116777903</v>
      </c>
      <c r="AN83" s="129">
        <v>4.1837935163010619E-2</v>
      </c>
      <c r="AO83" s="138">
        <v>34.714827267207802</v>
      </c>
      <c r="AP83" s="129">
        <v>0.86809560767002081</v>
      </c>
      <c r="AQ83" s="138">
        <v>8.8156029728352294</v>
      </c>
      <c r="AR83" s="130">
        <v>0.29300567492685325</v>
      </c>
      <c r="AS83" s="138">
        <v>15.2711327296864</v>
      </c>
      <c r="AT83" s="129">
        <v>0.4596645677181615</v>
      </c>
      <c r="AU83" s="138">
        <v>0.49934281638964101</v>
      </c>
      <c r="AV83" s="129">
        <v>3.9709248676949478E-2</v>
      </c>
      <c r="AW83" s="138">
        <v>4.4989177405585403</v>
      </c>
      <c r="AX83" s="129">
        <v>0.48517395790241941</v>
      </c>
      <c r="AY83" s="138">
        <v>0.71942940307836201</v>
      </c>
      <c r="AZ83" s="129">
        <v>4.5625528539922751E-2</v>
      </c>
      <c r="BA83" s="138">
        <v>1.8915204406547701</v>
      </c>
      <c r="BB83" s="130">
        <v>8.2934401887595127E-2</v>
      </c>
      <c r="BC83" s="138"/>
      <c r="BD83" s="129"/>
      <c r="BE83" s="138">
        <v>1.68105198920298</v>
      </c>
      <c r="BF83" s="129">
        <v>0.1790851544356778</v>
      </c>
      <c r="BG83" s="138">
        <v>0.69842844386659497</v>
      </c>
      <c r="BH83" s="129">
        <v>0.10858229853713321</v>
      </c>
      <c r="BI83" s="138"/>
      <c r="BJ83" s="129"/>
      <c r="BK83" s="138"/>
      <c r="BL83" s="129"/>
      <c r="BM83" s="138"/>
      <c r="BN83" s="129"/>
      <c r="BO83" s="138">
        <v>1.54602975586862</v>
      </c>
      <c r="BP83" s="130">
        <v>0.11149931783900277</v>
      </c>
      <c r="BQ83" s="138"/>
      <c r="BR83" s="129"/>
      <c r="BS83" s="138">
        <v>0.98823701988192203</v>
      </c>
      <c r="BT83" s="129">
        <v>0.13075901691672542</v>
      </c>
      <c r="BU83" s="138"/>
      <c r="BV83" s="129"/>
      <c r="BW83" s="138"/>
      <c r="BX83" s="129"/>
      <c r="BY83" s="138"/>
      <c r="BZ83" s="129"/>
      <c r="CA83" s="137">
        <v>0.108295198924415</v>
      </c>
      <c r="CB83" s="136">
        <v>1.0888699601087877E-2</v>
      </c>
      <c r="CC83" s="135">
        <v>4.3378896489338001E-2</v>
      </c>
      <c r="CD83" s="134">
        <v>4.9690585332459909E-3</v>
      </c>
      <c r="CE83" s="135">
        <v>1.3556494399814999E-2</v>
      </c>
      <c r="CF83" s="134">
        <v>2.3077193783507814E-3</v>
      </c>
      <c r="CH83" s="120">
        <v>19.571999999999999</v>
      </c>
      <c r="CI83" s="133">
        <f>0.3543*CK83</f>
        <v>2.0319105E-2</v>
      </c>
      <c r="CJ83" s="133">
        <v>1.1479319999999999E-3</v>
      </c>
      <c r="CK83" s="133">
        <v>5.7349999999999998E-2</v>
      </c>
      <c r="CL83" s="133">
        <v>3.2399999999999998E-3</v>
      </c>
      <c r="CM83" s="19">
        <v>0.70359000000000005</v>
      </c>
      <c r="CN83" s="19">
        <v>7.3999999999999999E-4</v>
      </c>
      <c r="CO83" s="19">
        <v>0.70091000000000003</v>
      </c>
      <c r="CP83" s="19">
        <v>7.5000000000000002E-4</v>
      </c>
      <c r="CQ83" s="19"/>
      <c r="CR83" s="189">
        <v>41.62</v>
      </c>
      <c r="CS83" s="189">
        <v>3.3383717216247666E-2</v>
      </c>
      <c r="CT83" s="189">
        <v>52.63</v>
      </c>
      <c r="CU83" s="189">
        <v>7.1193608639189998E-2</v>
      </c>
      <c r="CV83" s="189">
        <v>5.08</v>
      </c>
      <c r="CW83" s="189">
        <v>0.11449039138746363</v>
      </c>
      <c r="CX83" s="190">
        <v>2.7000000000000001E-3</v>
      </c>
      <c r="CY83" s="190">
        <v>9.3865881072895552E-4</v>
      </c>
      <c r="CZ83" s="190">
        <v>5.6000000000000001E-2</v>
      </c>
      <c r="DA83" s="190">
        <v>2.9531542778167643E-3</v>
      </c>
      <c r="DB83" s="190">
        <v>2.5999999999999999E-3</v>
      </c>
      <c r="DC83" s="190">
        <v>2.7626202752706261E-3</v>
      </c>
      <c r="DD83" s="190">
        <v>0.1298</v>
      </c>
      <c r="DE83" s="190">
        <v>6.46324750782037E-4</v>
      </c>
      <c r="DF83" s="190">
        <v>1.9E-3</v>
      </c>
      <c r="DG83" s="190">
        <v>4.5607475926093749E-4</v>
      </c>
      <c r="DH83" s="190">
        <v>0.20880000000000001</v>
      </c>
      <c r="DI83" s="190">
        <v>1.1958297520796612E-3</v>
      </c>
      <c r="DJ83" s="190">
        <v>8.0299999999999996E-2</v>
      </c>
      <c r="DK83" s="190">
        <v>2.7478603717124689E-3</v>
      </c>
      <c r="DL83" s="190">
        <v>1.2999999999999999E-2</v>
      </c>
      <c r="DM83" s="190">
        <v>8.3566381950539849E-4</v>
      </c>
      <c r="DN83" s="190">
        <v>0.43609999999999999</v>
      </c>
      <c r="DO83" s="190">
        <v>1.5845984387389421E-3</v>
      </c>
      <c r="DP83" s="189">
        <v>100.26</v>
      </c>
    </row>
    <row r="84" spans="1:120" x14ac:dyDescent="0.2">
      <c r="A84" s="147" t="s">
        <v>797</v>
      </c>
      <c r="B84" s="163">
        <v>94.974857277240716</v>
      </c>
      <c r="C84" s="143">
        <v>1.1413769374505531E-2</v>
      </c>
      <c r="D84" s="145">
        <v>57.637810829999999</v>
      </c>
      <c r="E84" s="144">
        <v>0.10053168099691306</v>
      </c>
      <c r="F84" s="142">
        <v>0.32006666666666667</v>
      </c>
      <c r="G84" s="143">
        <v>1.0486492081638724E-2</v>
      </c>
      <c r="H84" s="145">
        <v>10.521166666666666</v>
      </c>
      <c r="I84" s="141">
        <v>4.5382166158637188E-2</v>
      </c>
      <c r="J84" s="145">
        <v>3.6843957643333334</v>
      </c>
      <c r="K84" s="144">
        <v>2.0495457608629385E-2</v>
      </c>
      <c r="L84" s="142">
        <v>7.7633333333333332E-2</v>
      </c>
      <c r="M84" s="141">
        <v>6.7698334087527004E-3</v>
      </c>
      <c r="N84" s="145">
        <v>15.207415893333334</v>
      </c>
      <c r="O84" s="144">
        <v>5.9144054142352437E-2</v>
      </c>
      <c r="P84" s="145">
        <v>8.9510666666666676</v>
      </c>
      <c r="Q84" s="144">
        <v>2.6373176979709926E-2</v>
      </c>
      <c r="R84" s="142">
        <v>0.13806666666666664</v>
      </c>
      <c r="S84" s="141">
        <v>1.09206466545858E-2</v>
      </c>
      <c r="T84" s="142">
        <v>1.1203333333333332</v>
      </c>
      <c r="U84" s="141">
        <v>3.3565011328474434E-2</v>
      </c>
      <c r="V84" s="142">
        <v>3.7086731666666671E-2</v>
      </c>
      <c r="W84" s="141">
        <v>1.9513401581903495E-3</v>
      </c>
      <c r="X84" s="142">
        <v>0.1608</v>
      </c>
      <c r="Y84" s="141">
        <v>3.9871843547044572E-3</v>
      </c>
      <c r="Z84" s="142">
        <v>2.8066666666666667E-2</v>
      </c>
      <c r="AA84" s="143">
        <v>5.7703778139886856E-3</v>
      </c>
      <c r="AB84" s="142">
        <v>2.07E-2</v>
      </c>
      <c r="AC84" s="141">
        <v>1.4341886941752122E-3</v>
      </c>
      <c r="AD84" s="140">
        <v>97.173000000000002</v>
      </c>
      <c r="AE84" s="139">
        <v>1310</v>
      </c>
      <c r="AF84" s="18" t="s">
        <v>428</v>
      </c>
      <c r="AG84" s="130">
        <v>0.91277669828888153</v>
      </c>
      <c r="AH84" s="129">
        <v>1.3630692202219137E-2</v>
      </c>
      <c r="AK84" s="275"/>
      <c r="AL84" s="276"/>
      <c r="AM84" s="138"/>
      <c r="AN84" s="129"/>
      <c r="AO84" s="138"/>
      <c r="AP84" s="129"/>
      <c r="AQ84" s="138"/>
      <c r="AR84" s="130"/>
      <c r="AS84" s="138"/>
      <c r="AT84" s="129"/>
      <c r="AU84" s="138"/>
      <c r="AV84" s="129"/>
      <c r="AW84" s="138"/>
      <c r="AX84" s="129"/>
      <c r="AY84" s="138"/>
      <c r="AZ84" s="129"/>
      <c r="BA84" s="138"/>
      <c r="BB84" s="130"/>
      <c r="BC84" s="138"/>
      <c r="BD84" s="129"/>
      <c r="BE84" s="138"/>
      <c r="BF84" s="129"/>
      <c r="BG84" s="138"/>
      <c r="BH84" s="129"/>
      <c r="BI84" s="138"/>
      <c r="BJ84" s="129"/>
      <c r="BK84" s="138"/>
      <c r="BL84" s="129"/>
      <c r="BM84" s="138"/>
      <c r="BN84" s="129"/>
      <c r="BO84" s="138"/>
      <c r="BP84" s="130"/>
      <c r="BQ84" s="138"/>
      <c r="BR84" s="129"/>
      <c r="BS84" s="138"/>
      <c r="BT84" s="129"/>
      <c r="BU84" s="138"/>
      <c r="BV84" s="129"/>
      <c r="BW84" s="138"/>
      <c r="BX84" s="129"/>
      <c r="BY84" s="138"/>
      <c r="BZ84" s="129"/>
      <c r="CA84" s="137"/>
      <c r="CB84" s="136"/>
      <c r="CC84" s="135"/>
      <c r="CD84" s="134"/>
      <c r="CE84" s="135"/>
      <c r="CF84" s="134"/>
      <c r="CI84" s="21"/>
      <c r="CJ84" s="21"/>
      <c r="CK84" s="133"/>
      <c r="CL84" s="133"/>
      <c r="CM84" s="19"/>
      <c r="CN84" s="19"/>
      <c r="CO84" s="19"/>
      <c r="CP84" s="19"/>
      <c r="CQ84" s="19"/>
      <c r="CR84" s="189">
        <v>41.51</v>
      </c>
      <c r="CS84" s="189">
        <v>7.4960099293588253E-2</v>
      </c>
      <c r="CT84" s="189">
        <v>52.54</v>
      </c>
      <c r="CU84" s="189">
        <v>0.1053001242988526</v>
      </c>
      <c r="CV84" s="189">
        <v>4.95</v>
      </c>
      <c r="CW84" s="189">
        <v>9.8227900917261274E-2</v>
      </c>
      <c r="CX84" s="190">
        <v>3.5000000000000001E-3</v>
      </c>
      <c r="CY84" s="190">
        <v>6.6503595007616717E-4</v>
      </c>
      <c r="CZ84" s="190">
        <v>6.08E-2</v>
      </c>
      <c r="DA84" s="190">
        <v>1.7985848561304287E-3</v>
      </c>
      <c r="DB84" s="190">
        <v>2.2000000000000001E-3</v>
      </c>
      <c r="DC84" s="190">
        <v>3.9608363341244327E-3</v>
      </c>
      <c r="DD84" s="190">
        <v>0.1298</v>
      </c>
      <c r="DE84" s="190">
        <v>4.5893099760423856E-3</v>
      </c>
      <c r="DF84" s="190">
        <v>2E-3</v>
      </c>
      <c r="DG84" s="190">
        <v>1.2188365650969525E-4</v>
      </c>
      <c r="DH84" s="190">
        <v>0.21210000000000001</v>
      </c>
      <c r="DI84" s="190">
        <v>1.4154547357259562E-2</v>
      </c>
      <c r="DJ84" s="190">
        <v>7.9000000000000001E-2</v>
      </c>
      <c r="DK84" s="190">
        <v>1.6993071148390473E-3</v>
      </c>
      <c r="DL84" s="190">
        <v>1.2999999999999999E-2</v>
      </c>
      <c r="DM84" s="190">
        <v>1.2906628941506955E-3</v>
      </c>
      <c r="DN84" s="190">
        <v>0.42699999999999999</v>
      </c>
      <c r="DO84" s="190">
        <v>4.5414388118435794E-3</v>
      </c>
      <c r="DP84" s="189">
        <v>99.95</v>
      </c>
    </row>
    <row r="85" spans="1:120" x14ac:dyDescent="0.2">
      <c r="A85" s="147" t="s">
        <v>796</v>
      </c>
      <c r="B85" s="163">
        <v>94.945683155927455</v>
      </c>
      <c r="C85" s="143">
        <v>1.899208644029227E-2</v>
      </c>
      <c r="D85" s="145">
        <v>57.712628713333338</v>
      </c>
      <c r="E85" s="144">
        <v>8.2190324250767013E-2</v>
      </c>
      <c r="F85" s="142">
        <v>0.32733333333333337</v>
      </c>
      <c r="G85" s="143">
        <v>8.6936719457899429E-3</v>
      </c>
      <c r="H85" s="145">
        <v>10.685066666666666</v>
      </c>
      <c r="I85" s="141">
        <v>3.6740489283661366E-2</v>
      </c>
      <c r="J85" s="145">
        <v>3.5214321803333335</v>
      </c>
      <c r="K85" s="144">
        <v>1.8072111325178761E-2</v>
      </c>
      <c r="L85" s="142">
        <v>7.0500000000000007E-2</v>
      </c>
      <c r="M85" s="141">
        <v>6.3936263617240998E-3</v>
      </c>
      <c r="N85" s="145">
        <v>15.242160163333333</v>
      </c>
      <c r="O85" s="144">
        <v>4.8107023494214321E-2</v>
      </c>
      <c r="P85" s="145">
        <v>8.9059333333333317</v>
      </c>
      <c r="Q85" s="144">
        <v>2.1595740631016415E-2</v>
      </c>
      <c r="R85" s="142">
        <v>0.18326666666666669</v>
      </c>
      <c r="S85" s="141">
        <v>1.1706343486947067E-2</v>
      </c>
      <c r="T85" s="142">
        <v>1.1552666666666667</v>
      </c>
      <c r="U85" s="141">
        <v>2.6532546817962382E-2</v>
      </c>
      <c r="V85" s="142">
        <v>3.8598584999999998E-2</v>
      </c>
      <c r="W85" s="141">
        <v>1.5693872701132011E-3</v>
      </c>
      <c r="X85" s="142">
        <v>0.16513333333333333</v>
      </c>
      <c r="Y85" s="141">
        <v>2.345398642592767E-3</v>
      </c>
      <c r="Z85" s="142">
        <v>3.6833333333333336E-2</v>
      </c>
      <c r="AA85" s="143">
        <v>4.0844974598548888E-3</v>
      </c>
      <c r="AB85" s="142">
        <v>1.5666666666666666E-2</v>
      </c>
      <c r="AC85" s="141">
        <v>1.397153610508889E-3</v>
      </c>
      <c r="AD85" s="140">
        <v>97.64136666666667</v>
      </c>
      <c r="AE85" s="139">
        <v>1310</v>
      </c>
      <c r="AF85" s="18" t="s">
        <v>426</v>
      </c>
      <c r="AG85" s="130">
        <v>1.0253545066666665</v>
      </c>
      <c r="AH85" s="129">
        <v>3.9264045479933868E-2</v>
      </c>
      <c r="AI85" s="128">
        <v>38</v>
      </c>
      <c r="AJ85" s="120">
        <v>10.832000000000001</v>
      </c>
      <c r="AK85" s="275">
        <v>1939.7621214383701</v>
      </c>
      <c r="AL85" s="276">
        <v>73.752052127617588</v>
      </c>
      <c r="AM85" s="138">
        <v>0.83023846188060801</v>
      </c>
      <c r="AN85" s="129">
        <v>5.6535750286122829E-2</v>
      </c>
      <c r="AO85" s="138">
        <v>34.855323412256098</v>
      </c>
      <c r="AP85" s="129">
        <v>1.0212022823228406</v>
      </c>
      <c r="AQ85" s="138">
        <v>8.7354167245406202</v>
      </c>
      <c r="AR85" s="130">
        <v>0.35234003190226915</v>
      </c>
      <c r="AS85" s="138">
        <v>15.130730792371001</v>
      </c>
      <c r="AT85" s="129">
        <v>0.62312533024803296</v>
      </c>
      <c r="AU85" s="138">
        <v>0.420011072256888</v>
      </c>
      <c r="AV85" s="129">
        <v>3.6602500032293095E-2</v>
      </c>
      <c r="AW85" s="138">
        <v>5.0365799017197599</v>
      </c>
      <c r="AX85" s="129">
        <v>0.84481617287246957</v>
      </c>
      <c r="AY85" s="138">
        <v>0.65853649726649599</v>
      </c>
      <c r="AZ85" s="129">
        <v>5.4811136616516709E-2</v>
      </c>
      <c r="BA85" s="138">
        <v>1.7815344314271899</v>
      </c>
      <c r="BB85" s="130">
        <v>9.0331247733951764E-2</v>
      </c>
      <c r="BC85" s="138"/>
      <c r="BD85" s="129"/>
      <c r="BE85" s="138">
        <v>1.6764449480966599</v>
      </c>
      <c r="BF85" s="129">
        <v>0.20623021696787763</v>
      </c>
      <c r="BG85" s="138">
        <v>0.73073759940342997</v>
      </c>
      <c r="BH85" s="129">
        <v>0.12693399110931805</v>
      </c>
      <c r="BI85" s="138"/>
      <c r="BJ85" s="129"/>
      <c r="BK85" s="138"/>
      <c r="BL85" s="129"/>
      <c r="BM85" s="138"/>
      <c r="BN85" s="129"/>
      <c r="BO85" s="138">
        <v>1.3916981234527399</v>
      </c>
      <c r="BP85" s="130">
        <v>0.14006080171738364</v>
      </c>
      <c r="BQ85" s="138"/>
      <c r="BR85" s="129"/>
      <c r="BS85" s="138">
        <v>1.0377416728409901</v>
      </c>
      <c r="BT85" s="129">
        <v>0.11858923020382095</v>
      </c>
      <c r="BU85" s="138"/>
      <c r="BV85" s="129"/>
      <c r="BW85" s="138"/>
      <c r="BX85" s="129"/>
      <c r="BY85" s="138"/>
      <c r="BZ85" s="129"/>
      <c r="CA85" s="137">
        <v>0.102115758569818</v>
      </c>
      <c r="CB85" s="136">
        <v>1.1237915289119266E-2</v>
      </c>
      <c r="CC85" s="135">
        <v>3.9593635897329997E-2</v>
      </c>
      <c r="CD85" s="134">
        <v>5.7788040083221071E-3</v>
      </c>
      <c r="CE85" s="135">
        <v>1.4090641424616E-2</v>
      </c>
      <c r="CF85" s="134">
        <v>2.9692932542640738E-3</v>
      </c>
      <c r="CH85" s="120">
        <v>13.419</v>
      </c>
      <c r="CI85" s="133">
        <f>0.3543*CK85</f>
        <v>2.4762026999999999E-2</v>
      </c>
      <c r="CJ85" s="133">
        <v>1.4809739999999999E-3</v>
      </c>
      <c r="CK85" s="133">
        <v>6.9889999999999994E-2</v>
      </c>
      <c r="CL85" s="133">
        <v>4.1799999999999997E-3</v>
      </c>
      <c r="CM85" s="19"/>
      <c r="CN85" s="19"/>
      <c r="CO85" s="19"/>
      <c r="CP85" s="19"/>
      <c r="CQ85" s="19"/>
      <c r="CR85" s="189">
        <v>41.75</v>
      </c>
      <c r="CS85" s="189">
        <v>3.7385807791103114E-2</v>
      </c>
      <c r="CT85" s="189">
        <v>52.76</v>
      </c>
      <c r="CU85" s="189">
        <v>3.7162732606680501E-2</v>
      </c>
      <c r="CV85" s="189">
        <v>5.01</v>
      </c>
      <c r="CW85" s="189">
        <v>6.0183182393535595E-2</v>
      </c>
      <c r="CX85" s="190">
        <v>3.5999999999999999E-3</v>
      </c>
      <c r="CY85" s="190">
        <v>5.7294381062485806E-4</v>
      </c>
      <c r="CZ85" s="190">
        <v>5.9499999999999997E-2</v>
      </c>
      <c r="DA85" s="190">
        <v>1.9699342426777347E-3</v>
      </c>
      <c r="DB85" s="190">
        <v>4.1000000000000003E-3</v>
      </c>
      <c r="DC85" s="190">
        <v>4.2852450721748911E-3</v>
      </c>
      <c r="DD85" s="190">
        <v>0.12959999999999999</v>
      </c>
      <c r="DE85" s="190">
        <v>1.9241011754409611E-3</v>
      </c>
      <c r="DF85" s="190">
        <v>2.3E-3</v>
      </c>
      <c r="DG85" s="190">
        <v>4.4330413016270304E-4</v>
      </c>
      <c r="DH85" s="190">
        <v>0.21179999999999999</v>
      </c>
      <c r="DI85" s="190">
        <v>1.0552136938813227E-2</v>
      </c>
      <c r="DJ85" s="190">
        <v>7.9100000000000004E-2</v>
      </c>
      <c r="DK85" s="190">
        <v>1.4496053532051898E-3</v>
      </c>
      <c r="DL85" s="190">
        <v>1.29E-2</v>
      </c>
      <c r="DM85" s="190">
        <v>7.7653981245656711E-4</v>
      </c>
      <c r="DN85" s="190">
        <v>0.43290000000000001</v>
      </c>
      <c r="DO85" s="190">
        <v>3.2466645426978127E-3</v>
      </c>
      <c r="DP85" s="189">
        <v>100.46</v>
      </c>
    </row>
    <row r="86" spans="1:120" x14ac:dyDescent="0.2">
      <c r="A86" s="147" t="s">
        <v>795</v>
      </c>
      <c r="B86" s="163">
        <v>94.483907934115507</v>
      </c>
      <c r="C86" s="143">
        <v>2.4856381015055804E-2</v>
      </c>
      <c r="D86" s="145">
        <v>57.619018689999997</v>
      </c>
      <c r="E86" s="144">
        <v>8.205701134608015E-2</v>
      </c>
      <c r="F86" s="142">
        <v>0.32246666666666662</v>
      </c>
      <c r="G86" s="143">
        <v>8.5890550200336587E-3</v>
      </c>
      <c r="H86" s="145">
        <v>10.516366666666666</v>
      </c>
      <c r="I86" s="141">
        <v>3.6565185677636503E-2</v>
      </c>
      <c r="J86" s="145">
        <v>3.9205024206666668</v>
      </c>
      <c r="K86" s="144">
        <v>1.9063859061525121E-2</v>
      </c>
      <c r="L86" s="142">
        <v>8.2066666666666663E-2</v>
      </c>
      <c r="M86" s="141">
        <v>6.4443880538537527E-3</v>
      </c>
      <c r="N86" s="145">
        <v>15.111052506666667</v>
      </c>
      <c r="O86" s="144">
        <v>4.7693223937462031E-2</v>
      </c>
      <c r="P86" s="145">
        <v>8.9751999999999992</v>
      </c>
      <c r="Q86" s="144">
        <v>2.1418247762260346E-2</v>
      </c>
      <c r="R86" s="142">
        <v>0.16590000000000002</v>
      </c>
      <c r="S86" s="141">
        <v>1.1675517344500556E-2</v>
      </c>
      <c r="T86" s="142">
        <v>1.0961666666666667</v>
      </c>
      <c r="U86" s="141">
        <v>2.6074490645660652E-2</v>
      </c>
      <c r="V86" s="142">
        <v>3.4083922333333329E-2</v>
      </c>
      <c r="W86" s="141">
        <v>1.5620989340955961E-3</v>
      </c>
      <c r="X86" s="142">
        <v>0.14483333333333334</v>
      </c>
      <c r="Y86" s="141">
        <v>2.256023075223222E-3</v>
      </c>
      <c r="Z86" s="142">
        <v>2.7499999999999997E-2</v>
      </c>
      <c r="AA86" s="143">
        <v>3.9815008852671016E-3</v>
      </c>
      <c r="AB86" s="142">
        <v>2.5433333333333336E-2</v>
      </c>
      <c r="AC86" s="141">
        <v>1.4914451025560902E-3</v>
      </c>
      <c r="AD86" s="140">
        <v>97.650666666666666</v>
      </c>
      <c r="AE86" s="139">
        <v>1310</v>
      </c>
      <c r="AF86" s="18" t="s">
        <v>197</v>
      </c>
      <c r="AG86" s="130">
        <v>0.97523119999999985</v>
      </c>
      <c r="AH86" s="129">
        <v>2.5810850037465513E-2</v>
      </c>
      <c r="AI86" s="128">
        <v>38</v>
      </c>
      <c r="AJ86" s="120">
        <v>16.609000000000002</v>
      </c>
      <c r="AK86" s="275">
        <v>1980.6703096660001</v>
      </c>
      <c r="AL86" s="276">
        <v>57.886442168924525</v>
      </c>
      <c r="AM86" s="138">
        <v>0.78920689931366494</v>
      </c>
      <c r="AN86" s="129">
        <v>4.4345350215180421E-2</v>
      </c>
      <c r="AO86" s="138">
        <v>37.473077115771297</v>
      </c>
      <c r="AP86" s="129">
        <v>0.93810683926403682</v>
      </c>
      <c r="AQ86" s="138">
        <v>8.7377339314041897</v>
      </c>
      <c r="AR86" s="130">
        <v>0.30660060593640709</v>
      </c>
      <c r="AS86" s="138">
        <v>15.5019155709745</v>
      </c>
      <c r="AT86" s="129">
        <v>0.48366027024858804</v>
      </c>
      <c r="AU86" s="138">
        <v>0.49801292070209802</v>
      </c>
      <c r="AV86" s="129">
        <v>4.0914712895735922E-2</v>
      </c>
      <c r="AW86" s="138">
        <v>4.5432085021784596</v>
      </c>
      <c r="AX86" s="129">
        <v>0.49036539272697799</v>
      </c>
      <c r="AY86" s="138">
        <v>0.67687671663983895</v>
      </c>
      <c r="AZ86" s="129">
        <v>4.2666569935246139E-2</v>
      </c>
      <c r="BA86" s="138">
        <v>1.93254105319086</v>
      </c>
      <c r="BB86" s="130">
        <v>7.8165918443180354E-2</v>
      </c>
      <c r="BC86" s="138"/>
      <c r="BD86" s="129"/>
      <c r="BE86" s="138">
        <v>1.7860767160423401</v>
      </c>
      <c r="BF86" s="129">
        <v>0.15895774934313664</v>
      </c>
      <c r="BG86" s="138">
        <v>0.688128812669906</v>
      </c>
      <c r="BH86" s="129">
        <v>9.8217921299693797E-2</v>
      </c>
      <c r="BI86" s="138"/>
      <c r="BJ86" s="129"/>
      <c r="BK86" s="138"/>
      <c r="BL86" s="129"/>
      <c r="BM86" s="138"/>
      <c r="BN86" s="129"/>
      <c r="BO86" s="138">
        <v>1.4305942968307099</v>
      </c>
      <c r="BP86" s="130">
        <v>0.10875090207434086</v>
      </c>
      <c r="BQ86" s="138"/>
      <c r="BR86" s="129"/>
      <c r="BS86" s="138">
        <v>1.0257906347494199</v>
      </c>
      <c r="BT86" s="129">
        <v>0.10294933692940197</v>
      </c>
      <c r="BU86" s="138"/>
      <c r="BV86" s="129"/>
      <c r="BW86" s="138"/>
      <c r="BX86" s="129"/>
      <c r="BY86" s="138"/>
      <c r="BZ86" s="129"/>
      <c r="CA86" s="137">
        <v>0.114124752728973</v>
      </c>
      <c r="CB86" s="136">
        <v>1.3446795952195258E-2</v>
      </c>
      <c r="CC86" s="135">
        <v>4.2769618639542997E-2</v>
      </c>
      <c r="CD86" s="134">
        <v>5.8551218258119956E-3</v>
      </c>
      <c r="CE86" s="135">
        <v>1.3920128734442001E-2</v>
      </c>
      <c r="CF86" s="134">
        <v>2.3939391428819692E-3</v>
      </c>
      <c r="CH86" s="120">
        <v>15.756</v>
      </c>
      <c r="CI86" s="133">
        <f>0.3543*CK86</f>
        <v>2.2696458000000003E-2</v>
      </c>
      <c r="CJ86" s="133">
        <v>1.3179960000000001E-3</v>
      </c>
      <c r="CK86" s="133">
        <v>6.4060000000000006E-2</v>
      </c>
      <c r="CL86" s="133">
        <v>3.7200000000000002E-3</v>
      </c>
      <c r="CM86" s="19">
        <v>0.70396999999999998</v>
      </c>
      <c r="CN86" s="19">
        <v>8.7000000000000001E-4</v>
      </c>
      <c r="CO86" s="19">
        <v>0.70098000000000005</v>
      </c>
      <c r="CP86" s="19">
        <v>8.8000000000000003E-4</v>
      </c>
      <c r="CQ86" s="19"/>
      <c r="CR86" s="189">
        <v>41.67</v>
      </c>
      <c r="CS86" s="189">
        <v>8.6544196184031655E-2</v>
      </c>
      <c r="CT86" s="189">
        <v>52.46</v>
      </c>
      <c r="CU86" s="189">
        <v>0.16797743927887854</v>
      </c>
      <c r="CV86" s="189">
        <v>5.46</v>
      </c>
      <c r="CW86" s="189">
        <v>8.6764088424708993E-2</v>
      </c>
      <c r="CX86" s="190">
        <v>3.3999999999999998E-3</v>
      </c>
      <c r="CY86" s="190">
        <v>7.9536560857911085E-4</v>
      </c>
      <c r="CZ86" s="190">
        <v>5.1900000000000002E-2</v>
      </c>
      <c r="DA86" s="190">
        <v>3.4201534077701102E-3</v>
      </c>
      <c r="DB86" s="190">
        <v>4.4999999999999997E-3</v>
      </c>
      <c r="DC86" s="190">
        <v>3.2353308249183223E-3</v>
      </c>
      <c r="DD86" s="190">
        <v>0.1328</v>
      </c>
      <c r="DE86" s="190">
        <v>4.1885867160141848E-3</v>
      </c>
      <c r="DF86" s="190">
        <v>2.3999999999999998E-3</v>
      </c>
      <c r="DG86" s="190">
        <v>1.0848432104346015E-4</v>
      </c>
      <c r="DH86" s="190">
        <v>0.21440000000000001</v>
      </c>
      <c r="DI86" s="190">
        <v>1.1881161885948921E-2</v>
      </c>
      <c r="DJ86" s="190">
        <v>8.6199999999999999E-2</v>
      </c>
      <c r="DK86" s="190">
        <v>1.1883891472661248E-3</v>
      </c>
      <c r="DL86" s="190">
        <v>1.4E-2</v>
      </c>
      <c r="DM86" s="190">
        <v>7.5043184012051805E-4</v>
      </c>
      <c r="DN86" s="190">
        <v>0.4279</v>
      </c>
      <c r="DO86" s="190">
        <v>5.7855666782625475E-3</v>
      </c>
      <c r="DP86" s="189">
        <v>100.53</v>
      </c>
    </row>
    <row r="87" spans="1:120" x14ac:dyDescent="0.2">
      <c r="A87" s="147" t="s">
        <v>794</v>
      </c>
      <c r="B87" s="163">
        <v>94.464164039734285</v>
      </c>
      <c r="C87" s="143">
        <v>4.6918673985158678E-2</v>
      </c>
      <c r="D87" s="145">
        <v>57.48784028</v>
      </c>
      <c r="E87" s="144">
        <v>8.1870196149944244E-2</v>
      </c>
      <c r="F87" s="142">
        <v>0.33370000000000005</v>
      </c>
      <c r="G87" s="143">
        <v>8.6826307696642839E-3</v>
      </c>
      <c r="H87" s="145">
        <v>10.614966666666668</v>
      </c>
      <c r="I87" s="141">
        <v>3.6771323174633427E-2</v>
      </c>
      <c r="J87" s="145">
        <v>3.9314984496666665</v>
      </c>
      <c r="K87" s="144">
        <v>1.9066754181162632E-2</v>
      </c>
      <c r="L87" s="142">
        <v>7.4400000000000008E-2</v>
      </c>
      <c r="M87" s="141">
        <v>6.4692279833136893E-3</v>
      </c>
      <c r="N87" s="145">
        <v>14.817109563333332</v>
      </c>
      <c r="O87" s="144">
        <v>4.733579747901482E-2</v>
      </c>
      <c r="P87" s="145">
        <v>9.2604333333333333</v>
      </c>
      <c r="Q87" s="144">
        <v>2.1861946076176732E-2</v>
      </c>
      <c r="R87" s="142">
        <v>0.15456666666666666</v>
      </c>
      <c r="S87" s="141">
        <v>1.1578879954998978E-2</v>
      </c>
      <c r="T87" s="142">
        <v>1.1029666666666667</v>
      </c>
      <c r="U87" s="141">
        <v>2.6137813454171162E-2</v>
      </c>
      <c r="V87" s="142">
        <v>3.4682720333333333E-2</v>
      </c>
      <c r="W87" s="141">
        <v>1.5505807598555209E-3</v>
      </c>
      <c r="X87" s="142">
        <v>0.17446666666666669</v>
      </c>
      <c r="Y87" s="141">
        <v>2.4085794207109206E-3</v>
      </c>
      <c r="Z87" s="142">
        <v>2.6633333333333332E-2</v>
      </c>
      <c r="AA87" s="143">
        <v>4.0322576516615676E-3</v>
      </c>
      <c r="AB87" s="142">
        <v>2.1400000000000002E-2</v>
      </c>
      <c r="AC87" s="141">
        <v>1.4655243478304792E-3</v>
      </c>
      <c r="AD87" s="140">
        <v>97.640833333333333</v>
      </c>
      <c r="AE87" s="139">
        <v>1310</v>
      </c>
      <c r="AF87" s="18" t="s">
        <v>224</v>
      </c>
      <c r="AG87" s="130">
        <v>0.99527725950284596</v>
      </c>
      <c r="AH87" s="129">
        <v>6.0451343926615088E-2</v>
      </c>
      <c r="AI87" s="128">
        <v>38</v>
      </c>
      <c r="AJ87" s="120">
        <v>17.042000000000002</v>
      </c>
      <c r="AK87" s="275">
        <v>2039.2650799924099</v>
      </c>
      <c r="AL87" s="276">
        <v>61.138305901893297</v>
      </c>
      <c r="AM87" s="138">
        <v>0.79634681259010598</v>
      </c>
      <c r="AN87" s="129">
        <v>4.5796339140916568E-2</v>
      </c>
      <c r="AO87" s="138">
        <v>38.018227007611202</v>
      </c>
      <c r="AP87" s="129">
        <v>0.97685179656582166</v>
      </c>
      <c r="AQ87" s="138">
        <v>9.0323627867253293</v>
      </c>
      <c r="AR87" s="130">
        <v>0.34816984999914391</v>
      </c>
      <c r="AS87" s="138">
        <v>16.201093012049199</v>
      </c>
      <c r="AT87" s="129">
        <v>0.5387367280573121</v>
      </c>
      <c r="AU87" s="138">
        <v>0.51861602433917497</v>
      </c>
      <c r="AV87" s="129">
        <v>3.898394518330215E-2</v>
      </c>
      <c r="AW87" s="138">
        <v>5.0327713329173198</v>
      </c>
      <c r="AX87" s="129">
        <v>0.52113522927692979</v>
      </c>
      <c r="AY87" s="138">
        <v>0.72020518975413605</v>
      </c>
      <c r="AZ87" s="129">
        <v>5.3875410170016312E-2</v>
      </c>
      <c r="BA87" s="138">
        <v>1.98318792945536</v>
      </c>
      <c r="BB87" s="130">
        <v>7.9689801290927592E-2</v>
      </c>
      <c r="BC87" s="138"/>
      <c r="BD87" s="129"/>
      <c r="BE87" s="138">
        <v>1.8598195192623099</v>
      </c>
      <c r="BF87" s="129">
        <v>0.1740586363740903</v>
      </c>
      <c r="BG87" s="138">
        <v>0.73381744567212903</v>
      </c>
      <c r="BH87" s="129">
        <v>0.10245458990135826</v>
      </c>
      <c r="BI87" s="138"/>
      <c r="BJ87" s="129"/>
      <c r="BK87" s="138"/>
      <c r="BL87" s="129"/>
      <c r="BM87" s="138"/>
      <c r="BN87" s="129"/>
      <c r="BO87" s="138">
        <v>1.54622118592688</v>
      </c>
      <c r="BP87" s="130">
        <v>0.13309300609349967</v>
      </c>
      <c r="BQ87" s="138"/>
      <c r="BR87" s="129"/>
      <c r="BS87" s="138">
        <v>0.99211485490197104</v>
      </c>
      <c r="BT87" s="129">
        <v>0.11114101739444092</v>
      </c>
      <c r="BU87" s="138"/>
      <c r="BV87" s="129"/>
      <c r="BW87" s="138"/>
      <c r="BX87" s="129"/>
      <c r="BY87" s="138"/>
      <c r="BZ87" s="129"/>
      <c r="CA87" s="137">
        <v>0.132305687474088</v>
      </c>
      <c r="CB87" s="136">
        <v>1.4158857231851183E-2</v>
      </c>
      <c r="CC87" s="135">
        <v>4.8177413132474999E-2</v>
      </c>
      <c r="CD87" s="134">
        <v>5.6344446462663544E-3</v>
      </c>
      <c r="CE87" s="135">
        <v>1.4505062895126E-2</v>
      </c>
      <c r="CF87" s="134">
        <v>2.512698899808782E-3</v>
      </c>
      <c r="CH87" s="120">
        <v>16.917000000000002</v>
      </c>
      <c r="CI87" s="133">
        <f>0.3543*CK87</f>
        <v>2.1853224000000001E-2</v>
      </c>
      <c r="CJ87" s="133">
        <v>1.264851E-3</v>
      </c>
      <c r="CK87" s="133">
        <v>6.1679999999999999E-2</v>
      </c>
      <c r="CL87" s="133">
        <v>3.5699999999999998E-3</v>
      </c>
      <c r="CM87" s="19">
        <v>0.70345000000000002</v>
      </c>
      <c r="CN87" s="19">
        <v>1.07E-3</v>
      </c>
      <c r="CO87" s="19">
        <v>0.70057000000000003</v>
      </c>
      <c r="CP87" s="19">
        <v>1.08E-3</v>
      </c>
      <c r="CQ87" s="19"/>
      <c r="CR87" s="189">
        <v>41.9</v>
      </c>
      <c r="CS87" s="189">
        <v>6.0509584095466848E-2</v>
      </c>
      <c r="CT87" s="189">
        <v>52.65</v>
      </c>
      <c r="CU87" s="189">
        <v>0.13362340926433539</v>
      </c>
      <c r="CV87" s="189">
        <v>5.5</v>
      </c>
      <c r="CW87" s="189">
        <v>0.16570483236658995</v>
      </c>
      <c r="CX87" s="190">
        <v>3.2000000000000002E-3</v>
      </c>
      <c r="CY87" s="190">
        <v>6.8154716321135579E-4</v>
      </c>
      <c r="CZ87" s="190">
        <v>5.74E-2</v>
      </c>
      <c r="DA87" s="190">
        <v>3.6196556245726517E-3</v>
      </c>
      <c r="DB87" s="190">
        <v>1.9E-3</v>
      </c>
      <c r="DC87" s="190">
        <v>2.5103532953641584E-3</v>
      </c>
      <c r="DD87" s="190">
        <v>0.1263</v>
      </c>
      <c r="DE87" s="190">
        <v>2.729929143293541E-3</v>
      </c>
      <c r="DF87" s="190">
        <v>2E-3</v>
      </c>
      <c r="DG87" s="190">
        <v>2.8359118224761872E-4</v>
      </c>
      <c r="DH87" s="190">
        <v>0.21029999999999999</v>
      </c>
      <c r="DI87" s="190">
        <v>5.9870831716805377E-3</v>
      </c>
      <c r="DJ87" s="190">
        <v>8.5599999999999996E-2</v>
      </c>
      <c r="DK87" s="190">
        <v>3.4397304508356542E-3</v>
      </c>
      <c r="DL87" s="190">
        <v>1.34E-2</v>
      </c>
      <c r="DM87" s="190">
        <v>1.3473113254032336E-3</v>
      </c>
      <c r="DN87" s="190">
        <v>0.4299</v>
      </c>
      <c r="DO87" s="190">
        <v>1.8913746014822344E-3</v>
      </c>
      <c r="DP87" s="189">
        <v>100.97</v>
      </c>
    </row>
    <row r="88" spans="1:120" x14ac:dyDescent="0.2">
      <c r="A88" s="147" t="s">
        <v>793</v>
      </c>
      <c r="B88" s="163">
        <v>94.742791268886037</v>
      </c>
      <c r="C88" s="143">
        <v>5.0660570486113145E-2</v>
      </c>
      <c r="D88" s="145">
        <v>57.253554883333329</v>
      </c>
      <c r="E88" s="144">
        <v>8.1536543132423575E-2</v>
      </c>
      <c r="F88" s="142">
        <v>0.33600000000000002</v>
      </c>
      <c r="G88" s="143">
        <v>8.6827670428268437E-3</v>
      </c>
      <c r="H88" s="145">
        <v>10.550833333333332</v>
      </c>
      <c r="I88" s="141">
        <v>3.6549158791049245E-2</v>
      </c>
      <c r="J88" s="145">
        <v>3.6437018223333335</v>
      </c>
      <c r="K88" s="144">
        <v>1.8419112824971221E-2</v>
      </c>
      <c r="L88" s="142">
        <v>6.9599999999999995E-2</v>
      </c>
      <c r="M88" s="141">
        <v>6.3600543170287118E-3</v>
      </c>
      <c r="N88" s="145">
        <v>15.412125736666667</v>
      </c>
      <c r="O88" s="144">
        <v>4.8248800750242647E-2</v>
      </c>
      <c r="P88" s="145">
        <v>8.7686333333333337</v>
      </c>
      <c r="Q88" s="144">
        <v>2.1262805824785527E-2</v>
      </c>
      <c r="R88" s="142">
        <v>0.1850333333333333</v>
      </c>
      <c r="S88" s="141">
        <v>1.1754507241645E-2</v>
      </c>
      <c r="T88" s="142">
        <v>1.1363666666666667</v>
      </c>
      <c r="U88" s="141">
        <v>2.6363513159499856E-2</v>
      </c>
      <c r="V88" s="142">
        <v>3.3324215666666664E-2</v>
      </c>
      <c r="W88" s="141">
        <v>1.5394660226269168E-3</v>
      </c>
      <c r="X88" s="142">
        <v>0.12076666666666667</v>
      </c>
      <c r="Y88" s="141">
        <v>2.115076928933814E-3</v>
      </c>
      <c r="Z88" s="142">
        <v>2.47E-2</v>
      </c>
      <c r="AA88" s="143">
        <v>3.8915413589780895E-3</v>
      </c>
      <c r="AB88" s="142">
        <v>2.186666666666667E-2</v>
      </c>
      <c r="AC88" s="141">
        <v>1.4581203153121237E-3</v>
      </c>
      <c r="AD88" s="140">
        <v>97.156700000000001</v>
      </c>
      <c r="AE88" s="139">
        <v>1310</v>
      </c>
      <c r="AF88" s="18" t="s">
        <v>260</v>
      </c>
      <c r="AG88" s="130">
        <v>1.0951951038875567</v>
      </c>
      <c r="AH88" s="129">
        <v>2.5402243732956398E-2</v>
      </c>
      <c r="AI88" s="128">
        <v>38</v>
      </c>
      <c r="AJ88" s="120">
        <v>9.8230000000000004</v>
      </c>
      <c r="AK88" s="275">
        <v>1961.8585727045499</v>
      </c>
      <c r="AL88" s="276">
        <v>61.693217795478787</v>
      </c>
      <c r="AM88" s="138">
        <v>0.68864967244950903</v>
      </c>
      <c r="AN88" s="129">
        <v>6.0100108217776185E-2</v>
      </c>
      <c r="AO88" s="138">
        <v>34.933905804214803</v>
      </c>
      <c r="AP88" s="129">
        <v>1.2265849641938262</v>
      </c>
      <c r="AQ88" s="138">
        <v>8.6371519726067891</v>
      </c>
      <c r="AR88" s="130">
        <v>0.36832978678625955</v>
      </c>
      <c r="AS88" s="138">
        <v>15.999196679925801</v>
      </c>
      <c r="AT88" s="129">
        <v>0.69530836142283459</v>
      </c>
      <c r="AU88" s="138">
        <v>0.46439881088620899</v>
      </c>
      <c r="AV88" s="129">
        <v>4.0831414611442837E-2</v>
      </c>
      <c r="AW88" s="138">
        <v>3.9689638455674099</v>
      </c>
      <c r="AX88" s="129">
        <v>0.68853185713884846</v>
      </c>
      <c r="AY88" s="138">
        <v>0.66585157732184796</v>
      </c>
      <c r="AZ88" s="129">
        <v>5.5805916775739178E-2</v>
      </c>
      <c r="BA88" s="138">
        <v>1.8047568137888901</v>
      </c>
      <c r="BB88" s="130">
        <v>9.2729619099439095E-2</v>
      </c>
      <c r="BC88" s="138"/>
      <c r="BD88" s="129"/>
      <c r="BE88" s="138">
        <v>1.8463051121427301</v>
      </c>
      <c r="BF88" s="129">
        <v>0.23633842580432318</v>
      </c>
      <c r="BG88" s="138">
        <v>0.61598875699060096</v>
      </c>
      <c r="BH88" s="129">
        <v>0.13712099275497952</v>
      </c>
      <c r="BI88" s="138"/>
      <c r="BJ88" s="129"/>
      <c r="BK88" s="138"/>
      <c r="BL88" s="129"/>
      <c r="BM88" s="138"/>
      <c r="BN88" s="129"/>
      <c r="BO88" s="138">
        <v>1.4807918847998001</v>
      </c>
      <c r="BP88" s="130">
        <v>0.15566541100952316</v>
      </c>
      <c r="BQ88" s="138"/>
      <c r="BR88" s="129"/>
      <c r="BS88" s="138">
        <v>0.95688087099948604</v>
      </c>
      <c r="BT88" s="129">
        <v>0.12225696906734486</v>
      </c>
      <c r="BU88" s="138"/>
      <c r="BV88" s="129"/>
      <c r="BW88" s="138"/>
      <c r="BX88" s="129"/>
      <c r="BY88" s="138"/>
      <c r="BZ88" s="129"/>
      <c r="CA88" s="137">
        <v>9.9143545307900996E-2</v>
      </c>
      <c r="CB88" s="136">
        <v>1.540147768925036E-2</v>
      </c>
      <c r="CC88" s="135">
        <v>3.7906352248908003E-2</v>
      </c>
      <c r="CD88" s="134">
        <v>6.5995465080928009E-3</v>
      </c>
      <c r="CE88" s="135">
        <v>1.2726922154157E-2</v>
      </c>
      <c r="CF88" s="134">
        <v>3.8819577991567778E-3</v>
      </c>
      <c r="CI88" s="21"/>
      <c r="CJ88" s="21"/>
      <c r="CK88" s="133"/>
      <c r="CL88" s="133"/>
      <c r="CM88" s="19"/>
      <c r="CN88" s="19"/>
      <c r="CO88" s="19"/>
      <c r="CP88" s="19"/>
      <c r="CQ88" s="19"/>
      <c r="CR88" s="189">
        <v>41.78</v>
      </c>
      <c r="CS88" s="189">
        <v>0.10349379401191772</v>
      </c>
      <c r="CT88" s="189">
        <v>52.79</v>
      </c>
      <c r="CU88" s="189">
        <v>0.21634997776890846</v>
      </c>
      <c r="CV88" s="189">
        <v>5.22</v>
      </c>
      <c r="CW88" s="189">
        <v>0.16856237276917085</v>
      </c>
      <c r="CX88" s="190">
        <v>3.0000000000000001E-3</v>
      </c>
      <c r="CY88" s="190">
        <v>6.7710264211891583E-4</v>
      </c>
      <c r="CZ88" s="190">
        <v>5.4800000000000001E-2</v>
      </c>
      <c r="DA88" s="190">
        <v>2.3442884679189219E-3</v>
      </c>
      <c r="DB88" s="190">
        <v>2.2000000000000001E-3</v>
      </c>
      <c r="DC88" s="190">
        <v>8.260461585585582E-4</v>
      </c>
      <c r="DD88" s="190">
        <v>0.13239999999999999</v>
      </c>
      <c r="DE88" s="190">
        <v>2.437775493275529E-3</v>
      </c>
      <c r="DF88" s="190">
        <v>1.9E-3</v>
      </c>
      <c r="DG88" s="190">
        <v>3.2035275998397797E-4</v>
      </c>
      <c r="DH88" s="190">
        <v>0.21099999999999999</v>
      </c>
      <c r="DI88" s="190">
        <v>1.4707088665428164E-2</v>
      </c>
      <c r="DJ88" s="190">
        <v>8.2699999999999996E-2</v>
      </c>
      <c r="DK88" s="190">
        <v>2.5175567520497946E-3</v>
      </c>
      <c r="DL88" s="190">
        <v>1.38E-2</v>
      </c>
      <c r="DM88" s="190">
        <v>9.925425999925653E-4</v>
      </c>
      <c r="DN88" s="190">
        <v>0.42970000000000003</v>
      </c>
      <c r="DO88" s="190">
        <v>3.0299594275159324E-3</v>
      </c>
      <c r="DP88" s="189">
        <v>100.73</v>
      </c>
    </row>
    <row r="89" spans="1:120" x14ac:dyDescent="0.2">
      <c r="A89" s="147" t="s">
        <v>792</v>
      </c>
      <c r="B89" s="163">
        <v>94.610734963599455</v>
      </c>
      <c r="C89" s="143">
        <v>6.4311301280254671E-3</v>
      </c>
      <c r="D89" s="145">
        <v>56.646974669999999</v>
      </c>
      <c r="E89" s="144">
        <v>8.0672693650439276E-2</v>
      </c>
      <c r="F89" s="142">
        <v>0.3536333333333333</v>
      </c>
      <c r="G89" s="143">
        <v>8.7742567570192938E-3</v>
      </c>
      <c r="H89" s="145">
        <v>10.524166666666666</v>
      </c>
      <c r="I89" s="141">
        <v>3.6593800805716212E-2</v>
      </c>
      <c r="J89" s="145">
        <v>3.8283764793333339</v>
      </c>
      <c r="K89" s="144">
        <v>1.8812357914472243E-2</v>
      </c>
      <c r="L89" s="142">
        <v>7.4333333333333335E-2</v>
      </c>
      <c r="M89" s="141">
        <v>6.3268259177553052E-3</v>
      </c>
      <c r="N89" s="145">
        <v>15.487379619999999</v>
      </c>
      <c r="O89" s="144">
        <v>4.8496602219382678E-2</v>
      </c>
      <c r="P89" s="145">
        <v>9.0799666666666674</v>
      </c>
      <c r="Q89" s="144">
        <v>2.1670139843540284E-2</v>
      </c>
      <c r="R89" s="142">
        <v>0.20443333333333333</v>
      </c>
      <c r="S89" s="141">
        <v>1.1994387563002107E-2</v>
      </c>
      <c r="T89" s="142">
        <v>1.0798666666666668</v>
      </c>
      <c r="U89" s="141">
        <v>2.571624870625833E-2</v>
      </c>
      <c r="V89" s="142">
        <v>3.5059934000000008E-2</v>
      </c>
      <c r="W89" s="141">
        <v>1.5651923003309261E-3</v>
      </c>
      <c r="X89" s="142">
        <v>0.14746666666666666</v>
      </c>
      <c r="Y89" s="141">
        <v>2.2651533311908961E-3</v>
      </c>
      <c r="Z89" s="142">
        <v>3.4700000000000002E-2</v>
      </c>
      <c r="AA89" s="143">
        <v>4.0617587358473296E-3</v>
      </c>
      <c r="AB89" s="142">
        <v>1.23E-2</v>
      </c>
      <c r="AC89" s="141">
        <v>1.37397459329575E-3</v>
      </c>
      <c r="AD89" s="140">
        <v>97.085333333333324</v>
      </c>
      <c r="AE89" s="139">
        <v>1310</v>
      </c>
      <c r="AF89" s="18" t="s">
        <v>423</v>
      </c>
      <c r="AG89" s="130">
        <v>1.1375725165077346</v>
      </c>
      <c r="AH89" s="129">
        <v>2.0373979129279428E-2</v>
      </c>
      <c r="AK89" s="275"/>
      <c r="AL89" s="276"/>
      <c r="AM89" s="138"/>
      <c r="AN89" s="129"/>
      <c r="AO89" s="138"/>
      <c r="AP89" s="129"/>
      <c r="AQ89" s="138"/>
      <c r="AR89" s="130"/>
      <c r="AS89" s="138"/>
      <c r="AT89" s="129"/>
      <c r="AU89" s="138"/>
      <c r="AV89" s="129"/>
      <c r="AW89" s="138"/>
      <c r="AX89" s="129"/>
      <c r="AY89" s="138"/>
      <c r="AZ89" s="129"/>
      <c r="BA89" s="138"/>
      <c r="BB89" s="130"/>
      <c r="BC89" s="138"/>
      <c r="BD89" s="129"/>
      <c r="BE89" s="138"/>
      <c r="BF89" s="129"/>
      <c r="BG89" s="138"/>
      <c r="BH89" s="129"/>
      <c r="BI89" s="138"/>
      <c r="BJ89" s="129"/>
      <c r="BK89" s="138"/>
      <c r="BL89" s="129"/>
      <c r="BM89" s="138"/>
      <c r="BN89" s="129"/>
      <c r="BO89" s="138"/>
      <c r="BP89" s="130"/>
      <c r="BQ89" s="138"/>
      <c r="BR89" s="129"/>
      <c r="BS89" s="138"/>
      <c r="BT89" s="129"/>
      <c r="BU89" s="138"/>
      <c r="BV89" s="129"/>
      <c r="BW89" s="138"/>
      <c r="BX89" s="129"/>
      <c r="BY89" s="138"/>
      <c r="BZ89" s="129"/>
      <c r="CA89" s="137"/>
      <c r="CB89" s="136"/>
      <c r="CC89" s="135"/>
      <c r="CD89" s="134"/>
      <c r="CE89" s="135"/>
      <c r="CF89" s="134"/>
      <c r="CI89" s="21"/>
      <c r="CJ89" s="21"/>
      <c r="CK89" s="133"/>
      <c r="CL89" s="133"/>
      <c r="CM89" s="19"/>
      <c r="CN89" s="19"/>
      <c r="CO89" s="19"/>
      <c r="CP89" s="19"/>
      <c r="CQ89" s="19"/>
      <c r="CR89" s="189">
        <v>41.48</v>
      </c>
      <c r="CS89" s="189">
        <v>7.5810364922617515E-2</v>
      </c>
      <c r="CT89" s="189">
        <v>52.24</v>
      </c>
      <c r="CU89" s="189">
        <v>0.10692947372020846</v>
      </c>
      <c r="CV89" s="189">
        <v>5.3</v>
      </c>
      <c r="CW89" s="189">
        <v>2.15751950986517E-2</v>
      </c>
      <c r="CX89" s="190">
        <v>3.5000000000000001E-3</v>
      </c>
      <c r="CY89" s="190">
        <v>1.0348237853890516E-3</v>
      </c>
      <c r="CZ89" s="190">
        <v>5.2400000000000002E-2</v>
      </c>
      <c r="DA89" s="190">
        <v>3.662629136404773E-3</v>
      </c>
      <c r="DB89" s="190">
        <v>3.7000000000000002E-3</v>
      </c>
      <c r="DC89" s="190">
        <v>4.0644822551751591E-3</v>
      </c>
      <c r="DD89" s="190">
        <v>0.12920000000000001</v>
      </c>
      <c r="DE89" s="190">
        <v>1.8362215910229856E-3</v>
      </c>
      <c r="DF89" s="190">
        <v>1.8E-3</v>
      </c>
      <c r="DG89" s="190">
        <v>1.207317073170731E-4</v>
      </c>
      <c r="DH89" s="190">
        <v>0.21079999999999999</v>
      </c>
      <c r="DI89" s="190">
        <v>4.7853076727339041E-3</v>
      </c>
      <c r="DJ89" s="190">
        <v>8.2500000000000004E-2</v>
      </c>
      <c r="DK89" s="190">
        <v>1.4481963024969037E-3</v>
      </c>
      <c r="DL89" s="190">
        <v>1.3299999999999999E-2</v>
      </c>
      <c r="DM89" s="190">
        <v>7.4014306862340824E-4</v>
      </c>
      <c r="DN89" s="190">
        <v>0.43020000000000003</v>
      </c>
      <c r="DO89" s="190">
        <v>2.3033002529052192E-3</v>
      </c>
      <c r="DP89" s="189">
        <v>99.95</v>
      </c>
    </row>
    <row r="90" spans="1:120" x14ac:dyDescent="0.2">
      <c r="A90" s="147" t="s">
        <v>791</v>
      </c>
      <c r="B90" s="163">
        <v>94.938001666202965</v>
      </c>
      <c r="C90" s="143">
        <v>1.0641598370025263E-2</v>
      </c>
      <c r="D90" s="145">
        <v>57.024375123333336</v>
      </c>
      <c r="E90" s="144">
        <v>8.1210161208639192E-2</v>
      </c>
      <c r="F90" s="142">
        <v>0.34516666666666662</v>
      </c>
      <c r="G90" s="143">
        <v>8.7303001825029918E-3</v>
      </c>
      <c r="H90" s="145">
        <v>10.739333333333335</v>
      </c>
      <c r="I90" s="141">
        <v>3.6788784812774929E-2</v>
      </c>
      <c r="J90" s="145">
        <v>3.5516243329999999</v>
      </c>
      <c r="K90" s="144">
        <v>1.8135924342891036E-2</v>
      </c>
      <c r="L90" s="142">
        <v>7.0033333333333336E-2</v>
      </c>
      <c r="M90" s="141">
        <v>6.255522847706434E-3</v>
      </c>
      <c r="N90" s="145">
        <v>15.228678263333334</v>
      </c>
      <c r="O90" s="144">
        <v>4.7674504852309639E-2</v>
      </c>
      <c r="P90" s="145">
        <v>9.0387333333333348</v>
      </c>
      <c r="Q90" s="144">
        <v>2.1569862508950745E-2</v>
      </c>
      <c r="R90" s="142">
        <v>0.17096666666666668</v>
      </c>
      <c r="S90" s="141">
        <v>1.187964824935934E-2</v>
      </c>
      <c r="T90" s="142">
        <v>1.0896333333333332</v>
      </c>
      <c r="U90" s="141">
        <v>2.5949060806776777E-2</v>
      </c>
      <c r="V90" s="142">
        <v>3.3222116666666669E-2</v>
      </c>
      <c r="W90" s="141">
        <v>1.5575756313977761E-3</v>
      </c>
      <c r="X90" s="142">
        <v>0.15213333333333331</v>
      </c>
      <c r="Y90" s="141">
        <v>2.27993806873172E-3</v>
      </c>
      <c r="Z90" s="142">
        <v>2.7266666666666672E-2</v>
      </c>
      <c r="AA90" s="143">
        <v>4.0148056072090684E-3</v>
      </c>
      <c r="AB90" s="142">
        <v>1.6166666666666666E-2</v>
      </c>
      <c r="AC90" s="141">
        <v>1.4211641513958264E-3</v>
      </c>
      <c r="AD90" s="140">
        <v>97.028700000000001</v>
      </c>
      <c r="AE90" s="139">
        <v>1310</v>
      </c>
      <c r="AF90" s="18" t="s">
        <v>274</v>
      </c>
      <c r="AG90" s="130">
        <v>1.1607821866666668</v>
      </c>
      <c r="AH90" s="129">
        <v>8.6254243233026204E-2</v>
      </c>
      <c r="AI90" s="128">
        <v>38</v>
      </c>
      <c r="AJ90" s="120">
        <v>11.553000000000001</v>
      </c>
      <c r="AK90" s="275">
        <v>1999.4157406467</v>
      </c>
      <c r="AL90" s="276">
        <v>65.229071426604989</v>
      </c>
      <c r="AM90" s="138">
        <v>0.756387924173198</v>
      </c>
      <c r="AN90" s="129">
        <v>6.6360116649109263E-2</v>
      </c>
      <c r="AO90" s="138">
        <v>36.744362351985799</v>
      </c>
      <c r="AP90" s="129">
        <v>1.0809099749287925</v>
      </c>
      <c r="AQ90" s="138">
        <v>8.6855594304065296</v>
      </c>
      <c r="AR90" s="130">
        <v>0.40264590641870479</v>
      </c>
      <c r="AS90" s="138">
        <v>15.4472588918404</v>
      </c>
      <c r="AT90" s="129">
        <v>0.53633540008804215</v>
      </c>
      <c r="AU90" s="138">
        <v>0.50855668857055802</v>
      </c>
      <c r="AV90" s="129">
        <v>4.4160794389562961E-2</v>
      </c>
      <c r="AW90" s="138">
        <v>4.9809328984014902</v>
      </c>
      <c r="AX90" s="129">
        <v>0.5696721308046957</v>
      </c>
      <c r="AY90" s="138">
        <v>0.71519799763523295</v>
      </c>
      <c r="AZ90" s="129">
        <v>5.7161300819882639E-2</v>
      </c>
      <c r="BA90" s="138">
        <v>1.9855746773929801</v>
      </c>
      <c r="BB90" s="130">
        <v>0.11364970241955989</v>
      </c>
      <c r="BC90" s="138"/>
      <c r="BD90" s="129"/>
      <c r="BE90" s="138">
        <v>1.76427396747957</v>
      </c>
      <c r="BF90" s="129">
        <v>0.17464021927409412</v>
      </c>
      <c r="BG90" s="138">
        <v>0.72956842809400901</v>
      </c>
      <c r="BH90" s="129">
        <v>0.11968366952381027</v>
      </c>
      <c r="BI90" s="138"/>
      <c r="BJ90" s="129"/>
      <c r="BK90" s="138"/>
      <c r="BL90" s="129"/>
      <c r="BM90" s="138"/>
      <c r="BN90" s="129"/>
      <c r="BO90" s="138">
        <v>1.52830560883667</v>
      </c>
      <c r="BP90" s="130">
        <v>0.15341257357250954</v>
      </c>
      <c r="BQ90" s="138"/>
      <c r="BR90" s="129"/>
      <c r="BS90" s="138">
        <v>1.1273049543493801</v>
      </c>
      <c r="BT90" s="129">
        <v>0.12258965407410344</v>
      </c>
      <c r="BU90" s="138"/>
      <c r="BV90" s="129"/>
      <c r="BW90" s="138"/>
      <c r="BX90" s="129"/>
      <c r="BY90" s="138"/>
      <c r="BZ90" s="129"/>
      <c r="CA90" s="137">
        <v>0.12562097622567001</v>
      </c>
      <c r="CB90" s="136">
        <v>1.2478477393893064E-2</v>
      </c>
      <c r="CC90" s="135">
        <v>5.0253194532969003E-2</v>
      </c>
      <c r="CD90" s="134">
        <v>5.9205047108614583E-3</v>
      </c>
      <c r="CE90" s="135">
        <v>1.4103307996499E-2</v>
      </c>
      <c r="CF90" s="134">
        <v>2.8806039052701711E-3</v>
      </c>
      <c r="CH90" s="120">
        <v>11.069000000000001</v>
      </c>
      <c r="CI90" s="133">
        <f>0.3543*CK90</f>
        <v>2.0581287E-2</v>
      </c>
      <c r="CJ90" s="133">
        <v>1.1691900000000001E-3</v>
      </c>
      <c r="CK90" s="133">
        <v>5.8090000000000003E-2</v>
      </c>
      <c r="CL90" s="133">
        <v>3.3E-3</v>
      </c>
      <c r="CM90" s="19">
        <v>0.70313999999999999</v>
      </c>
      <c r="CN90" s="19">
        <v>8.1999999999999998E-4</v>
      </c>
      <c r="CO90" s="19">
        <v>0.70042000000000004</v>
      </c>
      <c r="CP90" s="19">
        <v>8.3000000000000001E-4</v>
      </c>
      <c r="CQ90" s="19"/>
      <c r="CR90" s="189">
        <v>41.3</v>
      </c>
      <c r="CS90" s="189">
        <v>2.1188387770981087E-2</v>
      </c>
      <c r="CT90" s="189">
        <v>52.26</v>
      </c>
      <c r="CU90" s="189">
        <v>2.4104879900467783E-2</v>
      </c>
      <c r="CV90" s="189">
        <v>4.97</v>
      </c>
      <c r="CW90" s="189">
        <v>3.3139101245436897E-2</v>
      </c>
      <c r="CX90" s="190">
        <v>3.5000000000000001E-3</v>
      </c>
      <c r="CY90" s="190">
        <v>7.109866970157274E-4</v>
      </c>
      <c r="CZ90" s="190">
        <v>5.4800000000000001E-2</v>
      </c>
      <c r="DA90" s="190">
        <v>8.2251615715467049E-4</v>
      </c>
      <c r="DB90" s="190">
        <v>1.4E-3</v>
      </c>
      <c r="DC90" s="190">
        <v>1.370700862002041E-3</v>
      </c>
      <c r="DD90" s="190">
        <v>0.129</v>
      </c>
      <c r="DE90" s="190">
        <v>2.0348603686403408E-3</v>
      </c>
      <c r="DF90" s="190">
        <v>2E-3</v>
      </c>
      <c r="DG90" s="190">
        <v>6.2857142857142712E-5</v>
      </c>
      <c r="DH90" s="190">
        <v>0.1976</v>
      </c>
      <c r="DI90" s="190">
        <v>1.9637400855564884E-3</v>
      </c>
      <c r="DJ90" s="190">
        <v>7.9200000000000007E-2</v>
      </c>
      <c r="DK90" s="190">
        <v>9.7263266111885993E-4</v>
      </c>
      <c r="DL90" s="190">
        <v>1.35E-2</v>
      </c>
      <c r="DM90" s="190">
        <v>6.7775148100170178E-4</v>
      </c>
      <c r="DN90" s="190">
        <v>0.43419999999999997</v>
      </c>
      <c r="DO90" s="190">
        <v>1.1591274024466639E-3</v>
      </c>
      <c r="DP90" s="189">
        <v>99.44</v>
      </c>
    </row>
    <row r="91" spans="1:120" x14ac:dyDescent="0.2">
      <c r="A91" s="147" t="s">
        <v>790</v>
      </c>
      <c r="B91" s="163">
        <v>95.028980367614352</v>
      </c>
      <c r="C91" s="143">
        <v>2.0131750159459456E-2</v>
      </c>
      <c r="D91" s="145">
        <v>57.836518446666673</v>
      </c>
      <c r="E91" s="144">
        <v>8.2366759418961932E-2</v>
      </c>
      <c r="F91" s="142">
        <v>0.31703333333333333</v>
      </c>
      <c r="G91" s="143">
        <v>8.6448355263843216E-3</v>
      </c>
      <c r="H91" s="145">
        <v>10.684266666666666</v>
      </c>
      <c r="I91" s="141">
        <v>3.6737738492080563E-2</v>
      </c>
      <c r="J91" s="145">
        <v>3.5491580663333333</v>
      </c>
      <c r="K91" s="144">
        <v>1.8169094340217126E-2</v>
      </c>
      <c r="L91" s="142">
        <v>6.8866666666666673E-2</v>
      </c>
      <c r="M91" s="141">
        <v>6.3881378750252392E-3</v>
      </c>
      <c r="N91" s="145">
        <v>15.196141646666668</v>
      </c>
      <c r="O91" s="144">
        <v>4.7961780704561863E-2</v>
      </c>
      <c r="P91" s="145">
        <v>8.9068000000000005</v>
      </c>
      <c r="Q91" s="144">
        <v>2.1484175722123976E-2</v>
      </c>
      <c r="R91" s="142">
        <v>0.13880000000000001</v>
      </c>
      <c r="S91" s="141">
        <v>1.1499071162960279E-2</v>
      </c>
      <c r="T91" s="142">
        <v>1.1228333333333333</v>
      </c>
      <c r="U91" s="141">
        <v>2.6234745355490845E-2</v>
      </c>
      <c r="V91" s="142">
        <v>2.7220708333333333E-2</v>
      </c>
      <c r="W91" s="141">
        <v>1.5140413659785329E-3</v>
      </c>
      <c r="X91" s="142">
        <v>5.4900000000000004E-2</v>
      </c>
      <c r="Y91" s="141">
        <v>1.6831442064184519E-3</v>
      </c>
      <c r="Z91" s="142">
        <v>2.3800000000000002E-2</v>
      </c>
      <c r="AA91" s="143">
        <v>3.8595773477070423E-3</v>
      </c>
      <c r="AB91" s="142">
        <v>1.9366666666666667E-2</v>
      </c>
      <c r="AC91" s="141">
        <v>1.4384871952316928E-3</v>
      </c>
      <c r="AD91" s="140">
        <v>97.530966666666657</v>
      </c>
      <c r="AE91" s="139">
        <v>1310</v>
      </c>
      <c r="AF91" s="18" t="s">
        <v>219</v>
      </c>
      <c r="AG91" s="130">
        <v>0.96845567999999982</v>
      </c>
      <c r="AH91" s="129">
        <v>1.8279920245836238E-2</v>
      </c>
      <c r="AI91" s="128">
        <v>38</v>
      </c>
      <c r="AJ91" s="120">
        <v>13.287000000000001</v>
      </c>
      <c r="AK91" s="275">
        <v>1932.8645667250701</v>
      </c>
      <c r="AL91" s="276">
        <v>56.335096158208742</v>
      </c>
      <c r="AM91" s="138">
        <v>0.54136102385278995</v>
      </c>
      <c r="AN91" s="129">
        <v>5.4747257821452198E-2</v>
      </c>
      <c r="AO91" s="138">
        <v>34.1225278444537</v>
      </c>
      <c r="AP91" s="129">
        <v>0.86862474996803785</v>
      </c>
      <c r="AQ91" s="138">
        <v>8.3685850018336296</v>
      </c>
      <c r="AR91" s="130">
        <v>0.3299938258988081</v>
      </c>
      <c r="AS91" s="138">
        <v>15.330413551166099</v>
      </c>
      <c r="AT91" s="129">
        <v>0.50080642040200662</v>
      </c>
      <c r="AU91" s="138">
        <v>0.49985157239722899</v>
      </c>
      <c r="AV91" s="129">
        <v>3.6939300808339716E-2</v>
      </c>
      <c r="AW91" s="138">
        <v>4.3410259770086004</v>
      </c>
      <c r="AX91" s="129">
        <v>0.65925577528693813</v>
      </c>
      <c r="AY91" s="138">
        <v>0.64095115654372403</v>
      </c>
      <c r="AZ91" s="129">
        <v>4.6947638107963673E-2</v>
      </c>
      <c r="BA91" s="138">
        <v>1.9455449129284901</v>
      </c>
      <c r="BB91" s="130">
        <v>0.10314954992566577</v>
      </c>
      <c r="BC91" s="138"/>
      <c r="BD91" s="129"/>
      <c r="BE91" s="138">
        <v>1.71451783270522</v>
      </c>
      <c r="BF91" s="129">
        <v>0.23269103692229356</v>
      </c>
      <c r="BG91" s="138">
        <v>0.71964837589984298</v>
      </c>
      <c r="BH91" s="129">
        <v>0.14426424475098215</v>
      </c>
      <c r="BI91" s="138"/>
      <c r="BJ91" s="129"/>
      <c r="BK91" s="138"/>
      <c r="BL91" s="129"/>
      <c r="BM91" s="138"/>
      <c r="BN91" s="129"/>
      <c r="BO91" s="138">
        <v>1.43437116827305</v>
      </c>
      <c r="BP91" s="130">
        <v>0.12006003927592493</v>
      </c>
      <c r="BQ91" s="138"/>
      <c r="BR91" s="129"/>
      <c r="BS91" s="138">
        <v>0.87793018623117602</v>
      </c>
      <c r="BT91" s="129">
        <v>0.11399692239639329</v>
      </c>
      <c r="BU91" s="138"/>
      <c r="BV91" s="129"/>
      <c r="BW91" s="138"/>
      <c r="BX91" s="129"/>
      <c r="BY91" s="138"/>
      <c r="BZ91" s="129"/>
      <c r="CA91" s="137">
        <v>9.7503577341402997E-2</v>
      </c>
      <c r="CB91" s="136">
        <v>1.0020895512099426E-2</v>
      </c>
      <c r="CC91" s="135">
        <v>4.6987994434314E-2</v>
      </c>
      <c r="CD91" s="134">
        <v>5.2501765581904995E-3</v>
      </c>
      <c r="CE91" s="135">
        <v>1.3187937660646999E-2</v>
      </c>
      <c r="CF91" s="134">
        <v>3.1358966028001002E-3</v>
      </c>
      <c r="CH91" s="120">
        <v>15.382</v>
      </c>
      <c r="CI91" s="133">
        <f>0.3543*CK91</f>
        <v>1.7116232999999998E-2</v>
      </c>
      <c r="CJ91" s="133">
        <v>9.5306700000000004E-4</v>
      </c>
      <c r="CK91" s="133">
        <v>4.8309999999999999E-2</v>
      </c>
      <c r="CL91" s="133">
        <v>2.6900000000000001E-3</v>
      </c>
      <c r="CM91" s="19">
        <v>0.70254000000000005</v>
      </c>
      <c r="CN91" s="19">
        <v>1.39E-3</v>
      </c>
      <c r="CO91" s="19">
        <v>0.70028000000000001</v>
      </c>
      <c r="CP91" s="19">
        <v>1.4E-3</v>
      </c>
      <c r="CQ91" s="19"/>
      <c r="CR91" s="189">
        <v>41.91</v>
      </c>
      <c r="CS91" s="189">
        <v>8.5859390880461628E-2</v>
      </c>
      <c r="CT91" s="189">
        <v>53</v>
      </c>
      <c r="CU91" s="189">
        <v>8.5336686593756057E-3</v>
      </c>
      <c r="CV91" s="189">
        <v>4.9400000000000004</v>
      </c>
      <c r="CW91" s="189">
        <v>6.2990439305413842E-2</v>
      </c>
      <c r="CX91" s="190">
        <v>3.3999999999999998E-3</v>
      </c>
      <c r="CY91" s="190">
        <v>7.0044710434257146E-4</v>
      </c>
      <c r="CZ91" s="190">
        <v>5.8700000000000002E-2</v>
      </c>
      <c r="DA91" s="190">
        <v>1.0576819021645156E-3</v>
      </c>
      <c r="DB91" s="190">
        <v>5.0000000000000001E-4</v>
      </c>
      <c r="DC91" s="190">
        <v>7.1678486538921064E-4</v>
      </c>
      <c r="DD91" s="190">
        <v>0.12809999999999999</v>
      </c>
      <c r="DE91" s="190">
        <v>1.5350473619936511E-3</v>
      </c>
      <c r="DF91" s="190">
        <v>1.9E-3</v>
      </c>
      <c r="DG91" s="190">
        <v>6.3601749238508898E-4</v>
      </c>
      <c r="DH91" s="190">
        <v>0.20039999999999999</v>
      </c>
      <c r="DI91" s="190">
        <v>6.5973041522933264E-3</v>
      </c>
      <c r="DJ91" s="190">
        <v>7.7899999999999997E-2</v>
      </c>
      <c r="DK91" s="190">
        <v>1.6775471242837469E-3</v>
      </c>
      <c r="DL91" s="190">
        <v>1.3100000000000001E-2</v>
      </c>
      <c r="DM91" s="190">
        <v>8.5526799885678076E-4</v>
      </c>
      <c r="DN91" s="190">
        <v>0.43809999999999999</v>
      </c>
      <c r="DO91" s="190">
        <v>2.4826388309948286E-3</v>
      </c>
      <c r="DP91" s="189">
        <v>100.77</v>
      </c>
    </row>
    <row r="92" spans="1:120" x14ac:dyDescent="0.2">
      <c r="A92" s="147" t="s">
        <v>789</v>
      </c>
      <c r="B92" s="163">
        <v>94.822471993801656</v>
      </c>
      <c r="C92" s="143">
        <v>1.974224492509026E-2</v>
      </c>
      <c r="D92" s="145">
        <v>56.929287753333334</v>
      </c>
      <c r="E92" s="144">
        <v>8.1074744369262958E-2</v>
      </c>
      <c r="F92" s="142">
        <v>0.32926666666666665</v>
      </c>
      <c r="G92" s="143">
        <v>8.6534721277757975E-3</v>
      </c>
      <c r="H92" s="145">
        <v>10.622533333333333</v>
      </c>
      <c r="I92" s="141">
        <v>3.679753487685463E-2</v>
      </c>
      <c r="J92" s="145">
        <v>3.6640074663333331</v>
      </c>
      <c r="K92" s="144">
        <v>1.8474630420469717E-2</v>
      </c>
      <c r="L92" s="142">
        <v>7.856666666666666E-2</v>
      </c>
      <c r="M92" s="141">
        <v>6.3400924337571694E-3</v>
      </c>
      <c r="N92" s="145">
        <v>15.085271560000001</v>
      </c>
      <c r="O92" s="144">
        <v>4.7999723253494622E-2</v>
      </c>
      <c r="P92" s="145">
        <v>8.9813333333333336</v>
      </c>
      <c r="Q92" s="144">
        <v>2.1548730990872341E-2</v>
      </c>
      <c r="R92" s="142">
        <v>0.17116666666666666</v>
      </c>
      <c r="S92" s="141">
        <v>1.1776474295949319E-2</v>
      </c>
      <c r="T92" s="142">
        <v>1.115</v>
      </c>
      <c r="U92" s="141">
        <v>2.6151603405272623E-2</v>
      </c>
      <c r="V92" s="142">
        <v>3.8718491333333334E-2</v>
      </c>
      <c r="W92" s="141">
        <v>1.5797420955285094E-3</v>
      </c>
      <c r="X92" s="142">
        <v>0.18946666666666667</v>
      </c>
      <c r="Y92" s="141">
        <v>2.4819374455146955E-3</v>
      </c>
      <c r="Z92" s="142">
        <v>2.7833333333333331E-2</v>
      </c>
      <c r="AA92" s="143">
        <v>3.9552899849225383E-3</v>
      </c>
      <c r="AB92" s="142">
        <v>2.4233333333333332E-2</v>
      </c>
      <c r="AC92" s="141">
        <v>1.4780169291777672E-3</v>
      </c>
      <c r="AD92" s="140">
        <v>96.854900000000001</v>
      </c>
      <c r="AE92" s="139">
        <v>1310</v>
      </c>
      <c r="AF92" s="18" t="s">
        <v>421</v>
      </c>
      <c r="AG92" s="130">
        <v>1.0638239070279309</v>
      </c>
      <c r="AH92" s="129">
        <v>4.6991257280881653E-2</v>
      </c>
      <c r="AK92" s="275"/>
      <c r="AL92" s="276"/>
      <c r="AM92" s="138"/>
      <c r="AN92" s="129"/>
      <c r="AO92" s="138"/>
      <c r="AP92" s="129"/>
      <c r="AQ92" s="138"/>
      <c r="AR92" s="130"/>
      <c r="AS92" s="138"/>
      <c r="AT92" s="129"/>
      <c r="AU92" s="138"/>
      <c r="AV92" s="129"/>
      <c r="AW92" s="138"/>
      <c r="AX92" s="129"/>
      <c r="AY92" s="138"/>
      <c r="AZ92" s="129"/>
      <c r="BA92" s="138"/>
      <c r="BB92" s="130"/>
      <c r="BC92" s="138"/>
      <c r="BD92" s="129"/>
      <c r="BE92" s="138"/>
      <c r="BF92" s="129"/>
      <c r="BG92" s="138"/>
      <c r="BH92" s="129"/>
      <c r="BI92" s="138"/>
      <c r="BJ92" s="129"/>
      <c r="BK92" s="138"/>
      <c r="BL92" s="129"/>
      <c r="BM92" s="138"/>
      <c r="BN92" s="129"/>
      <c r="BO92" s="138"/>
      <c r="BP92" s="130"/>
      <c r="BQ92" s="138"/>
      <c r="BR92" s="129"/>
      <c r="BS92" s="138"/>
      <c r="BT92" s="129"/>
      <c r="BU92" s="138"/>
      <c r="BV92" s="129"/>
      <c r="BW92" s="138"/>
      <c r="BX92" s="129"/>
      <c r="BY92" s="138"/>
      <c r="BZ92" s="129"/>
      <c r="CA92" s="137"/>
      <c r="CB92" s="136"/>
      <c r="CC92" s="135"/>
      <c r="CD92" s="134"/>
      <c r="CE92" s="135"/>
      <c r="CF92" s="134"/>
      <c r="CI92" s="21"/>
      <c r="CJ92" s="21"/>
      <c r="CK92" s="133"/>
      <c r="CL92" s="133"/>
      <c r="CM92" s="19"/>
      <c r="CN92" s="19"/>
      <c r="CO92" s="19"/>
      <c r="CP92" s="19"/>
      <c r="CQ92" s="19"/>
      <c r="CR92" s="189">
        <v>41.64</v>
      </c>
      <c r="CS92" s="189">
        <v>1.2648506674558815E-2</v>
      </c>
      <c r="CT92" s="189">
        <v>52.52</v>
      </c>
      <c r="CU92" s="189">
        <v>7.4946988175604565E-2</v>
      </c>
      <c r="CV92" s="189">
        <v>5.1100000000000003</v>
      </c>
      <c r="CW92" s="189">
        <v>6.3788669097697911E-2</v>
      </c>
      <c r="CX92" s="190">
        <v>3.8999999999999998E-3</v>
      </c>
      <c r="CY92" s="190">
        <v>7.5490437063884842E-4</v>
      </c>
      <c r="CZ92" s="190">
        <v>5.1299999999999998E-2</v>
      </c>
      <c r="DA92" s="190">
        <v>1.626874243303563E-3</v>
      </c>
      <c r="DB92" s="190">
        <v>2.8999999999999998E-3</v>
      </c>
      <c r="DC92" s="190">
        <v>1.6767743957573408E-3</v>
      </c>
      <c r="DD92" s="190">
        <v>0.12759999999999999</v>
      </c>
      <c r="DE92" s="190">
        <v>8.6082505472433049E-4</v>
      </c>
      <c r="DF92" s="190">
        <v>1.6999999999999999E-3</v>
      </c>
      <c r="DG92" s="190">
        <v>2.1169509870286261E-4</v>
      </c>
      <c r="DH92" s="190">
        <v>0.20080000000000001</v>
      </c>
      <c r="DI92" s="190">
        <v>2.9014414371424276E-3</v>
      </c>
      <c r="DJ92" s="190">
        <v>8.0500000000000002E-2</v>
      </c>
      <c r="DK92" s="190">
        <v>1.4231400861238214E-3</v>
      </c>
      <c r="DL92" s="190">
        <v>1.3100000000000001E-2</v>
      </c>
      <c r="DM92" s="190">
        <v>8.4454395342057785E-4</v>
      </c>
      <c r="DN92" s="190">
        <v>0.43409999999999999</v>
      </c>
      <c r="DO92" s="190">
        <v>3.3659041592896304E-3</v>
      </c>
      <c r="DP92" s="189">
        <v>100.19</v>
      </c>
    </row>
    <row r="93" spans="1:120" x14ac:dyDescent="0.2">
      <c r="A93" s="147" t="s">
        <v>788</v>
      </c>
      <c r="B93" s="163">
        <v>94.798193383141438</v>
      </c>
      <c r="C93" s="143">
        <v>4.5540003443773347E-2</v>
      </c>
      <c r="D93" s="145">
        <v>57.822845093333335</v>
      </c>
      <c r="E93" s="144">
        <v>8.2347286777200213E-2</v>
      </c>
      <c r="F93" s="142">
        <v>0.33146666666666669</v>
      </c>
      <c r="G93" s="143">
        <v>8.600310769042387E-3</v>
      </c>
      <c r="H93" s="145">
        <v>10.679933333333333</v>
      </c>
      <c r="I93" s="141">
        <v>3.6722838371017912E-2</v>
      </c>
      <c r="J93" s="145">
        <v>3.7803982423333338</v>
      </c>
      <c r="K93" s="144">
        <v>1.8673600824605098E-2</v>
      </c>
      <c r="L93" s="142">
        <v>7.2400000000000006E-2</v>
      </c>
      <c r="M93" s="141">
        <v>6.3160553793113949E-3</v>
      </c>
      <c r="N93" s="145">
        <v>15.557473973333332</v>
      </c>
      <c r="O93" s="144">
        <v>4.8503403646638826E-2</v>
      </c>
      <c r="P93" s="145">
        <v>8.8004333333333324</v>
      </c>
      <c r="Q93" s="144">
        <v>2.1341708867554311E-2</v>
      </c>
      <c r="R93" s="142">
        <v>0.16896666666666668</v>
      </c>
      <c r="S93" s="141">
        <v>1.1637511693001576E-2</v>
      </c>
      <c r="T93" s="142">
        <v>1.1487000000000001</v>
      </c>
      <c r="U93" s="141">
        <v>2.6457414107263856E-2</v>
      </c>
      <c r="V93" s="142">
        <v>3.3813064333333337E-2</v>
      </c>
      <c r="W93" s="141">
        <v>1.5610454669540876E-3</v>
      </c>
      <c r="X93" s="142">
        <v>0.16006666666666666</v>
      </c>
      <c r="Y93" s="141">
        <v>2.3307089917798053E-3</v>
      </c>
      <c r="Z93" s="142">
        <v>2.8800000000000003E-2</v>
      </c>
      <c r="AA93" s="143">
        <v>3.9482392600246503E-3</v>
      </c>
      <c r="AB93" s="142">
        <v>6.5300000000000011E-2</v>
      </c>
      <c r="AC93" s="141">
        <v>3.6356392158623297E-3</v>
      </c>
      <c r="AD93" s="140">
        <v>98.207700000000003</v>
      </c>
      <c r="AE93" s="139">
        <v>1310</v>
      </c>
      <c r="AF93" s="18" t="s">
        <v>419</v>
      </c>
      <c r="AG93" s="130">
        <v>1.1688962666666667</v>
      </c>
      <c r="AH93" s="129">
        <v>2.1555222383466889E-2</v>
      </c>
      <c r="AK93" s="275"/>
      <c r="AL93" s="276"/>
      <c r="AM93" s="138"/>
      <c r="AN93" s="129"/>
      <c r="AO93" s="138"/>
      <c r="AP93" s="129"/>
      <c r="AQ93" s="138"/>
      <c r="AR93" s="130"/>
      <c r="AS93" s="138"/>
      <c r="AT93" s="129"/>
      <c r="AU93" s="138"/>
      <c r="AV93" s="129"/>
      <c r="AW93" s="138"/>
      <c r="AX93" s="129"/>
      <c r="AY93" s="138"/>
      <c r="AZ93" s="129"/>
      <c r="BA93" s="138"/>
      <c r="BB93" s="130"/>
      <c r="BC93" s="138"/>
      <c r="BD93" s="129"/>
      <c r="BE93" s="138"/>
      <c r="BF93" s="129"/>
      <c r="BG93" s="138"/>
      <c r="BH93" s="129"/>
      <c r="BI93" s="138"/>
      <c r="BJ93" s="129"/>
      <c r="BK93" s="138"/>
      <c r="BL93" s="129"/>
      <c r="BM93" s="138"/>
      <c r="BN93" s="129"/>
      <c r="BO93" s="138"/>
      <c r="BP93" s="130"/>
      <c r="BQ93" s="138"/>
      <c r="BR93" s="129"/>
      <c r="BS93" s="138"/>
      <c r="BT93" s="129"/>
      <c r="BU93" s="138"/>
      <c r="BV93" s="129"/>
      <c r="BW93" s="138"/>
      <c r="BX93" s="129"/>
      <c r="BY93" s="138"/>
      <c r="BZ93" s="129"/>
      <c r="CA93" s="137"/>
      <c r="CB93" s="136"/>
      <c r="CC93" s="135"/>
      <c r="CD93" s="134"/>
      <c r="CE93" s="135"/>
      <c r="CF93" s="134"/>
      <c r="CI93" s="21"/>
      <c r="CJ93" s="21"/>
      <c r="CK93" s="133"/>
      <c r="CL93" s="133"/>
      <c r="CM93" s="19"/>
      <c r="CN93" s="19"/>
      <c r="CO93" s="19"/>
      <c r="CP93" s="19"/>
      <c r="CQ93" s="19"/>
      <c r="CR93" s="189">
        <v>42.16</v>
      </c>
      <c r="CS93" s="189">
        <v>5.2060835784273028E-2</v>
      </c>
      <c r="CT93" s="189">
        <v>53.34</v>
      </c>
      <c r="CU93" s="189">
        <v>0.11454570924755317</v>
      </c>
      <c r="CV93" s="189">
        <v>5.22</v>
      </c>
      <c r="CW93" s="189">
        <v>0.15279603863924379</v>
      </c>
      <c r="CX93" s="190">
        <v>3.8E-3</v>
      </c>
      <c r="CY93" s="190">
        <v>6.0367770404376724E-4</v>
      </c>
      <c r="CZ93" s="190">
        <v>5.28E-2</v>
      </c>
      <c r="DA93" s="190">
        <v>1.7337484525121697E-3</v>
      </c>
      <c r="DB93" s="190">
        <v>1.4E-3</v>
      </c>
      <c r="DC93" s="190">
        <v>2.4479444124194416E-3</v>
      </c>
      <c r="DD93" s="190">
        <v>0.1288</v>
      </c>
      <c r="DE93" s="190">
        <v>3.217397881699413E-3</v>
      </c>
      <c r="DF93" s="190">
        <v>1.6000000000000001E-3</v>
      </c>
      <c r="DG93" s="190">
        <v>2.9830508474576261E-4</v>
      </c>
      <c r="DH93" s="190">
        <v>0.20330000000000001</v>
      </c>
      <c r="DI93" s="190">
        <v>4.4902923870075136E-3</v>
      </c>
      <c r="DJ93" s="190">
        <v>8.1600000000000006E-2</v>
      </c>
      <c r="DK93" s="190">
        <v>3.3357506494050334E-3</v>
      </c>
      <c r="DL93" s="190">
        <v>1.34E-2</v>
      </c>
      <c r="DM93" s="190">
        <v>6.8833083059838555E-4</v>
      </c>
      <c r="DN93" s="190">
        <v>0.43409999999999999</v>
      </c>
      <c r="DO93" s="190">
        <v>4.7128175429314335E-3</v>
      </c>
      <c r="DP93" s="189">
        <v>101.64</v>
      </c>
    </row>
    <row r="94" spans="1:120" x14ac:dyDescent="0.2">
      <c r="A94" s="230" t="s">
        <v>951</v>
      </c>
      <c r="B94" s="231">
        <v>94.96</v>
      </c>
      <c r="C94" s="143">
        <v>6.1885421293563486E-3</v>
      </c>
      <c r="D94" s="145">
        <v>55.450766666666674</v>
      </c>
      <c r="E94" s="144">
        <v>0.94409650090425989</v>
      </c>
      <c r="F94" s="142">
        <v>0.34236666666666665</v>
      </c>
      <c r="G94" s="143">
        <v>1.3609175903411796E-2</v>
      </c>
      <c r="H94" s="145">
        <v>10.174566666666665</v>
      </c>
      <c r="I94" s="141">
        <v>0.17734867314914041</v>
      </c>
      <c r="J94" s="145">
        <v>4.1161000000000003</v>
      </c>
      <c r="K94" s="144">
        <v>5.7375149328033198E-2</v>
      </c>
      <c r="L94" s="142">
        <v>8.1488526665230029E-2</v>
      </c>
      <c r="M94" s="141">
        <v>8.3894430925321156E-3</v>
      </c>
      <c r="N94" s="145">
        <v>17.415733333333332</v>
      </c>
      <c r="O94" s="144">
        <v>9.708153665284007E-2</v>
      </c>
      <c r="P94" s="145">
        <v>8.6386666666666674</v>
      </c>
      <c r="Q94" s="144">
        <v>0.16232898353979536</v>
      </c>
      <c r="R94" s="142">
        <v>0.29136666666666672</v>
      </c>
      <c r="S94" s="141">
        <v>1.9817776602466076E-2</v>
      </c>
      <c r="T94" s="142">
        <v>1.0975999999999999</v>
      </c>
      <c r="U94" s="141">
        <v>3.0300593669871635E-2</v>
      </c>
      <c r="V94" s="142">
        <v>6.5466666666666659E-2</v>
      </c>
      <c r="W94" s="141">
        <v>2.8702488702314977E-3</v>
      </c>
      <c r="X94" s="142">
        <v>0.38456666666666672</v>
      </c>
      <c r="Y94" s="141">
        <v>4.9444345945603863E-3</v>
      </c>
      <c r="Z94" s="142">
        <v>4.5633333333333338E-2</v>
      </c>
      <c r="AA94" s="143">
        <v>7.2994827158134453E-3</v>
      </c>
      <c r="AB94" s="142">
        <v>2.1099999999999997E-2</v>
      </c>
      <c r="AC94" s="141">
        <v>1.7460258584997518E-3</v>
      </c>
      <c r="AD94" s="140">
        <v>98.125066666666669</v>
      </c>
      <c r="AE94" s="139">
        <v>1350</v>
      </c>
      <c r="AF94" s="18" t="s">
        <v>952</v>
      </c>
      <c r="AG94" s="130">
        <v>0.74955842850514998</v>
      </c>
      <c r="AH94" s="129">
        <v>0.05</v>
      </c>
      <c r="AI94" s="128">
        <v>38</v>
      </c>
      <c r="AJ94" s="120">
        <v>13.231999999999999</v>
      </c>
      <c r="AK94" s="275">
        <v>2030.51867113001</v>
      </c>
      <c r="AL94" s="276">
        <v>67.675702149427536</v>
      </c>
      <c r="AM94" s="138">
        <v>1.39035885078974</v>
      </c>
      <c r="AN94" s="129">
        <v>8.703232839619536E-2</v>
      </c>
      <c r="AO94" s="138">
        <v>48.885427550271601</v>
      </c>
      <c r="AP94" s="129">
        <v>1.3959790256338023</v>
      </c>
      <c r="AQ94" s="138">
        <v>8.4055258681360598</v>
      </c>
      <c r="AR94" s="130">
        <v>0.3774119632057748</v>
      </c>
      <c r="AS94" s="138">
        <v>17.897044260080399</v>
      </c>
      <c r="AT94" s="129">
        <v>0.77275968040960497</v>
      </c>
      <c r="AU94" s="138">
        <v>0.52887081194031604</v>
      </c>
      <c r="AV94" s="129">
        <v>5.1239559058444267E-2</v>
      </c>
      <c r="AW94" s="138">
        <v>5.3799518410568403</v>
      </c>
      <c r="AX94" s="129">
        <v>0.71301172782201239</v>
      </c>
      <c r="AY94" s="138">
        <v>0.80479076748242695</v>
      </c>
      <c r="AZ94" s="129">
        <v>5.7225082311781528E-2</v>
      </c>
      <c r="BA94" s="138">
        <v>2.2152763588736399</v>
      </c>
      <c r="BB94" s="130">
        <v>0.10530747567504102</v>
      </c>
      <c r="BC94" s="138">
        <v>0.38035152096356301</v>
      </c>
      <c r="BD94" s="129">
        <v>3.9101687894922882E-2</v>
      </c>
      <c r="BE94" s="138">
        <v>1.8849078357629701</v>
      </c>
      <c r="BF94" s="129">
        <v>0.20309914275449847</v>
      </c>
      <c r="BG94" s="138">
        <v>0.71169725275878004</v>
      </c>
      <c r="BH94" s="129">
        <v>0.11917404555276763</v>
      </c>
      <c r="BI94" s="138">
        <v>0.28741172762823303</v>
      </c>
      <c r="BJ94" s="129">
        <v>3.9377671634663075E-2</v>
      </c>
      <c r="BK94" s="138">
        <v>0.94233639477167697</v>
      </c>
      <c r="BL94" s="129">
        <v>0.1607920655801606</v>
      </c>
      <c r="BM94" s="138"/>
      <c r="BN94" s="129"/>
      <c r="BO94" s="138">
        <v>1.43908315209142</v>
      </c>
      <c r="BP94" s="130">
        <v>0.16369415955858652</v>
      </c>
      <c r="BQ94" s="138">
        <v>0.933139268911094</v>
      </c>
      <c r="BR94" s="129">
        <v>9.0465867472940331E-2</v>
      </c>
      <c r="BS94" s="138">
        <v>1.01969535216202</v>
      </c>
      <c r="BT94" s="129">
        <v>0.1176040886336573</v>
      </c>
      <c r="BU94" s="138"/>
      <c r="BV94" s="129"/>
      <c r="BW94" s="138"/>
      <c r="BX94" s="129"/>
      <c r="BY94" s="138"/>
      <c r="BZ94" s="129"/>
      <c r="CA94" s="137">
        <v>0.14436665829069301</v>
      </c>
      <c r="CB94" s="136">
        <v>2.5049051360730837E-2</v>
      </c>
      <c r="CC94" s="135">
        <v>4.8814747013907998E-2</v>
      </c>
      <c r="CD94" s="134">
        <v>8.3277736399262163E-3</v>
      </c>
      <c r="CE94" s="135">
        <v>1.5744654750833999E-2</v>
      </c>
      <c r="CF94" s="134">
        <v>3.2002160458709929E-3</v>
      </c>
      <c r="CH94" s="120">
        <v>9.6780531406402606</v>
      </c>
      <c r="CI94" s="133">
        <v>2.9347147416921598E-2</v>
      </c>
      <c r="CJ94" s="133">
        <v>1.6904587929439962E-3</v>
      </c>
      <c r="CK94" s="133">
        <v>8.2831350315895003E-2</v>
      </c>
      <c r="CL94" s="133">
        <v>4.7712638807338309E-3</v>
      </c>
      <c r="CM94" s="19"/>
      <c r="CN94" s="19"/>
      <c r="CO94" s="19"/>
      <c r="CP94" s="19"/>
      <c r="CQ94" s="19"/>
      <c r="CR94" s="232">
        <v>41.66</v>
      </c>
      <c r="CS94" s="232">
        <v>3.5942796957651665E-2</v>
      </c>
      <c r="CT94" s="232">
        <v>52.69</v>
      </c>
      <c r="CU94" s="232">
        <v>3.8211034999466736E-2</v>
      </c>
      <c r="CV94" s="232">
        <v>4.9800000000000004</v>
      </c>
      <c r="CW94" s="232">
        <v>1.945095846651021E-2</v>
      </c>
      <c r="CX94" s="233">
        <v>5.4000000000000003E-3</v>
      </c>
      <c r="CY94" s="233">
        <v>7.1734626249750745E-4</v>
      </c>
      <c r="CZ94" s="233">
        <v>5.45E-2</v>
      </c>
      <c r="DA94" s="233">
        <v>2.6017845085056909E-3</v>
      </c>
      <c r="DB94" s="233">
        <v>1.0800000000000001E-2</v>
      </c>
      <c r="DC94" s="233">
        <v>5.8566336194508257E-3</v>
      </c>
      <c r="DD94" s="233">
        <v>0.13009999999999999</v>
      </c>
      <c r="DE94" s="233">
        <v>8.3544695240619568E-4</v>
      </c>
      <c r="DF94" s="233">
        <v>1.6999999999999999E-3</v>
      </c>
      <c r="DG94" s="233">
        <v>4.1329216118527736E-4</v>
      </c>
      <c r="DH94" s="233">
        <v>0.1993</v>
      </c>
      <c r="DI94" s="233">
        <v>3.3548813150304294E-3</v>
      </c>
      <c r="DJ94" s="233">
        <v>7.8899999999999998E-2</v>
      </c>
      <c r="DK94" s="233">
        <v>7.3278387254815177E-4</v>
      </c>
      <c r="DL94" s="233">
        <v>1.32E-2</v>
      </c>
      <c r="DM94" s="233">
        <v>1.2206175729876216E-3</v>
      </c>
      <c r="DN94" s="233">
        <v>0.43869999999999998</v>
      </c>
      <c r="DO94" s="233">
        <v>1.3014661499415848E-3</v>
      </c>
      <c r="DP94" s="232">
        <v>100.42</v>
      </c>
    </row>
    <row r="95" spans="1:120" x14ac:dyDescent="0.2">
      <c r="A95" s="230" t="s">
        <v>912</v>
      </c>
      <c r="B95" s="231">
        <v>95.1</v>
      </c>
      <c r="C95" s="143">
        <v>2.2538261083531245E-2</v>
      </c>
      <c r="D95" s="145">
        <v>56.913323596557376</v>
      </c>
      <c r="E95" s="144">
        <v>0.11643825155084415</v>
      </c>
      <c r="F95" s="142">
        <v>0.28810000000000002</v>
      </c>
      <c r="G95" s="143">
        <v>9.1861374832065343E-3</v>
      </c>
      <c r="H95" s="145">
        <v>10.040751649082042</v>
      </c>
      <c r="I95" s="141">
        <v>5.2287947499499283E-2</v>
      </c>
      <c r="J95" s="145">
        <v>3.957424960838916</v>
      </c>
      <c r="K95" s="144">
        <v>2.2717247994927709E-2</v>
      </c>
      <c r="L95" s="142">
        <v>7.8566666666666674E-2</v>
      </c>
      <c r="M95" s="141">
        <v>9.1834208195586391E-3</v>
      </c>
      <c r="N95" s="145">
        <v>18.024509243817842</v>
      </c>
      <c r="O95" s="144">
        <v>9.7078501819030272E-2</v>
      </c>
      <c r="P95" s="145">
        <v>8.3312000000000008</v>
      </c>
      <c r="Q95" s="144">
        <v>5.1404397272990426E-2</v>
      </c>
      <c r="R95" s="142">
        <v>0.24910000000000002</v>
      </c>
      <c r="S95" s="141">
        <v>1.628283665870451E-2</v>
      </c>
      <c r="T95" s="142">
        <v>1.0311666666666668</v>
      </c>
      <c r="U95" s="141">
        <v>3.7191619467174461E-2</v>
      </c>
      <c r="V95" s="142">
        <v>3.0666666666666665E-2</v>
      </c>
      <c r="W95" s="141">
        <v>2.6727651486272621E-3</v>
      </c>
      <c r="X95" s="142">
        <v>5.7600000000000005E-2</v>
      </c>
      <c r="Y95" s="141">
        <v>2.3157003725583032E-3</v>
      </c>
      <c r="Z95" s="142">
        <v>2.3599999999999999E-2</v>
      </c>
      <c r="AA95" s="143">
        <v>5.4388231226646161E-3</v>
      </c>
      <c r="AB95" s="142">
        <v>1.5340716645537036E-2</v>
      </c>
      <c r="AC95" s="141">
        <v>1.631537878627079E-3</v>
      </c>
      <c r="AD95" s="140">
        <v>98.714800000000011</v>
      </c>
      <c r="AE95" s="139">
        <v>1350</v>
      </c>
      <c r="AF95" s="18" t="s">
        <v>240</v>
      </c>
      <c r="AG95" s="130">
        <v>0.91959204202626632</v>
      </c>
      <c r="AH95" s="129">
        <v>1.3035024076632921E-2</v>
      </c>
      <c r="AI95" s="128">
        <v>38</v>
      </c>
      <c r="AJ95" s="120">
        <v>18.184999999999999</v>
      </c>
      <c r="AK95" s="275">
        <v>1819.0361592977999</v>
      </c>
      <c r="AL95" s="276">
        <v>46.927326687590714</v>
      </c>
      <c r="AM95" s="138">
        <v>0.51831764131546898</v>
      </c>
      <c r="AN95" s="129">
        <v>3.9123629561965412E-2</v>
      </c>
      <c r="AO95" s="138">
        <v>31.928038022000099</v>
      </c>
      <c r="AP95" s="129">
        <v>0.84816968975305063</v>
      </c>
      <c r="AQ95" s="138">
        <v>7.8672619911137298</v>
      </c>
      <c r="AR95" s="130">
        <v>0.31959430851523091</v>
      </c>
      <c r="AS95" s="138">
        <v>13.9948086117043</v>
      </c>
      <c r="AT95" s="129">
        <v>0.49534874327213851</v>
      </c>
      <c r="AU95" s="138">
        <v>0.45188018672067698</v>
      </c>
      <c r="AV95" s="129">
        <v>3.3422756321069474E-2</v>
      </c>
      <c r="AW95" s="138">
        <v>4.9094167755447096</v>
      </c>
      <c r="AX95" s="129">
        <v>0.45442712574726341</v>
      </c>
      <c r="AY95" s="138">
        <v>0.61212768089135705</v>
      </c>
      <c r="AZ95" s="129">
        <v>3.9401100663035038E-2</v>
      </c>
      <c r="BA95" s="138">
        <v>1.76489310545983</v>
      </c>
      <c r="BB95" s="130">
        <v>9.1695975320525813E-2</v>
      </c>
      <c r="BC95" s="138">
        <v>0.30589686249745701</v>
      </c>
      <c r="BD95" s="129">
        <v>3.0635223295019574E-2</v>
      </c>
      <c r="BE95" s="138">
        <v>1.5405255429062801</v>
      </c>
      <c r="BF95" s="129">
        <v>0.14774309783340456</v>
      </c>
      <c r="BG95" s="138">
        <v>0.65753491094425098</v>
      </c>
      <c r="BH95" s="129">
        <v>0.12048130939332331</v>
      </c>
      <c r="BI95" s="138">
        <v>0.27965559629976799</v>
      </c>
      <c r="BJ95" s="129">
        <v>3.2013514727223032E-2</v>
      </c>
      <c r="BK95" s="138">
        <v>0.92860542458317696</v>
      </c>
      <c r="BL95" s="129">
        <v>0.11332615918687865</v>
      </c>
      <c r="BM95" s="138"/>
      <c r="BN95" s="129"/>
      <c r="BO95" s="138">
        <v>1.2773331890648201</v>
      </c>
      <c r="BP95" s="130">
        <v>0.10603244945117961</v>
      </c>
      <c r="BQ95" s="138">
        <v>0.92005136398845799</v>
      </c>
      <c r="BR95" s="129">
        <v>8.1655327607808983E-2</v>
      </c>
      <c r="BS95" s="138">
        <v>0.87879733781284997</v>
      </c>
      <c r="BT95" s="129">
        <v>9.0037974844152546E-2</v>
      </c>
      <c r="BU95" s="138"/>
      <c r="BV95" s="129"/>
      <c r="BW95" s="138"/>
      <c r="BX95" s="129"/>
      <c r="BY95" s="138"/>
      <c r="BZ95" s="129"/>
      <c r="CA95" s="137">
        <v>8.4750524833978005E-2</v>
      </c>
      <c r="CB95" s="136">
        <v>1.2179460851891977E-2</v>
      </c>
      <c r="CC95" s="135">
        <v>3.7120335602437E-2</v>
      </c>
      <c r="CD95" s="134">
        <v>5.2184460683157219E-3</v>
      </c>
      <c r="CE95" s="135">
        <v>1.4114673316408999E-2</v>
      </c>
      <c r="CF95" s="134">
        <v>2.4954233134520864E-3</v>
      </c>
      <c r="CH95" s="120">
        <v>16.718745470047001</v>
      </c>
      <c r="CI95" s="133">
        <v>1.7217667139789838E-2</v>
      </c>
      <c r="CJ95" s="133">
        <v>9.6929203794953031E-4</v>
      </c>
      <c r="CK95" s="133">
        <v>4.85962944955965E-2</v>
      </c>
      <c r="CL95" s="133">
        <v>2.7357946315256288E-3</v>
      </c>
      <c r="CM95" s="19">
        <v>0.70179999999999998</v>
      </c>
      <c r="CN95" s="19">
        <v>1.16E-3</v>
      </c>
      <c r="CO95" s="19">
        <v>0.69952999999999999</v>
      </c>
      <c r="CP95" s="19">
        <v>1.16E-3</v>
      </c>
      <c r="CQ95" s="19"/>
      <c r="CR95" s="232">
        <v>42.07</v>
      </c>
      <c r="CS95" s="232">
        <v>4.2855191555169453E-2</v>
      </c>
      <c r="CT95" s="232">
        <v>53.25</v>
      </c>
      <c r="CU95" s="232">
        <v>4.7901943644985907E-2</v>
      </c>
      <c r="CV95" s="232">
        <v>4.8899999999999997</v>
      </c>
      <c r="CW95" s="232">
        <v>6.9953691123780651E-2</v>
      </c>
      <c r="CX95" s="233">
        <v>3.5000000000000001E-3</v>
      </c>
      <c r="CY95" s="233">
        <v>9.6570419040950919E-4</v>
      </c>
      <c r="CZ95" s="233">
        <v>5.6300000000000003E-2</v>
      </c>
      <c r="DA95" s="233">
        <v>1.9767929167740133E-3</v>
      </c>
      <c r="DB95" s="233">
        <v>1.6000000000000001E-3</v>
      </c>
      <c r="DC95" s="233">
        <v>9.79342204288405E-4</v>
      </c>
      <c r="DD95" s="233">
        <v>0.13120000000000001</v>
      </c>
      <c r="DE95" s="233">
        <v>1.5719070592839699E-3</v>
      </c>
      <c r="DF95" s="233">
        <v>1.1999999999999999E-3</v>
      </c>
      <c r="DG95" s="233">
        <v>5.5395077342610451E-4</v>
      </c>
      <c r="DH95" s="233">
        <v>0.1978</v>
      </c>
      <c r="DI95" s="233">
        <v>2.9165352372046141E-3</v>
      </c>
      <c r="DJ95" s="233">
        <v>7.8899999999999998E-2</v>
      </c>
      <c r="DK95" s="233">
        <v>2.2697323844928087E-3</v>
      </c>
      <c r="DL95" s="233">
        <v>1.35E-2</v>
      </c>
      <c r="DM95" s="233">
        <v>7.6753888403330273E-4</v>
      </c>
      <c r="DN95" s="233">
        <v>0.44030000000000002</v>
      </c>
      <c r="DO95" s="233">
        <v>2.6114606715562814E-3</v>
      </c>
      <c r="DP95" s="232">
        <v>100.6</v>
      </c>
    </row>
    <row r="96" spans="1:120" x14ac:dyDescent="0.2">
      <c r="A96" s="230" t="s">
        <v>954</v>
      </c>
      <c r="B96" s="231">
        <v>94.67</v>
      </c>
      <c r="C96" s="143">
        <v>2.0362629404408302E-2</v>
      </c>
      <c r="D96" s="145">
        <v>56.173633333333328</v>
      </c>
      <c r="E96" s="144">
        <v>0.16714456963066415</v>
      </c>
      <c r="F96" s="142">
        <v>0.31280000000000002</v>
      </c>
      <c r="G96" s="143">
        <v>1.1398794079281649E-2</v>
      </c>
      <c r="H96" s="145">
        <v>9.9378666666666664</v>
      </c>
      <c r="I96" s="141">
        <v>3.8144859587890954E-2</v>
      </c>
      <c r="J96" s="145">
        <v>4.3948666666666663</v>
      </c>
      <c r="K96" s="144">
        <v>2.0243371605413753E-2</v>
      </c>
      <c r="L96" s="142">
        <v>8.6847033356896544E-2</v>
      </c>
      <c r="M96" s="141">
        <v>1.1989368627624184E-2</v>
      </c>
      <c r="N96" s="145">
        <v>18.095633333333335</v>
      </c>
      <c r="O96" s="144">
        <v>0.12124465986455583</v>
      </c>
      <c r="P96" s="145">
        <v>8.4179666666666666</v>
      </c>
      <c r="Q96" s="144">
        <v>5.7058120308055314E-2</v>
      </c>
      <c r="R96" s="142">
        <v>0.28469999999999995</v>
      </c>
      <c r="S96" s="141">
        <v>1.481429775083417E-2</v>
      </c>
      <c r="T96" s="142">
        <v>1.0583666666666667</v>
      </c>
      <c r="U96" s="141">
        <v>5.0163382119712725E-2</v>
      </c>
      <c r="V96" s="142">
        <v>3.9899999999999998E-2</v>
      </c>
      <c r="W96" s="141">
        <v>3.0017879999192578E-3</v>
      </c>
      <c r="X96" s="142">
        <v>0.17406666666666668</v>
      </c>
      <c r="Y96" s="141">
        <v>3.3214921734708619E-3</v>
      </c>
      <c r="Z96" s="142">
        <v>2.9466666666666669E-2</v>
      </c>
      <c r="AA96" s="143">
        <v>4.4391953581086217E-3</v>
      </c>
      <c r="AB96" s="142">
        <v>2.2199999999999998E-2</v>
      </c>
      <c r="AC96" s="141">
        <v>1.793775375573769E-3</v>
      </c>
      <c r="AD96" s="140">
        <v>99.028266666666681</v>
      </c>
      <c r="AE96" s="139">
        <v>1350</v>
      </c>
      <c r="AF96" s="18" t="s">
        <v>171</v>
      </c>
      <c r="AG96" s="130">
        <v>0.12228785400000002</v>
      </c>
      <c r="AH96" s="129">
        <v>9.0524288868653865E-2</v>
      </c>
      <c r="AI96" s="128">
        <v>38</v>
      </c>
      <c r="AJ96" s="120">
        <v>10.332000000000001</v>
      </c>
      <c r="AK96" s="275">
        <v>1839.6727008016901</v>
      </c>
      <c r="AL96" s="276">
        <v>59.001195838452801</v>
      </c>
      <c r="AM96" s="138">
        <v>0.75832104327450101</v>
      </c>
      <c r="AN96" s="129">
        <v>6.2725788992598022E-2</v>
      </c>
      <c r="AO96" s="138">
        <v>35.175127753879799</v>
      </c>
      <c r="AP96" s="129">
        <v>0.90558331682820525</v>
      </c>
      <c r="AQ96" s="138">
        <v>8.1679136398602505</v>
      </c>
      <c r="AR96" s="130">
        <v>0.30092150417183772</v>
      </c>
      <c r="AS96" s="138">
        <v>14.681110935919399</v>
      </c>
      <c r="AT96" s="129">
        <v>0.54313784240089458</v>
      </c>
      <c r="AU96" s="138">
        <v>0.50382335121273802</v>
      </c>
      <c r="AV96" s="129">
        <v>4.7448009717441904E-2</v>
      </c>
      <c r="AW96" s="138">
        <v>4.4558804356052102</v>
      </c>
      <c r="AX96" s="129">
        <v>0.53844034772544758</v>
      </c>
      <c r="AY96" s="138">
        <v>0.65377325440550205</v>
      </c>
      <c r="AZ96" s="129">
        <v>4.6899239848318529E-2</v>
      </c>
      <c r="BA96" s="138">
        <v>1.8549001275772601</v>
      </c>
      <c r="BB96" s="130">
        <v>8.9694867093976005E-2</v>
      </c>
      <c r="BC96" s="138">
        <v>0.30672983936526799</v>
      </c>
      <c r="BD96" s="129">
        <v>3.4578058500228354E-2</v>
      </c>
      <c r="BE96" s="138">
        <v>1.6902044715200399</v>
      </c>
      <c r="BF96" s="129">
        <v>0.18980245777581137</v>
      </c>
      <c r="BG96" s="138">
        <v>0.61553754585633502</v>
      </c>
      <c r="BH96" s="129">
        <v>0.13442047389817124</v>
      </c>
      <c r="BI96" s="138">
        <v>0.242689702759572</v>
      </c>
      <c r="BJ96" s="129">
        <v>3.467301167523431E-2</v>
      </c>
      <c r="BK96" s="138">
        <v>0.83649602865620099</v>
      </c>
      <c r="BL96" s="129">
        <v>0.12503743786796748</v>
      </c>
      <c r="BM96" s="138"/>
      <c r="BN96" s="129"/>
      <c r="BO96" s="138">
        <v>1.4271150648440101</v>
      </c>
      <c r="BP96" s="130">
        <v>0.12559179517099359</v>
      </c>
      <c r="BQ96" s="138">
        <v>0.98915688713106398</v>
      </c>
      <c r="BR96" s="129">
        <v>0.10437232509255388</v>
      </c>
      <c r="BS96" s="138">
        <v>0.91299944069952199</v>
      </c>
      <c r="BT96" s="129">
        <v>0.10657488735424427</v>
      </c>
      <c r="BU96" s="138"/>
      <c r="BV96" s="129"/>
      <c r="BW96" s="138"/>
      <c r="BX96" s="129"/>
      <c r="BY96" s="138"/>
      <c r="BZ96" s="129"/>
      <c r="CA96" s="137">
        <v>0.12539346014891101</v>
      </c>
      <c r="CB96" s="136">
        <v>1.73205966299993E-2</v>
      </c>
      <c r="CC96" s="135">
        <v>3.9442554032969E-2</v>
      </c>
      <c r="CD96" s="134">
        <v>7.2937693156762537E-3</v>
      </c>
      <c r="CE96" s="135">
        <v>1.1189505931253001E-2</v>
      </c>
      <c r="CF96" s="134">
        <v>2.9236734570337081E-3</v>
      </c>
      <c r="CH96" s="120">
        <v>11.2457091808319</v>
      </c>
      <c r="CI96" s="133">
        <v>2.1534453333838195E-2</v>
      </c>
      <c r="CJ96" s="133">
        <v>1.2293506705956816E-3</v>
      </c>
      <c r="CK96" s="133">
        <v>6.0780280366463997E-2</v>
      </c>
      <c r="CL96" s="133">
        <v>3.4698014975887148E-3</v>
      </c>
      <c r="CM96" s="19">
        <v>0.70221999999999996</v>
      </c>
      <c r="CN96" s="19">
        <v>8.7000000000000001E-4</v>
      </c>
      <c r="CO96" s="19">
        <v>0.69938</v>
      </c>
      <c r="CP96" s="19">
        <v>8.7000000000000001E-4</v>
      </c>
      <c r="CQ96" s="19"/>
      <c r="CR96" s="232">
        <v>42.01</v>
      </c>
      <c r="CS96" s="232">
        <v>5.2394265454170585E-2</v>
      </c>
      <c r="CT96" s="232">
        <v>53.02</v>
      </c>
      <c r="CU96" s="232">
        <v>0.11479802736617464</v>
      </c>
      <c r="CV96" s="232">
        <v>5.32</v>
      </c>
      <c r="CW96" s="232">
        <v>6.953151500261065E-2</v>
      </c>
      <c r="CX96" s="233">
        <v>5.0000000000000001E-3</v>
      </c>
      <c r="CY96" s="233">
        <v>6.1030493086315825E-4</v>
      </c>
      <c r="CZ96" s="233">
        <v>6.1100000000000002E-2</v>
      </c>
      <c r="DA96" s="233">
        <v>4.5517706903422496E-3</v>
      </c>
      <c r="DB96" s="233">
        <v>6.7999999999999996E-3</v>
      </c>
      <c r="DC96" s="233">
        <v>9.1030869193723491E-4</v>
      </c>
      <c r="DD96" s="233">
        <v>0.13400000000000001</v>
      </c>
      <c r="DE96" s="233">
        <v>3.0124943116304685E-3</v>
      </c>
      <c r="DF96" s="233">
        <v>2E-3</v>
      </c>
      <c r="DG96" s="233">
        <v>7.7347043653408422E-4</v>
      </c>
      <c r="DH96" s="233">
        <v>0.21629999999999999</v>
      </c>
      <c r="DI96" s="233">
        <v>4.9320671097529637E-3</v>
      </c>
      <c r="DJ96" s="233">
        <v>8.3000000000000004E-2</v>
      </c>
      <c r="DK96" s="233">
        <v>1.6203543237097438E-3</v>
      </c>
      <c r="DL96" s="233">
        <v>1.35E-2</v>
      </c>
      <c r="DM96" s="233">
        <v>1.1932116356805098E-3</v>
      </c>
      <c r="DN96" s="233">
        <v>0.43580000000000002</v>
      </c>
      <c r="DO96" s="233">
        <v>3.4587717755558954E-3</v>
      </c>
      <c r="DP96" s="232">
        <v>101.47</v>
      </c>
    </row>
    <row r="97" spans="1:120" x14ac:dyDescent="0.2">
      <c r="A97" s="230" t="s">
        <v>955</v>
      </c>
      <c r="B97" s="231">
        <v>94.88</v>
      </c>
      <c r="C97" s="143">
        <v>8.7511044455072292E-3</v>
      </c>
      <c r="D97" s="145">
        <v>56.292750670002356</v>
      </c>
      <c r="E97" s="144">
        <v>9.7173969681474542E-2</v>
      </c>
      <c r="F97" s="142">
        <v>0.31010000000000004</v>
      </c>
      <c r="G97" s="143">
        <v>1.0870852021757445E-2</v>
      </c>
      <c r="H97" s="145">
        <v>10.149818774897161</v>
      </c>
      <c r="I97" s="141">
        <v>5.7782103638265372E-2</v>
      </c>
      <c r="J97" s="145">
        <v>4.2102237518444703</v>
      </c>
      <c r="K97" s="144">
        <v>2.9558681951471277E-2</v>
      </c>
      <c r="L97" s="142">
        <v>8.43E-2</v>
      </c>
      <c r="M97" s="141">
        <v>1.0351938036018679E-2</v>
      </c>
      <c r="N97" s="145">
        <v>18.196440451231968</v>
      </c>
      <c r="O97" s="144">
        <v>7.2069895102712125E-2</v>
      </c>
      <c r="P97" s="145">
        <v>8.3430333333333326</v>
      </c>
      <c r="Q97" s="144">
        <v>2.810260643918364E-2</v>
      </c>
      <c r="R97" s="142">
        <v>0.27826666666666666</v>
      </c>
      <c r="S97" s="141">
        <v>1.5269626912848489E-2</v>
      </c>
      <c r="T97" s="142">
        <v>1.1174333333333333</v>
      </c>
      <c r="U97" s="141">
        <v>3.6108352676739466E-2</v>
      </c>
      <c r="V97" s="142">
        <v>5.2933333333333332E-2</v>
      </c>
      <c r="W97" s="141">
        <v>1.935079722775768E-3</v>
      </c>
      <c r="X97" s="142">
        <v>0.28423333333333334</v>
      </c>
      <c r="Y97" s="141">
        <v>5.8014409469326952E-3</v>
      </c>
      <c r="Z97" s="142">
        <v>3.3099999999999997E-2</v>
      </c>
      <c r="AA97" s="143">
        <v>6.5933779096472153E-3</v>
      </c>
      <c r="AB97" s="142">
        <v>2.872239666028337E-2</v>
      </c>
      <c r="AC97" s="141">
        <v>1.6367916512222416E-3</v>
      </c>
      <c r="AD97" s="140">
        <v>99.05246666666666</v>
      </c>
      <c r="AE97" s="139">
        <v>1350</v>
      </c>
      <c r="AF97" s="18" t="s">
        <v>956</v>
      </c>
      <c r="AG97" s="130">
        <v>1.0629303560763561</v>
      </c>
      <c r="AH97" s="129">
        <v>0.12841476000000007</v>
      </c>
      <c r="AI97" s="128">
        <v>38</v>
      </c>
      <c r="AJ97" s="120">
        <v>13.99</v>
      </c>
      <c r="AK97" s="275">
        <v>1909.1044094773899</v>
      </c>
      <c r="AL97" s="276">
        <v>55.111633269978071</v>
      </c>
      <c r="AM97" s="138">
        <v>1.1142778028348601</v>
      </c>
      <c r="AN97" s="129">
        <v>7.7081764406263839E-2</v>
      </c>
      <c r="AO97" s="138">
        <v>36.804156062446197</v>
      </c>
      <c r="AP97" s="129">
        <v>1.1352654990753446</v>
      </c>
      <c r="AQ97" s="138">
        <v>8.0694420987612094</v>
      </c>
      <c r="AR97" s="130">
        <v>0.34149526794291968</v>
      </c>
      <c r="AS97" s="138">
        <v>14.401820079691101</v>
      </c>
      <c r="AT97" s="129">
        <v>0.49077163766332388</v>
      </c>
      <c r="AU97" s="138">
        <v>0.43115758960511402</v>
      </c>
      <c r="AV97" s="129">
        <v>3.2338322024898301E-2</v>
      </c>
      <c r="AW97" s="138">
        <v>4.5123640579246302</v>
      </c>
      <c r="AX97" s="129">
        <v>0.48412132244474843</v>
      </c>
      <c r="AY97" s="138">
        <v>0.60305983713488098</v>
      </c>
      <c r="AZ97" s="129">
        <v>4.2601574898950112E-2</v>
      </c>
      <c r="BA97" s="138">
        <v>1.7043120764683499</v>
      </c>
      <c r="BB97" s="130">
        <v>8.3709548232727665E-2</v>
      </c>
      <c r="BC97" s="138">
        <v>0.28213910270602099</v>
      </c>
      <c r="BD97" s="129">
        <v>2.9095189549422373E-2</v>
      </c>
      <c r="BE97" s="138">
        <v>1.55555586923028</v>
      </c>
      <c r="BF97" s="129">
        <v>0.16844366335001656</v>
      </c>
      <c r="BG97" s="138">
        <v>0.674963420095686</v>
      </c>
      <c r="BH97" s="129">
        <v>0.12763932537389036</v>
      </c>
      <c r="BI97" s="138">
        <v>0.26820704097693399</v>
      </c>
      <c r="BJ97" s="129">
        <v>4.1804323153287581E-2</v>
      </c>
      <c r="BK97" s="138">
        <v>0.87048091492456703</v>
      </c>
      <c r="BL97" s="129">
        <v>0.1212319210027189</v>
      </c>
      <c r="BM97" s="138"/>
      <c r="BN97" s="129"/>
      <c r="BO97" s="138">
        <v>1.3240345492893999</v>
      </c>
      <c r="BP97" s="130">
        <v>0.11373009500730605</v>
      </c>
      <c r="BQ97" s="138">
        <v>0.97434248099229803</v>
      </c>
      <c r="BR97" s="129">
        <v>9.7184398747351908E-2</v>
      </c>
      <c r="BS97" s="138">
        <v>0.97455928370225697</v>
      </c>
      <c r="BT97" s="129">
        <v>0.10429385372008254</v>
      </c>
      <c r="BU97" s="138"/>
      <c r="BV97" s="129"/>
      <c r="BW97" s="138"/>
      <c r="BX97" s="129"/>
      <c r="BY97" s="138"/>
      <c r="BZ97" s="129"/>
      <c r="CA97" s="137">
        <v>0.120778625218594</v>
      </c>
      <c r="CB97" s="136">
        <v>1.9261508972848375E-2</v>
      </c>
      <c r="CC97" s="135">
        <v>3.6669380211456E-2</v>
      </c>
      <c r="CD97" s="134">
        <v>7.2953106607974647E-3</v>
      </c>
      <c r="CE97" s="135">
        <v>1.1591630935451999E-2</v>
      </c>
      <c r="CF97" s="134">
        <v>2.4048864984809598E-3</v>
      </c>
      <c r="CH97" s="120">
        <v>10.723613023757901</v>
      </c>
      <c r="CI97" s="133">
        <v>3.1576364587250466E-2</v>
      </c>
      <c r="CJ97" s="133">
        <v>1.7972520361812939E-3</v>
      </c>
      <c r="CK97" s="133">
        <v>8.9123241849422705E-2</v>
      </c>
      <c r="CL97" s="133">
        <v>5.0726842680815518E-3</v>
      </c>
      <c r="CM97" s="19"/>
      <c r="CN97" s="19"/>
      <c r="CO97" s="19"/>
      <c r="CP97" s="19"/>
      <c r="CQ97" s="19"/>
      <c r="CR97" s="232">
        <v>41.95</v>
      </c>
      <c r="CS97" s="232">
        <v>4.7401609048227877E-2</v>
      </c>
      <c r="CT97" s="232">
        <v>52.91</v>
      </c>
      <c r="CU97" s="232">
        <v>5.137817544837836E-2</v>
      </c>
      <c r="CV97" s="232">
        <v>5.09</v>
      </c>
      <c r="CW97" s="232">
        <v>2.8317159045135855E-2</v>
      </c>
      <c r="CX97" s="233">
        <v>3.3999999999999998E-3</v>
      </c>
      <c r="CY97" s="233">
        <v>9.8771650469958597E-4</v>
      </c>
      <c r="CZ97" s="233">
        <v>5.8999999999999997E-2</v>
      </c>
      <c r="DA97" s="233">
        <v>3.5208146366457953E-3</v>
      </c>
      <c r="DB97" s="233">
        <v>4.3E-3</v>
      </c>
      <c r="DC97" s="233">
        <v>1.2587782585040026E-3</v>
      </c>
      <c r="DD97" s="233">
        <v>0.13250000000000001</v>
      </c>
      <c r="DE97" s="233">
        <v>2.5526883545810373E-3</v>
      </c>
      <c r="DF97" s="233">
        <v>1.8E-3</v>
      </c>
      <c r="DG97" s="233">
        <v>4.7636260438228617E-4</v>
      </c>
      <c r="DH97" s="233">
        <v>0.20530000000000001</v>
      </c>
      <c r="DI97" s="233">
        <v>3.7447653619735698E-3</v>
      </c>
      <c r="DJ97" s="233">
        <v>8.1500000000000003E-2</v>
      </c>
      <c r="DK97" s="233">
        <v>7.3378375427223235E-4</v>
      </c>
      <c r="DL97" s="233">
        <v>1.35E-2</v>
      </c>
      <c r="DM97" s="233">
        <v>1.1251480676788763E-3</v>
      </c>
      <c r="DN97" s="233">
        <v>0.43730000000000002</v>
      </c>
      <c r="DO97" s="233">
        <v>1.5202826755237602E-3</v>
      </c>
      <c r="DP97" s="232">
        <v>100.36</v>
      </c>
    </row>
    <row r="98" spans="1:120" x14ac:dyDescent="0.2">
      <c r="A98" s="230" t="s">
        <v>913</v>
      </c>
      <c r="B98" s="231">
        <v>94.95</v>
      </c>
      <c r="C98" s="143">
        <v>1.3552714260792957E-2</v>
      </c>
      <c r="D98" s="145">
        <v>57.027830645200901</v>
      </c>
      <c r="E98" s="144">
        <v>0.13735920756472828</v>
      </c>
      <c r="F98" s="142">
        <v>0.30629999999999996</v>
      </c>
      <c r="G98" s="143">
        <v>1.6562030113094154E-2</v>
      </c>
      <c r="H98" s="145">
        <v>10.117649399387306</v>
      </c>
      <c r="I98" s="141">
        <v>7.3315842617743265E-2</v>
      </c>
      <c r="J98" s="145">
        <v>3.9704887250627974</v>
      </c>
      <c r="K98" s="144">
        <v>4.6010914220267866E-2</v>
      </c>
      <c r="L98" s="142">
        <v>7.2900000000000006E-2</v>
      </c>
      <c r="M98" s="141">
        <v>6.622544716235094E-3</v>
      </c>
      <c r="N98" s="145">
        <v>17.845503469734592</v>
      </c>
      <c r="O98" s="144">
        <v>0.13164161799568638</v>
      </c>
      <c r="P98" s="145">
        <v>8.448599999999999</v>
      </c>
      <c r="Q98" s="144">
        <v>0.10305506346512089</v>
      </c>
      <c r="R98" s="142">
        <v>0.2671</v>
      </c>
      <c r="S98" s="141">
        <v>2.497925568237519E-2</v>
      </c>
      <c r="T98" s="142">
        <v>1.0732666666666666</v>
      </c>
      <c r="U98" s="141">
        <v>3.3834285668885897E-2</v>
      </c>
      <c r="V98" s="142">
        <v>2.8733333333333333E-2</v>
      </c>
      <c r="W98" s="141">
        <v>2.7816180943255799E-3</v>
      </c>
      <c r="X98" s="142">
        <v>5.5600000000000004E-2</v>
      </c>
      <c r="Y98" s="141">
        <v>2.2000637478231393E-3</v>
      </c>
      <c r="Z98" s="142">
        <v>2.1233333333333337E-2</v>
      </c>
      <c r="AA98" s="143">
        <v>7.1186428415521688E-3</v>
      </c>
      <c r="AB98" s="142">
        <v>2.9784932263611386E-2</v>
      </c>
      <c r="AC98" s="141">
        <v>2.34009994414947E-3</v>
      </c>
      <c r="AD98" s="140">
        <v>98.937366666666662</v>
      </c>
      <c r="AE98" s="139">
        <v>1350</v>
      </c>
      <c r="AF98" s="18" t="s">
        <v>892</v>
      </c>
      <c r="AG98" s="130">
        <v>0.83946570805273646</v>
      </c>
      <c r="AH98" s="129">
        <v>1.3356000000000033E-2</v>
      </c>
      <c r="AI98" s="128">
        <v>38</v>
      </c>
      <c r="AJ98" s="120">
        <v>16.245000000000001</v>
      </c>
      <c r="AK98" s="275">
        <v>1850.40876086154</v>
      </c>
      <c r="AL98" s="276">
        <v>49.045316460068996</v>
      </c>
      <c r="AM98" s="138">
        <v>0.51935516180638996</v>
      </c>
      <c r="AN98" s="129">
        <v>3.3271943270954438E-2</v>
      </c>
      <c r="AO98" s="138">
        <v>32.242071907246597</v>
      </c>
      <c r="AP98" s="129">
        <v>0.79416449440611714</v>
      </c>
      <c r="AQ98" s="138">
        <v>8.2691028640087403</v>
      </c>
      <c r="AR98" s="130">
        <v>0.31198616120755618</v>
      </c>
      <c r="AS98" s="138">
        <v>14.1306815321351</v>
      </c>
      <c r="AT98" s="129">
        <v>0.42375899275457962</v>
      </c>
      <c r="AU98" s="138">
        <v>0.45149965598965802</v>
      </c>
      <c r="AV98" s="129">
        <v>3.0438487406219888E-2</v>
      </c>
      <c r="AW98" s="138">
        <v>4.6012385290694597</v>
      </c>
      <c r="AX98" s="129">
        <v>0.48783327001782761</v>
      </c>
      <c r="AY98" s="138">
        <v>0.65067815918096805</v>
      </c>
      <c r="AZ98" s="129">
        <v>5.7750025693125491E-2</v>
      </c>
      <c r="BA98" s="138">
        <v>1.81231402824511</v>
      </c>
      <c r="BB98" s="130">
        <v>7.6800867388025662E-2</v>
      </c>
      <c r="BC98" s="138">
        <v>0.28597659468352299</v>
      </c>
      <c r="BD98" s="129">
        <v>2.9991167237935414E-2</v>
      </c>
      <c r="BE98" s="138">
        <v>1.6681296833897401</v>
      </c>
      <c r="BF98" s="129">
        <v>0.14222638493130513</v>
      </c>
      <c r="BG98" s="138">
        <v>0.57869532692860104</v>
      </c>
      <c r="BH98" s="129">
        <v>9.2494356187738588E-2</v>
      </c>
      <c r="BI98" s="138">
        <v>0.26768046844380899</v>
      </c>
      <c r="BJ98" s="129">
        <v>3.8054094510487503E-2</v>
      </c>
      <c r="BK98" s="138">
        <v>1.06298999934978</v>
      </c>
      <c r="BL98" s="129">
        <v>0.13301276608320492</v>
      </c>
      <c r="BM98" s="138"/>
      <c r="BN98" s="129"/>
      <c r="BO98" s="138">
        <v>1.3026893773261801</v>
      </c>
      <c r="BP98" s="130">
        <v>0.13186232643752074</v>
      </c>
      <c r="BQ98" s="138">
        <v>0.94453121705065002</v>
      </c>
      <c r="BR98" s="129">
        <v>7.7649699382770401E-2</v>
      </c>
      <c r="BS98" s="138">
        <v>0.88286126289015099</v>
      </c>
      <c r="BT98" s="129">
        <v>8.9899149939949755E-2</v>
      </c>
      <c r="BU98" s="138"/>
      <c r="BV98" s="129"/>
      <c r="BW98" s="138"/>
      <c r="BX98" s="129"/>
      <c r="BY98" s="138"/>
      <c r="BZ98" s="129"/>
      <c r="CA98" s="137">
        <v>9.3189238483134998E-2</v>
      </c>
      <c r="CB98" s="136">
        <v>1.3750766462787709E-2</v>
      </c>
      <c r="CC98" s="135">
        <v>3.8424961206703002E-2</v>
      </c>
      <c r="CD98" s="134">
        <v>6.5525281810301069E-3</v>
      </c>
      <c r="CE98" s="135">
        <v>1.2309577127323E-2</v>
      </c>
      <c r="CF98" s="134">
        <v>2.4796216351657815E-3</v>
      </c>
      <c r="CH98" s="120">
        <v>14.0940849781036</v>
      </c>
      <c r="CI98" s="133">
        <v>1.6545552008101528E-2</v>
      </c>
      <c r="CJ98" s="133">
        <v>9.5732683954414025E-4</v>
      </c>
      <c r="CK98" s="133">
        <v>4.6699271826422598E-2</v>
      </c>
      <c r="CL98" s="133">
        <v>2.7020232558400796E-3</v>
      </c>
      <c r="CM98" s="19">
        <v>0.70411999999999997</v>
      </c>
      <c r="CN98" s="19">
        <v>7.5000000000000002E-4</v>
      </c>
      <c r="CO98" s="19">
        <v>0.70194000000000001</v>
      </c>
      <c r="CP98" s="19">
        <v>7.6000000000000004E-4</v>
      </c>
      <c r="CQ98" s="19"/>
      <c r="CR98" s="232">
        <v>41.93</v>
      </c>
      <c r="CS98" s="232">
        <v>3.4241132068756168E-2</v>
      </c>
      <c r="CT98" s="232">
        <v>52.86</v>
      </c>
      <c r="CU98" s="232">
        <v>4.4975306710162193E-2</v>
      </c>
      <c r="CV98" s="232">
        <v>5.01</v>
      </c>
      <c r="CW98" s="232">
        <v>4.301468884616181E-2</v>
      </c>
      <c r="CX98" s="233">
        <v>3.7000000000000002E-3</v>
      </c>
      <c r="CY98" s="233">
        <v>9.5556501467631877E-4</v>
      </c>
      <c r="CZ98" s="233">
        <v>5.5E-2</v>
      </c>
      <c r="DA98" s="233">
        <v>2.5502835712572815E-3</v>
      </c>
      <c r="DB98" s="233">
        <v>1.1999999999999999E-3</v>
      </c>
      <c r="DC98" s="233">
        <v>7.4789192569638325E-4</v>
      </c>
      <c r="DD98" s="233">
        <v>0.13389999999999999</v>
      </c>
      <c r="DE98" s="233">
        <v>1.2426518970893527E-3</v>
      </c>
      <c r="DF98" s="233">
        <v>1.6999999999999999E-3</v>
      </c>
      <c r="DG98" s="233">
        <v>4.9411051432890029E-4</v>
      </c>
      <c r="DH98" s="233">
        <v>0.1991</v>
      </c>
      <c r="DI98" s="233">
        <v>3.333166598552153E-3</v>
      </c>
      <c r="DJ98" s="233">
        <v>8.1699999999999995E-2</v>
      </c>
      <c r="DK98" s="233">
        <v>1.2660865937794937E-3</v>
      </c>
      <c r="DL98" s="233">
        <v>1.3299999999999999E-2</v>
      </c>
      <c r="DM98" s="233">
        <v>8.4861575111685301E-4</v>
      </c>
      <c r="DN98" s="233">
        <v>0.4365</v>
      </c>
      <c r="DO98" s="233">
        <v>1.5330625596304498E-3</v>
      </c>
      <c r="DP98" s="232">
        <v>100.21</v>
      </c>
    </row>
    <row r="99" spans="1:120" x14ac:dyDescent="0.2">
      <c r="A99" s="230" t="s">
        <v>957</v>
      </c>
      <c r="B99" s="231">
        <v>94.74</v>
      </c>
      <c r="C99" s="143">
        <v>3.4169051134120582E-2</v>
      </c>
      <c r="D99" s="145">
        <v>55.916833333333329</v>
      </c>
      <c r="E99" s="144">
        <v>0.20902850629641123</v>
      </c>
      <c r="F99" s="142">
        <v>0.31580000000000003</v>
      </c>
      <c r="G99" s="143">
        <v>1.475205909228432E-2</v>
      </c>
      <c r="H99" s="145">
        <v>10.147</v>
      </c>
      <c r="I99" s="141">
        <v>6.8515154234351866E-2</v>
      </c>
      <c r="J99" s="145">
        <v>4.1220999999999997</v>
      </c>
      <c r="K99" s="144">
        <v>2.8488892396239557E-2</v>
      </c>
      <c r="L99" s="142">
        <v>8.1946278314678628E-2</v>
      </c>
      <c r="M99" s="141">
        <v>7.3882960170412468E-3</v>
      </c>
      <c r="N99" s="145">
        <v>18.016266666666667</v>
      </c>
      <c r="O99" s="144">
        <v>6.134270919878336E-2</v>
      </c>
      <c r="P99" s="145">
        <v>8.4288333333333316</v>
      </c>
      <c r="Q99" s="144">
        <v>5.0567067346257967E-2</v>
      </c>
      <c r="R99" s="142">
        <v>0.2757</v>
      </c>
      <c r="S99" s="141">
        <v>1.6686447523937678E-2</v>
      </c>
      <c r="T99" s="142">
        <v>1.0975666666666666</v>
      </c>
      <c r="U99" s="141">
        <v>3.0306305417844494E-2</v>
      </c>
      <c r="V99" s="142">
        <v>4.5333333333333337E-2</v>
      </c>
      <c r="W99" s="141">
        <v>3.4716463488108518E-3</v>
      </c>
      <c r="X99" s="142">
        <v>0.24993333333333334</v>
      </c>
      <c r="Y99" s="141">
        <v>3.2389999293034261E-3</v>
      </c>
      <c r="Z99" s="142">
        <v>2.4999999999999998E-2</v>
      </c>
      <c r="AA99" s="143">
        <v>6.6584215989452349E-3</v>
      </c>
      <c r="AB99" s="142">
        <v>2.7899999999999998E-2</v>
      </c>
      <c r="AC99" s="141">
        <v>2.9179071332949115E-3</v>
      </c>
      <c r="AD99" s="140">
        <v>98.749466666666649</v>
      </c>
      <c r="AE99" s="139">
        <v>1350</v>
      </c>
      <c r="AF99" s="18" t="s">
        <v>958</v>
      </c>
      <c r="AG99" s="130">
        <v>0.82215058379287786</v>
      </c>
      <c r="AH99" s="129">
        <v>0.10951981482289681</v>
      </c>
      <c r="AI99" s="128">
        <v>38</v>
      </c>
      <c r="AJ99" s="120">
        <v>10.183</v>
      </c>
      <c r="AK99" s="275">
        <v>1899.6529056137499</v>
      </c>
      <c r="AL99" s="276">
        <v>60.293773907776284</v>
      </c>
      <c r="AM99" s="138">
        <v>0.88881502746180996</v>
      </c>
      <c r="AN99" s="129">
        <v>5.6647683072858959E-2</v>
      </c>
      <c r="AO99" s="138">
        <v>37.6982938116399</v>
      </c>
      <c r="AP99" s="129">
        <v>0.93151376231257088</v>
      </c>
      <c r="AQ99" s="138">
        <v>8.3348264743454497</v>
      </c>
      <c r="AR99" s="130">
        <v>0.32433161963269924</v>
      </c>
      <c r="AS99" s="138">
        <v>15.273444075575</v>
      </c>
      <c r="AT99" s="129">
        <v>0.68210963029192284</v>
      </c>
      <c r="AU99" s="138">
        <v>0.52348239137985697</v>
      </c>
      <c r="AV99" s="129">
        <v>3.9422342988207813E-2</v>
      </c>
      <c r="AW99" s="138">
        <v>4.9991308571065698</v>
      </c>
      <c r="AX99" s="129">
        <v>0.75049811995524152</v>
      </c>
      <c r="AY99" s="138">
        <v>0.67460497662783403</v>
      </c>
      <c r="AZ99" s="129">
        <v>5.3111863094797443E-2</v>
      </c>
      <c r="BA99" s="138">
        <v>1.9698600140142799</v>
      </c>
      <c r="BB99" s="130">
        <v>0.12426018251395946</v>
      </c>
      <c r="BC99" s="138">
        <v>0.31767113908707301</v>
      </c>
      <c r="BD99" s="129">
        <v>3.2886362126356525E-2</v>
      </c>
      <c r="BE99" s="138">
        <v>1.71396953367033</v>
      </c>
      <c r="BF99" s="129">
        <v>0.18336369480934406</v>
      </c>
      <c r="BG99" s="138">
        <v>0.68219615270439504</v>
      </c>
      <c r="BH99" s="129">
        <v>0.12233679547127622</v>
      </c>
      <c r="BI99" s="138">
        <v>0.30553497699721199</v>
      </c>
      <c r="BJ99" s="129">
        <v>6.0483284576145782E-2</v>
      </c>
      <c r="BK99" s="138">
        <v>0.97358567143328101</v>
      </c>
      <c r="BL99" s="129">
        <v>0.15897343940857056</v>
      </c>
      <c r="BM99" s="138"/>
      <c r="BN99" s="129"/>
      <c r="BO99" s="138">
        <v>1.2294022943904099</v>
      </c>
      <c r="BP99" s="130">
        <v>0.12653588847425806</v>
      </c>
      <c r="BQ99" s="138">
        <v>0.94302616439488895</v>
      </c>
      <c r="BR99" s="129">
        <v>0.11535590298416175</v>
      </c>
      <c r="BS99" s="138">
        <v>0.96076477941829597</v>
      </c>
      <c r="BT99" s="129">
        <v>0.13976961968137716</v>
      </c>
      <c r="BU99" s="138"/>
      <c r="BV99" s="129"/>
      <c r="BW99" s="138"/>
      <c r="BX99" s="129"/>
      <c r="BY99" s="138"/>
      <c r="BZ99" s="129"/>
      <c r="CA99" s="137">
        <v>0.16403203540396899</v>
      </c>
      <c r="CB99" s="136">
        <v>2.1770414983170783E-2</v>
      </c>
      <c r="CC99" s="135">
        <v>4.2170416786178E-2</v>
      </c>
      <c r="CD99" s="134">
        <v>7.246554124622653E-3</v>
      </c>
      <c r="CE99" s="135">
        <v>1.4425988414820999E-2</v>
      </c>
      <c r="CF99" s="134">
        <v>3.1604123510057093E-3</v>
      </c>
      <c r="CH99" s="120">
        <v>8.6987652778625506</v>
      </c>
      <c r="CI99" s="133">
        <v>2.38468249154518E-2</v>
      </c>
      <c r="CJ99" s="133">
        <v>1.3235246314110671E-3</v>
      </c>
      <c r="CK99" s="133">
        <v>6.7306872468111206E-2</v>
      </c>
      <c r="CL99" s="133">
        <v>3.7356043788062858E-3</v>
      </c>
      <c r="CM99" s="19"/>
      <c r="CN99" s="19"/>
      <c r="CO99" s="19"/>
      <c r="CP99" s="19"/>
      <c r="CQ99" s="19"/>
      <c r="CR99" s="232">
        <v>41.61</v>
      </c>
      <c r="CS99" s="232">
        <v>0.12728488712480951</v>
      </c>
      <c r="CT99" s="232">
        <v>52.58</v>
      </c>
      <c r="CU99" s="232">
        <v>0.20266468159367451</v>
      </c>
      <c r="CV99" s="232">
        <v>5.2</v>
      </c>
      <c r="CW99" s="232">
        <v>0.11281486250243035</v>
      </c>
      <c r="CX99" s="233">
        <v>4.1000000000000003E-3</v>
      </c>
      <c r="CY99" s="233">
        <v>6.9594370814882319E-4</v>
      </c>
      <c r="CZ99" s="233">
        <v>6.0600000000000001E-2</v>
      </c>
      <c r="DA99" s="233">
        <v>3.2897991419415405E-3</v>
      </c>
      <c r="DB99" s="233">
        <v>4.8999999999999998E-3</v>
      </c>
      <c r="DC99" s="233">
        <v>2.7353807296124667E-3</v>
      </c>
      <c r="DD99" s="233">
        <v>0.1308</v>
      </c>
      <c r="DE99" s="233">
        <v>6.0575563865066856E-3</v>
      </c>
      <c r="DF99" s="233">
        <v>2.3999999999999998E-3</v>
      </c>
      <c r="DG99" s="233">
        <v>6.0152396856585119E-4</v>
      </c>
      <c r="DH99" s="233">
        <v>0.2155</v>
      </c>
      <c r="DI99" s="233">
        <v>1.3615212591959483E-2</v>
      </c>
      <c r="DJ99" s="233">
        <v>8.2299999999999998E-2</v>
      </c>
      <c r="DK99" s="233">
        <v>2.8276190922589192E-3</v>
      </c>
      <c r="DL99" s="233">
        <v>1.2699999999999999E-2</v>
      </c>
      <c r="DM99" s="233">
        <v>7.5984383275891495E-4</v>
      </c>
      <c r="DN99" s="233">
        <v>0.4385</v>
      </c>
      <c r="DO99" s="233">
        <v>5.0990357869070725E-3</v>
      </c>
      <c r="DP99" s="232">
        <v>100.52</v>
      </c>
    </row>
    <row r="100" spans="1:120" x14ac:dyDescent="0.2">
      <c r="A100" s="147" t="s">
        <v>196</v>
      </c>
      <c r="B100" s="163">
        <v>93.700476805505446</v>
      </c>
      <c r="C100" s="143">
        <v>6.8125100175118417E-3</v>
      </c>
      <c r="D100" s="145">
        <v>54.420110264573829</v>
      </c>
      <c r="E100" s="144">
        <v>0.1928831785742034</v>
      </c>
      <c r="F100" s="142">
        <v>0.26370000000000005</v>
      </c>
      <c r="G100" s="143">
        <v>2.6398653164297747E-3</v>
      </c>
      <c r="H100" s="145">
        <v>8.5526770948411759</v>
      </c>
      <c r="I100" s="141">
        <v>4.4139234093356489E-2</v>
      </c>
      <c r="J100" s="145">
        <v>5.7621500000000001</v>
      </c>
      <c r="K100" s="144">
        <v>1.9207166666666668E-2</v>
      </c>
      <c r="L100" s="142">
        <v>0.10100000000000001</v>
      </c>
      <c r="M100" s="141">
        <v>4.9968879203849412E-3</v>
      </c>
      <c r="N100" s="145">
        <v>20.190899999999999</v>
      </c>
      <c r="O100" s="144">
        <v>6.6666666666666666E-2</v>
      </c>
      <c r="P100" s="145">
        <v>7.6996500000000001</v>
      </c>
      <c r="Q100" s="144">
        <v>0.10130483151799273</v>
      </c>
      <c r="R100" s="142">
        <v>0.42080000000000001</v>
      </c>
      <c r="S100" s="141">
        <v>1.3293607486307096E-2</v>
      </c>
      <c r="T100" s="142">
        <v>0.86264999999999992</v>
      </c>
      <c r="U100" s="141">
        <v>2.4041630560342588E-3</v>
      </c>
      <c r="V100" s="142">
        <v>3.8349999999999995E-2</v>
      </c>
      <c r="W100" s="141">
        <v>1.4142135623731029E-4</v>
      </c>
      <c r="X100" s="142">
        <v>0.11424999999999999</v>
      </c>
      <c r="Y100" s="141">
        <v>2.2156012477178473E-3</v>
      </c>
      <c r="Z100" s="142">
        <v>3.2649999999999998E-2</v>
      </c>
      <c r="AA100" s="143">
        <v>3.2998316455372183E-4</v>
      </c>
      <c r="AB100" s="142">
        <v>2.8700000000000003E-2</v>
      </c>
      <c r="AC100" s="141">
        <v>1.885618083164127E-3</v>
      </c>
      <c r="AD100" s="140">
        <v>98.937809966481524</v>
      </c>
      <c r="AE100" s="139">
        <v>1400</v>
      </c>
      <c r="AF100" s="18" t="s">
        <v>195</v>
      </c>
      <c r="AG100" s="130">
        <v>0.9</v>
      </c>
      <c r="AH100" s="129">
        <v>0.05</v>
      </c>
      <c r="AI100" s="128">
        <v>38</v>
      </c>
      <c r="AJ100" s="120">
        <v>19.329999999999998</v>
      </c>
      <c r="AK100" s="275">
        <v>1560.3812074544501</v>
      </c>
      <c r="AL100" s="276">
        <v>243.96328799114431</v>
      </c>
      <c r="AM100" s="138">
        <v>0.74408515325464997</v>
      </c>
      <c r="AN100" s="129">
        <v>0.13011832375398</v>
      </c>
      <c r="AO100" s="138">
        <v>28.8824287467618</v>
      </c>
      <c r="AP100" s="129">
        <v>4.7165942280907762</v>
      </c>
      <c r="AQ100" s="138">
        <v>6.9083017842742498</v>
      </c>
      <c r="AR100" s="130">
        <v>0.87801274263024098</v>
      </c>
      <c r="AS100" s="138">
        <v>13.4648503204783</v>
      </c>
      <c r="AT100" s="129">
        <v>2.0395763696639095</v>
      </c>
      <c r="AU100" s="138">
        <v>0.349565198115172</v>
      </c>
      <c r="AV100" s="129">
        <v>7.2152858121794616E-2</v>
      </c>
      <c r="AW100" s="138">
        <v>3.76812577629922</v>
      </c>
      <c r="AX100" s="129">
        <v>0.59071910615499601</v>
      </c>
      <c r="AY100" s="138">
        <v>0.58772898206967505</v>
      </c>
      <c r="AZ100" s="129">
        <v>9.9134241726243189E-2</v>
      </c>
      <c r="BA100" s="138">
        <v>1.6725191209221</v>
      </c>
      <c r="BB100" s="130">
        <v>0.15236759412156442</v>
      </c>
      <c r="BC100" s="138">
        <v>0.26052435950064001</v>
      </c>
      <c r="BD100" s="129">
        <v>5.3167333619044313E-2</v>
      </c>
      <c r="BE100" s="138">
        <v>1.2991359934995801</v>
      </c>
      <c r="BF100" s="129">
        <v>0.28592997051298663</v>
      </c>
      <c r="BG100" s="138">
        <v>0.66574809181971795</v>
      </c>
      <c r="BH100" s="129">
        <v>0.18413578956298926</v>
      </c>
      <c r="BI100" s="138">
        <v>0.17762676842751901</v>
      </c>
      <c r="BJ100" s="129">
        <v>4.7256648691401164E-2</v>
      </c>
      <c r="BK100" s="138">
        <v>0.83947566141306795</v>
      </c>
      <c r="BL100" s="129">
        <v>0.20962759443444465</v>
      </c>
      <c r="BM100" s="138">
        <v>0.14922257137922501</v>
      </c>
      <c r="BN100" s="129">
        <v>3.6288692967789089E-2</v>
      </c>
      <c r="BO100" s="138">
        <v>1.16903147339757</v>
      </c>
      <c r="BP100" s="130">
        <v>0.20160428762522387</v>
      </c>
      <c r="BQ100" s="138">
        <v>0.66864323035558404</v>
      </c>
      <c r="BR100" s="129">
        <v>0.18205780006302583</v>
      </c>
      <c r="BS100" s="138">
        <v>0.86010733495759095</v>
      </c>
      <c r="BT100" s="129">
        <v>0.20396596172743822</v>
      </c>
      <c r="BU100" s="138"/>
      <c r="BV100" s="129"/>
      <c r="BW100" s="138"/>
      <c r="BX100" s="129"/>
      <c r="BY100" s="138"/>
      <c r="BZ100" s="129"/>
      <c r="CA100" s="137">
        <v>0.123244712872621</v>
      </c>
      <c r="CB100" s="136">
        <v>3.3861779581767261E-2</v>
      </c>
      <c r="CC100" s="135">
        <v>3.8258048542976E-2</v>
      </c>
      <c r="CD100" s="134">
        <v>1.1799520861031722E-2</v>
      </c>
      <c r="CE100" s="135">
        <v>1.1064068673404001E-2</v>
      </c>
      <c r="CF100" s="134">
        <v>5.7571167081671027E-3</v>
      </c>
      <c r="CH100" s="120">
        <v>12.122999999999999</v>
      </c>
      <c r="CI100" s="133">
        <f t="shared" ref="CI100:CI109" si="1">0.3543*CK100</f>
        <v>2.3819588999999999E-2</v>
      </c>
      <c r="CJ100" s="133">
        <v>1.4172E-3</v>
      </c>
      <c r="CK100" s="18">
        <v>6.7229999999999998E-2</v>
      </c>
      <c r="CL100" s="18">
        <v>4.0000000000000001E-3</v>
      </c>
      <c r="CM100" s="19">
        <v>0.70396999999999998</v>
      </c>
      <c r="CN100" s="19">
        <v>1.0200000000000001E-3</v>
      </c>
      <c r="CO100" s="19">
        <v>0.70082999999999995</v>
      </c>
      <c r="CP100" s="19">
        <v>1.0399999999999999E-3</v>
      </c>
      <c r="CQ100" s="19"/>
      <c r="CR100" s="187">
        <v>41.75</v>
      </c>
      <c r="CS100" s="187">
        <v>0.1109535874716336</v>
      </c>
      <c r="CT100" s="187">
        <v>52.22</v>
      </c>
      <c r="CU100" s="187">
        <v>2.7484015133021057E-2</v>
      </c>
      <c r="CV100" s="187">
        <v>6.26</v>
      </c>
      <c r="CW100" s="187">
        <v>2.7922313104400014E-2</v>
      </c>
      <c r="CX100" s="188"/>
      <c r="CY100" s="188"/>
      <c r="CZ100" s="188">
        <v>4.7600000000000003E-2</v>
      </c>
      <c r="DA100" s="188">
        <v>2.3595010714672063E-4</v>
      </c>
      <c r="DB100" s="188"/>
      <c r="DC100" s="188"/>
      <c r="DD100" s="188"/>
      <c r="DE100" s="188"/>
      <c r="DF100" s="188">
        <v>1.9E-3</v>
      </c>
      <c r="DG100" s="188">
        <v>2.8284271247461902E-4</v>
      </c>
      <c r="DH100" s="188">
        <v>0.23930000000000001</v>
      </c>
      <c r="DI100" s="188">
        <v>1.2128764942781428E-3</v>
      </c>
      <c r="DJ100" s="188">
        <v>9.7100000000000006E-2</v>
      </c>
      <c r="DK100" s="188">
        <v>1.697056274847717E-3</v>
      </c>
      <c r="DL100" s="188"/>
      <c r="DM100" s="188"/>
      <c r="DN100" s="188">
        <v>0.43109999999999998</v>
      </c>
      <c r="DO100" s="188">
        <v>1.414377605240893E-4</v>
      </c>
      <c r="DP100" s="187">
        <v>101.21693007905836</v>
      </c>
    </row>
    <row r="101" spans="1:120" x14ac:dyDescent="0.2">
      <c r="A101" s="147" t="s">
        <v>661</v>
      </c>
      <c r="B101" s="163">
        <v>93.513043979122884</v>
      </c>
      <c r="C101" s="143">
        <v>8.2413382072324438E-3</v>
      </c>
      <c r="D101" s="145">
        <v>54.56186150322938</v>
      </c>
      <c r="E101" s="144">
        <v>0.13822338247484778</v>
      </c>
      <c r="F101" s="142">
        <v>0.2787</v>
      </c>
      <c r="G101" s="143">
        <v>6.0384999999999996E-3</v>
      </c>
      <c r="H101" s="145">
        <v>8.7597359017612604</v>
      </c>
      <c r="I101" s="141">
        <v>5.9566204131976573E-2</v>
      </c>
      <c r="J101" s="145">
        <v>5.9481000000000002</v>
      </c>
      <c r="K101" s="144">
        <v>2.6171640000000003E-2</v>
      </c>
      <c r="L101" s="142">
        <v>0.1109</v>
      </c>
      <c r="M101" s="141">
        <v>6.7944733333333328E-3</v>
      </c>
      <c r="N101" s="145">
        <v>19.6203</v>
      </c>
      <c r="O101" s="144">
        <v>9.9409520000000015E-2</v>
      </c>
      <c r="P101" s="145">
        <v>7.6813000000000002</v>
      </c>
      <c r="Q101" s="144">
        <v>2.0483466666666669E-2</v>
      </c>
      <c r="R101" s="142">
        <v>0.45590000000000003</v>
      </c>
      <c r="S101" s="141">
        <v>6.2610266666666666E-3</v>
      </c>
      <c r="T101" s="142">
        <v>0.86499999999999999</v>
      </c>
      <c r="U101" s="141">
        <v>4.6133333333333332E-2</v>
      </c>
      <c r="V101" s="142">
        <v>3.7600000000000001E-2</v>
      </c>
      <c r="W101" s="141">
        <v>1.7496533333333333E-3</v>
      </c>
      <c r="X101" s="142">
        <v>0.1527</v>
      </c>
      <c r="Y101" s="141">
        <v>1.3030400000000001E-3</v>
      </c>
      <c r="Z101" s="142">
        <v>3.9199999999999999E-2</v>
      </c>
      <c r="AA101" s="143">
        <v>1.0168480000000001E-2</v>
      </c>
      <c r="AB101" s="142">
        <v>1.43E-2</v>
      </c>
      <c r="AC101" s="141">
        <v>9.5333333333333338E-4</v>
      </c>
      <c r="AD101" s="140">
        <v>98.947900124930783</v>
      </c>
      <c r="AE101" s="139">
        <v>1400</v>
      </c>
      <c r="AF101" s="18" t="s">
        <v>650</v>
      </c>
      <c r="AG101" s="130">
        <v>0.2</v>
      </c>
      <c r="AH101" s="129">
        <v>0.01</v>
      </c>
      <c r="AI101" s="128">
        <v>38</v>
      </c>
      <c r="AJ101" s="120">
        <v>16.050999999999998</v>
      </c>
      <c r="AK101" s="275">
        <v>1616.53935163653</v>
      </c>
      <c r="AL101" s="276">
        <v>264.74975768098852</v>
      </c>
      <c r="AM101" s="138">
        <v>0.80088637198201795</v>
      </c>
      <c r="AN101" s="129">
        <v>0.12652421358689245</v>
      </c>
      <c r="AO101" s="138">
        <v>31.6076482214104</v>
      </c>
      <c r="AP101" s="129">
        <v>5.0158186970980481</v>
      </c>
      <c r="AQ101" s="138">
        <v>7.0586091846884003</v>
      </c>
      <c r="AR101" s="130">
        <v>1.017005179834088</v>
      </c>
      <c r="AS101" s="138">
        <v>13.2011756120657</v>
      </c>
      <c r="AT101" s="129">
        <v>1.6536453049613868</v>
      </c>
      <c r="AU101" s="138">
        <v>0.40797851950998598</v>
      </c>
      <c r="AV101" s="129">
        <v>8.8488881640583911E-2</v>
      </c>
      <c r="AW101" s="138">
        <v>4.4517872109388499</v>
      </c>
      <c r="AX101" s="129">
        <v>1.0592209129491932</v>
      </c>
      <c r="AY101" s="138">
        <v>0.59407142098934795</v>
      </c>
      <c r="AZ101" s="129">
        <v>0.18151335302797147</v>
      </c>
      <c r="BA101" s="138">
        <v>1.7299229868827399</v>
      </c>
      <c r="BB101" s="130">
        <v>0.22560127712718561</v>
      </c>
      <c r="BC101" s="138">
        <v>0.28410627640279301</v>
      </c>
      <c r="BD101" s="129">
        <v>6.0191352669987673E-2</v>
      </c>
      <c r="BE101" s="138">
        <v>1.4782574223643501</v>
      </c>
      <c r="BF101" s="129">
        <v>0.34686897282716717</v>
      </c>
      <c r="BG101" s="138">
        <v>0.57513996730228201</v>
      </c>
      <c r="BH101" s="129">
        <v>0.17939386868932153</v>
      </c>
      <c r="BI101" s="138">
        <v>0.22341979783572299</v>
      </c>
      <c r="BJ101" s="129">
        <v>5.6571037437707916E-2</v>
      </c>
      <c r="BK101" s="138">
        <v>0.82951852476889998</v>
      </c>
      <c r="BL101" s="129">
        <v>0.22105553623431068</v>
      </c>
      <c r="BM101" s="138">
        <v>0.154455627644426</v>
      </c>
      <c r="BN101" s="129">
        <v>3.4571179420982839E-2</v>
      </c>
      <c r="BO101" s="138">
        <v>1.14510926145864</v>
      </c>
      <c r="BP101" s="130">
        <v>0.29585816766576944</v>
      </c>
      <c r="BQ101" s="138">
        <v>0.988903763519552</v>
      </c>
      <c r="BR101" s="129">
        <v>0.20506436905284617</v>
      </c>
      <c r="BS101" s="138">
        <v>0.85593624278184099</v>
      </c>
      <c r="BT101" s="129">
        <v>0.24817879127077802</v>
      </c>
      <c r="BU101" s="138"/>
      <c r="BV101" s="129"/>
      <c r="BW101" s="138"/>
      <c r="BX101" s="129"/>
      <c r="BY101" s="138"/>
      <c r="BZ101" s="129"/>
      <c r="CA101" s="137">
        <v>0.128244852872621</v>
      </c>
      <c r="CB101" s="136">
        <v>3.3717857913690495E-2</v>
      </c>
      <c r="CC101" s="135">
        <v>3.5919409290029999E-2</v>
      </c>
      <c r="CD101" s="134">
        <v>1.1737030151328374E-2</v>
      </c>
      <c r="CE101" s="135">
        <v>1.4000508383101001E-2</v>
      </c>
      <c r="CF101" s="134">
        <v>6.8338401792839044E-3</v>
      </c>
      <c r="CH101" s="120">
        <v>13.692</v>
      </c>
      <c r="CI101" s="133">
        <f t="shared" si="1"/>
        <v>2.5321821000000001E-2</v>
      </c>
      <c r="CJ101" s="133">
        <v>1.5660060000000002E-3</v>
      </c>
      <c r="CK101" s="18">
        <v>7.1470000000000006E-2</v>
      </c>
      <c r="CL101" s="18">
        <v>4.4200000000000003E-3</v>
      </c>
      <c r="CM101" s="19"/>
      <c r="CN101" s="19"/>
      <c r="CO101" s="19"/>
      <c r="CP101" s="19"/>
      <c r="CQ101" s="19"/>
      <c r="CR101" s="187">
        <v>41.5</v>
      </c>
      <c r="CS101" s="187">
        <v>0.13314128472658948</v>
      </c>
      <c r="CT101" s="187">
        <v>51.87</v>
      </c>
      <c r="CU101" s="187">
        <v>0.17117671682435764</v>
      </c>
      <c r="CV101" s="187">
        <v>6.41</v>
      </c>
      <c r="CW101" s="187">
        <v>3.4494433823963534E-2</v>
      </c>
      <c r="CX101" s="188"/>
      <c r="CY101" s="188"/>
      <c r="CZ101" s="188">
        <v>5.2900000000000003E-2</v>
      </c>
      <c r="DA101" s="188">
        <v>1.2256517540566814E-3</v>
      </c>
      <c r="DB101" s="188"/>
      <c r="DC101" s="188"/>
      <c r="DD101" s="188"/>
      <c r="DE101" s="188"/>
      <c r="DF101" s="188">
        <v>1.8E-3</v>
      </c>
      <c r="DG101" s="188"/>
      <c r="DH101" s="188">
        <v>0.2482</v>
      </c>
      <c r="DI101" s="188">
        <v>6.888042385557896E-4</v>
      </c>
      <c r="DJ101" s="188">
        <v>9.8400000000000001E-2</v>
      </c>
      <c r="DK101" s="188">
        <v>2.3582208869260947E-4</v>
      </c>
      <c r="DL101" s="188"/>
      <c r="DM101" s="188"/>
      <c r="DN101" s="188">
        <v>0.43269999999999997</v>
      </c>
      <c r="DO101" s="188">
        <v>5.374011537017772E-3</v>
      </c>
      <c r="DP101" s="187">
        <v>100.96033672499321</v>
      </c>
    </row>
    <row r="102" spans="1:120" x14ac:dyDescent="0.2">
      <c r="A102" s="147" t="s">
        <v>323</v>
      </c>
      <c r="B102" s="163">
        <v>93.724473056846378</v>
      </c>
      <c r="C102" s="143">
        <v>2.9226903490967549E-3</v>
      </c>
      <c r="D102" s="145">
        <v>53.940321445012046</v>
      </c>
      <c r="E102" s="144">
        <v>0.14024483575703134</v>
      </c>
      <c r="F102" s="142">
        <v>0.25530000000000003</v>
      </c>
      <c r="G102" s="143">
        <v>6.2463400000000013E-3</v>
      </c>
      <c r="H102" s="145">
        <v>8.4621762091854222</v>
      </c>
      <c r="I102" s="141">
        <v>5.9799378544910312E-2</v>
      </c>
      <c r="J102" s="145">
        <v>5.5624333333333338</v>
      </c>
      <c r="K102" s="144">
        <v>2.5216364444444448E-2</v>
      </c>
      <c r="L102" s="142">
        <v>0.10010000000000001</v>
      </c>
      <c r="M102" s="141">
        <v>6.6399666666666669E-3</v>
      </c>
      <c r="N102" s="145">
        <v>21.379133333333332</v>
      </c>
      <c r="O102" s="144">
        <v>0.10119456444444444</v>
      </c>
      <c r="P102" s="145">
        <v>7.1335333333333333</v>
      </c>
      <c r="Q102" s="144">
        <v>1.9973893333333329E-2</v>
      </c>
      <c r="R102" s="142">
        <v>0.41026666666666661</v>
      </c>
      <c r="S102" s="141">
        <v>6.2907555555555541E-3</v>
      </c>
      <c r="T102" s="142">
        <v>0.83826666666666672</v>
      </c>
      <c r="U102" s="141">
        <v>4.6104666666666676E-2</v>
      </c>
      <c r="V102" s="142">
        <v>3.5899999999999994E-2</v>
      </c>
      <c r="W102" s="141">
        <v>2.0558733333333329E-3</v>
      </c>
      <c r="X102" s="142">
        <v>9.5866666666666656E-2</v>
      </c>
      <c r="Y102" s="141">
        <v>1.1695733333333331E-3</v>
      </c>
      <c r="Z102" s="142">
        <v>2.46E-2</v>
      </c>
      <c r="AA102" s="143">
        <v>1.0215559999999999E-2</v>
      </c>
      <c r="AB102" s="142">
        <v>2.986666666666667E-2</v>
      </c>
      <c r="AC102" s="141">
        <v>1.4986413600077658E-3</v>
      </c>
      <c r="AD102" s="140">
        <v>98.692916092943847</v>
      </c>
      <c r="AE102" s="139">
        <v>1400</v>
      </c>
      <c r="AF102" s="18" t="s">
        <v>163</v>
      </c>
      <c r="AG102" s="130">
        <v>0.9</v>
      </c>
      <c r="AH102" s="129">
        <v>0.05</v>
      </c>
      <c r="AI102" s="128">
        <v>38</v>
      </c>
      <c r="AJ102" s="120">
        <v>13.888</v>
      </c>
      <c r="AK102" s="275">
        <v>1695.7661547451901</v>
      </c>
      <c r="AL102" s="276">
        <v>284.64627910939549</v>
      </c>
      <c r="AM102" s="138">
        <v>0.55439201029826501</v>
      </c>
      <c r="AN102" s="129">
        <v>0.14154066682457991</v>
      </c>
      <c r="AO102" s="138">
        <v>30.7815478046141</v>
      </c>
      <c r="AP102" s="129">
        <v>5.4533171427849547</v>
      </c>
      <c r="AQ102" s="138">
        <v>6.5302882275240997</v>
      </c>
      <c r="AR102" s="130">
        <v>1.3214158462534624</v>
      </c>
      <c r="AS102" s="138">
        <v>12.1764522682739</v>
      </c>
      <c r="AT102" s="129">
        <v>2.0404728601472977</v>
      </c>
      <c r="AU102" s="138">
        <v>0.38591294298336698</v>
      </c>
      <c r="AV102" s="129">
        <v>7.6306919345950353E-2</v>
      </c>
      <c r="AW102" s="138">
        <v>4.1551233920784503</v>
      </c>
      <c r="AX102" s="129">
        <v>0.95936773215533544</v>
      </c>
      <c r="AY102" s="138">
        <v>0.58087906406325596</v>
      </c>
      <c r="AZ102" s="129">
        <v>0.12314387930595787</v>
      </c>
      <c r="BA102" s="138">
        <v>1.4853862490617999</v>
      </c>
      <c r="BB102" s="130">
        <v>0.17331499715357471</v>
      </c>
      <c r="BC102" s="138">
        <v>0.25639419930218599</v>
      </c>
      <c r="BD102" s="129">
        <v>5.1889196816760047E-2</v>
      </c>
      <c r="BE102" s="138">
        <v>1.54632343212706</v>
      </c>
      <c r="BF102" s="129">
        <v>0.28138504198896591</v>
      </c>
      <c r="BG102" s="138">
        <v>0.63066214873976401</v>
      </c>
      <c r="BH102" s="129">
        <v>0.18534822284558725</v>
      </c>
      <c r="BI102" s="138">
        <v>0.293349771720054</v>
      </c>
      <c r="BJ102" s="129">
        <v>7.8238234838132165E-2</v>
      </c>
      <c r="BK102" s="138">
        <v>0.97987616965471602</v>
      </c>
      <c r="BL102" s="129">
        <v>0.23697036885798967</v>
      </c>
      <c r="BM102" s="138">
        <v>0.16586850089758901</v>
      </c>
      <c r="BN102" s="129">
        <v>4.5889758737207985E-2</v>
      </c>
      <c r="BO102" s="138">
        <v>1.2047149468909599</v>
      </c>
      <c r="BP102" s="130">
        <v>0.26031574143375386</v>
      </c>
      <c r="BQ102" s="138">
        <v>0.81061847291490596</v>
      </c>
      <c r="BR102" s="129">
        <v>0.23623550389182005</v>
      </c>
      <c r="BS102" s="138">
        <v>0.68580304191434804</v>
      </c>
      <c r="BT102" s="129">
        <v>0.18404578642752017</v>
      </c>
      <c r="BU102" s="138"/>
      <c r="BV102" s="129"/>
      <c r="BW102" s="138"/>
      <c r="BX102" s="129"/>
      <c r="BY102" s="138"/>
      <c r="BZ102" s="129"/>
      <c r="CA102" s="137">
        <v>9.7576691131311996E-2</v>
      </c>
      <c r="CB102" s="136">
        <v>2.9653094201930855E-2</v>
      </c>
      <c r="CC102" s="135">
        <v>2.8409042660706998E-2</v>
      </c>
      <c r="CD102" s="134">
        <v>1.0544948901666247E-2</v>
      </c>
      <c r="CE102" s="135">
        <v>1.2887303903349001E-2</v>
      </c>
      <c r="CF102" s="134">
        <v>6.4909435417222485E-3</v>
      </c>
      <c r="CH102" s="120">
        <v>10.412000000000001</v>
      </c>
      <c r="CI102" s="133">
        <f t="shared" si="1"/>
        <v>2.0453738999999999E-2</v>
      </c>
      <c r="CJ102" s="133">
        <v>1.1833620000000001E-3</v>
      </c>
      <c r="CK102" s="18">
        <v>5.7729999999999997E-2</v>
      </c>
      <c r="CL102" s="18">
        <v>3.3400000000000001E-3</v>
      </c>
      <c r="CM102" s="19">
        <v>0.70182</v>
      </c>
      <c r="CN102" s="19">
        <v>9.5E-4</v>
      </c>
      <c r="CO102" s="19">
        <v>0.69911999999999996</v>
      </c>
      <c r="CP102" s="19">
        <v>9.7000000000000005E-4</v>
      </c>
      <c r="CQ102" s="19"/>
      <c r="CR102" s="187">
        <v>41.38</v>
      </c>
      <c r="CS102" s="187">
        <v>2.7992400770377811E-2</v>
      </c>
      <c r="CT102" s="187">
        <v>51.86</v>
      </c>
      <c r="CU102" s="187">
        <v>5.7920778582358792E-2</v>
      </c>
      <c r="CV102" s="187">
        <v>6.19</v>
      </c>
      <c r="CW102" s="187">
        <v>1.1725943019817565E-2</v>
      </c>
      <c r="CX102" s="188"/>
      <c r="CY102" s="188"/>
      <c r="CZ102" s="188">
        <v>5.5399999999999998E-2</v>
      </c>
      <c r="DA102" s="188">
        <v>6.0384703914504786E-3</v>
      </c>
      <c r="DB102" s="188"/>
      <c r="DC102" s="188"/>
      <c r="DD102" s="188"/>
      <c r="DE102" s="188"/>
      <c r="DF102" s="188">
        <v>1.8E-3</v>
      </c>
      <c r="DG102" s="188">
        <v>2.7250900356647561E-4</v>
      </c>
      <c r="DH102" s="188">
        <v>0.24460000000000001</v>
      </c>
      <c r="DI102" s="188">
        <v>6.5252849618845105E-3</v>
      </c>
      <c r="DJ102" s="188">
        <v>9.5200000000000007E-2</v>
      </c>
      <c r="DK102" s="188">
        <v>1.9251749781734652E-4</v>
      </c>
      <c r="DL102" s="188"/>
      <c r="DM102" s="188"/>
      <c r="DN102" s="188">
        <v>0.43780000000000002</v>
      </c>
      <c r="DO102" s="188">
        <v>1.9913116474916462E-3</v>
      </c>
      <c r="DP102" s="187">
        <v>100.37745921587477</v>
      </c>
    </row>
    <row r="103" spans="1:120" x14ac:dyDescent="0.2">
      <c r="A103" s="147" t="s">
        <v>320</v>
      </c>
      <c r="B103" s="163">
        <v>93.492648947177031</v>
      </c>
      <c r="C103" s="143">
        <v>1.7770173774699152E-2</v>
      </c>
      <c r="D103" s="145">
        <v>54.366495833693449</v>
      </c>
      <c r="E103" s="144">
        <v>0.24280155503372899</v>
      </c>
      <c r="F103" s="142">
        <v>0.25289999999999996</v>
      </c>
      <c r="G103" s="143">
        <v>2.5324559884296921E-3</v>
      </c>
      <c r="H103" s="145">
        <v>8.4393604214932783</v>
      </c>
      <c r="I103" s="141">
        <v>6.4457377733486976E-2</v>
      </c>
      <c r="J103" s="145">
        <v>5.676166666666667</v>
      </c>
      <c r="K103" s="144">
        <v>4.8943610788713288E-2</v>
      </c>
      <c r="L103" s="142">
        <v>0.10023333333333333</v>
      </c>
      <c r="M103" s="141">
        <v>3.1172162319988402E-3</v>
      </c>
      <c r="N103" s="145">
        <v>21.025200000000002</v>
      </c>
      <c r="O103" s="144">
        <v>6.666666666666668E-2</v>
      </c>
      <c r="P103" s="145">
        <v>7.1465000000000005</v>
      </c>
      <c r="Q103" s="144">
        <v>2.660735069696191E-2</v>
      </c>
      <c r="R103" s="142">
        <v>0.36536666666666662</v>
      </c>
      <c r="S103" s="141">
        <v>4.8745750052165164E-3</v>
      </c>
      <c r="T103" s="142">
        <v>0.86806666666666665</v>
      </c>
      <c r="U103" s="141">
        <v>8.0023144800137128E-3</v>
      </c>
      <c r="V103" s="142">
        <v>3.4099999999999998E-2</v>
      </c>
      <c r="W103" s="141">
        <v>1.4000000000000006E-3</v>
      </c>
      <c r="X103" s="142">
        <v>8.3366666666666658E-2</v>
      </c>
      <c r="Y103" s="141">
        <v>1.1339867397487172E-3</v>
      </c>
      <c r="Z103" s="142">
        <v>3.0366666666666667E-2</v>
      </c>
      <c r="AA103" s="143">
        <v>5.4087720246664807E-3</v>
      </c>
      <c r="AB103" s="142">
        <v>2.6700000000000002E-2</v>
      </c>
      <c r="AC103" s="141">
        <v>1.9333333333333333E-3</v>
      </c>
      <c r="AD103" s="140">
        <v>98.89076880324302</v>
      </c>
      <c r="AE103" s="139">
        <v>1400</v>
      </c>
      <c r="AF103" s="18" t="s">
        <v>163</v>
      </c>
      <c r="AG103" s="130">
        <v>1</v>
      </c>
      <c r="AH103" s="129">
        <v>0.05</v>
      </c>
      <c r="AI103" s="128">
        <v>38</v>
      </c>
      <c r="AJ103" s="120">
        <v>13.579000000000001</v>
      </c>
      <c r="AK103" s="275">
        <v>1465.42848588928</v>
      </c>
      <c r="AL103" s="276">
        <v>286.95019452870417</v>
      </c>
      <c r="AM103" s="138">
        <v>0.44917770421995901</v>
      </c>
      <c r="AN103" s="129">
        <v>7.1170517590025767E-2</v>
      </c>
      <c r="AO103" s="138">
        <v>27.4890221033654</v>
      </c>
      <c r="AP103" s="129">
        <v>4.7852912180750753</v>
      </c>
      <c r="AQ103" s="138">
        <v>7.0048010720358098</v>
      </c>
      <c r="AR103" s="130">
        <v>1.111548236443568</v>
      </c>
      <c r="AS103" s="138">
        <v>10.7840925075669</v>
      </c>
      <c r="AT103" s="129">
        <v>2.0792075086722348</v>
      </c>
      <c r="AU103" s="138">
        <v>0.36724534294620198</v>
      </c>
      <c r="AV103" s="129">
        <v>8.3084977228569321E-2</v>
      </c>
      <c r="AW103" s="138">
        <v>3.5869303899291798</v>
      </c>
      <c r="AX103" s="129">
        <v>0.56636058131499478</v>
      </c>
      <c r="AY103" s="138">
        <v>0.50112745041510998</v>
      </c>
      <c r="AZ103" s="129">
        <v>7.6767287914605548E-2</v>
      </c>
      <c r="BA103" s="138">
        <v>1.57093764481125</v>
      </c>
      <c r="BB103" s="130">
        <v>0.18202649026190776</v>
      </c>
      <c r="BC103" s="138">
        <v>0.261667043528028</v>
      </c>
      <c r="BD103" s="129">
        <v>4.4683708296086116E-2</v>
      </c>
      <c r="BE103" s="138">
        <v>1.34020455178755</v>
      </c>
      <c r="BF103" s="129">
        <v>0.25347350915947831</v>
      </c>
      <c r="BG103" s="138">
        <v>0.47161148332196101</v>
      </c>
      <c r="BH103" s="129">
        <v>0.15567692228773755</v>
      </c>
      <c r="BI103" s="138">
        <v>0.201039766712582</v>
      </c>
      <c r="BJ103" s="129">
        <v>5.1696980158296511E-2</v>
      </c>
      <c r="BK103" s="138">
        <v>0.72468849454215101</v>
      </c>
      <c r="BL103" s="129">
        <v>0.19605032002360803</v>
      </c>
      <c r="BM103" s="138">
        <v>0.13990903322645601</v>
      </c>
      <c r="BN103" s="129">
        <v>3.2209694060129405E-2</v>
      </c>
      <c r="BO103" s="138">
        <v>1.2853825842298301</v>
      </c>
      <c r="BP103" s="130">
        <v>0.24828378755048924</v>
      </c>
      <c r="BQ103" s="138">
        <v>0.74061079895362503</v>
      </c>
      <c r="BR103" s="129">
        <v>0.18982537833908941</v>
      </c>
      <c r="BS103" s="138">
        <v>0.84010036270814203</v>
      </c>
      <c r="BT103" s="129">
        <v>0.24205687882096932</v>
      </c>
      <c r="BU103" s="138"/>
      <c r="BV103" s="129"/>
      <c r="BW103" s="138"/>
      <c r="BX103" s="129"/>
      <c r="BY103" s="138"/>
      <c r="BZ103" s="129"/>
      <c r="CA103" s="137">
        <v>7.7307008065461993E-2</v>
      </c>
      <c r="CB103" s="136">
        <v>2.6148882800410542E-2</v>
      </c>
      <c r="CC103" s="135">
        <v>2.5862287876559999E-2</v>
      </c>
      <c r="CD103" s="134">
        <v>9.7586544490872087E-3</v>
      </c>
      <c r="CE103" s="135">
        <v>1.280337595589E-2</v>
      </c>
      <c r="CF103" s="134">
        <v>6.4412685228163544E-3</v>
      </c>
      <c r="CH103" s="120">
        <v>10.93</v>
      </c>
      <c r="CI103" s="133">
        <f t="shared" si="1"/>
        <v>1.9681364999999999E-2</v>
      </c>
      <c r="CJ103" s="133">
        <v>1.112502E-3</v>
      </c>
      <c r="CK103" s="18">
        <v>5.5550000000000002E-2</v>
      </c>
      <c r="CL103" s="18">
        <v>3.14E-3</v>
      </c>
      <c r="CM103" s="19">
        <v>0.70206999999999997</v>
      </c>
      <c r="CN103" s="19">
        <v>7.1999999999999994E-4</v>
      </c>
      <c r="CO103" s="19">
        <v>0.69947999999999999</v>
      </c>
      <c r="CP103" s="19">
        <v>7.2999999999999996E-4</v>
      </c>
      <c r="CQ103" s="19"/>
      <c r="CR103" s="187">
        <v>41.28</v>
      </c>
      <c r="CS103" s="187">
        <v>1.8452860651377526E-2</v>
      </c>
      <c r="CT103" s="187">
        <v>51.63</v>
      </c>
      <c r="CU103" s="187">
        <v>7.2160747717757656E-2</v>
      </c>
      <c r="CV103" s="187">
        <v>6.41</v>
      </c>
      <c r="CW103" s="187">
        <v>7.4303600185608956E-2</v>
      </c>
      <c r="CX103" s="188"/>
      <c r="CY103" s="188"/>
      <c r="CZ103" s="188">
        <v>4.99E-2</v>
      </c>
      <c r="DA103" s="188">
        <v>2.2888696680316376E-3</v>
      </c>
      <c r="DB103" s="188"/>
      <c r="DC103" s="188"/>
      <c r="DD103" s="188"/>
      <c r="DE103" s="188"/>
      <c r="DF103" s="188">
        <v>2.2000000000000001E-3</v>
      </c>
      <c r="DG103" s="188">
        <v>4.0126035935931733E-4</v>
      </c>
      <c r="DH103" s="188">
        <v>0.2407</v>
      </c>
      <c r="DI103" s="188">
        <v>2.7770549581684562E-3</v>
      </c>
      <c r="DJ103" s="188">
        <v>9.8599999999999993E-2</v>
      </c>
      <c r="DK103" s="188">
        <v>8.3533093907611181E-4</v>
      </c>
      <c r="DL103" s="188"/>
      <c r="DM103" s="188"/>
      <c r="DN103" s="188">
        <v>0.43219999999999997</v>
      </c>
      <c r="DO103" s="188">
        <v>2.3382268466047612E-3</v>
      </c>
      <c r="DP103" s="187">
        <v>100.31715795132601</v>
      </c>
    </row>
    <row r="104" spans="1:120" x14ac:dyDescent="0.2">
      <c r="A104" s="147" t="s">
        <v>319</v>
      </c>
      <c r="B104" s="163">
        <v>93.577404364365051</v>
      </c>
      <c r="C104" s="143">
        <v>1.1202513419993067E-2</v>
      </c>
      <c r="D104" s="145">
        <v>54.476124877494449</v>
      </c>
      <c r="E104" s="144">
        <v>0.13074269970598668</v>
      </c>
      <c r="F104" s="142">
        <v>0.2508333333333333</v>
      </c>
      <c r="G104" s="143">
        <v>4.8661666666666662E-3</v>
      </c>
      <c r="H104" s="145">
        <v>8.394414928653676</v>
      </c>
      <c r="I104" s="141">
        <v>4.8687606586191319E-2</v>
      </c>
      <c r="J104" s="145">
        <v>5.6586999999999996</v>
      </c>
      <c r="K104" s="144">
        <v>2.9047993333333331E-2</v>
      </c>
      <c r="L104" s="142">
        <v>0.10340000000000001</v>
      </c>
      <c r="M104" s="141">
        <v>8.844146666666667E-3</v>
      </c>
      <c r="N104" s="145">
        <v>20.998933333333333</v>
      </c>
      <c r="O104" s="144">
        <v>0.12739352888888889</v>
      </c>
      <c r="P104" s="145">
        <v>7.3748000000000005</v>
      </c>
      <c r="Q104" s="144">
        <v>1.8191173333333335E-2</v>
      </c>
      <c r="R104" s="142">
        <v>0.37869999999999998</v>
      </c>
      <c r="S104" s="141">
        <v>1.1764946666666666E-2</v>
      </c>
      <c r="T104" s="142">
        <v>0.83286666666666653</v>
      </c>
      <c r="U104" s="141">
        <v>4.0921515555555545E-2</v>
      </c>
      <c r="V104" s="142">
        <v>3.1433333333333334E-2</v>
      </c>
      <c r="W104" s="141">
        <v>1.682731111111111E-3</v>
      </c>
      <c r="X104" s="142">
        <v>9.2500000000000013E-2</v>
      </c>
      <c r="Y104" s="141">
        <v>9.5583333333333349E-4</v>
      </c>
      <c r="Z104" s="142">
        <v>3.56E-2</v>
      </c>
      <c r="AA104" s="143">
        <v>9.5645333333333332E-3</v>
      </c>
      <c r="AB104" s="142">
        <v>2.5999999999999999E-2</v>
      </c>
      <c r="AC104" s="141">
        <v>1.2454361128179598E-3</v>
      </c>
      <c r="AD104" s="140">
        <v>99.086969347995833</v>
      </c>
      <c r="AE104" s="139">
        <v>1400</v>
      </c>
      <c r="AF104" s="18" t="s">
        <v>208</v>
      </c>
      <c r="AG104" s="130">
        <v>0.8</v>
      </c>
      <c r="AH104" s="129">
        <v>0.05</v>
      </c>
      <c r="AI104" s="128">
        <v>38</v>
      </c>
      <c r="AJ104" s="120">
        <v>21.315000000000001</v>
      </c>
      <c r="AK104" s="275">
        <v>1651.5929974855601</v>
      </c>
      <c r="AL104" s="276">
        <v>250.63800621510237</v>
      </c>
      <c r="AM104" s="138">
        <v>0.62595187186327295</v>
      </c>
      <c r="AN104" s="129">
        <v>0.15116655298521545</v>
      </c>
      <c r="AO104" s="138">
        <v>30.182081308077699</v>
      </c>
      <c r="AP104" s="129">
        <v>4.8236959209890067</v>
      </c>
      <c r="AQ104" s="138">
        <v>6.6433157194053303</v>
      </c>
      <c r="AR104" s="130">
        <v>1.0257428196335854</v>
      </c>
      <c r="AS104" s="138">
        <v>12.2656422435845</v>
      </c>
      <c r="AT104" s="129">
        <v>1.7205007589924037</v>
      </c>
      <c r="AU104" s="138">
        <v>0.38586775836991699</v>
      </c>
      <c r="AV104" s="129">
        <v>6.0715132307466828E-2</v>
      </c>
      <c r="AW104" s="138">
        <v>3.4008541873312201</v>
      </c>
      <c r="AX104" s="129">
        <v>0.5738902095558549</v>
      </c>
      <c r="AY104" s="138">
        <v>0.55190101072280096</v>
      </c>
      <c r="AZ104" s="129">
        <v>8.447940178195229E-2</v>
      </c>
      <c r="BA104" s="138">
        <v>1.5860452401310701</v>
      </c>
      <c r="BB104" s="130">
        <v>0.16493129956380981</v>
      </c>
      <c r="BC104" s="138">
        <v>0.277708570613516</v>
      </c>
      <c r="BD104" s="129">
        <v>5.8393339338922268E-2</v>
      </c>
      <c r="BE104" s="138">
        <v>1.3628582330647601</v>
      </c>
      <c r="BF104" s="129">
        <v>0.23046648464904412</v>
      </c>
      <c r="BG104" s="138">
        <v>0.59939084706656198</v>
      </c>
      <c r="BH104" s="129">
        <v>0.15717743615078172</v>
      </c>
      <c r="BI104" s="138">
        <v>0.25075393337727298</v>
      </c>
      <c r="BJ104" s="129">
        <v>6.7190511115525209E-2</v>
      </c>
      <c r="BK104" s="138">
        <v>0.90544581080586195</v>
      </c>
      <c r="BL104" s="129">
        <v>0.19814039384574222</v>
      </c>
      <c r="BM104" s="138">
        <v>0.15980694998001899</v>
      </c>
      <c r="BN104" s="129">
        <v>3.0780426310408796E-2</v>
      </c>
      <c r="BO104" s="138">
        <v>1.2294054239827401</v>
      </c>
      <c r="BP104" s="130">
        <v>0.22269960431150135</v>
      </c>
      <c r="BQ104" s="138">
        <v>0.80636150646022098</v>
      </c>
      <c r="BR104" s="129">
        <v>0.16808584308423974</v>
      </c>
      <c r="BS104" s="138">
        <v>0.89403296341544702</v>
      </c>
      <c r="BT104" s="129">
        <v>0.15931370600399783</v>
      </c>
      <c r="BU104" s="138"/>
      <c r="BV104" s="129"/>
      <c r="BW104" s="138"/>
      <c r="BX104" s="129"/>
      <c r="BY104" s="138"/>
      <c r="BZ104" s="129"/>
      <c r="CA104" s="137">
        <v>8.1407479065001995E-2</v>
      </c>
      <c r="CB104" s="136">
        <v>1.7887977349467329E-2</v>
      </c>
      <c r="CC104" s="135">
        <v>3.4268344177326E-2</v>
      </c>
      <c r="CD104" s="134">
        <v>1.0135214917299042E-2</v>
      </c>
      <c r="CE104" s="135">
        <v>1.1510703219748E-2</v>
      </c>
      <c r="CF104" s="134">
        <v>5.3237503666215122E-3</v>
      </c>
      <c r="CH104" s="120">
        <v>20.952999999999999</v>
      </c>
      <c r="CI104" s="133">
        <f t="shared" si="1"/>
        <v>2.1824880000000001E-2</v>
      </c>
      <c r="CJ104" s="133">
        <v>1.2754800000000001E-3</v>
      </c>
      <c r="CK104" s="18">
        <v>6.1600000000000002E-2</v>
      </c>
      <c r="CL104" s="18">
        <v>3.5999999999999999E-3</v>
      </c>
      <c r="CM104" s="19">
        <v>0.70233000000000001</v>
      </c>
      <c r="CN104" s="19">
        <v>7.6000000000000004E-4</v>
      </c>
      <c r="CO104" s="19">
        <v>0.69945999999999997</v>
      </c>
      <c r="CP104" s="19">
        <v>7.7999999999999999E-4</v>
      </c>
      <c r="CQ104" s="19"/>
      <c r="CR104" s="187">
        <v>41.58</v>
      </c>
      <c r="CS104" s="187">
        <v>5.4889847889604354E-2</v>
      </c>
      <c r="CT104" s="187">
        <v>52.05</v>
      </c>
      <c r="CU104" s="187">
        <v>0.12414866476714013</v>
      </c>
      <c r="CV104" s="187">
        <v>6.37</v>
      </c>
      <c r="CW104" s="187">
        <v>4.6749759667163597E-2</v>
      </c>
      <c r="CX104" s="188"/>
      <c r="CY104" s="188"/>
      <c r="CZ104" s="188">
        <v>5.1799999999999999E-2</v>
      </c>
      <c r="DA104" s="188">
        <v>2.9280255007996994E-3</v>
      </c>
      <c r="DB104" s="188"/>
      <c r="DC104" s="188"/>
      <c r="DD104" s="188"/>
      <c r="DE104" s="188"/>
      <c r="DF104" s="188">
        <v>2.2000000000000001E-3</v>
      </c>
      <c r="DG104" s="188">
        <v>4.371625682868E-4</v>
      </c>
      <c r="DH104" s="188">
        <v>0.24709999999999999</v>
      </c>
      <c r="DI104" s="188">
        <v>9.5963286528735169E-3</v>
      </c>
      <c r="DJ104" s="188">
        <v>9.7600000000000006E-2</v>
      </c>
      <c r="DK104" s="188">
        <v>7.6883750631138515E-4</v>
      </c>
      <c r="DL104" s="188"/>
      <c r="DM104" s="188"/>
      <c r="DN104" s="188">
        <v>0.43030000000000002</v>
      </c>
      <c r="DO104" s="188">
        <v>3.1283592888295486E-3</v>
      </c>
      <c r="DP104" s="187">
        <v>101.071646985841</v>
      </c>
    </row>
    <row r="105" spans="1:120" x14ac:dyDescent="0.2">
      <c r="A105" s="147" t="s">
        <v>660</v>
      </c>
      <c r="B105" s="163">
        <v>93.645213346214703</v>
      </c>
      <c r="C105" s="143">
        <v>4.8451366738178287E-3</v>
      </c>
      <c r="D105" s="145">
        <v>57.329099999999997</v>
      </c>
      <c r="E105" s="144">
        <v>0.20256281999999998</v>
      </c>
      <c r="F105" s="142">
        <v>0.33579999999999999</v>
      </c>
      <c r="G105" s="143">
        <v>1.4752813333333335E-2</v>
      </c>
      <c r="H105" s="145">
        <v>11.283300000000001</v>
      </c>
      <c r="I105" s="141">
        <v>6.2434260000000005E-2</v>
      </c>
      <c r="J105" s="145">
        <v>4.5382999999999996</v>
      </c>
      <c r="K105" s="144">
        <v>3.8726826666666665E-2</v>
      </c>
      <c r="L105" s="142">
        <v>8.2100000000000006E-2</v>
      </c>
      <c r="M105" s="141">
        <v>1.1636306666666667E-2</v>
      </c>
      <c r="N105" s="145">
        <v>13.440300000000001</v>
      </c>
      <c r="O105" s="144">
        <v>6.3617420000000008E-2</v>
      </c>
      <c r="P105" s="145">
        <v>9.2347000000000001</v>
      </c>
      <c r="Q105" s="144">
        <v>9.4809586666666668E-2</v>
      </c>
      <c r="R105" s="142">
        <v>0.1176</v>
      </c>
      <c r="S105" s="141">
        <v>1.279488E-2</v>
      </c>
      <c r="T105" s="142">
        <v>1.2579</v>
      </c>
      <c r="U105" s="141">
        <v>6.1133940000000005E-2</v>
      </c>
      <c r="V105" s="142">
        <v>5.2900000000000003E-2</v>
      </c>
      <c r="W105" s="141">
        <v>4.7468933333333343E-3</v>
      </c>
      <c r="X105" s="142">
        <v>0.20649999999999999</v>
      </c>
      <c r="Y105" s="141">
        <v>5.1349666666666675E-3</v>
      </c>
      <c r="Z105" s="142">
        <v>2.46E-2</v>
      </c>
      <c r="AA105" s="143">
        <v>1.3180680000000002E-2</v>
      </c>
      <c r="AB105" s="142">
        <v>2.3599999999999999E-2</v>
      </c>
      <c r="AC105" s="141">
        <v>4.4069066666666675E-3</v>
      </c>
      <c r="AD105" s="140">
        <v>98.512231393333352</v>
      </c>
      <c r="AE105" s="139">
        <v>1280</v>
      </c>
      <c r="AF105" s="18" t="s">
        <v>659</v>
      </c>
      <c r="AG105" s="130">
        <v>1.35</v>
      </c>
      <c r="AH105" s="129">
        <v>0.22699118925632333</v>
      </c>
      <c r="AI105" s="128">
        <v>38</v>
      </c>
      <c r="AJ105" s="120">
        <v>11.214</v>
      </c>
      <c r="AK105" s="275">
        <v>1862.4561832149</v>
      </c>
      <c r="AL105" s="276">
        <v>336.40500090575676</v>
      </c>
      <c r="AM105" s="138">
        <v>0.90642462029641702</v>
      </c>
      <c r="AN105" s="129">
        <v>0.20591839811103108</v>
      </c>
      <c r="AO105" s="138">
        <v>36.8849218518369</v>
      </c>
      <c r="AP105" s="129">
        <v>6.1635565744185339</v>
      </c>
      <c r="AQ105" s="138">
        <v>8.8412583327635996</v>
      </c>
      <c r="AR105" s="130">
        <v>1.3251943089466311</v>
      </c>
      <c r="AS105" s="138">
        <v>15.0772746146042</v>
      </c>
      <c r="AT105" s="129">
        <v>2.9747419392848116</v>
      </c>
      <c r="AU105" s="138">
        <v>0.47441511701504602</v>
      </c>
      <c r="AV105" s="129">
        <v>8.5260745689752948E-2</v>
      </c>
      <c r="AW105" s="138">
        <v>4.8042947138134</v>
      </c>
      <c r="AX105" s="129">
        <v>1.0579631033384123</v>
      </c>
      <c r="AY105" s="138">
        <v>0.75589315750353203</v>
      </c>
      <c r="AZ105" s="129">
        <v>0.15762444365015127</v>
      </c>
      <c r="BA105" s="138">
        <v>2.0995968167878498</v>
      </c>
      <c r="BB105" s="130">
        <v>0.19487520578340814</v>
      </c>
      <c r="BC105" s="138">
        <v>0.31675328218982701</v>
      </c>
      <c r="BD105" s="129">
        <v>9.0855107932997808E-2</v>
      </c>
      <c r="BE105" s="138">
        <v>1.7382933462769301</v>
      </c>
      <c r="BF105" s="129">
        <v>0.35503418470886322</v>
      </c>
      <c r="BG105" s="138">
        <v>0.794993989950456</v>
      </c>
      <c r="BH105" s="129">
        <v>0.24327578941271771</v>
      </c>
      <c r="BI105" s="138">
        <v>0.25863413134093199</v>
      </c>
      <c r="BJ105" s="129">
        <v>6.9646026960701407E-2</v>
      </c>
      <c r="BK105" s="138">
        <v>1.10216143608926</v>
      </c>
      <c r="BL105" s="129">
        <v>0.28289686225684391</v>
      </c>
      <c r="BM105" s="138">
        <v>0.213357184341467</v>
      </c>
      <c r="BN105" s="129">
        <v>4.5079409521399647E-2</v>
      </c>
      <c r="BO105" s="138">
        <v>1.3534760410639199</v>
      </c>
      <c r="BP105" s="130">
        <v>0.32953658744744257</v>
      </c>
      <c r="BQ105" s="138">
        <v>0.99342533680029399</v>
      </c>
      <c r="BR105" s="129">
        <v>0.23403496477711602</v>
      </c>
      <c r="BS105" s="138">
        <v>1.3020571618496299</v>
      </c>
      <c r="BT105" s="129">
        <v>0.28604232004148333</v>
      </c>
      <c r="BU105" s="138"/>
      <c r="BV105" s="129"/>
      <c r="BW105" s="138"/>
      <c r="BX105" s="129"/>
      <c r="BY105" s="138"/>
      <c r="BZ105" s="129"/>
      <c r="CA105" s="137">
        <v>0.14989630468867199</v>
      </c>
      <c r="CB105" s="136">
        <v>5.2030097476613628E-2</v>
      </c>
      <c r="CC105" s="135">
        <v>4.2593253937606997E-2</v>
      </c>
      <c r="CD105" s="134">
        <v>1.4286545034547704E-2</v>
      </c>
      <c r="CE105" s="135">
        <v>1.1613156059676E-2</v>
      </c>
      <c r="CF105" s="134">
        <v>6.7594819080477441E-3</v>
      </c>
      <c r="CH105" s="120">
        <v>14.199</v>
      </c>
      <c r="CI105" s="133">
        <f t="shared" si="1"/>
        <v>2.6012706E-2</v>
      </c>
      <c r="CJ105" s="133">
        <v>1.7218979999999999E-3</v>
      </c>
      <c r="CK105" s="18">
        <v>7.3419999999999999E-2</v>
      </c>
      <c r="CL105" s="18">
        <v>4.8599999999999997E-3</v>
      </c>
      <c r="CM105" s="19"/>
      <c r="CN105" s="19"/>
      <c r="CO105" s="19"/>
      <c r="CP105" s="19"/>
      <c r="CQ105" s="19"/>
      <c r="CR105" s="187">
        <v>41.56</v>
      </c>
      <c r="CS105" s="187">
        <v>4.7769891528995859E-3</v>
      </c>
      <c r="CT105" s="187">
        <v>52.05</v>
      </c>
      <c r="CU105" s="187">
        <v>4.3506917657416905E-2</v>
      </c>
      <c r="CV105" s="187">
        <v>6.3</v>
      </c>
      <c r="CW105" s="187">
        <v>1.9954823046105047E-2</v>
      </c>
      <c r="CX105" s="188"/>
      <c r="CY105" s="188"/>
      <c r="CZ105" s="188">
        <v>5.7700000000000001E-2</v>
      </c>
      <c r="DA105" s="188">
        <v>8.0208273103889508E-4</v>
      </c>
      <c r="DB105" s="188"/>
      <c r="DC105" s="188"/>
      <c r="DD105" s="188"/>
      <c r="DE105" s="188"/>
      <c r="DF105" s="188">
        <v>2.8E-3</v>
      </c>
      <c r="DG105" s="188">
        <v>1.8856180831641279E-4</v>
      </c>
      <c r="DH105" s="188">
        <v>0.2487</v>
      </c>
      <c r="DI105" s="188">
        <v>6.5996632910745006E-4</v>
      </c>
      <c r="DJ105" s="188">
        <v>9.7000000000000003E-2</v>
      </c>
      <c r="DK105" s="188">
        <v>9.4280904158209022E-5</v>
      </c>
      <c r="DL105" s="188"/>
      <c r="DM105" s="188"/>
      <c r="DN105" s="188">
        <v>0.43469999999999998</v>
      </c>
      <c r="DO105" s="188">
        <v>1.8856180831641804E-4</v>
      </c>
      <c r="DP105" s="187">
        <v>100.82107218343735</v>
      </c>
    </row>
    <row r="106" spans="1:120" x14ac:dyDescent="0.2">
      <c r="A106" s="147" t="s">
        <v>658</v>
      </c>
      <c r="B106" s="163">
        <v>93.250002560154897</v>
      </c>
      <c r="C106" s="143">
        <v>1.6176127168453409E-2</v>
      </c>
      <c r="D106" s="145">
        <v>57.064500000000002</v>
      </c>
      <c r="E106" s="144">
        <v>0.2016279</v>
      </c>
      <c r="F106" s="142">
        <v>0.34429999999999999</v>
      </c>
      <c r="G106" s="143">
        <v>1.4736040000000001E-2</v>
      </c>
      <c r="H106" s="145">
        <v>10.992800000000001</v>
      </c>
      <c r="I106" s="141">
        <v>6.1559679999999999E-2</v>
      </c>
      <c r="J106" s="145">
        <v>4.5598000000000001</v>
      </c>
      <c r="K106" s="144">
        <v>3.8910293333333332E-2</v>
      </c>
      <c r="L106" s="142">
        <v>8.3000000000000004E-2</v>
      </c>
      <c r="M106" s="141">
        <v>1.1653199999999999E-2</v>
      </c>
      <c r="N106" s="145">
        <v>13.6556</v>
      </c>
      <c r="O106" s="144">
        <v>6.4636506666666663E-2</v>
      </c>
      <c r="P106" s="145">
        <v>9.1631999999999998</v>
      </c>
      <c r="Q106" s="144">
        <v>9.4686400000000004E-2</v>
      </c>
      <c r="R106" s="142">
        <v>0.1389</v>
      </c>
      <c r="S106" s="141">
        <v>1.283436E-2</v>
      </c>
      <c r="T106" s="142">
        <v>1.1244000000000001</v>
      </c>
      <c r="U106" s="141">
        <v>5.8468800000000008E-2</v>
      </c>
      <c r="V106" s="142">
        <v>5.8999999999999997E-2</v>
      </c>
      <c r="W106" s="141">
        <v>4.8380000000000003E-3</v>
      </c>
      <c r="X106" s="142">
        <v>0.26350000000000001</v>
      </c>
      <c r="Y106" s="141">
        <v>5.5510666666666675E-3</v>
      </c>
      <c r="Z106" s="142">
        <v>4.8399999999999999E-2</v>
      </c>
      <c r="AA106" s="143">
        <v>1.3313226666666664E-2</v>
      </c>
      <c r="AB106" s="142">
        <v>3.6799999999999999E-2</v>
      </c>
      <c r="AC106" s="141">
        <v>4.6564266666666672E-3</v>
      </c>
      <c r="AD106" s="140">
        <v>98.117015473333325</v>
      </c>
      <c r="AE106" s="139">
        <v>1280</v>
      </c>
      <c r="AF106" s="18" t="s">
        <v>195</v>
      </c>
      <c r="AG106" s="130">
        <v>1.4333333333333336</v>
      </c>
      <c r="AH106" s="129">
        <v>7.4386378681404672E-2</v>
      </c>
      <c r="AI106" s="128">
        <v>38</v>
      </c>
      <c r="AJ106" s="120">
        <v>22.582999999999998</v>
      </c>
      <c r="AK106" s="275">
        <v>1966.7185486343401</v>
      </c>
      <c r="AL106" s="276">
        <v>307.91188970216541</v>
      </c>
      <c r="AM106" s="138">
        <v>1.2025806487311299</v>
      </c>
      <c r="AN106" s="129">
        <v>0.20107203918877603</v>
      </c>
      <c r="AO106" s="138">
        <v>40.210923561622003</v>
      </c>
      <c r="AP106" s="129">
        <v>6.2994104830662971</v>
      </c>
      <c r="AQ106" s="138">
        <v>8.7120393356522303</v>
      </c>
      <c r="AR106" s="130">
        <v>1.1707031683403866</v>
      </c>
      <c r="AS106" s="138">
        <v>16.135880351838299</v>
      </c>
      <c r="AT106" s="129">
        <v>2.3143446443641729</v>
      </c>
      <c r="AU106" s="138">
        <v>0.61566668931473001</v>
      </c>
      <c r="AV106" s="129">
        <v>8.8503586464787426E-2</v>
      </c>
      <c r="AW106" s="138">
        <v>6.2857480654340101</v>
      </c>
      <c r="AX106" s="129">
        <v>1.0003011646680038</v>
      </c>
      <c r="AY106" s="138">
        <v>0.74593254732357195</v>
      </c>
      <c r="AZ106" s="129">
        <v>0.10713645137116271</v>
      </c>
      <c r="BA106" s="138">
        <v>2.1109320824499598</v>
      </c>
      <c r="BB106" s="130">
        <v>0.26535235141206981</v>
      </c>
      <c r="BC106" s="138">
        <v>0.34056372264158502</v>
      </c>
      <c r="BD106" s="129">
        <v>6.4931167513320856E-2</v>
      </c>
      <c r="BE106" s="138">
        <v>1.90812230844597</v>
      </c>
      <c r="BF106" s="129">
        <v>0.35137478302490899</v>
      </c>
      <c r="BG106" s="138">
        <v>0.81521849823213999</v>
      </c>
      <c r="BH106" s="129">
        <v>0.19383537340666454</v>
      </c>
      <c r="BI106" s="138">
        <v>0.26553570461696402</v>
      </c>
      <c r="BJ106" s="129">
        <v>5.5385645442148752E-2</v>
      </c>
      <c r="BK106" s="138">
        <v>0.92070791186552503</v>
      </c>
      <c r="BL106" s="129">
        <v>0.22617366176087444</v>
      </c>
      <c r="BM106" s="138">
        <v>0.22297483562151599</v>
      </c>
      <c r="BN106" s="129">
        <v>3.813400868634579E-2</v>
      </c>
      <c r="BO106" s="138">
        <v>1.3725343357562001</v>
      </c>
      <c r="BP106" s="130">
        <v>0.20810544123709973</v>
      </c>
      <c r="BQ106" s="138">
        <v>0.93360041532361004</v>
      </c>
      <c r="BR106" s="129">
        <v>0.21932769440921629</v>
      </c>
      <c r="BS106" s="138">
        <v>1.0472018314543701</v>
      </c>
      <c r="BT106" s="129">
        <v>0.20023697595442527</v>
      </c>
      <c r="BU106" s="138"/>
      <c r="BV106" s="129"/>
      <c r="BW106" s="138"/>
      <c r="BX106" s="129"/>
      <c r="BY106" s="138"/>
      <c r="BZ106" s="129"/>
      <c r="CA106" s="137"/>
      <c r="CB106" s="136"/>
      <c r="CC106" s="135">
        <v>5.8491099726358999E-2</v>
      </c>
      <c r="CD106" s="134">
        <v>1.3860543775130241E-2</v>
      </c>
      <c r="CE106" s="135">
        <v>2.0710221253157999E-2</v>
      </c>
      <c r="CF106" s="134">
        <v>7.3071390156605144E-3</v>
      </c>
      <c r="CH106" s="120">
        <v>16.861000000000001</v>
      </c>
      <c r="CI106" s="133">
        <f t="shared" si="1"/>
        <v>2.8850649000000003E-2</v>
      </c>
      <c r="CJ106" s="133">
        <v>1.8104729999999999E-3</v>
      </c>
      <c r="CK106" s="18">
        <v>8.1430000000000002E-2</v>
      </c>
      <c r="CL106" s="18">
        <v>5.11E-3</v>
      </c>
      <c r="CM106" s="19"/>
      <c r="CN106" s="19"/>
      <c r="CO106" s="19"/>
      <c r="CP106" s="19"/>
      <c r="CQ106" s="19"/>
      <c r="CR106" s="187">
        <v>41.4</v>
      </c>
      <c r="CS106" s="187">
        <v>2.6645572151046619E-2</v>
      </c>
      <c r="CT106" s="187">
        <v>51.63</v>
      </c>
      <c r="CU106" s="187">
        <v>3.8184653683289042E-2</v>
      </c>
      <c r="CV106" s="187">
        <v>6.66</v>
      </c>
      <c r="CW106" s="187">
        <v>7.0894981970095819E-2</v>
      </c>
      <c r="CX106" s="188"/>
      <c r="CY106" s="188"/>
      <c r="CZ106" s="188">
        <v>4.7500000000000001E-2</v>
      </c>
      <c r="DA106" s="188">
        <v>5.6568542494923803E-4</v>
      </c>
      <c r="DB106" s="188"/>
      <c r="DC106" s="188"/>
      <c r="DD106" s="188"/>
      <c r="DE106" s="188"/>
      <c r="DF106" s="188">
        <v>2E-3</v>
      </c>
      <c r="DG106" s="188">
        <v>3.7712361663282514E-4</v>
      </c>
      <c r="DH106" s="188">
        <v>0.24709999999999999</v>
      </c>
      <c r="DI106" s="188">
        <v>3.8191494127037336E-3</v>
      </c>
      <c r="DJ106" s="188">
        <v>0.10349999999999999</v>
      </c>
      <c r="DK106" s="188">
        <v>2.0280191588018226E-3</v>
      </c>
      <c r="DL106" s="188"/>
      <c r="DM106" s="188"/>
      <c r="DN106" s="188">
        <v>0.41749999999999998</v>
      </c>
      <c r="DO106" s="188">
        <v>3.6302495705185438E-3</v>
      </c>
      <c r="DP106" s="187">
        <v>100.65374543498802</v>
      </c>
    </row>
    <row r="107" spans="1:120" x14ac:dyDescent="0.2">
      <c r="A107" s="147" t="s">
        <v>300</v>
      </c>
      <c r="B107" s="163">
        <v>93.512380558054403</v>
      </c>
      <c r="C107" s="143">
        <v>2.6159706110548454E-2</v>
      </c>
      <c r="D107" s="138">
        <v>56.951099999999997</v>
      </c>
      <c r="E107" s="144">
        <v>7.8913758997548711E-2</v>
      </c>
      <c r="F107" s="137">
        <v>0.31716666666666665</v>
      </c>
      <c r="G107" s="143">
        <v>8.3562655399771167E-3</v>
      </c>
      <c r="H107" s="138">
        <v>10.3284957115045</v>
      </c>
      <c r="I107" s="141">
        <v>3.5116885419115305E-2</v>
      </c>
      <c r="J107" s="138">
        <v>4.4597000000000007</v>
      </c>
      <c r="K107" s="144">
        <v>2.128508769617446E-2</v>
      </c>
      <c r="L107" s="137">
        <v>8.9066666666666669E-2</v>
      </c>
      <c r="M107" s="141">
        <v>6.7157561660239028E-3</v>
      </c>
      <c r="N107" s="138">
        <v>15.311400000000001</v>
      </c>
      <c r="O107" s="144">
        <v>4.6557548801462199E-2</v>
      </c>
      <c r="P107" s="138">
        <v>8.5628666666666664</v>
      </c>
      <c r="Q107" s="144">
        <v>2.0874288016802637E-2</v>
      </c>
      <c r="R107" s="137">
        <v>0.19563333333333333</v>
      </c>
      <c r="S107" s="141">
        <v>1.1969761113034813E-2</v>
      </c>
      <c r="T107" s="137">
        <v>1.1134666666666666</v>
      </c>
      <c r="U107" s="141">
        <v>2.5028766943400189E-2</v>
      </c>
      <c r="V107" s="137">
        <v>3.6700000000000003E-2</v>
      </c>
      <c r="W107" s="141">
        <v>1.6913949788412469E-3</v>
      </c>
      <c r="X107" s="137">
        <v>0.1571826305626656</v>
      </c>
      <c r="Y107" s="141">
        <v>2.2405154005721928E-3</v>
      </c>
      <c r="Z107" s="137">
        <v>3.1899999999999998E-2</v>
      </c>
      <c r="AA107" s="143">
        <v>3.7132274642804231E-3</v>
      </c>
      <c r="AB107" s="137">
        <v>2.6666666666666668E-2</v>
      </c>
      <c r="AC107" s="141">
        <v>1.5604570959890235E-3</v>
      </c>
      <c r="AD107" s="130">
        <v>97.61099999999999</v>
      </c>
      <c r="AE107" s="139">
        <v>1300</v>
      </c>
      <c r="AF107" s="18" t="s">
        <v>256</v>
      </c>
      <c r="AG107" s="130">
        <v>1.6588926629775405</v>
      </c>
      <c r="AH107" s="129">
        <v>0.02</v>
      </c>
      <c r="AK107" s="275"/>
      <c r="AL107" s="276"/>
      <c r="AM107" s="138"/>
      <c r="AN107" s="129"/>
      <c r="AO107" s="138"/>
      <c r="AP107" s="129"/>
      <c r="AQ107" s="138"/>
      <c r="AR107" s="130"/>
      <c r="AS107" s="138"/>
      <c r="AT107" s="129"/>
      <c r="AU107" s="138"/>
      <c r="AV107" s="129"/>
      <c r="AW107" s="138"/>
      <c r="AX107" s="129"/>
      <c r="AY107" s="138"/>
      <c r="AZ107" s="129"/>
      <c r="BA107" s="138"/>
      <c r="BB107" s="130"/>
      <c r="BC107" s="138"/>
      <c r="BD107" s="129"/>
      <c r="BE107" s="138"/>
      <c r="BF107" s="129"/>
      <c r="BG107" s="138"/>
      <c r="BH107" s="129"/>
      <c r="BI107" s="138"/>
      <c r="BJ107" s="129"/>
      <c r="BK107" s="138"/>
      <c r="BL107" s="129"/>
      <c r="BM107" s="138"/>
      <c r="BN107" s="129"/>
      <c r="BO107" s="138"/>
      <c r="BP107" s="130"/>
      <c r="BQ107" s="138"/>
      <c r="BR107" s="129"/>
      <c r="BS107" s="138"/>
      <c r="BT107" s="129"/>
      <c r="BU107" s="138"/>
      <c r="BV107" s="129"/>
      <c r="BW107" s="138"/>
      <c r="BX107" s="129"/>
      <c r="BY107" s="138"/>
      <c r="BZ107" s="129"/>
      <c r="CA107" s="137"/>
      <c r="CB107" s="136"/>
      <c r="CC107" s="135"/>
      <c r="CD107" s="134"/>
      <c r="CE107" s="135"/>
      <c r="CF107" s="134"/>
      <c r="CH107" s="120">
        <v>15.766999999999999</v>
      </c>
      <c r="CI107" s="133">
        <f t="shared" si="1"/>
        <v>2.1084393E-2</v>
      </c>
      <c r="CJ107" s="133">
        <v>1.2577650000000001E-3</v>
      </c>
      <c r="CK107" s="18">
        <v>5.951E-2</v>
      </c>
      <c r="CL107" s="18">
        <v>3.5500000000000002E-3</v>
      </c>
      <c r="CM107" s="19">
        <v>0.70286999999999999</v>
      </c>
      <c r="CN107" s="19">
        <v>7.4999999999999991E-4</v>
      </c>
      <c r="CO107" s="19">
        <v>0.70008999999999999</v>
      </c>
      <c r="CP107" s="19">
        <v>7.6999999999999996E-4</v>
      </c>
      <c r="CQ107" s="19"/>
      <c r="CR107" s="187">
        <v>41.62</v>
      </c>
      <c r="CS107" s="187">
        <v>0.29442988184925456</v>
      </c>
      <c r="CT107" s="187">
        <v>51.82</v>
      </c>
      <c r="CU107" s="187">
        <v>0.33963720716942791</v>
      </c>
      <c r="CV107" s="187">
        <v>6.41</v>
      </c>
      <c r="CW107" s="187">
        <v>0.10958751064182014</v>
      </c>
      <c r="CX107" s="188">
        <v>3.5999999999999999E-3</v>
      </c>
      <c r="CY107" s="188">
        <v>9.5006837375314766E-4</v>
      </c>
      <c r="CZ107" s="188">
        <v>4.9500000000000002E-2</v>
      </c>
      <c r="DA107" s="188">
        <v>3.4073954615650953E-3</v>
      </c>
      <c r="DB107" s="188">
        <v>3.5999999999999999E-3</v>
      </c>
      <c r="DC107" s="188">
        <v>4.1188012661290989E-3</v>
      </c>
      <c r="DD107" s="188">
        <v>0.13270000000000001</v>
      </c>
      <c r="DE107" s="188">
        <v>1.1727947198121461E-3</v>
      </c>
      <c r="DF107" s="188">
        <v>1.6000000000000001E-3</v>
      </c>
      <c r="DG107" s="188">
        <v>1.3702770780856419E-4</v>
      </c>
      <c r="DH107" s="188">
        <v>0.2477</v>
      </c>
      <c r="DI107" s="188">
        <v>5.892498364175657E-3</v>
      </c>
      <c r="DJ107" s="188">
        <v>9.8199999999999996E-2</v>
      </c>
      <c r="DK107" s="188">
        <v>1.1075608414385524E-3</v>
      </c>
      <c r="DL107" s="188">
        <v>1.5299999999999999E-2</v>
      </c>
      <c r="DM107" s="188">
        <v>8.1347157853241877E-4</v>
      </c>
      <c r="DN107" s="188">
        <v>0.42120000000000002</v>
      </c>
      <c r="DO107" s="188">
        <v>1.6654248257720065E-3</v>
      </c>
      <c r="DP107" s="187">
        <v>100.82</v>
      </c>
    </row>
    <row r="108" spans="1:120" x14ac:dyDescent="0.2">
      <c r="A108" s="146" t="s">
        <v>152</v>
      </c>
      <c r="B108" s="163">
        <v>93.815027814626248</v>
      </c>
      <c r="C108" s="143">
        <v>7.2649058623371352E-3</v>
      </c>
      <c r="D108" s="145">
        <v>57.754033333333332</v>
      </c>
      <c r="E108" s="144">
        <v>8.0026336060287889E-2</v>
      </c>
      <c r="F108" s="142">
        <v>0.32465542393331143</v>
      </c>
      <c r="G108" s="143">
        <v>8.4604702387179147E-3</v>
      </c>
      <c r="H108" s="145">
        <v>10.874799999999999</v>
      </c>
      <c r="I108" s="141">
        <v>3.5997127255664493E-2</v>
      </c>
      <c r="J108" s="145">
        <v>4.0603333333333333</v>
      </c>
      <c r="K108" s="144">
        <v>2.021264543345307E-2</v>
      </c>
      <c r="L108" s="142">
        <v>7.693333333333334E-2</v>
      </c>
      <c r="M108" s="141">
        <v>6.6668861361958787E-3</v>
      </c>
      <c r="N108" s="145">
        <v>14.889033333333336</v>
      </c>
      <c r="O108" s="144">
        <v>4.5846332815857677E-2</v>
      </c>
      <c r="P108" s="145">
        <v>8.839366666666665</v>
      </c>
      <c r="Q108" s="144">
        <v>2.1094097661125324E-2</v>
      </c>
      <c r="R108" s="142">
        <v>0.16983746715672413</v>
      </c>
      <c r="S108" s="141">
        <v>1.2002849334148184E-2</v>
      </c>
      <c r="T108" s="142">
        <v>1.135</v>
      </c>
      <c r="U108" s="141">
        <v>2.5034310282016886E-2</v>
      </c>
      <c r="V108" s="142">
        <v>3.6666666666666667E-2</v>
      </c>
      <c r="W108" s="141">
        <v>1.6902335160622933E-3</v>
      </c>
      <c r="X108" s="142">
        <v>0.14256666666666667</v>
      </c>
      <c r="Y108" s="141">
        <v>2.2006683154031201E-3</v>
      </c>
      <c r="Z108" s="142">
        <v>2.5999999999999999E-2</v>
      </c>
      <c r="AA108" s="143">
        <v>3.7128370887243908E-3</v>
      </c>
      <c r="AB108" s="142">
        <v>2.2633333333333335E-2</v>
      </c>
      <c r="AC108" s="141">
        <v>1.5222043409502165E-3</v>
      </c>
      <c r="AD108" s="140">
        <v>98.350300000000004</v>
      </c>
      <c r="AE108" s="139">
        <v>1300</v>
      </c>
      <c r="AF108" s="18" t="s">
        <v>151</v>
      </c>
      <c r="AG108" s="130">
        <v>1.1906928695044494</v>
      </c>
      <c r="AH108" s="129">
        <v>0.05</v>
      </c>
      <c r="AK108" s="275"/>
      <c r="AL108" s="276"/>
      <c r="AM108" s="138"/>
      <c r="AN108" s="129"/>
      <c r="AO108" s="138"/>
      <c r="AP108" s="129"/>
      <c r="AQ108" s="138"/>
      <c r="AR108" s="130"/>
      <c r="AS108" s="138"/>
      <c r="AT108" s="129"/>
      <c r="AU108" s="138"/>
      <c r="AV108" s="129"/>
      <c r="AW108" s="138"/>
      <c r="AX108" s="129"/>
      <c r="AY108" s="138"/>
      <c r="AZ108" s="129"/>
      <c r="BA108" s="138"/>
      <c r="BB108" s="130"/>
      <c r="BC108" s="138"/>
      <c r="BD108" s="129"/>
      <c r="BE108" s="138"/>
      <c r="BF108" s="129"/>
      <c r="BG108" s="138"/>
      <c r="BH108" s="129"/>
      <c r="BI108" s="138"/>
      <c r="BJ108" s="129"/>
      <c r="BK108" s="138"/>
      <c r="BL108" s="129"/>
      <c r="BM108" s="138"/>
      <c r="BN108" s="129"/>
      <c r="BO108" s="138"/>
      <c r="BP108" s="130"/>
      <c r="BQ108" s="138"/>
      <c r="BR108" s="129"/>
      <c r="BS108" s="138"/>
      <c r="BT108" s="129"/>
      <c r="BU108" s="138"/>
      <c r="BV108" s="129"/>
      <c r="BW108" s="138"/>
      <c r="BX108" s="129"/>
      <c r="BY108" s="138"/>
      <c r="BZ108" s="129"/>
      <c r="CA108" s="137"/>
      <c r="CB108" s="136"/>
      <c r="CC108" s="135"/>
      <c r="CD108" s="134"/>
      <c r="CE108" s="135"/>
      <c r="CF108" s="134"/>
      <c r="CH108" s="120">
        <v>8.4450000000000003</v>
      </c>
      <c r="CI108" s="133">
        <f t="shared" si="1"/>
        <v>1.9355409000000001E-2</v>
      </c>
      <c r="CJ108" s="133">
        <v>1.31091E-3</v>
      </c>
      <c r="CK108" s="18">
        <v>5.4629999999999998E-2</v>
      </c>
      <c r="CL108" s="18">
        <v>3.7000000000000002E-3</v>
      </c>
      <c r="CM108" s="19">
        <v>0.70389000000000002</v>
      </c>
      <c r="CN108" s="19">
        <v>1.1900000000000001E-3</v>
      </c>
      <c r="CO108" s="19">
        <v>0.70133999999999996</v>
      </c>
      <c r="CP108" s="19">
        <v>1.1999999999999999E-3</v>
      </c>
      <c r="CQ108" s="19"/>
      <c r="CR108" s="187">
        <v>41.27</v>
      </c>
      <c r="CS108" s="187">
        <v>3.714107863878776E-2</v>
      </c>
      <c r="CT108" s="187">
        <v>51.66</v>
      </c>
      <c r="CU108" s="187">
        <v>3.9023737178157991E-2</v>
      </c>
      <c r="CV108" s="187">
        <v>6.07</v>
      </c>
      <c r="CW108" s="187">
        <v>2.8444097007298212E-2</v>
      </c>
      <c r="CX108" s="188">
        <v>4.0000000000000001E-3</v>
      </c>
      <c r="CY108" s="188">
        <v>5.9052690887436061E-4</v>
      </c>
      <c r="CZ108" s="188">
        <v>6.0600000000000001E-2</v>
      </c>
      <c r="DA108" s="188">
        <v>6.5042654642901484E-3</v>
      </c>
      <c r="DB108" s="188">
        <v>2.5000000000000001E-3</v>
      </c>
      <c r="DC108" s="188">
        <v>4.0429566987926985E-3</v>
      </c>
      <c r="DD108" s="188">
        <v>0.12529999999999999</v>
      </c>
      <c r="DE108" s="188">
        <v>7.4519646717586727E-4</v>
      </c>
      <c r="DF108" s="188">
        <v>1.9E-3</v>
      </c>
      <c r="DG108" s="188"/>
      <c r="DH108" s="188">
        <v>0.24329999999999999</v>
      </c>
      <c r="DI108" s="188">
        <v>7.3628592941611315E-3</v>
      </c>
      <c r="DJ108" s="188">
        <v>9.3799999999999994E-2</v>
      </c>
      <c r="DK108" s="188">
        <v>1.7606554550441465E-3</v>
      </c>
      <c r="DL108" s="188">
        <v>1.47E-2</v>
      </c>
      <c r="DM108" s="188">
        <v>7.2077005448876455E-4</v>
      </c>
      <c r="DN108" s="188">
        <v>0.42630000000000001</v>
      </c>
      <c r="DO108" s="188">
        <v>1.2227622500442781E-3</v>
      </c>
      <c r="DP108" s="187">
        <v>99.97</v>
      </c>
    </row>
    <row r="109" spans="1:120" x14ac:dyDescent="0.2">
      <c r="A109" s="146" t="s">
        <v>251</v>
      </c>
      <c r="B109" s="163">
        <v>93.557125801780074</v>
      </c>
      <c r="C109" s="143">
        <v>1.163207556476328E-2</v>
      </c>
      <c r="D109" s="145">
        <v>57.557099999999998</v>
      </c>
      <c r="E109" s="144">
        <v>7.9753457229058092E-2</v>
      </c>
      <c r="F109" s="142">
        <v>0.32394710625138057</v>
      </c>
      <c r="G109" s="143">
        <v>8.4853928990490327E-3</v>
      </c>
      <c r="H109" s="145">
        <v>10.757366666666668</v>
      </c>
      <c r="I109" s="141">
        <v>3.5608406300423313E-2</v>
      </c>
      <c r="J109" s="145">
        <v>4.3976666666666668</v>
      </c>
      <c r="K109" s="144">
        <v>2.0989017346131619E-2</v>
      </c>
      <c r="L109" s="142">
        <v>8.5000000000000006E-2</v>
      </c>
      <c r="M109" s="141">
        <v>6.6906113599857512E-3</v>
      </c>
      <c r="N109" s="145">
        <v>14.811400000000001</v>
      </c>
      <c r="O109" s="144">
        <v>4.5798102995893826E-2</v>
      </c>
      <c r="P109" s="145">
        <v>8.9719999999999995</v>
      </c>
      <c r="Q109" s="144">
        <v>2.1296122740553987E-2</v>
      </c>
      <c r="R109" s="142">
        <v>0.15258282509080751</v>
      </c>
      <c r="S109" s="141">
        <v>1.173721213284068E-2</v>
      </c>
      <c r="T109" s="142">
        <v>1.1612666666666667</v>
      </c>
      <c r="U109" s="141">
        <v>2.5434289696680368E-2</v>
      </c>
      <c r="V109" s="142">
        <v>3.4366666666666663E-2</v>
      </c>
      <c r="W109" s="141">
        <v>1.6727464826771096E-3</v>
      </c>
      <c r="X109" s="142">
        <v>9.8399999999999987E-2</v>
      </c>
      <c r="Y109" s="141">
        <v>1.9392984397456725E-3</v>
      </c>
      <c r="Z109" s="142">
        <v>3.2800000000000003E-2</v>
      </c>
      <c r="AA109" s="143">
        <v>3.7664027693330294E-3</v>
      </c>
      <c r="AB109" s="142">
        <v>2.4566666666666664E-2</v>
      </c>
      <c r="AC109" s="141">
        <v>1.5562912896138197E-3</v>
      </c>
      <c r="AD109" s="140">
        <v>98.406533333333343</v>
      </c>
      <c r="AE109" s="139">
        <v>1300</v>
      </c>
      <c r="AF109" s="18" t="s">
        <v>250</v>
      </c>
      <c r="AG109" s="130">
        <v>1.3329413795271654</v>
      </c>
      <c r="AH109" s="129">
        <v>0.01</v>
      </c>
      <c r="AI109" s="128">
        <v>38</v>
      </c>
      <c r="AJ109" s="120">
        <v>15.661</v>
      </c>
      <c r="AK109" s="275">
        <v>1937.2524580709</v>
      </c>
      <c r="AL109" s="276">
        <v>68.856370847397386</v>
      </c>
      <c r="AM109" s="138">
        <v>0.66900221388673498</v>
      </c>
      <c r="AN109" s="129">
        <v>5.1994522433444892E-2</v>
      </c>
      <c r="AO109" s="138">
        <v>35.4582289273961</v>
      </c>
      <c r="AP109" s="129">
        <v>1.0600806997397316</v>
      </c>
      <c r="AQ109" s="138">
        <v>8.8473701533637996</v>
      </c>
      <c r="AR109" s="130">
        <v>0.44927992488741786</v>
      </c>
      <c r="AS109" s="138">
        <v>15.129709706039</v>
      </c>
      <c r="AT109" s="129">
        <v>0.59459834619842222</v>
      </c>
      <c r="AU109" s="138">
        <v>0.47815725322650399</v>
      </c>
      <c r="AV109" s="129">
        <v>6.5798786382378141E-2</v>
      </c>
      <c r="AW109" s="138">
        <v>4.3932261411765197</v>
      </c>
      <c r="AX109" s="129">
        <v>0.66045802382385166</v>
      </c>
      <c r="AY109" s="138">
        <v>0.69397852707601704</v>
      </c>
      <c r="AZ109" s="129">
        <v>7.6847828019695627E-2</v>
      </c>
      <c r="BA109" s="138">
        <v>1.8887546137212901</v>
      </c>
      <c r="BB109" s="130">
        <v>0.10009581905488892</v>
      </c>
      <c r="BC109" s="138"/>
      <c r="BD109" s="129"/>
      <c r="BE109" s="138">
        <v>1.60812074093507</v>
      </c>
      <c r="BF109" s="129">
        <v>0.20275593698267805</v>
      </c>
      <c r="BG109" s="138">
        <v>0.557128794141307</v>
      </c>
      <c r="BH109" s="129">
        <v>0.11478537717032397</v>
      </c>
      <c r="BI109" s="138"/>
      <c r="BJ109" s="129"/>
      <c r="BK109" s="138"/>
      <c r="BL109" s="129"/>
      <c r="BM109" s="138"/>
      <c r="BN109" s="129"/>
      <c r="BO109" s="138">
        <v>1.4620962156553501</v>
      </c>
      <c r="BP109" s="130">
        <v>0.14084264733663715</v>
      </c>
      <c r="BQ109" s="138"/>
      <c r="BR109" s="129"/>
      <c r="BS109" s="138">
        <v>0.97422716729557601</v>
      </c>
      <c r="BT109" s="129">
        <v>0.12064722836319387</v>
      </c>
      <c r="BU109" s="138"/>
      <c r="BV109" s="129"/>
      <c r="BW109" s="138"/>
      <c r="BX109" s="129"/>
      <c r="BY109" s="138"/>
      <c r="BZ109" s="129"/>
      <c r="CA109" s="137">
        <v>0.117602982624135</v>
      </c>
      <c r="CB109" s="136">
        <v>1.4358766275139805E-2</v>
      </c>
      <c r="CC109" s="135">
        <v>3.9282287407712002E-2</v>
      </c>
      <c r="CD109" s="134">
        <v>6.1990029294219104E-3</v>
      </c>
      <c r="CE109" s="135">
        <v>1.2196714304739001E-2</v>
      </c>
      <c r="CF109" s="134">
        <v>2.6102318635945212E-3</v>
      </c>
      <c r="CH109" s="120">
        <v>19.484000000000002</v>
      </c>
      <c r="CI109" s="133">
        <f t="shared" si="1"/>
        <v>1.8611379000000001E-2</v>
      </c>
      <c r="CJ109" s="133">
        <v>1.084158E-3</v>
      </c>
      <c r="CK109" s="18">
        <v>5.253E-2</v>
      </c>
      <c r="CL109" s="18">
        <v>3.0599999999999998E-3</v>
      </c>
      <c r="CM109" s="19">
        <v>0.70301000000000002</v>
      </c>
      <c r="CN109" s="19">
        <v>8.8999999999999995E-4</v>
      </c>
      <c r="CO109" s="19">
        <v>0.70055999999999996</v>
      </c>
      <c r="CP109" s="19">
        <v>8.9999999999999998E-4</v>
      </c>
      <c r="CQ109" s="19"/>
      <c r="CR109" s="187">
        <v>41.23</v>
      </c>
      <c r="CS109" s="187">
        <v>0.13792886010818317</v>
      </c>
      <c r="CT109" s="187">
        <v>51.42</v>
      </c>
      <c r="CU109" s="187">
        <v>0.15271383046929543</v>
      </c>
      <c r="CV109" s="187">
        <v>6.31</v>
      </c>
      <c r="CW109" s="187">
        <v>4.7521549785770854E-2</v>
      </c>
      <c r="CX109" s="188">
        <v>4.1000000000000003E-3</v>
      </c>
      <c r="CY109" s="188">
        <v>4.6806255578719518E-4</v>
      </c>
      <c r="CZ109" s="188">
        <v>4.8899999999999999E-2</v>
      </c>
      <c r="DA109" s="188">
        <v>1.5685111157943299E-3</v>
      </c>
      <c r="DB109" s="188">
        <v>2.3E-3</v>
      </c>
      <c r="DC109" s="188">
        <v>1.9112541343553802E-3</v>
      </c>
      <c r="DD109" s="188">
        <v>0.13020000000000001</v>
      </c>
      <c r="DE109" s="188">
        <v>1.8001836109505065E-3</v>
      </c>
      <c r="DF109" s="188">
        <v>1.9E-3</v>
      </c>
      <c r="DG109" s="188">
        <v>4.0762080856562724E-4</v>
      </c>
      <c r="DH109" s="188">
        <v>0.2374</v>
      </c>
      <c r="DI109" s="188">
        <v>1.0677313908887532E-3</v>
      </c>
      <c r="DJ109" s="188">
        <v>9.7500000000000003E-2</v>
      </c>
      <c r="DK109" s="188">
        <v>1.0887127972069055E-3</v>
      </c>
      <c r="DL109" s="188">
        <v>1.5599999999999999E-2</v>
      </c>
      <c r="DM109" s="188">
        <v>7.4898160542011868E-4</v>
      </c>
      <c r="DN109" s="188">
        <v>0.42409999999999998</v>
      </c>
      <c r="DO109" s="188">
        <v>1.2656822586520943E-3</v>
      </c>
      <c r="DP109" s="187">
        <v>99.93</v>
      </c>
    </row>
    <row r="110" spans="1:120" x14ac:dyDescent="0.2">
      <c r="A110" s="147" t="s">
        <v>657</v>
      </c>
      <c r="B110" s="163">
        <v>93.789187930579544</v>
      </c>
      <c r="C110" s="143">
        <v>6.9484238582114997E-4</v>
      </c>
      <c r="D110" s="138">
        <v>57.506066666666662</v>
      </c>
      <c r="E110" s="144">
        <v>7.9682743368087741E-2</v>
      </c>
      <c r="F110" s="137">
        <v>0.32106666666666667</v>
      </c>
      <c r="G110" s="143">
        <v>8.3963827291683498E-3</v>
      </c>
      <c r="H110" s="138">
        <v>10.868199369739035</v>
      </c>
      <c r="I110" s="141">
        <v>3.5975278235225359E-2</v>
      </c>
      <c r="J110" s="138">
        <v>4.1043333333333329</v>
      </c>
      <c r="K110" s="144">
        <v>2.0431680750521927E-2</v>
      </c>
      <c r="L110" s="137">
        <v>7.6100000000000001E-2</v>
      </c>
      <c r="M110" s="141">
        <v>6.7073154944253246E-3</v>
      </c>
      <c r="N110" s="138">
        <v>14.822966666666666</v>
      </c>
      <c r="O110" s="144">
        <v>4.583386810866636E-2</v>
      </c>
      <c r="P110" s="138">
        <v>8.8728999999999996</v>
      </c>
      <c r="Q110" s="144">
        <v>2.1288569092441124E-2</v>
      </c>
      <c r="R110" s="137">
        <v>0.17936666666666667</v>
      </c>
      <c r="S110" s="141">
        <v>1.198340440124618E-2</v>
      </c>
      <c r="T110" s="137">
        <v>1.1475333333333333</v>
      </c>
      <c r="U110" s="141">
        <v>2.5293881244369664E-2</v>
      </c>
      <c r="V110" s="137">
        <v>4.1399999999999999E-2</v>
      </c>
      <c r="W110" s="141">
        <v>1.7259761504725376E-3</v>
      </c>
      <c r="X110" s="137">
        <v>0.17947184518209922</v>
      </c>
      <c r="Y110" s="141">
        <v>2.3648383174591529E-3</v>
      </c>
      <c r="Z110" s="137">
        <v>2.7566666666666666E-2</v>
      </c>
      <c r="AA110" s="143">
        <v>3.7010588469504773E-3</v>
      </c>
      <c r="AB110" s="137">
        <v>2.576666666666667E-2</v>
      </c>
      <c r="AC110" s="141">
        <v>1.5621242089185609E-3</v>
      </c>
      <c r="AD110" s="130">
        <v>98.208233333333339</v>
      </c>
      <c r="AE110" s="139">
        <v>1300</v>
      </c>
      <c r="AF110" s="18" t="s">
        <v>656</v>
      </c>
      <c r="AG110" s="130">
        <v>1.160255400161007</v>
      </c>
      <c r="AH110" s="129">
        <v>0.02</v>
      </c>
      <c r="AK110" s="275"/>
      <c r="AL110" s="276"/>
      <c r="AM110" s="138"/>
      <c r="AN110" s="129"/>
      <c r="AO110" s="138"/>
      <c r="AP110" s="129"/>
      <c r="AQ110" s="138"/>
      <c r="AR110" s="130"/>
      <c r="AS110" s="138"/>
      <c r="AT110" s="129"/>
      <c r="AU110" s="138"/>
      <c r="AV110" s="129"/>
      <c r="AW110" s="138"/>
      <c r="AX110" s="129"/>
      <c r="AY110" s="138"/>
      <c r="AZ110" s="129"/>
      <c r="BA110" s="138"/>
      <c r="BB110" s="130"/>
      <c r="BC110" s="138"/>
      <c r="BD110" s="129"/>
      <c r="BE110" s="138"/>
      <c r="BF110" s="129"/>
      <c r="BG110" s="138"/>
      <c r="BH110" s="129"/>
      <c r="BI110" s="138"/>
      <c r="BJ110" s="129"/>
      <c r="BK110" s="138"/>
      <c r="BL110" s="129"/>
      <c r="BM110" s="138"/>
      <c r="BN110" s="129"/>
      <c r="BO110" s="138"/>
      <c r="BP110" s="130"/>
      <c r="BQ110" s="138"/>
      <c r="BR110" s="129"/>
      <c r="BS110" s="138"/>
      <c r="BT110" s="129"/>
      <c r="BU110" s="138"/>
      <c r="BV110" s="129"/>
      <c r="BW110" s="138"/>
      <c r="BX110" s="129"/>
      <c r="BY110" s="138"/>
      <c r="BZ110" s="129"/>
      <c r="CA110" s="137"/>
      <c r="CB110" s="136"/>
      <c r="CC110" s="135"/>
      <c r="CD110" s="134"/>
      <c r="CE110" s="135"/>
      <c r="CF110" s="134"/>
      <c r="CI110" s="21"/>
      <c r="CJ110" s="21"/>
      <c r="CK110" s="18"/>
      <c r="CL110" s="18"/>
      <c r="CM110" s="19"/>
      <c r="CN110" s="19"/>
      <c r="CO110" s="19"/>
      <c r="CP110" s="19"/>
      <c r="CQ110" s="19"/>
      <c r="CR110" s="187">
        <v>41.38</v>
      </c>
      <c r="CS110" s="187">
        <v>7.4754292959816532E-2</v>
      </c>
      <c r="CT110" s="187">
        <v>51.66</v>
      </c>
      <c r="CU110" s="187">
        <v>0.15383667107817331</v>
      </c>
      <c r="CV110" s="187">
        <v>6.1</v>
      </c>
      <c r="CW110" s="187">
        <v>1.701761245932863E-3</v>
      </c>
      <c r="CX110" s="188">
        <v>3.7000000000000002E-3</v>
      </c>
      <c r="CY110" s="188">
        <v>4.6524692905406561E-4</v>
      </c>
      <c r="CZ110" s="188">
        <v>6.1800000000000001E-2</v>
      </c>
      <c r="DA110" s="188">
        <v>1.6050892363600785E-3</v>
      </c>
      <c r="DB110" s="188">
        <v>5.0000000000000001E-4</v>
      </c>
      <c r="DC110" s="188">
        <v>8.9484445164159402E-4</v>
      </c>
      <c r="DD110" s="188">
        <v>0.1268</v>
      </c>
      <c r="DE110" s="188">
        <v>1.1633812981133908E-3</v>
      </c>
      <c r="DF110" s="188">
        <v>2.3999999999999998E-3</v>
      </c>
      <c r="DG110" s="188">
        <v>3.0253897791941427E-4</v>
      </c>
      <c r="DH110" s="188">
        <v>0.23430000000000001</v>
      </c>
      <c r="DI110" s="188">
        <v>4.7788875926791635E-3</v>
      </c>
      <c r="DJ110" s="188">
        <v>9.3799999999999994E-2</v>
      </c>
      <c r="DK110" s="188">
        <v>8.5864295012105893E-4</v>
      </c>
      <c r="DL110" s="188">
        <v>1.5100000000000001E-2</v>
      </c>
      <c r="DM110" s="188">
        <v>1.6065875071508964E-3</v>
      </c>
      <c r="DN110" s="188">
        <v>0.43120000000000003</v>
      </c>
      <c r="DO110" s="188">
        <v>2.8997968766377598E-3</v>
      </c>
      <c r="DP110" s="187">
        <v>100.11</v>
      </c>
    </row>
    <row r="111" spans="1:120" x14ac:dyDescent="0.2">
      <c r="A111" s="147" t="s">
        <v>655</v>
      </c>
      <c r="B111" s="163">
        <v>93.443350772521526</v>
      </c>
      <c r="C111" s="143">
        <v>2.0296212821033652E-2</v>
      </c>
      <c r="D111" s="138">
        <v>55.212400000000002</v>
      </c>
      <c r="E111" s="144">
        <v>7.7947051300781084E-2</v>
      </c>
      <c r="F111" s="137">
        <v>0.35583333333333328</v>
      </c>
      <c r="G111" s="143">
        <v>8.5635323839291667E-3</v>
      </c>
      <c r="H111" s="138">
        <v>11.427299665067437</v>
      </c>
      <c r="I111" s="141">
        <v>3.6814293013099533E-2</v>
      </c>
      <c r="J111" s="138">
        <v>4.4692666666666669</v>
      </c>
      <c r="K111" s="144">
        <v>2.1218545139062531E-2</v>
      </c>
      <c r="L111" s="137">
        <v>8.4399999999999989E-2</v>
      </c>
      <c r="M111" s="141">
        <v>6.6600346603598879E-3</v>
      </c>
      <c r="N111" s="138">
        <v>13.762266666666667</v>
      </c>
      <c r="O111" s="144">
        <v>4.4336644040225172E-2</v>
      </c>
      <c r="P111" s="138">
        <v>9.1601333333333343</v>
      </c>
      <c r="Q111" s="144">
        <v>2.1744585533774893E-2</v>
      </c>
      <c r="R111" s="137">
        <v>0.15033333333333332</v>
      </c>
      <c r="S111" s="141">
        <v>1.1722641646335311E-2</v>
      </c>
      <c r="T111" s="137">
        <v>1.2525666666666668</v>
      </c>
      <c r="U111" s="141">
        <v>2.6428332162845587E-2</v>
      </c>
      <c r="V111" s="137">
        <v>4.7633333333333333E-2</v>
      </c>
      <c r="W111" s="141">
        <v>1.7382376048244352E-3</v>
      </c>
      <c r="X111" s="137">
        <v>0.21288352594606841</v>
      </c>
      <c r="Y111" s="141">
        <v>2.5350526066223859E-3</v>
      </c>
      <c r="Z111" s="137">
        <v>2.6433333333333333E-2</v>
      </c>
      <c r="AA111" s="143">
        <v>3.681748078898376E-3</v>
      </c>
      <c r="AB111" s="137">
        <v>2.1166666666666667E-2</v>
      </c>
      <c r="AC111" s="141">
        <v>1.6090196807812167E-3</v>
      </c>
      <c r="AD111" s="130">
        <v>96.200300000000013</v>
      </c>
      <c r="AE111" s="139">
        <v>1300</v>
      </c>
      <c r="AF111" s="18" t="s">
        <v>654</v>
      </c>
      <c r="AG111" s="130">
        <v>0.52</v>
      </c>
      <c r="AH111" s="129">
        <v>0.05</v>
      </c>
      <c r="AK111" s="275"/>
      <c r="AL111" s="276"/>
      <c r="AM111" s="138"/>
      <c r="AN111" s="129"/>
      <c r="AO111" s="138"/>
      <c r="AP111" s="129"/>
      <c r="AQ111" s="138"/>
      <c r="AR111" s="130"/>
      <c r="AS111" s="138"/>
      <c r="AT111" s="129"/>
      <c r="AU111" s="138"/>
      <c r="AV111" s="129"/>
      <c r="AW111" s="138"/>
      <c r="AX111" s="129"/>
      <c r="AY111" s="138"/>
      <c r="AZ111" s="129"/>
      <c r="BA111" s="138"/>
      <c r="BB111" s="130"/>
      <c r="BC111" s="138"/>
      <c r="BD111" s="129"/>
      <c r="BE111" s="138"/>
      <c r="BF111" s="129"/>
      <c r="BG111" s="138"/>
      <c r="BH111" s="129"/>
      <c r="BI111" s="138"/>
      <c r="BJ111" s="129"/>
      <c r="BK111" s="138"/>
      <c r="BL111" s="129"/>
      <c r="BM111" s="138"/>
      <c r="BN111" s="129"/>
      <c r="BO111" s="138"/>
      <c r="BP111" s="130"/>
      <c r="BQ111" s="138"/>
      <c r="BR111" s="129"/>
      <c r="BS111" s="138"/>
      <c r="BT111" s="129"/>
      <c r="BU111" s="138"/>
      <c r="BV111" s="129"/>
      <c r="BW111" s="138"/>
      <c r="BX111" s="129"/>
      <c r="BY111" s="138"/>
      <c r="BZ111" s="129"/>
      <c r="CA111" s="137"/>
      <c r="CB111" s="136"/>
      <c r="CC111" s="135"/>
      <c r="CD111" s="134"/>
      <c r="CE111" s="135"/>
      <c r="CF111" s="134"/>
      <c r="CI111" s="21"/>
      <c r="CJ111" s="21"/>
      <c r="CK111" s="18"/>
      <c r="CL111" s="18"/>
      <c r="CM111" s="19"/>
      <c r="CN111" s="19"/>
      <c r="CO111" s="19"/>
      <c r="CP111" s="19"/>
      <c r="CQ111" s="19"/>
      <c r="CR111" s="187">
        <v>41.1</v>
      </c>
      <c r="CS111" s="187">
        <v>3.3939091540278063E-2</v>
      </c>
      <c r="CT111" s="187">
        <v>51.01</v>
      </c>
      <c r="CU111" s="187">
        <v>0.10065631121781143</v>
      </c>
      <c r="CV111" s="187">
        <v>6.38</v>
      </c>
      <c r="CW111" s="187">
        <v>8.358794262427445E-2</v>
      </c>
      <c r="CX111" s="188">
        <v>3.5999999999999999E-3</v>
      </c>
      <c r="CY111" s="188">
        <v>5.2644800406117815E-4</v>
      </c>
      <c r="CZ111" s="188">
        <v>5.62E-2</v>
      </c>
      <c r="DA111" s="188">
        <v>4.3231165264700768E-3</v>
      </c>
      <c r="DB111" s="188">
        <v>3.5000000000000001E-3</v>
      </c>
      <c r="DC111" s="188">
        <v>1.1377206269492322E-3</v>
      </c>
      <c r="DD111" s="188">
        <v>0.12640000000000001</v>
      </c>
      <c r="DE111" s="188">
        <v>2.445620896800844E-3</v>
      </c>
      <c r="DF111" s="188">
        <v>1.6000000000000001E-3</v>
      </c>
      <c r="DG111" s="188">
        <v>4.6838557049749916E-4</v>
      </c>
      <c r="DH111" s="188">
        <v>0.24399999999999999</v>
      </c>
      <c r="DI111" s="188">
        <v>2.009015807855675E-3</v>
      </c>
      <c r="DJ111" s="188">
        <v>9.7000000000000003E-2</v>
      </c>
      <c r="DK111" s="188">
        <v>1.9733049424598731E-3</v>
      </c>
      <c r="DL111" s="188">
        <v>1.4500000000000001E-2</v>
      </c>
      <c r="DM111" s="188">
        <v>1.2819832433369246E-3</v>
      </c>
      <c r="DN111" s="188">
        <v>0.43280000000000002</v>
      </c>
      <c r="DO111" s="188">
        <v>6.4332450170456754E-3</v>
      </c>
      <c r="DP111" s="187">
        <v>99.46</v>
      </c>
    </row>
    <row r="112" spans="1:120" x14ac:dyDescent="0.2">
      <c r="A112" s="147" t="s">
        <v>216</v>
      </c>
      <c r="B112" s="163">
        <v>93.698445576125309</v>
      </c>
      <c r="C112" s="143">
        <v>5.1039625101615962E-3</v>
      </c>
      <c r="D112" s="138">
        <v>56.569533333333332</v>
      </c>
      <c r="E112" s="144">
        <v>7.9117490486372302E-2</v>
      </c>
      <c r="F112" s="137">
        <v>0.30580000000000002</v>
      </c>
      <c r="G112" s="143">
        <v>8.3932896750878189E-3</v>
      </c>
      <c r="H112" s="138">
        <v>10.160596502489179</v>
      </c>
      <c r="I112" s="141">
        <v>3.5097979678363256E-2</v>
      </c>
      <c r="J112" s="138">
        <v>4.3405666666666667</v>
      </c>
      <c r="K112" s="144">
        <v>2.0995974101575377E-2</v>
      </c>
      <c r="L112" s="137">
        <v>8.6733333333333329E-2</v>
      </c>
      <c r="M112" s="141">
        <v>6.7156541541249851E-3</v>
      </c>
      <c r="N112" s="138">
        <v>17.151599999999998</v>
      </c>
      <c r="O112" s="144">
        <v>4.9922939012087643E-2</v>
      </c>
      <c r="P112" s="138">
        <v>8.3013666666666666</v>
      </c>
      <c r="Q112" s="144">
        <v>2.0788437333404689E-2</v>
      </c>
      <c r="R112" s="137">
        <v>0.15293333333333334</v>
      </c>
      <c r="S112" s="141">
        <v>1.1910357737116255E-2</v>
      </c>
      <c r="T112" s="137">
        <v>1.1128666666666667</v>
      </c>
      <c r="U112" s="141">
        <v>2.4929403208668818E-2</v>
      </c>
      <c r="V112" s="137">
        <v>3.27E-2</v>
      </c>
      <c r="W112" s="141">
        <v>1.6947388796704544E-3</v>
      </c>
      <c r="X112" s="137">
        <v>8.4840425531914912E-2</v>
      </c>
      <c r="Y112" s="141">
        <v>1.8437158412881092E-3</v>
      </c>
      <c r="Z112" s="137">
        <v>2.5100000000000001E-2</v>
      </c>
      <c r="AA112" s="143">
        <v>3.8685272002981857E-3</v>
      </c>
      <c r="AB112" s="137">
        <v>2.3666666666666666E-2</v>
      </c>
      <c r="AC112" s="141">
        <v>1.5441865864500607E-3</v>
      </c>
      <c r="AD112" s="130">
        <v>98.376433333333338</v>
      </c>
      <c r="AE112" s="139">
        <v>1300</v>
      </c>
      <c r="AF112" s="18" t="s">
        <v>215</v>
      </c>
      <c r="AG112" s="130">
        <v>1.3918836697308103</v>
      </c>
      <c r="AH112" s="129">
        <v>0.01</v>
      </c>
      <c r="AI112" s="128">
        <v>38</v>
      </c>
      <c r="AJ112" s="120">
        <v>11.038</v>
      </c>
      <c r="AK112" s="275">
        <v>1779.1774652095501</v>
      </c>
      <c r="AL112" s="276">
        <v>86.066013371020816</v>
      </c>
      <c r="AM112" s="138">
        <v>0.62509176947491696</v>
      </c>
      <c r="AN112" s="129">
        <v>6.5895858789368059E-2</v>
      </c>
      <c r="AO112" s="138">
        <v>32.363446367716399</v>
      </c>
      <c r="AP112" s="129">
        <v>1.0508802099355488</v>
      </c>
      <c r="AQ112" s="138">
        <v>7.9212364058211504</v>
      </c>
      <c r="AR112" s="130">
        <v>0.49441820665447289</v>
      </c>
      <c r="AS112" s="138">
        <v>14.3209396037944</v>
      </c>
      <c r="AT112" s="129">
        <v>0.96172300056697113</v>
      </c>
      <c r="AU112" s="138">
        <v>0.43139218764085602</v>
      </c>
      <c r="AV112" s="129">
        <v>5.4074663682272268E-2</v>
      </c>
      <c r="AW112" s="138">
        <v>4.0469492847157804</v>
      </c>
      <c r="AX112" s="129">
        <v>0.83934094316054653</v>
      </c>
      <c r="AY112" s="138">
        <v>0.676764004977355</v>
      </c>
      <c r="AZ112" s="129">
        <v>6.9732549405290389E-2</v>
      </c>
      <c r="BA112" s="138">
        <v>1.6714157833346199</v>
      </c>
      <c r="BB112" s="130">
        <v>0.13518640683062574</v>
      </c>
      <c r="BC112" s="138"/>
      <c r="BD112" s="129"/>
      <c r="BE112" s="138">
        <v>1.4900086717751</v>
      </c>
      <c r="BF112" s="129">
        <v>0.21832029260887867</v>
      </c>
      <c r="BG112" s="138">
        <v>0.59477009970750805</v>
      </c>
      <c r="BH112" s="129">
        <v>0.14337621657339764</v>
      </c>
      <c r="BI112" s="138"/>
      <c r="BJ112" s="129"/>
      <c r="BK112" s="138"/>
      <c r="BL112" s="129"/>
      <c r="BM112" s="138"/>
      <c r="BN112" s="129"/>
      <c r="BO112" s="138">
        <v>1.17210951770567</v>
      </c>
      <c r="BP112" s="130">
        <v>0.15011716425425051</v>
      </c>
      <c r="BQ112" s="138"/>
      <c r="BR112" s="129"/>
      <c r="BS112" s="138">
        <v>0.79819985525818204</v>
      </c>
      <c r="BT112" s="129">
        <v>0.14970765354564133</v>
      </c>
      <c r="BU112" s="138"/>
      <c r="BV112" s="129"/>
      <c r="BW112" s="138"/>
      <c r="BX112" s="129"/>
      <c r="BY112" s="138"/>
      <c r="BZ112" s="129"/>
      <c r="CA112" s="137">
        <v>9.2607319485368003E-2</v>
      </c>
      <c r="CB112" s="136">
        <v>1.3113364908107803E-2</v>
      </c>
      <c r="CC112" s="135">
        <v>4.0554272197596997E-2</v>
      </c>
      <c r="CD112" s="134">
        <v>7.3187946831881623E-3</v>
      </c>
      <c r="CE112" s="135">
        <v>1.0431887581662001E-2</v>
      </c>
      <c r="CF112" s="134">
        <v>2.8875338923509599E-3</v>
      </c>
      <c r="CH112" s="120">
        <v>8.2919999999999998</v>
      </c>
      <c r="CI112" s="133">
        <f t="shared" ref="CI112:CI117" si="2">0.3543*CK112</f>
        <v>1.7718543E-2</v>
      </c>
      <c r="CJ112" s="133">
        <v>1.09833E-3</v>
      </c>
      <c r="CK112" s="18">
        <v>5.0009999999999999E-2</v>
      </c>
      <c r="CL112" s="18">
        <v>3.0999999999999999E-3</v>
      </c>
      <c r="CM112" s="19">
        <v>0.70316000000000001</v>
      </c>
      <c r="CN112" s="19">
        <v>8.4000000000000003E-4</v>
      </c>
      <c r="CO112" s="19">
        <v>0.70082999999999995</v>
      </c>
      <c r="CP112" s="19">
        <v>8.5999999999999998E-4</v>
      </c>
      <c r="CQ112" s="19"/>
      <c r="CR112" s="187">
        <v>41.4</v>
      </c>
      <c r="CS112" s="187">
        <v>0.22387927580619629</v>
      </c>
      <c r="CT112" s="187">
        <v>51.72</v>
      </c>
      <c r="CU112" s="187">
        <v>0.33653921531182418</v>
      </c>
      <c r="CV112" s="187">
        <v>6.2</v>
      </c>
      <c r="CW112" s="187">
        <v>1.9947836501020121E-2</v>
      </c>
      <c r="CX112" s="188">
        <v>3.8999999999999998E-3</v>
      </c>
      <c r="CY112" s="188">
        <v>4.7115665915560052E-4</v>
      </c>
      <c r="CZ112" s="188">
        <v>5.3600000000000002E-2</v>
      </c>
      <c r="DA112" s="188">
        <v>6.4522763307973546E-3</v>
      </c>
      <c r="DB112" s="188">
        <v>8.0000000000000004E-4</v>
      </c>
      <c r="DC112" s="188">
        <v>5.2158281584458095E-4</v>
      </c>
      <c r="DD112" s="188">
        <v>0.127</v>
      </c>
      <c r="DE112" s="188">
        <v>9.5046180231696969E-4</v>
      </c>
      <c r="DF112" s="188">
        <v>1.8E-3</v>
      </c>
      <c r="DG112" s="188">
        <v>3.0156304573257747E-4</v>
      </c>
      <c r="DH112" s="188">
        <v>0.2356</v>
      </c>
      <c r="DI112" s="188">
        <v>5.8285077620564407E-3</v>
      </c>
      <c r="DJ112" s="188">
        <v>9.5200000000000007E-2</v>
      </c>
      <c r="DK112" s="188">
        <v>1.1240035716883793E-3</v>
      </c>
      <c r="DL112" s="188">
        <v>1.5599999999999999E-2</v>
      </c>
      <c r="DM112" s="188">
        <v>1.0590479001940135E-3</v>
      </c>
      <c r="DN112" s="188">
        <v>0.42620000000000002</v>
      </c>
      <c r="DO112" s="188">
        <v>1.3585172262146363E-3</v>
      </c>
      <c r="DP112" s="187">
        <v>100.28</v>
      </c>
    </row>
    <row r="113" spans="1:120" x14ac:dyDescent="0.2">
      <c r="A113" s="146" t="s">
        <v>653</v>
      </c>
      <c r="B113" s="163">
        <v>93.566627238347508</v>
      </c>
      <c r="C113" s="143">
        <v>3.1154109540469519E-2</v>
      </c>
      <c r="D113" s="145">
        <v>56.886566666666674</v>
      </c>
      <c r="E113" s="144">
        <v>7.8824338987856638E-2</v>
      </c>
      <c r="F113" s="142">
        <v>0.31435493581230634</v>
      </c>
      <c r="G113" s="143">
        <v>8.4021292029833605E-3</v>
      </c>
      <c r="H113" s="145">
        <v>10.433433333333333</v>
      </c>
      <c r="I113" s="141">
        <v>3.5339307188955817E-2</v>
      </c>
      <c r="J113" s="145">
        <v>5.1150666666666664</v>
      </c>
      <c r="K113" s="144">
        <v>2.2575650333903435E-2</v>
      </c>
      <c r="L113" s="142">
        <v>0.10506666666666666</v>
      </c>
      <c r="M113" s="141">
        <v>6.8455257342685365E-3</v>
      </c>
      <c r="N113" s="145">
        <v>14.902833333333334</v>
      </c>
      <c r="O113" s="144">
        <v>4.5888825795670024E-2</v>
      </c>
      <c r="P113" s="145">
        <v>8.759033333333333</v>
      </c>
      <c r="Q113" s="144">
        <v>2.0902391711742411E-2</v>
      </c>
      <c r="R113" s="142">
        <v>0.11991061449921099</v>
      </c>
      <c r="S113" s="141">
        <v>1.1655492358402741E-2</v>
      </c>
      <c r="T113" s="142">
        <v>1.0994666666666666</v>
      </c>
      <c r="U113" s="141">
        <v>2.4785356917402877E-2</v>
      </c>
      <c r="V113" s="142">
        <v>4.2766666666666668E-2</v>
      </c>
      <c r="W113" s="141">
        <v>1.7315888981823508E-3</v>
      </c>
      <c r="X113" s="142">
        <v>0.19506666666666669</v>
      </c>
      <c r="Y113" s="141">
        <v>2.4603310650195311E-3</v>
      </c>
      <c r="Z113" s="142">
        <v>2.5066666666666668E-2</v>
      </c>
      <c r="AA113" s="143">
        <v>3.701246414747757E-3</v>
      </c>
      <c r="AB113" s="142">
        <v>2.9233333333333333E-2</v>
      </c>
      <c r="AC113" s="141">
        <v>1.5859668005854105E-3</v>
      </c>
      <c r="AD113" s="140">
        <v>98.025500000000008</v>
      </c>
      <c r="AE113" s="139">
        <v>1300</v>
      </c>
      <c r="AF113" s="18" t="s">
        <v>652</v>
      </c>
      <c r="AG113" s="130">
        <v>1.3031562662601961</v>
      </c>
      <c r="AH113" s="129">
        <v>0.01</v>
      </c>
      <c r="AI113" s="128">
        <v>20</v>
      </c>
      <c r="AJ113" s="120">
        <v>35.945</v>
      </c>
      <c r="AK113" s="275">
        <v>1860.5087544964567</v>
      </c>
      <c r="AL113" s="276">
        <v>33.203907912915128</v>
      </c>
      <c r="AM113" s="138">
        <v>0.94882736862469685</v>
      </c>
      <c r="AN113" s="129">
        <v>4.3711194369123935E-2</v>
      </c>
      <c r="AO113" s="138">
        <v>37.214633152757465</v>
      </c>
      <c r="AP113" s="129">
        <v>0.70158841196568689</v>
      </c>
      <c r="AQ113" s="138">
        <v>8.3089882067597625</v>
      </c>
      <c r="AR113" s="130">
        <v>0.25554629048470812</v>
      </c>
      <c r="AS113" s="138">
        <v>14.365430467128924</v>
      </c>
      <c r="AT113" s="129">
        <v>0.37519187713155211</v>
      </c>
      <c r="AU113" s="138">
        <v>0.47417902793450295</v>
      </c>
      <c r="AV113" s="129">
        <v>2.9468764359847223E-2</v>
      </c>
      <c r="AW113" s="138">
        <v>5.2614789980343977</v>
      </c>
      <c r="AX113" s="129">
        <v>0.4355425604508848</v>
      </c>
      <c r="AY113" s="138">
        <v>0.70317642087663457</v>
      </c>
      <c r="AZ113" s="129">
        <v>3.8628650285428522E-2</v>
      </c>
      <c r="BA113" s="138">
        <v>1.9954079343062672</v>
      </c>
      <c r="BB113" s="130">
        <v>7.5571030599640168E-2</v>
      </c>
      <c r="BC113" s="138"/>
      <c r="BD113" s="129"/>
      <c r="BE113" s="138">
        <v>1.6633612189793254</v>
      </c>
      <c r="BF113" s="129">
        <v>0.12613748653146309</v>
      </c>
      <c r="BG113" s="138">
        <v>0.63323212727385114</v>
      </c>
      <c r="BH113" s="129">
        <v>7.2339387282893422E-2</v>
      </c>
      <c r="BI113" s="138"/>
      <c r="BJ113" s="129"/>
      <c r="BK113" s="138"/>
      <c r="BL113" s="129"/>
      <c r="BM113" s="138"/>
      <c r="BN113" s="129"/>
      <c r="BO113" s="138">
        <v>1.3245513541714653</v>
      </c>
      <c r="BP113" s="130">
        <v>8.3016723027149478E-2</v>
      </c>
      <c r="BQ113" s="138"/>
      <c r="BR113" s="129"/>
      <c r="BS113" s="138">
        <v>0.89920310130243275</v>
      </c>
      <c r="BT113" s="129">
        <v>6.9861964623579242E-2</v>
      </c>
      <c r="BU113" s="138"/>
      <c r="BV113" s="129"/>
      <c r="BW113" s="138"/>
      <c r="BX113" s="129"/>
      <c r="BY113" s="138"/>
      <c r="BZ113" s="129"/>
      <c r="CA113" s="137">
        <v>0.14451494261411477</v>
      </c>
      <c r="CB113" s="136">
        <v>1.0658887779581447E-2</v>
      </c>
      <c r="CC113" s="135">
        <v>4.24808351607803E-2</v>
      </c>
      <c r="CD113" s="134">
        <v>3.3297129306072725E-3</v>
      </c>
      <c r="CE113" s="135">
        <v>1.364163624044038E-2</v>
      </c>
      <c r="CF113" s="134">
        <v>1.7322547468544012E-3</v>
      </c>
      <c r="CH113" s="120">
        <v>35.953000000000003</v>
      </c>
      <c r="CI113" s="133">
        <f t="shared" si="2"/>
        <v>2.575761E-2</v>
      </c>
      <c r="CJ113" s="133">
        <v>1.463259E-3</v>
      </c>
      <c r="CK113" s="133">
        <v>7.2700000000000001E-2</v>
      </c>
      <c r="CL113" s="133">
        <v>4.13E-3</v>
      </c>
      <c r="CM113" s="19"/>
      <c r="CN113" s="19"/>
      <c r="CO113" s="19"/>
      <c r="CP113" s="19"/>
      <c r="CQ113" s="19"/>
      <c r="CR113" s="187">
        <v>41.03</v>
      </c>
      <c r="CS113" s="187">
        <v>5.1676305480969173E-2</v>
      </c>
      <c r="CT113" s="187">
        <v>51.21</v>
      </c>
      <c r="CU113" s="187">
        <v>2.7955184868446843E-2</v>
      </c>
      <c r="CV113" s="187">
        <v>6.27</v>
      </c>
      <c r="CW113" s="187">
        <v>0.12603883684237924</v>
      </c>
      <c r="CX113" s="188">
        <v>4.3E-3</v>
      </c>
      <c r="CY113" s="188">
        <v>6.0655623201199768E-4</v>
      </c>
      <c r="CZ113" s="188">
        <v>5.6599999999999998E-2</v>
      </c>
      <c r="DA113" s="188">
        <v>2.3143782153251789E-3</v>
      </c>
      <c r="DB113" s="188">
        <v>1.1000000000000001E-3</v>
      </c>
      <c r="DC113" s="188">
        <v>7.3202701783466821E-4</v>
      </c>
      <c r="DD113" s="188">
        <v>0.12970000000000001</v>
      </c>
      <c r="DE113" s="188">
        <v>4.0055134429121449E-3</v>
      </c>
      <c r="DF113" s="188">
        <v>2E-3</v>
      </c>
      <c r="DG113" s="188">
        <v>2.2825475758659619E-4</v>
      </c>
      <c r="DH113" s="188">
        <v>0.24329999999999999</v>
      </c>
      <c r="DI113" s="188">
        <v>2.2660507394256231E-3</v>
      </c>
      <c r="DJ113" s="188">
        <v>9.6299999999999997E-2</v>
      </c>
      <c r="DK113" s="188">
        <v>2.2670455536961181E-3</v>
      </c>
      <c r="DL113" s="188">
        <v>1.5599999999999999E-2</v>
      </c>
      <c r="DM113" s="188">
        <v>7.8291711530532339E-4</v>
      </c>
      <c r="DN113" s="188">
        <v>0.4259</v>
      </c>
      <c r="DO113" s="188">
        <v>1.190465956410928E-3</v>
      </c>
      <c r="DP113" s="187">
        <v>99.48</v>
      </c>
    </row>
    <row r="114" spans="1:120" x14ac:dyDescent="0.2">
      <c r="A114" s="146" t="s">
        <v>315</v>
      </c>
      <c r="B114" s="163">
        <v>93.674095644264185</v>
      </c>
      <c r="C114" s="143">
        <v>1.1711032719931781E-2</v>
      </c>
      <c r="D114" s="145">
        <v>57.878033333333327</v>
      </c>
      <c r="E114" s="144">
        <v>8.0198155500398716E-2</v>
      </c>
      <c r="F114" s="142">
        <v>0.32993439101515648</v>
      </c>
      <c r="G114" s="143">
        <v>8.3232384249381092E-3</v>
      </c>
      <c r="H114" s="145">
        <v>10.749699999999999</v>
      </c>
      <c r="I114" s="141">
        <v>3.5583028548590925E-2</v>
      </c>
      <c r="J114" s="145">
        <v>4.2897999999999996</v>
      </c>
      <c r="K114" s="144">
        <v>2.074953218170341E-2</v>
      </c>
      <c r="L114" s="142">
        <v>8.2733333333333339E-2</v>
      </c>
      <c r="M114" s="141">
        <v>6.6780563091600811E-3</v>
      </c>
      <c r="N114" s="145">
        <v>14.648899999999999</v>
      </c>
      <c r="O114" s="144">
        <v>4.5483581487924862E-2</v>
      </c>
      <c r="P114" s="145">
        <v>8.938466666666665</v>
      </c>
      <c r="Q114" s="144">
        <v>2.1330588029388985E-2</v>
      </c>
      <c r="R114" s="142">
        <v>0.14981576520994</v>
      </c>
      <c r="S114" s="141">
        <v>1.1748587586947934E-2</v>
      </c>
      <c r="T114" s="142">
        <v>1.1395999999999999</v>
      </c>
      <c r="U114" s="141">
        <v>2.5060786676919272E-2</v>
      </c>
      <c r="V114" s="142">
        <v>3.4766666666666668E-2</v>
      </c>
      <c r="W114" s="141">
        <v>1.6776700050940645E-3</v>
      </c>
      <c r="X114" s="142">
        <v>0.13056666666666669</v>
      </c>
      <c r="Y114" s="141">
        <v>2.1208023569049285E-3</v>
      </c>
      <c r="Z114" s="142">
        <v>2.1699999999999997E-2</v>
      </c>
      <c r="AA114" s="143">
        <v>3.5851622454034994E-3</v>
      </c>
      <c r="AB114" s="142">
        <v>2.6466666666666666E-2</v>
      </c>
      <c r="AC114" s="141">
        <v>1.5457833560509602E-3</v>
      </c>
      <c r="AD114" s="140">
        <v>98.419399999999996</v>
      </c>
      <c r="AE114" s="139">
        <v>1300</v>
      </c>
      <c r="AF114" s="18" t="s">
        <v>314</v>
      </c>
      <c r="AG114" s="130">
        <v>1.2685569744609686</v>
      </c>
      <c r="AH114" s="129">
        <v>7.0000000000000007E-2</v>
      </c>
      <c r="AI114" s="128">
        <v>20</v>
      </c>
      <c r="AJ114" s="120">
        <v>10.59</v>
      </c>
      <c r="AK114" s="275">
        <v>1898.31835965607</v>
      </c>
      <c r="AL114" s="276">
        <v>99.623413596635615</v>
      </c>
      <c r="AM114" s="138">
        <v>0.76819390859944703</v>
      </c>
      <c r="AN114" s="129">
        <v>9.9684898472334763E-2</v>
      </c>
      <c r="AO114" s="138">
        <v>35.666949832391701</v>
      </c>
      <c r="AP114" s="129">
        <v>1.6504674752022535</v>
      </c>
      <c r="AQ114" s="138">
        <v>7.7847710996734403</v>
      </c>
      <c r="AR114" s="130">
        <v>0.65924507158932311</v>
      </c>
      <c r="AS114" s="138">
        <v>14.266567752320601</v>
      </c>
      <c r="AT114" s="129">
        <v>1.051012967168991</v>
      </c>
      <c r="AU114" s="138">
        <v>0.50111931201349702</v>
      </c>
      <c r="AV114" s="129">
        <v>8.346928339219227E-2</v>
      </c>
      <c r="AW114" s="138">
        <v>5.3555260472235897</v>
      </c>
      <c r="AX114" s="129">
        <v>1.1613145649314678</v>
      </c>
      <c r="AY114" s="138">
        <v>0.66318503867315404</v>
      </c>
      <c r="AZ114" s="129">
        <v>0.10429040279140617</v>
      </c>
      <c r="BA114" s="138">
        <v>1.9375736148054199</v>
      </c>
      <c r="BB114" s="130">
        <v>0.18891613734739759</v>
      </c>
      <c r="BC114" s="138"/>
      <c r="BD114" s="129"/>
      <c r="BE114" s="138">
        <v>1.5030168764624401</v>
      </c>
      <c r="BF114" s="129">
        <v>0.30762464353959851</v>
      </c>
      <c r="BG114" s="138">
        <v>0.65349154530904796</v>
      </c>
      <c r="BH114" s="129">
        <v>0.21443789546708864</v>
      </c>
      <c r="BI114" s="138"/>
      <c r="BJ114" s="129"/>
      <c r="BK114" s="138"/>
      <c r="BL114" s="129"/>
      <c r="BM114" s="138"/>
      <c r="BN114" s="129"/>
      <c r="BO114" s="138">
        <v>1.06233366170317</v>
      </c>
      <c r="BP114" s="130">
        <v>0.20218341579581969</v>
      </c>
      <c r="BQ114" s="138"/>
      <c r="BR114" s="129"/>
      <c r="BS114" s="138">
        <v>0.96344765378775798</v>
      </c>
      <c r="BT114" s="129">
        <v>0.27351569721498942</v>
      </c>
      <c r="BU114" s="138"/>
      <c r="BV114" s="129"/>
      <c r="BW114" s="138"/>
      <c r="BX114" s="129"/>
      <c r="BY114" s="138"/>
      <c r="BZ114" s="129"/>
      <c r="CA114" s="137"/>
      <c r="CB114" s="136"/>
      <c r="CC114" s="135">
        <v>4.3576226752578003E-2</v>
      </c>
      <c r="CD114" s="134">
        <v>1.2093646015891166E-2</v>
      </c>
      <c r="CE114" s="135">
        <v>1.2619634237656999E-2</v>
      </c>
      <c r="CF114" s="134">
        <v>4.9152208185699355E-3</v>
      </c>
      <c r="CH114" s="120">
        <v>27.452000000000002</v>
      </c>
      <c r="CI114" s="133">
        <f t="shared" si="2"/>
        <v>2.1059591999999999E-2</v>
      </c>
      <c r="CJ114" s="133">
        <v>1.1939910000000001E-3</v>
      </c>
      <c r="CK114" s="133">
        <v>5.944E-2</v>
      </c>
      <c r="CL114" s="133">
        <v>3.3700000000000002E-3</v>
      </c>
      <c r="CM114" s="19">
        <v>0.70237000000000005</v>
      </c>
      <c r="CN114" s="19">
        <v>6.9999999999999999E-4</v>
      </c>
      <c r="CO114" s="19">
        <v>0.69959000000000005</v>
      </c>
      <c r="CP114" s="19">
        <v>7.2000000000000005E-4</v>
      </c>
      <c r="CQ114" s="19"/>
      <c r="CR114" s="187">
        <v>41.68</v>
      </c>
      <c r="CS114" s="187">
        <v>0.14425956544907798</v>
      </c>
      <c r="CT114" s="187">
        <v>51.85</v>
      </c>
      <c r="CU114" s="187">
        <v>0.24209749813708747</v>
      </c>
      <c r="CV114" s="187">
        <v>6.24</v>
      </c>
      <c r="CW114" s="187">
        <v>4.7425836986206373E-2</v>
      </c>
      <c r="CX114" s="188">
        <v>3.8E-3</v>
      </c>
      <c r="CY114" s="188">
        <v>5.5895745389341191E-4</v>
      </c>
      <c r="CZ114" s="188">
        <v>5.04E-2</v>
      </c>
      <c r="DA114" s="188">
        <v>1.5298444268493352E-3</v>
      </c>
      <c r="DB114" s="188">
        <v>6.9999999999999999E-4</v>
      </c>
      <c r="DC114" s="188">
        <v>6.1800199876201295E-4</v>
      </c>
      <c r="DD114" s="188">
        <v>0.1265</v>
      </c>
      <c r="DE114" s="188">
        <v>9.9110935308832659E-4</v>
      </c>
      <c r="DF114" s="188">
        <v>1.8E-3</v>
      </c>
      <c r="DG114" s="188">
        <v>4.781249999999996E-4</v>
      </c>
      <c r="DH114" s="188">
        <v>0.23319999999999999</v>
      </c>
      <c r="DI114" s="188">
        <v>2.5676626868243947E-3</v>
      </c>
      <c r="DJ114" s="188">
        <v>9.6100000000000005E-2</v>
      </c>
      <c r="DK114" s="188">
        <v>1.2194461833535297E-3</v>
      </c>
      <c r="DL114" s="188">
        <v>1.5599999999999999E-2</v>
      </c>
      <c r="DM114" s="188">
        <v>8.4184220855318284E-4</v>
      </c>
      <c r="DN114" s="188">
        <v>0.42559999999999998</v>
      </c>
      <c r="DO114" s="188">
        <v>1.8326557731987447E-3</v>
      </c>
      <c r="DP114" s="187">
        <v>100.72</v>
      </c>
    </row>
    <row r="115" spans="1:120" x14ac:dyDescent="0.2">
      <c r="A115" s="146" t="s">
        <v>651</v>
      </c>
      <c r="B115" s="163">
        <v>93.511214943249058</v>
      </c>
      <c r="C115" s="143">
        <v>2.5756765541328698E-2</v>
      </c>
      <c r="D115" s="145">
        <v>56.84856666666667</v>
      </c>
      <c r="E115" s="144">
        <v>7.8771684643306528E-2</v>
      </c>
      <c r="F115" s="142">
        <v>0.32115276127612763</v>
      </c>
      <c r="G115" s="143">
        <v>8.3852545522071272E-3</v>
      </c>
      <c r="H115" s="145">
        <v>10.420233333333334</v>
      </c>
      <c r="I115" s="141">
        <v>3.5294597184109773E-2</v>
      </c>
      <c r="J115" s="145">
        <v>4.5889999999999995</v>
      </c>
      <c r="K115" s="144">
        <v>2.1431352421402861E-2</v>
      </c>
      <c r="L115" s="142">
        <v>9.0733333333333333E-2</v>
      </c>
      <c r="M115" s="141">
        <v>6.74938251999026E-3</v>
      </c>
      <c r="N115" s="145">
        <v>15.203566666666665</v>
      </c>
      <c r="O115" s="144">
        <v>4.6229658753583418E-2</v>
      </c>
      <c r="P115" s="145">
        <v>8.5872666666666664</v>
      </c>
      <c r="Q115" s="144">
        <v>2.0823015030733024E-2</v>
      </c>
      <c r="R115" s="142">
        <v>0.18454125053914675</v>
      </c>
      <c r="S115" s="141">
        <v>1.1840039623668872E-2</v>
      </c>
      <c r="T115" s="142">
        <v>1.1270666666666667</v>
      </c>
      <c r="U115" s="141">
        <v>2.5030806145858463E-2</v>
      </c>
      <c r="V115" s="142">
        <v>4.6033333333333336E-2</v>
      </c>
      <c r="W115" s="141">
        <v>1.7450243020501691E-3</v>
      </c>
      <c r="X115" s="142">
        <v>0.20753333333333335</v>
      </c>
      <c r="Y115" s="141">
        <v>2.5215698024767604E-3</v>
      </c>
      <c r="Z115" s="142">
        <v>2.4833333333333332E-2</v>
      </c>
      <c r="AA115" s="143">
        <v>3.6928198256061138E-3</v>
      </c>
      <c r="AB115" s="142">
        <v>2.7999999999999997E-2</v>
      </c>
      <c r="AC115" s="141">
        <v>1.5768439477499207E-3</v>
      </c>
      <c r="AD115" s="140">
        <v>97.676999999999978</v>
      </c>
      <c r="AE115" s="139">
        <v>1300</v>
      </c>
      <c r="AF115" s="18" t="s">
        <v>650</v>
      </c>
      <c r="AG115" s="130">
        <v>1.5577739825891148</v>
      </c>
      <c r="AH115" s="129">
        <v>0.06</v>
      </c>
      <c r="AI115" s="128">
        <v>38</v>
      </c>
      <c r="AJ115" s="120">
        <v>12.38</v>
      </c>
      <c r="AK115" s="275">
        <v>1873.1948777829</v>
      </c>
      <c r="AL115" s="276">
        <v>59.368239890836151</v>
      </c>
      <c r="AM115" s="138">
        <v>0.95028061677819298</v>
      </c>
      <c r="AN115" s="129">
        <v>7.9991787410148049E-2</v>
      </c>
      <c r="AO115" s="138">
        <v>37.643855129825802</v>
      </c>
      <c r="AP115" s="129">
        <v>1.269314905803671</v>
      </c>
      <c r="AQ115" s="138">
        <v>8.5344004393990307</v>
      </c>
      <c r="AR115" s="130">
        <v>0.52075560118780406</v>
      </c>
      <c r="AS115" s="138">
        <v>15.2985509500995</v>
      </c>
      <c r="AT115" s="129">
        <v>0.63942346926586746</v>
      </c>
      <c r="AU115" s="138">
        <v>0.50873152553983803</v>
      </c>
      <c r="AV115" s="129">
        <v>5.5634433936433123E-2</v>
      </c>
      <c r="AW115" s="138">
        <v>5.3664957901943398</v>
      </c>
      <c r="AX115" s="129">
        <v>0.72303006228502187</v>
      </c>
      <c r="AY115" s="138">
        <v>0.64901242384984803</v>
      </c>
      <c r="AZ115" s="129">
        <v>6.5208077219426619E-2</v>
      </c>
      <c r="BA115" s="138">
        <v>1.8945512659405499</v>
      </c>
      <c r="BB115" s="130">
        <v>0.12453215824129703</v>
      </c>
      <c r="BC115" s="138"/>
      <c r="BD115" s="129"/>
      <c r="BE115" s="138">
        <v>1.66000699862431</v>
      </c>
      <c r="BF115" s="129">
        <v>0.20625336625951793</v>
      </c>
      <c r="BG115" s="138">
        <v>0.76792250995672695</v>
      </c>
      <c r="BH115" s="129">
        <v>0.14825592007706651</v>
      </c>
      <c r="BI115" s="138"/>
      <c r="BJ115" s="129"/>
      <c r="BK115" s="138"/>
      <c r="BL115" s="129"/>
      <c r="BM115" s="138"/>
      <c r="BN115" s="129"/>
      <c r="BO115" s="138">
        <v>1.33070900409981</v>
      </c>
      <c r="BP115" s="130">
        <v>0.14366517634003231</v>
      </c>
      <c r="BQ115" s="138"/>
      <c r="BR115" s="129"/>
      <c r="BS115" s="138">
        <v>1.0611475203729099</v>
      </c>
      <c r="BT115" s="129">
        <v>0.14538067555470446</v>
      </c>
      <c r="BU115" s="138"/>
      <c r="BV115" s="129"/>
      <c r="BW115" s="138"/>
      <c r="BX115" s="129"/>
      <c r="BY115" s="138"/>
      <c r="BZ115" s="129"/>
      <c r="CA115" s="137">
        <v>0.15991147967512201</v>
      </c>
      <c r="CB115" s="136">
        <v>1.8923106840827864E-2</v>
      </c>
      <c r="CC115" s="135">
        <v>4.4082018100192001E-2</v>
      </c>
      <c r="CD115" s="134">
        <v>6.7231485993232941E-3</v>
      </c>
      <c r="CE115" s="135">
        <v>1.8782366374468E-2</v>
      </c>
      <c r="CF115" s="134">
        <v>3.4501928937613526E-3</v>
      </c>
      <c r="CH115" s="120">
        <v>15.731999999999999</v>
      </c>
      <c r="CI115" s="133">
        <f t="shared" si="2"/>
        <v>2.4857687999999999E-2</v>
      </c>
      <c r="CJ115" s="133">
        <v>1.3923990000000001E-3</v>
      </c>
      <c r="CK115" s="133">
        <v>7.016E-2</v>
      </c>
      <c r="CL115" s="133">
        <v>3.9300000000000003E-3</v>
      </c>
      <c r="CM115" s="19"/>
      <c r="CN115" s="19"/>
      <c r="CO115" s="19"/>
      <c r="CP115" s="19"/>
      <c r="CQ115" s="19"/>
      <c r="CR115" s="187">
        <v>41.17</v>
      </c>
      <c r="CS115" s="187">
        <v>3.2458583475724723E-2</v>
      </c>
      <c r="CT115" s="187">
        <v>51.42</v>
      </c>
      <c r="CU115" s="187">
        <v>0.13222033301994821</v>
      </c>
      <c r="CV115" s="187">
        <v>6.36</v>
      </c>
      <c r="CW115" s="187">
        <v>0.10633886503694699</v>
      </c>
      <c r="CX115" s="188">
        <v>3.3999999999999998E-3</v>
      </c>
      <c r="CY115" s="188">
        <v>5.2146652942611953E-4</v>
      </c>
      <c r="CZ115" s="188">
        <v>5.0599999999999999E-2</v>
      </c>
      <c r="DA115" s="188">
        <v>5.4011171192638197E-3</v>
      </c>
      <c r="DB115" s="188">
        <v>1.1999999999999999E-3</v>
      </c>
      <c r="DC115" s="188">
        <v>9.723101226088135E-4</v>
      </c>
      <c r="DD115" s="188">
        <v>0.12959999999999999</v>
      </c>
      <c r="DE115" s="188">
        <v>4.3994399362235759E-3</v>
      </c>
      <c r="DF115" s="188">
        <v>1.9E-3</v>
      </c>
      <c r="DG115" s="188">
        <v>4.832336356742189E-4</v>
      </c>
      <c r="DH115" s="188">
        <v>0.2409</v>
      </c>
      <c r="DI115" s="188">
        <v>9.5613860129397741E-3</v>
      </c>
      <c r="DJ115" s="188">
        <v>9.8799999999999999E-2</v>
      </c>
      <c r="DK115" s="188">
        <v>2.0515494012681296E-3</v>
      </c>
      <c r="DL115" s="188">
        <v>1.55E-2</v>
      </c>
      <c r="DM115" s="188">
        <v>1.1197638541853197E-3</v>
      </c>
      <c r="DN115" s="188">
        <v>0.4234</v>
      </c>
      <c r="DO115" s="188">
        <v>2.8747928371507651E-3</v>
      </c>
      <c r="DP115" s="187">
        <v>99.91</v>
      </c>
    </row>
    <row r="116" spans="1:120" x14ac:dyDescent="0.2">
      <c r="A116" s="146" t="s">
        <v>227</v>
      </c>
      <c r="B116" s="163">
        <v>93.450026227777997</v>
      </c>
      <c r="C116" s="143">
        <v>5.309827423759135E-3</v>
      </c>
      <c r="D116" s="145">
        <v>56.393000000000001</v>
      </c>
      <c r="E116" s="144">
        <v>7.8140432952985353E-2</v>
      </c>
      <c r="F116" s="142">
        <v>0.3277140916063993</v>
      </c>
      <c r="G116" s="143">
        <v>8.3983421726751342E-3</v>
      </c>
      <c r="H116" s="145">
        <v>10.476599999999999</v>
      </c>
      <c r="I116" s="141">
        <v>3.5217201285790874E-2</v>
      </c>
      <c r="J116" s="145">
        <v>4.3504999999999994</v>
      </c>
      <c r="K116" s="144">
        <v>2.0875685185845243E-2</v>
      </c>
      <c r="L116" s="142">
        <v>8.7533333333333338E-2</v>
      </c>
      <c r="M116" s="141">
        <v>6.6671686880083805E-3</v>
      </c>
      <c r="N116" s="145">
        <v>14.553766666666666</v>
      </c>
      <c r="O116" s="144">
        <v>4.5188200625274108E-2</v>
      </c>
      <c r="P116" s="145">
        <v>8.7715333333333323</v>
      </c>
      <c r="Q116" s="144">
        <v>2.1045362104082886E-2</v>
      </c>
      <c r="R116" s="142">
        <v>0.14226173756254126</v>
      </c>
      <c r="S116" s="141">
        <v>1.1908126915817108E-2</v>
      </c>
      <c r="T116" s="142">
        <v>1.1341000000000001</v>
      </c>
      <c r="U116" s="141">
        <v>2.5056459480806814E-2</v>
      </c>
      <c r="V116" s="142">
        <v>3.216666666666667E-2</v>
      </c>
      <c r="W116" s="141">
        <v>1.6677076957376247E-3</v>
      </c>
      <c r="X116" s="142">
        <v>6.2E-2</v>
      </c>
      <c r="Y116" s="141">
        <v>1.6812959616371191E-3</v>
      </c>
      <c r="Z116" s="142">
        <v>3.2266666666666666E-2</v>
      </c>
      <c r="AA116" s="143">
        <v>3.6682542607328777E-3</v>
      </c>
      <c r="AB116" s="142">
        <v>1.89E-2</v>
      </c>
      <c r="AC116" s="141">
        <v>1.4927540949533518E-3</v>
      </c>
      <c r="AD116" s="140">
        <v>96.380899999999997</v>
      </c>
      <c r="AE116" s="139">
        <v>1300</v>
      </c>
      <c r="AF116" s="18" t="s">
        <v>226</v>
      </c>
      <c r="AG116" s="130">
        <v>1.262905547488318</v>
      </c>
      <c r="AH116" s="129">
        <v>0.02</v>
      </c>
      <c r="AK116" s="275"/>
      <c r="AL116" s="276"/>
      <c r="AM116" s="138"/>
      <c r="AN116" s="129"/>
      <c r="AO116" s="138"/>
      <c r="AP116" s="129"/>
      <c r="AQ116" s="138"/>
      <c r="AR116" s="130"/>
      <c r="AS116" s="138"/>
      <c r="AT116" s="129"/>
      <c r="AU116" s="138"/>
      <c r="AV116" s="129"/>
      <c r="AW116" s="138"/>
      <c r="AX116" s="129"/>
      <c r="AY116" s="138"/>
      <c r="AZ116" s="129"/>
      <c r="BA116" s="138"/>
      <c r="BB116" s="130"/>
      <c r="BC116" s="138"/>
      <c r="BD116" s="129"/>
      <c r="BE116" s="138"/>
      <c r="BF116" s="129"/>
      <c r="BG116" s="138"/>
      <c r="BH116" s="129"/>
      <c r="BI116" s="138"/>
      <c r="BJ116" s="129"/>
      <c r="BK116" s="138"/>
      <c r="BL116" s="129"/>
      <c r="BM116" s="138"/>
      <c r="BN116" s="129"/>
      <c r="BO116" s="138"/>
      <c r="BP116" s="130"/>
      <c r="BQ116" s="138"/>
      <c r="BR116" s="129"/>
      <c r="BS116" s="138"/>
      <c r="BT116" s="129"/>
      <c r="BU116" s="138"/>
      <c r="BV116" s="129"/>
      <c r="BW116" s="138"/>
      <c r="BX116" s="129"/>
      <c r="BY116" s="138"/>
      <c r="BZ116" s="129"/>
      <c r="CA116" s="137"/>
      <c r="CB116" s="136"/>
      <c r="CC116" s="135"/>
      <c r="CD116" s="134"/>
      <c r="CE116" s="135"/>
      <c r="CF116" s="134"/>
      <c r="CH116" s="120">
        <v>14.694000000000001</v>
      </c>
      <c r="CI116" s="133">
        <f t="shared" si="2"/>
        <v>1.8395256000000002E-2</v>
      </c>
      <c r="CJ116" s="133">
        <v>1.0487280000000001E-3</v>
      </c>
      <c r="CK116" s="133">
        <v>5.1920000000000001E-2</v>
      </c>
      <c r="CL116" s="133">
        <v>2.96E-3</v>
      </c>
      <c r="CM116" s="19">
        <v>0.70279000000000003</v>
      </c>
      <c r="CN116" s="19">
        <v>1.2800000000000001E-3</v>
      </c>
      <c r="CO116" s="19">
        <v>0.70035999999999998</v>
      </c>
      <c r="CP116" s="19">
        <v>1.2899999999999999E-3</v>
      </c>
      <c r="CQ116" s="19"/>
      <c r="CR116" s="187">
        <v>40.94</v>
      </c>
      <c r="CS116" s="187">
        <v>7.7281769951606696E-2</v>
      </c>
      <c r="CT116" s="187">
        <v>51.02</v>
      </c>
      <c r="CU116" s="187">
        <v>7.8711907889465804E-2</v>
      </c>
      <c r="CV116" s="187">
        <v>6.37</v>
      </c>
      <c r="CW116" s="187">
        <v>2.1800795750764042E-2</v>
      </c>
      <c r="CX116" s="188">
        <v>3.8E-3</v>
      </c>
      <c r="CY116" s="188">
        <v>5.3233561022104773E-4</v>
      </c>
      <c r="CZ116" s="188">
        <v>5.04E-2</v>
      </c>
      <c r="DA116" s="188">
        <v>1.3490516468786505E-3</v>
      </c>
      <c r="DB116" s="188">
        <v>5.4000000000000003E-3</v>
      </c>
      <c r="DC116" s="188">
        <v>1.8001148764824248E-3</v>
      </c>
      <c r="DD116" s="188">
        <v>0.12759999999999999</v>
      </c>
      <c r="DE116" s="188">
        <v>1.1532609624896864E-3</v>
      </c>
      <c r="DF116" s="188">
        <v>1.9E-3</v>
      </c>
      <c r="DG116" s="188">
        <v>5.7255460782936949E-4</v>
      </c>
      <c r="DH116" s="188">
        <v>0.23980000000000001</v>
      </c>
      <c r="DI116" s="188">
        <v>2.4663709613877939E-3</v>
      </c>
      <c r="DJ116" s="188">
        <v>9.7900000000000001E-2</v>
      </c>
      <c r="DK116" s="188">
        <v>7.6410947381285691E-4</v>
      </c>
      <c r="DL116" s="188">
        <v>1.5699999999999999E-2</v>
      </c>
      <c r="DM116" s="188">
        <v>8.4064579984186526E-4</v>
      </c>
      <c r="DN116" s="188">
        <v>0.42570000000000002</v>
      </c>
      <c r="DO116" s="188">
        <v>1.65803777939311E-3</v>
      </c>
      <c r="DP116" s="187">
        <v>99.29</v>
      </c>
    </row>
    <row r="117" spans="1:120" x14ac:dyDescent="0.2">
      <c r="A117" s="147" t="s">
        <v>649</v>
      </c>
      <c r="B117" s="163">
        <v>93.575311916672561</v>
      </c>
      <c r="C117" s="143">
        <v>1.3584886887479981E-2</v>
      </c>
      <c r="D117" s="138">
        <v>57.57406666666666</v>
      </c>
      <c r="E117" s="144">
        <v>7.9776966932019494E-2</v>
      </c>
      <c r="F117" s="137">
        <v>0.3334333333333333</v>
      </c>
      <c r="G117" s="143">
        <v>8.4666650999961277E-3</v>
      </c>
      <c r="H117" s="138">
        <v>10.54339774685222</v>
      </c>
      <c r="I117" s="141">
        <v>3.5441742615643305E-2</v>
      </c>
      <c r="J117" s="138">
        <v>4.4535333333333336</v>
      </c>
      <c r="K117" s="144">
        <v>2.1255655662451765E-2</v>
      </c>
      <c r="L117" s="137">
        <v>9.1666666666666674E-2</v>
      </c>
      <c r="M117" s="141">
        <v>6.7737828162685674E-3</v>
      </c>
      <c r="N117" s="138">
        <v>15.020566666666666</v>
      </c>
      <c r="O117" s="144">
        <v>4.6251350444697178E-2</v>
      </c>
      <c r="P117" s="138">
        <v>8.7691999999999997</v>
      </c>
      <c r="Q117" s="144">
        <v>2.1264179918426201E-2</v>
      </c>
      <c r="R117" s="137">
        <v>0.156</v>
      </c>
      <c r="S117" s="141">
        <v>1.192065493502769E-2</v>
      </c>
      <c r="T117" s="137">
        <v>1.1513666666666666</v>
      </c>
      <c r="U117" s="141">
        <v>2.5439410787050615E-2</v>
      </c>
      <c r="V117" s="137">
        <v>4.8533333333333338E-2</v>
      </c>
      <c r="W117" s="141">
        <v>1.7721703546262665E-3</v>
      </c>
      <c r="X117" s="137">
        <v>0.25963758389261743</v>
      </c>
      <c r="Y117" s="141">
        <v>2.7315606881559832E-3</v>
      </c>
      <c r="Z117" s="137">
        <v>2.7033333333333336E-2</v>
      </c>
      <c r="AA117" s="143">
        <v>4.3141747400971993E-3</v>
      </c>
      <c r="AB117" s="137">
        <v>2.8466666666666668E-2</v>
      </c>
      <c r="AC117" s="141">
        <v>1.587266083023102E-3</v>
      </c>
      <c r="AD117" s="130">
        <v>98.495666666666679</v>
      </c>
      <c r="AE117" s="139">
        <v>1300</v>
      </c>
      <c r="AF117" s="18" t="s">
        <v>648</v>
      </c>
      <c r="AG117" s="130">
        <v>1.3529934796745702</v>
      </c>
      <c r="AH117" s="129">
        <v>0.08</v>
      </c>
      <c r="AI117" s="128">
        <v>20</v>
      </c>
      <c r="AJ117" s="120">
        <v>14.766</v>
      </c>
      <c r="AK117" s="275">
        <v>1924.8122616051501</v>
      </c>
      <c r="AL117" s="276">
        <v>70.56127242511711</v>
      </c>
      <c r="AM117" s="138">
        <v>1.0411328550110901</v>
      </c>
      <c r="AN117" s="129">
        <v>8.3249890918515229E-2</v>
      </c>
      <c r="AO117" s="138">
        <v>39.152607757365402</v>
      </c>
      <c r="AP117" s="129">
        <v>1.4186658228670574</v>
      </c>
      <c r="AQ117" s="138">
        <v>8.1424967081168305</v>
      </c>
      <c r="AR117" s="130">
        <v>0.51807970375411927</v>
      </c>
      <c r="AS117" s="138">
        <v>14.703387817421101</v>
      </c>
      <c r="AT117" s="129">
        <v>0.75228574906586898</v>
      </c>
      <c r="AU117" s="138">
        <v>0.49358676199900198</v>
      </c>
      <c r="AV117" s="129">
        <v>6.9997428056763358E-2</v>
      </c>
      <c r="AW117" s="138">
        <v>6.3124214621978902</v>
      </c>
      <c r="AX117" s="129">
        <v>1.0324226727925878</v>
      </c>
      <c r="AY117" s="138">
        <v>0.72106404161203297</v>
      </c>
      <c r="AZ117" s="129">
        <v>8.6305161474870939E-2</v>
      </c>
      <c r="BA117" s="138">
        <v>1.94978012723104</v>
      </c>
      <c r="BB117" s="130">
        <v>0.14436637583699241</v>
      </c>
      <c r="BC117" s="138"/>
      <c r="BD117" s="129"/>
      <c r="BE117" s="138">
        <v>1.8498877498256801</v>
      </c>
      <c r="BF117" s="129">
        <v>0.30432605591165335</v>
      </c>
      <c r="BG117" s="138">
        <v>0.58579422829079797</v>
      </c>
      <c r="BH117" s="129">
        <v>0.16156146572969271</v>
      </c>
      <c r="BI117" s="138"/>
      <c r="BJ117" s="129"/>
      <c r="BK117" s="138"/>
      <c r="BL117" s="129"/>
      <c r="BM117" s="138"/>
      <c r="BN117" s="129"/>
      <c r="BO117" s="138">
        <v>1.4167885549817301</v>
      </c>
      <c r="BP117" s="130">
        <v>0.19051885478936861</v>
      </c>
      <c r="BQ117" s="138"/>
      <c r="BR117" s="129"/>
      <c r="BS117" s="138">
        <v>0.83142747385831794</v>
      </c>
      <c r="BT117" s="129">
        <v>0.1533597252203609</v>
      </c>
      <c r="BU117" s="138"/>
      <c r="BV117" s="129"/>
      <c r="BW117" s="138"/>
      <c r="BX117" s="129"/>
      <c r="BY117" s="138"/>
      <c r="BZ117" s="129"/>
      <c r="CA117" s="137"/>
      <c r="CB117" s="136"/>
      <c r="CC117" s="135">
        <v>4.4480134248495999E-2</v>
      </c>
      <c r="CD117" s="134">
        <v>7.8689388430831769E-3</v>
      </c>
      <c r="CE117" s="135">
        <v>9.3618532222819999E-3</v>
      </c>
      <c r="CF117" s="134">
        <v>3.3009059656358762E-3</v>
      </c>
      <c r="CH117" s="120">
        <v>31.332999999999998</v>
      </c>
      <c r="CI117" s="133">
        <f t="shared" si="2"/>
        <v>2.7224412000000003E-2</v>
      </c>
      <c r="CJ117" s="133">
        <v>1.5589200000000001E-3</v>
      </c>
      <c r="CK117" s="133">
        <v>7.6840000000000006E-2</v>
      </c>
      <c r="CL117" s="133">
        <v>4.4000000000000003E-3</v>
      </c>
      <c r="CM117" s="19"/>
      <c r="CN117" s="19"/>
      <c r="CO117" s="19"/>
      <c r="CP117" s="19"/>
      <c r="CQ117" s="19"/>
      <c r="CR117" s="187">
        <v>41.33</v>
      </c>
      <c r="CS117" s="187">
        <v>8.4959435579008938E-2</v>
      </c>
      <c r="CT117" s="187">
        <v>51.48</v>
      </c>
      <c r="CU117" s="187">
        <v>0.13334186576696389</v>
      </c>
      <c r="CV117" s="187">
        <v>6.3</v>
      </c>
      <c r="CW117" s="187">
        <v>5.546683377999987E-2</v>
      </c>
      <c r="CX117" s="188">
        <v>4.1999999999999997E-3</v>
      </c>
      <c r="CY117" s="188">
        <v>7.3676252673436095E-4</v>
      </c>
      <c r="CZ117" s="188">
        <v>5.2999999999999999E-2</v>
      </c>
      <c r="DA117" s="188">
        <v>3.1343274132313173E-3</v>
      </c>
      <c r="DB117" s="188">
        <v>2.8E-3</v>
      </c>
      <c r="DC117" s="188">
        <v>1.5870516385622037E-3</v>
      </c>
      <c r="DD117" s="188">
        <v>0.1285</v>
      </c>
      <c r="DE117" s="188">
        <v>5.8830903273874647E-4</v>
      </c>
      <c r="DF117" s="188">
        <v>2.2000000000000001E-3</v>
      </c>
      <c r="DG117" s="188">
        <v>5.9365079365079313E-4</v>
      </c>
      <c r="DH117" s="188">
        <v>0.24199999999999999</v>
      </c>
      <c r="DI117" s="188">
        <v>5.7144952719684486E-3</v>
      </c>
      <c r="DJ117" s="188">
        <v>9.6699999999999994E-2</v>
      </c>
      <c r="DK117" s="188">
        <v>2.3519989235796499E-3</v>
      </c>
      <c r="DL117" s="188">
        <v>1.55E-2</v>
      </c>
      <c r="DM117" s="188">
        <v>1.4007415026675912E-3</v>
      </c>
      <c r="DN117" s="188">
        <v>0.4249</v>
      </c>
      <c r="DO117" s="188">
        <v>3.2412911795019228E-3</v>
      </c>
      <c r="DP117" s="187">
        <v>100.08</v>
      </c>
    </row>
    <row r="118" spans="1:120" x14ac:dyDescent="0.2">
      <c r="A118" s="230" t="s">
        <v>647</v>
      </c>
      <c r="B118" s="163">
        <v>93.493814850797392</v>
      </c>
      <c r="C118" s="143">
        <v>5.7096312776134727E-3</v>
      </c>
      <c r="D118" s="138">
        <v>57.421366666666664</v>
      </c>
      <c r="E118" s="144">
        <v>7.9565379605366887E-2</v>
      </c>
      <c r="F118" s="137">
        <v>0.33639999999999998</v>
      </c>
      <c r="G118" s="143">
        <v>8.5204872406346149E-3</v>
      </c>
      <c r="H118" s="138">
        <v>10.986488079095023</v>
      </c>
      <c r="I118" s="141">
        <v>3.6226422363926584E-2</v>
      </c>
      <c r="J118" s="138">
        <v>4.4259666666666666</v>
      </c>
      <c r="K118" s="144">
        <v>2.1124086517107635E-2</v>
      </c>
      <c r="L118" s="137">
        <v>8.2000000000000003E-2</v>
      </c>
      <c r="M118" s="141">
        <v>6.7219172082867637E-3</v>
      </c>
      <c r="N118" s="138">
        <v>14.826233333333334</v>
      </c>
      <c r="O118" s="144">
        <v>4.6034186319495296E-2</v>
      </c>
      <c r="P118" s="138">
        <v>8.9206666666666674</v>
      </c>
      <c r="Q118" s="144">
        <v>2.1288110445583812E-2</v>
      </c>
      <c r="R118" s="137">
        <v>0.17829999999999999</v>
      </c>
      <c r="S118" s="141">
        <v>1.2010162225713092E-2</v>
      </c>
      <c r="T118" s="137">
        <v>1.2064999999999999</v>
      </c>
      <c r="U118" s="141">
        <v>2.5851055884909057E-2</v>
      </c>
      <c r="V118" s="137">
        <v>3.5266666666666668E-2</v>
      </c>
      <c r="W118" s="141">
        <v>1.6846972117733586E-3</v>
      </c>
      <c r="X118" s="137">
        <v>9.4988109660340117E-2</v>
      </c>
      <c r="Y118" s="141">
        <v>1.8877687328258043E-3</v>
      </c>
      <c r="Z118" s="137">
        <v>2.9333333333333333E-2</v>
      </c>
      <c r="AA118" s="143">
        <v>3.7216566828303719E-3</v>
      </c>
      <c r="AB118" s="137">
        <v>2.18E-2</v>
      </c>
      <c r="AC118" s="141">
        <v>1.5491831191093367E-3</v>
      </c>
      <c r="AD118" s="130">
        <v>98.596400000000003</v>
      </c>
      <c r="AE118" s="139">
        <v>1300</v>
      </c>
      <c r="AF118" s="18" t="s">
        <v>646</v>
      </c>
      <c r="AG118" s="130">
        <v>1.2935802372232046</v>
      </c>
      <c r="AH118" s="129">
        <v>0.03</v>
      </c>
      <c r="AI118" s="128">
        <v>38</v>
      </c>
      <c r="AJ118" s="120">
        <v>11.186</v>
      </c>
      <c r="AK118" s="275">
        <v>1925.041095737</v>
      </c>
      <c r="AL118" s="276">
        <v>63.236786108689394</v>
      </c>
      <c r="AM118" s="138">
        <v>0.622289621566397</v>
      </c>
      <c r="AN118" s="129">
        <v>7.2152537098174346E-2</v>
      </c>
      <c r="AO118" s="138">
        <v>34.757700155190001</v>
      </c>
      <c r="AP118" s="129">
        <v>1.0889691824741685</v>
      </c>
      <c r="AQ118" s="138">
        <v>8.3803254932503499</v>
      </c>
      <c r="AR118" s="130">
        <v>0.47597090879067461</v>
      </c>
      <c r="AS118" s="138">
        <v>15.035100368481601</v>
      </c>
      <c r="AT118" s="129">
        <v>0.72234772359555999</v>
      </c>
      <c r="AU118" s="138">
        <v>0.485781200639545</v>
      </c>
      <c r="AV118" s="129">
        <v>6.0973582375499019E-2</v>
      </c>
      <c r="AW118" s="138">
        <v>4.9913266313190903</v>
      </c>
      <c r="AX118" s="129">
        <v>0.69212281295143752</v>
      </c>
      <c r="AY118" s="138">
        <v>0.61026592437814797</v>
      </c>
      <c r="AZ118" s="129">
        <v>6.4339232915489333E-2</v>
      </c>
      <c r="BA118" s="138">
        <v>1.9485995436111601</v>
      </c>
      <c r="BB118" s="130">
        <v>0.1140294209565811</v>
      </c>
      <c r="BC118" s="138"/>
      <c r="BD118" s="129"/>
      <c r="BE118" s="138">
        <v>1.97573699152173</v>
      </c>
      <c r="BF118" s="129">
        <v>0.27261172870933864</v>
      </c>
      <c r="BG118" s="138">
        <v>0.76902747446494502</v>
      </c>
      <c r="BH118" s="129">
        <v>0.15472833492608193</v>
      </c>
      <c r="BI118" s="138"/>
      <c r="BJ118" s="129"/>
      <c r="BK118" s="138"/>
      <c r="BL118" s="129"/>
      <c r="BM118" s="138"/>
      <c r="BN118" s="129"/>
      <c r="BO118" s="138">
        <v>1.3035964179653701</v>
      </c>
      <c r="BP118" s="130">
        <v>0.16854698867002532</v>
      </c>
      <c r="BQ118" s="138"/>
      <c r="BR118" s="129"/>
      <c r="BS118" s="138">
        <v>0.96811725802483295</v>
      </c>
      <c r="BT118" s="129">
        <v>0.13657497112302963</v>
      </c>
      <c r="BU118" s="138"/>
      <c r="BV118" s="129"/>
      <c r="BW118" s="138"/>
      <c r="BX118" s="129"/>
      <c r="BY118" s="138"/>
      <c r="BZ118" s="129"/>
      <c r="CA118" s="137">
        <v>0.106193708923268</v>
      </c>
      <c r="CB118" s="136">
        <v>1.7578119391271171E-2</v>
      </c>
      <c r="CC118" s="135">
        <v>3.8826810648385002E-2</v>
      </c>
      <c r="CD118" s="134">
        <v>9.0323042617938346E-3</v>
      </c>
      <c r="CE118" s="135">
        <v>1.3216473034291E-2</v>
      </c>
      <c r="CF118" s="134">
        <v>3.0764530883838348E-3</v>
      </c>
      <c r="CI118" s="21"/>
      <c r="CJ118" s="21"/>
      <c r="CK118" s="133"/>
      <c r="CL118" s="133"/>
      <c r="CM118" s="19"/>
      <c r="CN118" s="19"/>
      <c r="CO118" s="19"/>
      <c r="CP118" s="19"/>
      <c r="CQ118" s="19"/>
      <c r="CR118" s="187">
        <v>41.19</v>
      </c>
      <c r="CS118" s="187">
        <v>7.3057193608818363E-2</v>
      </c>
      <c r="CT118" s="187">
        <v>51.39</v>
      </c>
      <c r="CU118" s="187">
        <v>2.3904642395245795E-2</v>
      </c>
      <c r="CV118" s="187">
        <v>6.37</v>
      </c>
      <c r="CW118" s="187">
        <v>2.3609235043575774E-2</v>
      </c>
      <c r="CX118" s="188">
        <v>4.1999999999999997E-3</v>
      </c>
      <c r="CY118" s="188">
        <v>6.0434009561700485E-4</v>
      </c>
      <c r="CZ118" s="188">
        <v>5.5800000000000002E-2</v>
      </c>
      <c r="DA118" s="188">
        <v>8.1144755147709215E-3</v>
      </c>
      <c r="DB118" s="188">
        <v>1.9E-3</v>
      </c>
      <c r="DC118" s="188">
        <v>1.7690546374511051E-3</v>
      </c>
      <c r="DD118" s="188">
        <v>0.1278</v>
      </c>
      <c r="DE118" s="188">
        <v>8.4774221692389114E-4</v>
      </c>
      <c r="DF118" s="188">
        <v>2.0999999999999999E-3</v>
      </c>
      <c r="DG118" s="188">
        <v>8.0247243579617089E-4</v>
      </c>
      <c r="DH118" s="188">
        <v>0.24399999999999999</v>
      </c>
      <c r="DI118" s="188">
        <v>6.791301705069675E-3</v>
      </c>
      <c r="DJ118" s="188">
        <v>9.7900000000000001E-2</v>
      </c>
      <c r="DK118" s="188">
        <v>1.5361483905370716E-3</v>
      </c>
      <c r="DL118" s="188">
        <v>1.5299999999999999E-2</v>
      </c>
      <c r="DM118" s="188">
        <v>1.0919926427713084E-3</v>
      </c>
      <c r="DN118" s="188">
        <v>0.42459999999999998</v>
      </c>
      <c r="DO118" s="188">
        <v>1.868083874391583E-3</v>
      </c>
      <c r="DP118" s="187">
        <v>99.92</v>
      </c>
    </row>
    <row r="119" spans="1:120" x14ac:dyDescent="0.2">
      <c r="A119" s="147" t="s">
        <v>645</v>
      </c>
      <c r="B119" s="163">
        <v>93.558026538192593</v>
      </c>
      <c r="C119" s="143">
        <v>5.9668067952991502E-3</v>
      </c>
      <c r="D119" s="138">
        <v>57.436933333333336</v>
      </c>
      <c r="E119" s="144">
        <v>7.9586949411423816E-2</v>
      </c>
      <c r="F119" s="137">
        <v>0.33019999999999999</v>
      </c>
      <c r="G119" s="143">
        <v>8.4484434208777701E-3</v>
      </c>
      <c r="H119" s="138">
        <v>10.763912978897764</v>
      </c>
      <c r="I119" s="141">
        <v>3.5906808810337892E-2</v>
      </c>
      <c r="J119" s="138">
        <v>4.4682666666666666</v>
      </c>
      <c r="K119" s="144">
        <v>2.1268800993223411E-2</v>
      </c>
      <c r="L119" s="137">
        <v>9.0399999999999994E-2</v>
      </c>
      <c r="M119" s="141">
        <v>6.7647891899185967E-3</v>
      </c>
      <c r="N119" s="138">
        <v>14.660966666666667</v>
      </c>
      <c r="O119" s="144">
        <v>4.5710692645347967E-2</v>
      </c>
      <c r="P119" s="138">
        <v>9.0765000000000011</v>
      </c>
      <c r="Q119" s="144">
        <v>2.1544166078314567E-2</v>
      </c>
      <c r="R119" s="137">
        <v>0.17756666666666665</v>
      </c>
      <c r="S119" s="141">
        <v>1.1993596251946728E-2</v>
      </c>
      <c r="T119" s="137">
        <v>1.1375</v>
      </c>
      <c r="U119" s="141">
        <v>2.5291790421626568E-2</v>
      </c>
      <c r="V119" s="137">
        <v>3.9266666666666665E-2</v>
      </c>
      <c r="W119" s="141">
        <v>1.7194099930910281E-3</v>
      </c>
      <c r="X119" s="137">
        <v>0.18402796450658779</v>
      </c>
      <c r="Y119" s="141">
        <v>2.3896251452104594E-3</v>
      </c>
      <c r="Z119" s="137">
        <v>2.6233333333333334E-2</v>
      </c>
      <c r="AA119" s="143">
        <v>3.7541184474607194E-3</v>
      </c>
      <c r="AB119" s="137">
        <v>2.6400000000000003E-2</v>
      </c>
      <c r="AC119" s="141">
        <v>1.5733483443351706E-3</v>
      </c>
      <c r="AD119" s="130">
        <v>98.452866666666679</v>
      </c>
      <c r="AE119" s="139">
        <v>1300</v>
      </c>
      <c r="AF119" s="18" t="s">
        <v>644</v>
      </c>
      <c r="AG119" s="130">
        <v>1.2175237559609593</v>
      </c>
      <c r="AH119" s="129">
        <v>0.05</v>
      </c>
      <c r="AK119" s="275"/>
      <c r="AL119" s="276"/>
      <c r="AM119" s="138"/>
      <c r="AN119" s="129"/>
      <c r="AO119" s="138"/>
      <c r="AP119" s="129"/>
      <c r="AQ119" s="138"/>
      <c r="AR119" s="130"/>
      <c r="AS119" s="138"/>
      <c r="AT119" s="129"/>
      <c r="AU119" s="138"/>
      <c r="AV119" s="129"/>
      <c r="AW119" s="138"/>
      <c r="AX119" s="129"/>
      <c r="AY119" s="138"/>
      <c r="AZ119" s="129"/>
      <c r="BA119" s="138"/>
      <c r="BB119" s="130"/>
      <c r="BC119" s="138"/>
      <c r="BD119" s="129"/>
      <c r="BE119" s="138"/>
      <c r="BF119" s="129"/>
      <c r="BG119" s="138"/>
      <c r="BH119" s="129"/>
      <c r="BI119" s="138"/>
      <c r="BJ119" s="129"/>
      <c r="BK119" s="138"/>
      <c r="BL119" s="129"/>
      <c r="BM119" s="138"/>
      <c r="BN119" s="129"/>
      <c r="BO119" s="138"/>
      <c r="BP119" s="130"/>
      <c r="BQ119" s="138"/>
      <c r="BR119" s="129"/>
      <c r="BS119" s="138"/>
      <c r="BT119" s="129"/>
      <c r="BU119" s="138"/>
      <c r="BV119" s="129"/>
      <c r="BW119" s="138"/>
      <c r="BX119" s="129"/>
      <c r="BY119" s="138"/>
      <c r="BZ119" s="129"/>
      <c r="CA119" s="137"/>
      <c r="CB119" s="136"/>
      <c r="CC119" s="135"/>
      <c r="CD119" s="134"/>
      <c r="CE119" s="135"/>
      <c r="CF119" s="134"/>
      <c r="CI119" s="21"/>
      <c r="CJ119" s="21"/>
      <c r="CK119" s="133"/>
      <c r="CL119" s="133"/>
      <c r="CM119" s="19"/>
      <c r="CN119" s="19"/>
      <c r="CO119" s="19"/>
      <c r="CP119" s="19"/>
      <c r="CQ119" s="19"/>
      <c r="CR119" s="187">
        <v>41.81</v>
      </c>
      <c r="CS119" s="187">
        <v>0.16110365517514078</v>
      </c>
      <c r="CT119" s="187">
        <v>51.98</v>
      </c>
      <c r="CU119" s="187">
        <v>0.22058706184795598</v>
      </c>
      <c r="CV119" s="187">
        <v>6.38</v>
      </c>
      <c r="CW119" s="187">
        <v>2.4720163874404011E-2</v>
      </c>
      <c r="CX119" s="188">
        <v>3.5999999999999999E-3</v>
      </c>
      <c r="CY119" s="188">
        <v>5.388995438959165E-4</v>
      </c>
      <c r="CZ119" s="188">
        <v>4.8500000000000001E-2</v>
      </c>
      <c r="DA119" s="188">
        <v>1.4144551106129897E-3</v>
      </c>
      <c r="DB119" s="188">
        <v>1.9E-3</v>
      </c>
      <c r="DC119" s="188">
        <v>6.9262976715603211E-4</v>
      </c>
      <c r="DD119" s="188">
        <v>0.12939999999999999</v>
      </c>
      <c r="DE119" s="188">
        <v>1.386339029679867E-3</v>
      </c>
      <c r="DF119" s="188">
        <v>1.4E-3</v>
      </c>
      <c r="DG119" s="188">
        <v>2.6854724964739044E-4</v>
      </c>
      <c r="DH119" s="188">
        <v>0.23960000000000001</v>
      </c>
      <c r="DI119" s="188">
        <v>3.8762167067586304E-3</v>
      </c>
      <c r="DJ119" s="188">
        <v>9.7799999999999998E-2</v>
      </c>
      <c r="DK119" s="188">
        <v>1.2920980621458546E-3</v>
      </c>
      <c r="DL119" s="188">
        <v>1.5599999999999999E-2</v>
      </c>
      <c r="DM119" s="188">
        <v>8.1989327276538019E-4</v>
      </c>
      <c r="DN119" s="188">
        <v>0.42180000000000001</v>
      </c>
      <c r="DO119" s="188">
        <v>2.7927158514434703E-3</v>
      </c>
      <c r="DP119" s="187">
        <v>101.12</v>
      </c>
    </row>
    <row r="120" spans="1:120" x14ac:dyDescent="0.2">
      <c r="A120" s="147" t="s">
        <v>170</v>
      </c>
      <c r="B120" s="163">
        <v>93.50743111226339</v>
      </c>
      <c r="C120" s="143">
        <v>1.0118148738854393E-2</v>
      </c>
      <c r="D120" s="138">
        <v>57.528166666666664</v>
      </c>
      <c r="E120" s="144">
        <v>7.971336602636557E-2</v>
      </c>
      <c r="F120" s="137">
        <v>0.34559999999999996</v>
      </c>
      <c r="G120" s="143">
        <v>8.5577878502332613E-3</v>
      </c>
      <c r="H120" s="138">
        <v>11.250781085708772</v>
      </c>
      <c r="I120" s="141">
        <v>3.6520510463197681E-2</v>
      </c>
      <c r="J120" s="138">
        <v>4.3334999999999999</v>
      </c>
      <c r="K120" s="144">
        <v>2.0960906734442571E-2</v>
      </c>
      <c r="L120" s="137">
        <v>8.3366666666666658E-2</v>
      </c>
      <c r="M120" s="141">
        <v>6.711571973983684E-3</v>
      </c>
      <c r="N120" s="138">
        <v>14.187933333333334</v>
      </c>
      <c r="O120" s="144">
        <v>4.4779692306536403E-2</v>
      </c>
      <c r="P120" s="138">
        <v>9.285733333333333</v>
      </c>
      <c r="Q120" s="144">
        <v>2.1801890601133862E-2</v>
      </c>
      <c r="R120" s="137">
        <v>0.13676666666666668</v>
      </c>
      <c r="S120" s="141">
        <v>1.1754706393310161E-2</v>
      </c>
      <c r="T120" s="137">
        <v>1.2236</v>
      </c>
      <c r="U120" s="141">
        <v>2.6013481765989943E-2</v>
      </c>
      <c r="V120" s="137">
        <v>3.5466666666666667E-2</v>
      </c>
      <c r="W120" s="141">
        <v>1.6937122160928378E-3</v>
      </c>
      <c r="X120" s="137">
        <v>9.6921121310295205E-2</v>
      </c>
      <c r="Y120" s="141">
        <v>1.9115590453293464E-3</v>
      </c>
      <c r="Z120" s="137">
        <v>2.3766666666666669E-2</v>
      </c>
      <c r="AA120" s="143">
        <v>3.686143323483652E-3</v>
      </c>
      <c r="AB120" s="137">
        <v>2.8266666666666666E-2</v>
      </c>
      <c r="AC120" s="141">
        <v>1.576978905432433E-3</v>
      </c>
      <c r="AD120" s="130">
        <v>98.587133333333327</v>
      </c>
      <c r="AE120" s="139">
        <v>1300</v>
      </c>
      <c r="AF120" s="18" t="s">
        <v>169</v>
      </c>
      <c r="AG120" s="130">
        <v>0.8761731669470858</v>
      </c>
      <c r="AH120" s="129">
        <v>0.03</v>
      </c>
      <c r="AI120" s="128">
        <v>38</v>
      </c>
      <c r="AJ120" s="120">
        <v>12.529</v>
      </c>
      <c r="AK120" s="275">
        <v>2035.8505292151499</v>
      </c>
      <c r="AL120" s="276">
        <v>72.045519443126807</v>
      </c>
      <c r="AM120" s="138">
        <v>0.67529640628449095</v>
      </c>
      <c r="AN120" s="129">
        <v>5.7566086363774138E-2</v>
      </c>
      <c r="AO120" s="138">
        <v>38.2627169779635</v>
      </c>
      <c r="AP120" s="129">
        <v>1.0923781834699244</v>
      </c>
      <c r="AQ120" s="138">
        <v>8.7778001201638993</v>
      </c>
      <c r="AR120" s="130">
        <v>0.46925759542144385</v>
      </c>
      <c r="AS120" s="138">
        <v>16.294725161415698</v>
      </c>
      <c r="AT120" s="129">
        <v>0.8303291165550577</v>
      </c>
      <c r="AU120" s="138">
        <v>0.51856014042099396</v>
      </c>
      <c r="AV120" s="129">
        <v>6.4957692246163171E-2</v>
      </c>
      <c r="AW120" s="138">
        <v>5.22451961037671</v>
      </c>
      <c r="AX120" s="129">
        <v>0.69912252699352362</v>
      </c>
      <c r="AY120" s="138">
        <v>0.70663488181416301</v>
      </c>
      <c r="AZ120" s="129">
        <v>6.5382706068157562E-2</v>
      </c>
      <c r="BA120" s="138">
        <v>2.0095352079106399</v>
      </c>
      <c r="BB120" s="130">
        <v>0.11354962046871778</v>
      </c>
      <c r="BC120" s="138"/>
      <c r="BD120" s="129"/>
      <c r="BE120" s="138">
        <v>1.8507177318379899</v>
      </c>
      <c r="BF120" s="129">
        <v>0.2264135592605129</v>
      </c>
      <c r="BG120" s="138">
        <v>0.68933744465667202</v>
      </c>
      <c r="BH120" s="129">
        <v>0.14139601578435038</v>
      </c>
      <c r="BI120" s="138"/>
      <c r="BJ120" s="129"/>
      <c r="BK120" s="138"/>
      <c r="BL120" s="129"/>
      <c r="BM120" s="138"/>
      <c r="BN120" s="129"/>
      <c r="BO120" s="138">
        <v>1.4379041476705201</v>
      </c>
      <c r="BP120" s="130">
        <v>0.16877356208318495</v>
      </c>
      <c r="BQ120" s="138"/>
      <c r="BR120" s="129"/>
      <c r="BS120" s="138">
        <v>0.92790734372460604</v>
      </c>
      <c r="BT120" s="129">
        <v>0.13269914731362983</v>
      </c>
      <c r="BU120" s="138"/>
      <c r="BV120" s="129"/>
      <c r="BW120" s="138"/>
      <c r="BX120" s="129"/>
      <c r="BY120" s="138"/>
      <c r="BZ120" s="129"/>
      <c r="CA120" s="137"/>
      <c r="CB120" s="136"/>
      <c r="CC120" s="135">
        <v>4.0226321695075E-2</v>
      </c>
      <c r="CD120" s="134">
        <v>6.4437472238400972E-3</v>
      </c>
      <c r="CE120" s="135">
        <v>1.1343779615135E-2</v>
      </c>
      <c r="CF120" s="134">
        <v>2.7908716013365508E-3</v>
      </c>
      <c r="CH120" s="120">
        <v>14.827</v>
      </c>
      <c r="CI120" s="133">
        <f>0.3543*CK120</f>
        <v>1.8714126000000001E-2</v>
      </c>
      <c r="CJ120" s="133">
        <v>1.1479319999999999E-3</v>
      </c>
      <c r="CK120" s="133">
        <v>5.2819999999999999E-2</v>
      </c>
      <c r="CL120" s="133">
        <v>3.2399999999999998E-3</v>
      </c>
      <c r="CM120" s="19">
        <v>0.70374000000000003</v>
      </c>
      <c r="CN120" s="19">
        <v>7.9000000000000001E-4</v>
      </c>
      <c r="CO120" s="19">
        <v>0.70126999999999995</v>
      </c>
      <c r="CP120" s="19">
        <v>8.0999999999999996E-4</v>
      </c>
      <c r="CQ120" s="19"/>
      <c r="CR120" s="187">
        <v>41.13</v>
      </c>
      <c r="CS120" s="187">
        <v>8.6242551182159774E-2</v>
      </c>
      <c r="CT120" s="187">
        <v>51.33</v>
      </c>
      <c r="CU120" s="187">
        <v>0.10186538742339228</v>
      </c>
      <c r="CV120" s="187">
        <v>6.35</v>
      </c>
      <c r="CW120" s="187">
        <v>4.1621383599494931E-2</v>
      </c>
      <c r="CX120" s="188">
        <v>3.5999999999999999E-3</v>
      </c>
      <c r="CY120" s="188">
        <v>6.8956575537850253E-4</v>
      </c>
      <c r="CZ120" s="188">
        <v>5.1999999999999998E-2</v>
      </c>
      <c r="DA120" s="188">
        <v>1.0875646962639378E-3</v>
      </c>
      <c r="DB120" s="188">
        <v>4.1999999999999997E-3</v>
      </c>
      <c r="DC120" s="188">
        <v>2.8454511961935498E-3</v>
      </c>
      <c r="DD120" s="188">
        <v>0.12839999999999999</v>
      </c>
      <c r="DE120" s="188">
        <v>1.5773099097725533E-3</v>
      </c>
      <c r="DF120" s="188">
        <v>1.9E-3</v>
      </c>
      <c r="DG120" s="188">
        <v>3.545965450099013E-4</v>
      </c>
      <c r="DH120" s="188">
        <v>0.2445</v>
      </c>
      <c r="DI120" s="188">
        <v>3.6066466492163541E-3</v>
      </c>
      <c r="DJ120" s="188">
        <v>9.7100000000000006E-2</v>
      </c>
      <c r="DK120" s="188">
        <v>7.9067489389365625E-4</v>
      </c>
      <c r="DL120" s="188">
        <v>1.52E-2</v>
      </c>
      <c r="DM120" s="188">
        <v>8.1072576886570004E-4</v>
      </c>
      <c r="DN120" s="188">
        <v>0.4209</v>
      </c>
      <c r="DO120" s="188">
        <v>2.0117509363883025E-3</v>
      </c>
      <c r="DP120" s="187">
        <v>99.79</v>
      </c>
    </row>
    <row r="121" spans="1:120" x14ac:dyDescent="0.2">
      <c r="A121" s="147" t="s">
        <v>291</v>
      </c>
      <c r="B121" s="163">
        <v>93.677014487646986</v>
      </c>
      <c r="C121" s="143">
        <v>9.1898212103215422E-3</v>
      </c>
      <c r="D121" s="138">
        <v>57.698266666666676</v>
      </c>
      <c r="E121" s="144">
        <v>7.9949063500259557E-2</v>
      </c>
      <c r="F121" s="137">
        <v>0.32630000000000003</v>
      </c>
      <c r="G121" s="143">
        <v>8.4397046272353515E-3</v>
      </c>
      <c r="H121" s="138">
        <v>10.522188954171563</v>
      </c>
      <c r="I121" s="141">
        <v>3.5505446823663876E-2</v>
      </c>
      <c r="J121" s="138">
        <v>4.8129</v>
      </c>
      <c r="K121" s="144">
        <v>2.2044584277289808E-2</v>
      </c>
      <c r="L121" s="137">
        <v>9.5200000000000007E-2</v>
      </c>
      <c r="M121" s="141">
        <v>6.8457557042125037E-3</v>
      </c>
      <c r="N121" s="138">
        <v>14.798833333333333</v>
      </c>
      <c r="O121" s="144">
        <v>4.6138196206938993E-2</v>
      </c>
      <c r="P121" s="138">
        <v>8.8433333333333337</v>
      </c>
      <c r="Q121" s="144">
        <v>2.1217630388503682E-2</v>
      </c>
      <c r="R121" s="137">
        <v>9.0633333333333344E-2</v>
      </c>
      <c r="S121" s="141">
        <v>1.1569909129910903E-2</v>
      </c>
      <c r="T121" s="137">
        <v>1.0742</v>
      </c>
      <c r="U121" s="141">
        <v>2.4712734229362425E-2</v>
      </c>
      <c r="V121" s="137">
        <v>3.726666666666667E-2</v>
      </c>
      <c r="W121" s="141">
        <v>1.7080922446340175E-3</v>
      </c>
      <c r="X121" s="137">
        <v>0.13190091907644028</v>
      </c>
      <c r="Y121" s="141">
        <v>2.1069127614553981E-3</v>
      </c>
      <c r="Z121" s="137">
        <v>3.0333333333333334E-2</v>
      </c>
      <c r="AA121" s="143">
        <v>3.7653715631620495E-3</v>
      </c>
      <c r="AB121" s="137">
        <v>2.8033333333333337E-2</v>
      </c>
      <c r="AC121" s="141">
        <v>1.5674653102003507E-3</v>
      </c>
      <c r="AD121" s="130">
        <v>98.521433333333334</v>
      </c>
      <c r="AE121" s="139">
        <v>1300</v>
      </c>
      <c r="AF121" s="18" t="s">
        <v>290</v>
      </c>
      <c r="AG121" s="130">
        <v>1.1839495310241199</v>
      </c>
      <c r="AH121" s="129">
        <v>4.9332771974040495E-3</v>
      </c>
      <c r="AI121" s="128">
        <v>20</v>
      </c>
      <c r="AJ121" s="120">
        <v>32.962000000000003</v>
      </c>
      <c r="AK121" s="275">
        <v>1925.3785235478445</v>
      </c>
      <c r="AL121" s="276">
        <v>39.052558257897374</v>
      </c>
      <c r="AM121" s="138">
        <v>0.76038474914834742</v>
      </c>
      <c r="AN121" s="129">
        <v>4.0818525165259995E-2</v>
      </c>
      <c r="AO121" s="138">
        <v>35.341130178209802</v>
      </c>
      <c r="AP121" s="129">
        <v>0.83077713668050235</v>
      </c>
      <c r="AQ121" s="138">
        <v>7.932159475073477</v>
      </c>
      <c r="AR121" s="130">
        <v>0.27072383575186387</v>
      </c>
      <c r="AS121" s="138">
        <v>14.581587829432708</v>
      </c>
      <c r="AT121" s="129">
        <v>0.44661629206656733</v>
      </c>
      <c r="AU121" s="138">
        <v>0.49877668480517334</v>
      </c>
      <c r="AV121" s="129">
        <v>3.2634292512990465E-2</v>
      </c>
      <c r="AW121" s="138">
        <v>4.9742758515792449</v>
      </c>
      <c r="AX121" s="129">
        <v>0.4204104284121376</v>
      </c>
      <c r="AY121" s="138">
        <v>0.68319426702787467</v>
      </c>
      <c r="AZ121" s="129">
        <v>4.2010882240558906E-2</v>
      </c>
      <c r="BA121" s="138">
        <v>1.9275064181353658</v>
      </c>
      <c r="BB121" s="130">
        <v>7.987380385896134E-2</v>
      </c>
      <c r="BC121" s="138"/>
      <c r="BD121" s="129"/>
      <c r="BE121" s="138">
        <v>1.6195969988169299</v>
      </c>
      <c r="BF121" s="129">
        <v>0.12092618241108945</v>
      </c>
      <c r="BG121" s="138">
        <v>0.68013526073565034</v>
      </c>
      <c r="BH121" s="129">
        <v>8.17285433169814E-2</v>
      </c>
      <c r="BI121" s="138"/>
      <c r="BJ121" s="129"/>
      <c r="BK121" s="138"/>
      <c r="BL121" s="129"/>
      <c r="BM121" s="138"/>
      <c r="BN121" s="129"/>
      <c r="BO121" s="138">
        <v>1.2597794240818903</v>
      </c>
      <c r="BP121" s="130">
        <v>8.6929571537716535E-2</v>
      </c>
      <c r="BQ121" s="138"/>
      <c r="BR121" s="129"/>
      <c r="BS121" s="138">
        <v>0.97427378889804706</v>
      </c>
      <c r="BT121" s="129">
        <v>7.918085995076389E-2</v>
      </c>
      <c r="BU121" s="138"/>
      <c r="BV121" s="129"/>
      <c r="BW121" s="138"/>
      <c r="BX121" s="129"/>
      <c r="BY121" s="138"/>
      <c r="BZ121" s="129"/>
      <c r="CA121" s="137">
        <v>0.13756727913396441</v>
      </c>
      <c r="CB121" s="136">
        <v>1.1726263622521889E-2</v>
      </c>
      <c r="CC121" s="135">
        <v>4.265886065397937E-2</v>
      </c>
      <c r="CD121" s="134">
        <v>3.6249228122573738E-3</v>
      </c>
      <c r="CE121" s="135">
        <v>1.3195009571867212E-2</v>
      </c>
      <c r="CF121" s="134">
        <v>1.8318302721878703E-3</v>
      </c>
      <c r="CH121" s="120">
        <v>35.921999999999997</v>
      </c>
      <c r="CI121" s="133">
        <f>0.3543*CK121</f>
        <v>2.4042798000000001E-2</v>
      </c>
      <c r="CJ121" s="133">
        <v>1.4561730000000001E-3</v>
      </c>
      <c r="CK121" s="133">
        <v>6.7860000000000004E-2</v>
      </c>
      <c r="CL121" s="133">
        <v>4.1099999999999999E-3</v>
      </c>
      <c r="CM121" s="19">
        <v>0.70328999999999997</v>
      </c>
      <c r="CN121" s="19">
        <v>8.4999999999999995E-4</v>
      </c>
      <c r="CO121" s="19">
        <v>0.70011999999999996</v>
      </c>
      <c r="CP121" s="19">
        <v>8.8000000000000003E-4</v>
      </c>
      <c r="CQ121" s="19"/>
      <c r="CR121" s="187">
        <v>41.53</v>
      </c>
      <c r="CS121" s="187">
        <v>9.1978914584255694E-2</v>
      </c>
      <c r="CT121" s="187">
        <v>51.78</v>
      </c>
      <c r="CU121" s="187">
        <v>0.10160788012905241</v>
      </c>
      <c r="CV121" s="187">
        <v>6.23</v>
      </c>
      <c r="CW121" s="187">
        <v>3.7175781921135111E-2</v>
      </c>
      <c r="CX121" s="188">
        <v>4.0000000000000001E-3</v>
      </c>
      <c r="CY121" s="188">
        <v>5.5769206108598039E-4</v>
      </c>
      <c r="CZ121" s="188">
        <v>5.11E-2</v>
      </c>
      <c r="DA121" s="188">
        <v>2.9330708779714164E-3</v>
      </c>
      <c r="DB121" s="188">
        <v>9.7999999999999997E-3</v>
      </c>
      <c r="DC121" s="188">
        <v>1.0367485843524486E-2</v>
      </c>
      <c r="DD121" s="188">
        <v>0.12709999999999999</v>
      </c>
      <c r="DE121" s="188">
        <v>7.1100702996565609E-4</v>
      </c>
      <c r="DF121" s="188">
        <v>1.8E-3</v>
      </c>
      <c r="DG121" s="188">
        <v>1.7734937594430752E-4</v>
      </c>
      <c r="DH121" s="188">
        <v>0.24399999999999999</v>
      </c>
      <c r="DI121" s="188">
        <v>2.7765649325470257E-3</v>
      </c>
      <c r="DJ121" s="188">
        <v>9.5899999999999999E-2</v>
      </c>
      <c r="DK121" s="188">
        <v>1.3326695745670824E-3</v>
      </c>
      <c r="DL121" s="188">
        <v>1.4999999999999999E-2</v>
      </c>
      <c r="DM121" s="188">
        <v>1.0744108463091133E-3</v>
      </c>
      <c r="DN121" s="188">
        <v>0.42670000000000002</v>
      </c>
      <c r="DO121" s="188">
        <v>1.3919605301396581E-3</v>
      </c>
      <c r="DP121" s="187">
        <v>100.51</v>
      </c>
    </row>
    <row r="122" spans="1:120" x14ac:dyDescent="0.2">
      <c r="A122" s="146" t="s">
        <v>643</v>
      </c>
      <c r="B122" s="163">
        <v>93.649165902583519</v>
      </c>
      <c r="C122" s="143">
        <v>5.5508710831044198E-3</v>
      </c>
      <c r="D122" s="145">
        <v>56.843700000000005</v>
      </c>
      <c r="E122" s="144">
        <v>7.8764941192162402E-2</v>
      </c>
      <c r="F122" s="142">
        <v>0.33285138206052661</v>
      </c>
      <c r="G122" s="143">
        <v>8.3501899522675435E-3</v>
      </c>
      <c r="H122" s="145">
        <v>10.4809</v>
      </c>
      <c r="I122" s="141">
        <v>3.5231655781097458E-2</v>
      </c>
      <c r="J122" s="145">
        <v>4.725433333333334</v>
      </c>
      <c r="K122" s="144">
        <v>2.1704756329877995E-2</v>
      </c>
      <c r="L122" s="142">
        <v>9.3666666666666662E-2</v>
      </c>
      <c r="M122" s="141">
        <v>6.7515533466774554E-3</v>
      </c>
      <c r="N122" s="145">
        <v>15.288000000000002</v>
      </c>
      <c r="O122" s="144">
        <v>4.648639615428727E-2</v>
      </c>
      <c r="P122" s="145">
        <v>8.6550999999999991</v>
      </c>
      <c r="Q122" s="144">
        <v>2.0987502122425145E-2</v>
      </c>
      <c r="R122" s="142">
        <v>0.17841930173640766</v>
      </c>
      <c r="S122" s="141">
        <v>1.1914173337612024E-2</v>
      </c>
      <c r="T122" s="142">
        <v>1.1362666666666668</v>
      </c>
      <c r="U122" s="141">
        <v>2.5104481536375602E-2</v>
      </c>
      <c r="V122" s="142">
        <v>5.096666666666666E-2</v>
      </c>
      <c r="W122" s="141">
        <v>1.7595156733172649E-3</v>
      </c>
      <c r="X122" s="142">
        <v>0.29770000000000002</v>
      </c>
      <c r="Y122" s="141">
        <v>2.921926955706448E-3</v>
      </c>
      <c r="Z122" s="142">
        <v>2.4300000000000002E-2</v>
      </c>
      <c r="AA122" s="143">
        <v>3.686526687764514E-3</v>
      </c>
      <c r="AB122" s="142">
        <v>2.6166666666666668E-2</v>
      </c>
      <c r="AC122" s="141">
        <v>1.5510349010161237E-3</v>
      </c>
      <c r="AD122" s="140">
        <v>98.132033333333325</v>
      </c>
      <c r="AE122" s="139">
        <v>1300</v>
      </c>
      <c r="AF122" s="18" t="s">
        <v>520</v>
      </c>
      <c r="AG122" s="130">
        <v>1.5224281442638705</v>
      </c>
      <c r="AH122" s="129">
        <v>0.08</v>
      </c>
      <c r="AI122" s="128">
        <v>20</v>
      </c>
      <c r="AJ122" s="120">
        <v>13.579000000000001</v>
      </c>
      <c r="AK122" s="275">
        <v>1933.4788408083414</v>
      </c>
      <c r="AL122" s="276">
        <v>52.544889358515896</v>
      </c>
      <c r="AM122" s="138">
        <v>1.0100884745714758</v>
      </c>
      <c r="AN122" s="129">
        <v>7.1443973447867112E-2</v>
      </c>
      <c r="AO122" s="138">
        <v>38.519453747939536</v>
      </c>
      <c r="AP122" s="129">
        <v>1.0548235627651177</v>
      </c>
      <c r="AQ122" s="138">
        <v>7.6496826404922116</v>
      </c>
      <c r="AR122" s="130">
        <v>0.34968968533236572</v>
      </c>
      <c r="AS122" s="138">
        <v>14.573170247143837</v>
      </c>
      <c r="AT122" s="129">
        <v>0.52906943823195973</v>
      </c>
      <c r="AU122" s="138">
        <v>0.53215895352671905</v>
      </c>
      <c r="AV122" s="129">
        <v>4.9001134352740693E-2</v>
      </c>
      <c r="AW122" s="138">
        <v>4.5731561119112127</v>
      </c>
      <c r="AX122" s="129">
        <v>0.59318955989214972</v>
      </c>
      <c r="AY122" s="138">
        <v>0.71286764931665647</v>
      </c>
      <c r="AZ122" s="129">
        <v>7.3594231054808223E-2</v>
      </c>
      <c r="BA122" s="138">
        <v>1.9812664999947711</v>
      </c>
      <c r="BB122" s="130">
        <v>0.13516327558786448</v>
      </c>
      <c r="BC122" s="138"/>
      <c r="BD122" s="129"/>
      <c r="BE122" s="138">
        <v>1.5354208325873668</v>
      </c>
      <c r="BF122" s="129">
        <v>0.17768892037312603</v>
      </c>
      <c r="BG122" s="138">
        <v>0.68044910635015576</v>
      </c>
      <c r="BH122" s="129">
        <v>0.12290253454176842</v>
      </c>
      <c r="BI122" s="138"/>
      <c r="BJ122" s="129"/>
      <c r="BK122" s="138"/>
      <c r="BL122" s="129"/>
      <c r="BM122" s="138"/>
      <c r="BN122" s="129"/>
      <c r="BO122" s="138">
        <v>1.2418388655007842</v>
      </c>
      <c r="BP122" s="130">
        <v>0.13348686244558403</v>
      </c>
      <c r="BQ122" s="138"/>
      <c r="BR122" s="129"/>
      <c r="BS122" s="138">
        <v>0.7919250507043103</v>
      </c>
      <c r="BT122" s="129">
        <v>0.12373536148632852</v>
      </c>
      <c r="BU122" s="138"/>
      <c r="BV122" s="129"/>
      <c r="BW122" s="138"/>
      <c r="BX122" s="129"/>
      <c r="BY122" s="138"/>
      <c r="BZ122" s="129"/>
      <c r="CA122" s="137">
        <v>0.26238749087366298</v>
      </c>
      <c r="CB122" s="136">
        <v>4.6620872974213787E-2</v>
      </c>
      <c r="CC122" s="135">
        <v>4.0803208765561962E-2</v>
      </c>
      <c r="CD122" s="134">
        <v>5.3333920052876758E-3</v>
      </c>
      <c r="CE122" s="135">
        <v>1.3816550447152057E-2</v>
      </c>
      <c r="CF122" s="134">
        <v>2.8131066966016458E-3</v>
      </c>
      <c r="CH122" s="120">
        <v>27.648</v>
      </c>
      <c r="CI122" s="133">
        <f>0.3543*CK122</f>
        <v>2.7224412000000003E-2</v>
      </c>
      <c r="CJ122" s="133">
        <v>1.5872639999999999E-3</v>
      </c>
      <c r="CK122" s="133">
        <v>7.6840000000000006E-2</v>
      </c>
      <c r="CL122" s="133">
        <v>4.4799999999999996E-3</v>
      </c>
      <c r="CM122" s="19"/>
      <c r="CN122" s="19"/>
      <c r="CO122" s="19"/>
      <c r="CP122" s="19"/>
      <c r="CQ122" s="19"/>
      <c r="CR122" s="187">
        <v>41.49</v>
      </c>
      <c r="CS122" s="187">
        <v>9.9322693024824577E-2</v>
      </c>
      <c r="CT122" s="187">
        <v>51.71</v>
      </c>
      <c r="CU122" s="187">
        <v>0.1123054878869575</v>
      </c>
      <c r="CV122" s="187">
        <v>6.25</v>
      </c>
      <c r="CW122" s="187">
        <v>2.2477604950375218E-2</v>
      </c>
      <c r="CX122" s="188">
        <v>4.0000000000000001E-3</v>
      </c>
      <c r="CY122" s="188">
        <v>6.1408994205005825E-4</v>
      </c>
      <c r="CZ122" s="188">
        <v>5.4399999999999997E-2</v>
      </c>
      <c r="DA122" s="188">
        <v>9.561737206038359E-3</v>
      </c>
      <c r="DB122" s="188">
        <v>2.3E-3</v>
      </c>
      <c r="DC122" s="188">
        <v>3.5959310615004758E-3</v>
      </c>
      <c r="DD122" s="188">
        <v>0.12670000000000001</v>
      </c>
      <c r="DE122" s="188">
        <v>4.9615655223972735E-4</v>
      </c>
      <c r="DF122" s="188">
        <v>1.8E-3</v>
      </c>
      <c r="DG122" s="188">
        <v>3.9483870967741905E-4</v>
      </c>
      <c r="DH122" s="188">
        <v>0.24110000000000001</v>
      </c>
      <c r="DI122" s="188">
        <v>1.006033440730187E-2</v>
      </c>
      <c r="DJ122" s="188">
        <v>9.5699999999999993E-2</v>
      </c>
      <c r="DK122" s="188">
        <v>8.0455638661078278E-4</v>
      </c>
      <c r="DL122" s="188">
        <v>1.6E-2</v>
      </c>
      <c r="DM122" s="188">
        <v>9.4801479362723159E-4</v>
      </c>
      <c r="DN122" s="188">
        <v>0.42530000000000001</v>
      </c>
      <c r="DO122" s="188">
        <v>1.8538727121344457E-3</v>
      </c>
      <c r="DP122" s="187">
        <v>100.42</v>
      </c>
    </row>
    <row r="123" spans="1:120" x14ac:dyDescent="0.2">
      <c r="A123" s="147" t="s">
        <v>285</v>
      </c>
      <c r="B123" s="163">
        <v>93.55698431973353</v>
      </c>
      <c r="C123" s="143">
        <v>1.7137797901139836E-2</v>
      </c>
      <c r="D123" s="138">
        <v>57.584899999999998</v>
      </c>
      <c r="E123" s="144">
        <v>7.9791978039018427E-2</v>
      </c>
      <c r="F123" s="137">
        <v>0.31573333333333337</v>
      </c>
      <c r="G123" s="143">
        <v>8.3979791090223205E-3</v>
      </c>
      <c r="H123" s="138">
        <v>10.478743611994984</v>
      </c>
      <c r="I123" s="141">
        <v>3.5492778611572337E-2</v>
      </c>
      <c r="J123" s="138">
        <v>4.5667333333333326</v>
      </c>
      <c r="K123" s="144">
        <v>2.1444385050446858E-2</v>
      </c>
      <c r="L123" s="137">
        <v>8.8333333333333333E-2</v>
      </c>
      <c r="M123" s="141">
        <v>6.7743083314090909E-3</v>
      </c>
      <c r="N123" s="138">
        <v>14.840866666666665</v>
      </c>
      <c r="O123" s="144">
        <v>4.607962156781472E-2</v>
      </c>
      <c r="P123" s="138">
        <v>8.7854666666666663</v>
      </c>
      <c r="Q123" s="144">
        <v>2.1303624488817237E-2</v>
      </c>
      <c r="R123" s="137">
        <v>0.13253333333333336</v>
      </c>
      <c r="S123" s="141">
        <v>1.1744470172458128E-2</v>
      </c>
      <c r="T123" s="137">
        <v>1.1271666666666667</v>
      </c>
      <c r="U123" s="141">
        <v>2.5209203448784502E-2</v>
      </c>
      <c r="V123" s="137">
        <v>3.3533333333333332E-2</v>
      </c>
      <c r="W123" s="141">
        <v>1.6890221828380666E-3</v>
      </c>
      <c r="X123" s="137">
        <v>8.6918057050592037E-2</v>
      </c>
      <c r="Y123" s="141">
        <v>1.8406289423327593E-3</v>
      </c>
      <c r="Z123" s="137">
        <v>2.5999999999999995E-2</v>
      </c>
      <c r="AA123" s="143">
        <v>3.7441860344727446E-3</v>
      </c>
      <c r="AB123" s="137">
        <v>3.1166666666666665E-2</v>
      </c>
      <c r="AC123" s="141">
        <v>1.6135455842891068E-3</v>
      </c>
      <c r="AD123" s="130">
        <v>98.128233333333313</v>
      </c>
      <c r="AE123" s="139">
        <v>1300</v>
      </c>
      <c r="AF123" s="18" t="s">
        <v>284</v>
      </c>
      <c r="AG123" s="130">
        <v>1.2946756372660519</v>
      </c>
      <c r="AH123" s="129">
        <v>0.03</v>
      </c>
      <c r="AI123" s="128">
        <v>20</v>
      </c>
      <c r="AJ123" s="120">
        <v>20.872</v>
      </c>
      <c r="AK123" s="275">
        <v>1871.9855928769039</v>
      </c>
      <c r="AL123" s="276">
        <v>37.100881063863476</v>
      </c>
      <c r="AM123" s="138">
        <v>0.65719179793006377</v>
      </c>
      <c r="AN123" s="129">
        <v>3.4249925680295994E-2</v>
      </c>
      <c r="AO123" s="138">
        <v>34.618816348896644</v>
      </c>
      <c r="AP123" s="129">
        <v>0.67927427536422824</v>
      </c>
      <c r="AQ123" s="138">
        <v>8.0087451569573602</v>
      </c>
      <c r="AR123" s="130">
        <v>0.28111410128870634</v>
      </c>
      <c r="AS123" s="138">
        <v>14.474556083189869</v>
      </c>
      <c r="AT123" s="129">
        <v>0.38816047004989285</v>
      </c>
      <c r="AU123" s="138">
        <v>0.48164530379130366</v>
      </c>
      <c r="AV123" s="129">
        <v>2.8179425633502377E-2</v>
      </c>
      <c r="AW123" s="138">
        <v>5.0587813719207224</v>
      </c>
      <c r="AX123" s="129">
        <v>0.41512293412994938</v>
      </c>
      <c r="AY123" s="138">
        <v>0.64228824184033795</v>
      </c>
      <c r="AZ123" s="129">
        <v>4.177775436090183E-2</v>
      </c>
      <c r="BA123" s="138">
        <v>1.8549735844511017</v>
      </c>
      <c r="BB123" s="130">
        <v>7.5496574156639018E-2</v>
      </c>
      <c r="BC123" s="138"/>
      <c r="BD123" s="129"/>
      <c r="BE123" s="138">
        <v>1.5267434795416845</v>
      </c>
      <c r="BF123" s="129">
        <v>0.12296160523409853</v>
      </c>
      <c r="BG123" s="138">
        <v>0.58676569952764202</v>
      </c>
      <c r="BH123" s="129">
        <v>7.5304698862733846E-2</v>
      </c>
      <c r="BI123" s="138"/>
      <c r="BJ123" s="129"/>
      <c r="BK123" s="138"/>
      <c r="BL123" s="129"/>
      <c r="BM123" s="138"/>
      <c r="BN123" s="129"/>
      <c r="BO123" s="138">
        <v>1.2228410779305365</v>
      </c>
      <c r="BP123" s="130">
        <v>9.4447708788505141E-2</v>
      </c>
      <c r="BQ123" s="138"/>
      <c r="BR123" s="129"/>
      <c r="BS123" s="138">
        <v>0.92993833484923172</v>
      </c>
      <c r="BT123" s="129">
        <v>8.2732393135978202E-2</v>
      </c>
      <c r="BU123" s="138"/>
      <c r="BV123" s="129"/>
      <c r="BW123" s="138"/>
      <c r="BX123" s="129"/>
      <c r="BY123" s="138"/>
      <c r="BZ123" s="129"/>
      <c r="CA123" s="137">
        <v>0.149753226893416</v>
      </c>
      <c r="CB123" s="136">
        <v>5.154670962697866E-2</v>
      </c>
      <c r="CC123" s="135">
        <v>3.7485352073985317E-2</v>
      </c>
      <c r="CD123" s="134">
        <v>3.6937631700975169E-3</v>
      </c>
      <c r="CE123" s="135">
        <v>1.3641493957874246E-2</v>
      </c>
      <c r="CF123" s="134">
        <v>2.3021350975219604E-3</v>
      </c>
      <c r="CH123" s="120">
        <v>35.988</v>
      </c>
      <c r="CI123" s="133">
        <f>0.3543*CK123</f>
        <v>2.0290761000000001E-2</v>
      </c>
      <c r="CJ123" s="133">
        <v>1.2081629999999999E-3</v>
      </c>
      <c r="CK123" s="133">
        <v>5.7270000000000001E-2</v>
      </c>
      <c r="CL123" s="133">
        <v>3.4099999999999998E-3</v>
      </c>
      <c r="CM123" s="19">
        <v>0.70296999999999998</v>
      </c>
      <c r="CN123" s="19">
        <v>7.2000000000000005E-4</v>
      </c>
      <c r="CO123" s="19">
        <v>0.70030000000000003</v>
      </c>
      <c r="CP123" s="19">
        <v>7.2999999999999996E-4</v>
      </c>
      <c r="CQ123" s="19"/>
      <c r="CR123" s="187">
        <v>41.18</v>
      </c>
      <c r="CS123" s="187">
        <v>0.14061342304208013</v>
      </c>
      <c r="CT123" s="187">
        <v>51.35</v>
      </c>
      <c r="CU123" s="187">
        <v>0.22128242400748335</v>
      </c>
      <c r="CV123" s="187">
        <v>6.3</v>
      </c>
      <c r="CW123" s="187">
        <v>6.9800060516497203E-2</v>
      </c>
      <c r="CX123" s="188">
        <v>3.7000000000000002E-3</v>
      </c>
      <c r="CY123" s="188">
        <v>6.7901323486195422E-4</v>
      </c>
      <c r="CZ123" s="188">
        <v>6.2600000000000003E-2</v>
      </c>
      <c r="DA123" s="188">
        <v>1.2130221302263456E-2</v>
      </c>
      <c r="DB123" s="188">
        <v>5.0000000000000001E-4</v>
      </c>
      <c r="DC123" s="188">
        <v>4.6469866199603534E-4</v>
      </c>
      <c r="DD123" s="188">
        <v>0.12959999999999999</v>
      </c>
      <c r="DE123" s="188">
        <v>1.2365562019307139E-3</v>
      </c>
      <c r="DF123" s="188">
        <v>2.0999999999999999E-3</v>
      </c>
      <c r="DG123" s="188">
        <v>3.7896889943380671E-4</v>
      </c>
      <c r="DH123" s="188">
        <v>0.2485</v>
      </c>
      <c r="DI123" s="188">
        <v>1.9350080031124046E-2</v>
      </c>
      <c r="DJ123" s="188">
        <v>9.7100000000000006E-2</v>
      </c>
      <c r="DK123" s="188">
        <v>2.3287945830057729E-3</v>
      </c>
      <c r="DL123" s="188">
        <v>1.5900000000000001E-2</v>
      </c>
      <c r="DM123" s="188">
        <v>9.6277168644638472E-4</v>
      </c>
      <c r="DN123" s="188">
        <v>0.4239</v>
      </c>
      <c r="DO123" s="188">
        <v>4.5935380793586424E-3</v>
      </c>
      <c r="DP123" s="187">
        <v>99.81</v>
      </c>
    </row>
    <row r="124" spans="1:120" x14ac:dyDescent="0.2">
      <c r="A124" s="146" t="s">
        <v>642</v>
      </c>
      <c r="B124" s="163">
        <v>93.654355537529995</v>
      </c>
      <c r="C124" s="143">
        <v>1.3166964830241155E-2</v>
      </c>
      <c r="D124" s="145">
        <v>57.435766666666666</v>
      </c>
      <c r="E124" s="144">
        <v>7.9585332830670083E-2</v>
      </c>
      <c r="F124" s="142">
        <v>0.33130591415646038</v>
      </c>
      <c r="G124" s="143">
        <v>8.4645969578856818E-3</v>
      </c>
      <c r="H124" s="145">
        <v>10.870633333333336</v>
      </c>
      <c r="I124" s="141">
        <v>3.5983334999233868E-2</v>
      </c>
      <c r="J124" s="145">
        <v>4.162233333333333</v>
      </c>
      <c r="K124" s="144">
        <v>2.050616776900295E-2</v>
      </c>
      <c r="L124" s="142">
        <v>8.0866666666666656E-2</v>
      </c>
      <c r="M124" s="141">
        <v>6.6832206049820386E-3</v>
      </c>
      <c r="N124" s="145">
        <v>14.910933333333332</v>
      </c>
      <c r="O124" s="144">
        <v>4.5913767327299009E-2</v>
      </c>
      <c r="P124" s="145">
        <v>8.8409666666666666</v>
      </c>
      <c r="Q124" s="144">
        <v>2.1097915870905572E-2</v>
      </c>
      <c r="R124" s="142">
        <v>0.15841904711260379</v>
      </c>
      <c r="S124" s="141">
        <v>1.1664166944197108E-2</v>
      </c>
      <c r="T124" s="142">
        <v>1.1438666666666666</v>
      </c>
      <c r="U124" s="141">
        <v>2.5154665729389708E-2</v>
      </c>
      <c r="V124" s="142">
        <v>4.4866666666666666E-2</v>
      </c>
      <c r="W124" s="141">
        <v>1.731729632034989E-3</v>
      </c>
      <c r="X124" s="142">
        <v>0.22926666666666665</v>
      </c>
      <c r="Y124" s="141">
        <v>2.6267562793332649E-3</v>
      </c>
      <c r="Z124" s="142">
        <v>2.4999999999999998E-2</v>
      </c>
      <c r="AA124" s="143">
        <v>3.5910300200552871E-3</v>
      </c>
      <c r="AB124" s="142">
        <v>2.4733333333333333E-2</v>
      </c>
      <c r="AC124" s="141">
        <v>1.5522324098897716E-3</v>
      </c>
      <c r="AD124" s="140">
        <v>98.256966666666656</v>
      </c>
      <c r="AE124" s="139">
        <v>1300</v>
      </c>
      <c r="AF124" s="18" t="s">
        <v>506</v>
      </c>
      <c r="AG124" s="130">
        <v>1.2345018941479962</v>
      </c>
      <c r="AH124" s="129">
        <v>0.03</v>
      </c>
      <c r="AK124" s="275"/>
      <c r="AL124" s="276"/>
      <c r="AM124" s="138"/>
      <c r="AN124" s="129"/>
      <c r="AO124" s="138"/>
      <c r="AP124" s="129"/>
      <c r="AQ124" s="138"/>
      <c r="AR124" s="130"/>
      <c r="AS124" s="138"/>
      <c r="AT124" s="129"/>
      <c r="AU124" s="138"/>
      <c r="AV124" s="129"/>
      <c r="AW124" s="138"/>
      <c r="AX124" s="129"/>
      <c r="AY124" s="138"/>
      <c r="AZ124" s="129"/>
      <c r="BA124" s="138"/>
      <c r="BB124" s="130"/>
      <c r="BC124" s="138"/>
      <c r="BD124" s="129"/>
      <c r="BE124" s="138"/>
      <c r="BF124" s="129"/>
      <c r="BG124" s="138"/>
      <c r="BH124" s="129"/>
      <c r="BI124" s="138"/>
      <c r="BJ124" s="129"/>
      <c r="BK124" s="138"/>
      <c r="BL124" s="129"/>
      <c r="BM124" s="138"/>
      <c r="BN124" s="129"/>
      <c r="BO124" s="138"/>
      <c r="BP124" s="130"/>
      <c r="BQ124" s="138"/>
      <c r="BR124" s="129"/>
      <c r="BS124" s="138"/>
      <c r="BT124" s="129"/>
      <c r="BU124" s="138"/>
      <c r="BV124" s="129"/>
      <c r="BW124" s="138"/>
      <c r="BX124" s="129"/>
      <c r="BY124" s="138"/>
      <c r="BZ124" s="129"/>
      <c r="CA124" s="137"/>
      <c r="CB124" s="136"/>
      <c r="CC124" s="135"/>
      <c r="CD124" s="134"/>
      <c r="CE124" s="135"/>
      <c r="CF124" s="134"/>
      <c r="CI124" s="21"/>
      <c r="CJ124" s="21"/>
      <c r="CK124" s="133"/>
      <c r="CL124" s="133"/>
      <c r="CM124" s="19"/>
      <c r="CN124" s="19"/>
      <c r="CO124" s="19"/>
      <c r="CP124" s="19"/>
      <c r="CQ124" s="19"/>
      <c r="CR124" s="187">
        <v>41.43</v>
      </c>
      <c r="CS124" s="187">
        <v>0.15603931027781445</v>
      </c>
      <c r="CT124" s="187">
        <v>51.76</v>
      </c>
      <c r="CU124" s="187">
        <v>0.17601092665920998</v>
      </c>
      <c r="CV124" s="187">
        <v>6.25</v>
      </c>
      <c r="CW124" s="187">
        <v>5.3442359689499994E-2</v>
      </c>
      <c r="CX124" s="188">
        <v>4.1999999999999997E-3</v>
      </c>
      <c r="CY124" s="188">
        <v>5.4532044016271689E-4</v>
      </c>
      <c r="CZ124" s="188">
        <v>5.1400000000000001E-2</v>
      </c>
      <c r="DA124" s="188">
        <v>1.791818745688569E-3</v>
      </c>
      <c r="DB124" s="188">
        <v>1.6999999999999999E-3</v>
      </c>
      <c r="DC124" s="188">
        <v>1.2727423294124343E-3</v>
      </c>
      <c r="DD124" s="188">
        <v>0.12740000000000001</v>
      </c>
      <c r="DE124" s="188">
        <v>5.6162470409128434E-4</v>
      </c>
      <c r="DF124" s="188">
        <v>1.6000000000000001E-3</v>
      </c>
      <c r="DG124" s="188">
        <v>6.5358051079448111E-4</v>
      </c>
      <c r="DH124" s="188">
        <v>0.23780000000000001</v>
      </c>
      <c r="DI124" s="188">
        <v>1.2815707631947853E-3</v>
      </c>
      <c r="DJ124" s="188">
        <v>9.5500000000000002E-2</v>
      </c>
      <c r="DK124" s="188">
        <v>9.0413837957685895E-4</v>
      </c>
      <c r="DL124" s="188">
        <v>1.5299999999999999E-2</v>
      </c>
      <c r="DM124" s="188">
        <v>7.0591960379348608E-4</v>
      </c>
      <c r="DN124" s="188">
        <v>0.42399999999999999</v>
      </c>
      <c r="DO124" s="188">
        <v>2.1728675492691087E-3</v>
      </c>
      <c r="DP124" s="187">
        <v>100.4</v>
      </c>
    </row>
    <row r="125" spans="1:120" x14ac:dyDescent="0.2">
      <c r="A125" s="147" t="s">
        <v>641</v>
      </c>
      <c r="B125" s="163">
        <v>93.664828215973429</v>
      </c>
      <c r="C125" s="143">
        <v>1.4566243079752385E-2</v>
      </c>
      <c r="D125" s="138">
        <v>56.693666666666672</v>
      </c>
      <c r="E125" s="144">
        <v>7.8557048907232599E-2</v>
      </c>
      <c r="F125" s="137">
        <v>0.32663333333333333</v>
      </c>
      <c r="G125" s="143">
        <v>8.437318286301081E-3</v>
      </c>
      <c r="H125" s="138">
        <v>10.498241995177818</v>
      </c>
      <c r="I125" s="141">
        <v>3.5558822006011313E-2</v>
      </c>
      <c r="J125" s="138">
        <v>4.6721666666666666</v>
      </c>
      <c r="K125" s="144">
        <v>2.175964524043696E-2</v>
      </c>
      <c r="L125" s="137">
        <v>8.8433333333333322E-2</v>
      </c>
      <c r="M125" s="141">
        <v>6.7864858535287573E-3</v>
      </c>
      <c r="N125" s="138">
        <v>14.913133333333333</v>
      </c>
      <c r="O125" s="144">
        <v>4.592054157045751E-2</v>
      </c>
      <c r="P125" s="138">
        <v>8.7938666666666663</v>
      </c>
      <c r="Q125" s="144">
        <v>2.1323993406314242E-2</v>
      </c>
      <c r="R125" s="137">
        <v>0.16646666666666668</v>
      </c>
      <c r="S125" s="141">
        <v>1.210935101306556E-2</v>
      </c>
      <c r="T125" s="137">
        <v>1.1520666666666666</v>
      </c>
      <c r="U125" s="141">
        <v>2.5454027536463843E-2</v>
      </c>
      <c r="V125" s="137">
        <v>5.0666666666666665E-2</v>
      </c>
      <c r="W125" s="141">
        <v>1.7753231399672441E-3</v>
      </c>
      <c r="X125" s="137">
        <v>0.26941599281221923</v>
      </c>
      <c r="Y125" s="141">
        <v>2.7791263725017996E-3</v>
      </c>
      <c r="Z125" s="137">
        <v>2.6366666666666667E-2</v>
      </c>
      <c r="AA125" s="143">
        <v>3.6861936028467139E-3</v>
      </c>
      <c r="AB125" s="137">
        <v>3.0766666666666668E-2</v>
      </c>
      <c r="AC125" s="141">
        <v>1.6070948218988004E-3</v>
      </c>
      <c r="AD125" s="130">
        <v>97.713999999999999</v>
      </c>
      <c r="AE125" s="139">
        <v>1300</v>
      </c>
      <c r="AF125" s="18" t="s">
        <v>177</v>
      </c>
      <c r="AG125" s="130">
        <v>1.2753282212226442</v>
      </c>
      <c r="AH125" s="129">
        <v>0.08</v>
      </c>
      <c r="AI125" s="128">
        <v>20</v>
      </c>
      <c r="AJ125" s="120">
        <v>13.273999999999999</v>
      </c>
      <c r="AK125" s="275">
        <v>1927.0339750336261</v>
      </c>
      <c r="AL125" s="276">
        <v>51.346776331459679</v>
      </c>
      <c r="AM125" s="138">
        <v>1.0294127661044241</v>
      </c>
      <c r="AN125" s="129">
        <v>7.1156459244032452E-2</v>
      </c>
      <c r="AO125" s="138">
        <v>40.04694836273471</v>
      </c>
      <c r="AP125" s="129">
        <v>1.023901558168185</v>
      </c>
      <c r="AQ125" s="138">
        <v>8.0627675776704937</v>
      </c>
      <c r="AR125" s="130">
        <v>0.34975465438574388</v>
      </c>
      <c r="AS125" s="138">
        <v>15.427734813181317</v>
      </c>
      <c r="AT125" s="129">
        <v>0.51106719572153692</v>
      </c>
      <c r="AU125" s="138">
        <v>0.52332016150546246</v>
      </c>
      <c r="AV125" s="129">
        <v>3.9931217445115512E-2</v>
      </c>
      <c r="AW125" s="138">
        <v>5.3831480815676374</v>
      </c>
      <c r="AX125" s="129">
        <v>0.65017771588156748</v>
      </c>
      <c r="AY125" s="138">
        <v>0.67089586520343281</v>
      </c>
      <c r="AZ125" s="129">
        <v>5.2625630699550605E-2</v>
      </c>
      <c r="BA125" s="138">
        <v>2.0287517675813591</v>
      </c>
      <c r="BB125" s="130">
        <v>0.10782842832977853</v>
      </c>
      <c r="BC125" s="138"/>
      <c r="BD125" s="129"/>
      <c r="BE125" s="138">
        <v>1.5108872678532803</v>
      </c>
      <c r="BF125" s="129">
        <v>0.16132878603237499</v>
      </c>
      <c r="BG125" s="138">
        <v>0.75205857493157657</v>
      </c>
      <c r="BH125" s="129">
        <v>0.11898555425783593</v>
      </c>
      <c r="BI125" s="138"/>
      <c r="BJ125" s="129"/>
      <c r="BK125" s="138"/>
      <c r="BL125" s="129"/>
      <c r="BM125" s="138"/>
      <c r="BN125" s="129"/>
      <c r="BO125" s="138">
        <v>1.3444448634288939</v>
      </c>
      <c r="BP125" s="130">
        <v>0.13437389449097606</v>
      </c>
      <c r="BQ125" s="138"/>
      <c r="BR125" s="129"/>
      <c r="BS125" s="138">
        <v>0.97018896649939379</v>
      </c>
      <c r="BT125" s="129">
        <v>0.1167320829732033</v>
      </c>
      <c r="BU125" s="138"/>
      <c r="BV125" s="129"/>
      <c r="BW125" s="138"/>
      <c r="BX125" s="129"/>
      <c r="BY125" s="138"/>
      <c r="BZ125" s="129"/>
      <c r="CA125" s="137"/>
      <c r="CB125" s="136"/>
      <c r="CC125" s="135">
        <v>4.4066975829005837E-2</v>
      </c>
      <c r="CD125" s="134">
        <v>5.5149972555611979E-3</v>
      </c>
      <c r="CE125" s="135">
        <v>1.1661311134550325E-2</v>
      </c>
      <c r="CF125" s="134">
        <v>2.3372030451380187E-3</v>
      </c>
      <c r="CH125" s="120">
        <v>30.765000000000001</v>
      </c>
      <c r="CI125" s="133">
        <f>0.3543*CK125</f>
        <v>2.7387389999999998E-2</v>
      </c>
      <c r="CJ125" s="133">
        <v>1.622694E-3</v>
      </c>
      <c r="CK125" s="133">
        <v>7.7299999999999994E-2</v>
      </c>
      <c r="CL125" s="133">
        <v>4.5799999999999999E-3</v>
      </c>
      <c r="CM125" s="19"/>
      <c r="CN125" s="19"/>
      <c r="CO125" s="19"/>
      <c r="CP125" s="19"/>
      <c r="CQ125" s="19"/>
      <c r="CR125" s="187">
        <v>41.09</v>
      </c>
      <c r="CS125" s="187">
        <v>4.0006283928746576E-2</v>
      </c>
      <c r="CT125" s="187">
        <v>51.25</v>
      </c>
      <c r="CU125" s="187">
        <v>5.1619582530008874E-2</v>
      </c>
      <c r="CV125" s="187">
        <v>6.18</v>
      </c>
      <c r="CW125" s="187">
        <v>5.792835381455648E-2</v>
      </c>
      <c r="CX125" s="188">
        <v>3.8E-3</v>
      </c>
      <c r="CY125" s="188">
        <v>5.2856928018676225E-4</v>
      </c>
      <c r="CZ125" s="188">
        <v>5.7799999999999997E-2</v>
      </c>
      <c r="DA125" s="188">
        <v>1.8065456637189556E-3</v>
      </c>
      <c r="DB125" s="188">
        <v>1.1000000000000001E-3</v>
      </c>
      <c r="DC125" s="188">
        <v>6.2271146205583865E-4</v>
      </c>
      <c r="DD125" s="188">
        <v>0.12709999999999999</v>
      </c>
      <c r="DE125" s="188">
        <v>1.1480412155626101E-3</v>
      </c>
      <c r="DF125" s="188">
        <v>1.6999999999999999E-3</v>
      </c>
      <c r="DG125" s="188">
        <v>1.8097565181009838E-4</v>
      </c>
      <c r="DH125" s="188">
        <v>0.22800000000000001</v>
      </c>
      <c r="DI125" s="188">
        <v>2.1174446164430618E-2</v>
      </c>
      <c r="DJ125" s="188">
        <v>9.5200000000000007E-2</v>
      </c>
      <c r="DK125" s="188">
        <v>9.8594901741942513E-4</v>
      </c>
      <c r="DL125" s="188">
        <v>1.52E-2</v>
      </c>
      <c r="DM125" s="188">
        <v>8.2887300106724063E-4</v>
      </c>
      <c r="DN125" s="188">
        <v>0.42630000000000001</v>
      </c>
      <c r="DO125" s="188">
        <v>1.899110892159065E-3</v>
      </c>
      <c r="DP125" s="187">
        <v>99.48</v>
      </c>
    </row>
    <row r="126" spans="1:120" x14ac:dyDescent="0.2">
      <c r="A126" s="147" t="s">
        <v>640</v>
      </c>
      <c r="B126" s="163">
        <v>93.525117962256715</v>
      </c>
      <c r="C126" s="143">
        <v>1.3660013195538561E-2</v>
      </c>
      <c r="D126" s="138">
        <v>57.303466666666672</v>
      </c>
      <c r="E126" s="144">
        <v>7.9402012573196998E-2</v>
      </c>
      <c r="F126" s="137">
        <v>0.32473333333333332</v>
      </c>
      <c r="G126" s="143">
        <v>8.4288472239664406E-3</v>
      </c>
      <c r="H126" s="138">
        <v>10.74494027682328</v>
      </c>
      <c r="I126" s="141">
        <v>3.5980846135252167E-2</v>
      </c>
      <c r="J126" s="138">
        <v>4.3461666666666661</v>
      </c>
      <c r="K126" s="144">
        <v>2.1022174720743775E-2</v>
      </c>
      <c r="L126" s="137">
        <v>8.3466666666666675E-2</v>
      </c>
      <c r="M126" s="141">
        <v>6.7138150019488071E-3</v>
      </c>
      <c r="N126" s="138">
        <v>14.763066666666667</v>
      </c>
      <c r="O126" s="144">
        <v>4.5648652236469675E-2</v>
      </c>
      <c r="P126" s="138">
        <v>8.9364333333333335</v>
      </c>
      <c r="Q126" s="144">
        <v>2.1325735721126601E-2</v>
      </c>
      <c r="R126" s="137">
        <v>0.14556666666666665</v>
      </c>
      <c r="S126" s="141">
        <v>1.1869666232141885E-2</v>
      </c>
      <c r="T126" s="137">
        <v>1.1828666666666665</v>
      </c>
      <c r="U126" s="141">
        <v>2.5664017131497179E-2</v>
      </c>
      <c r="V126" s="137">
        <v>3.61E-2</v>
      </c>
      <c r="W126" s="141">
        <v>1.7074436416185759E-3</v>
      </c>
      <c r="X126" s="137">
        <v>0.10662148188112579</v>
      </c>
      <c r="Y126" s="141">
        <v>1.9712799817428834E-3</v>
      </c>
      <c r="Z126" s="137">
        <v>2.7E-2</v>
      </c>
      <c r="AA126" s="143">
        <v>3.6962645359876495E-3</v>
      </c>
      <c r="AB126" s="137">
        <v>2.47E-2</v>
      </c>
      <c r="AC126" s="141">
        <v>1.5375039134491997E-3</v>
      </c>
      <c r="AD126" s="130">
        <v>98.052733333333322</v>
      </c>
      <c r="AE126" s="139">
        <v>1300</v>
      </c>
      <c r="AF126" s="18" t="s">
        <v>639</v>
      </c>
      <c r="AG126" s="130">
        <v>1.2937441983761151</v>
      </c>
      <c r="AH126" s="129">
        <v>0.03</v>
      </c>
      <c r="AI126" s="128">
        <v>38</v>
      </c>
      <c r="AJ126" s="120">
        <v>13.423999999999999</v>
      </c>
      <c r="AK126" s="275">
        <v>1964.84880208094</v>
      </c>
      <c r="AL126" s="276">
        <v>77.670091612358306</v>
      </c>
      <c r="AM126" s="138">
        <v>0.73222644665671599</v>
      </c>
      <c r="AN126" s="129">
        <v>7.6084484846180217E-2</v>
      </c>
      <c r="AO126" s="138">
        <v>35.472328448619201</v>
      </c>
      <c r="AP126" s="129">
        <v>1.1073093027423071</v>
      </c>
      <c r="AQ126" s="138">
        <v>8.2001273166601099</v>
      </c>
      <c r="AR126" s="130">
        <v>0.47045875338622362</v>
      </c>
      <c r="AS126" s="138">
        <v>15.2444882012026</v>
      </c>
      <c r="AT126" s="129">
        <v>0.79164235937110361</v>
      </c>
      <c r="AU126" s="138">
        <v>0.53558976211567599</v>
      </c>
      <c r="AV126" s="129">
        <v>5.7766390774855597E-2</v>
      </c>
      <c r="AW126" s="138">
        <v>5.2700567114813603</v>
      </c>
      <c r="AX126" s="129">
        <v>0.90232882307053897</v>
      </c>
      <c r="AY126" s="138">
        <v>0.66581563922836096</v>
      </c>
      <c r="AZ126" s="129">
        <v>9.7961181362514319E-2</v>
      </c>
      <c r="BA126" s="138">
        <v>1.88666382662389</v>
      </c>
      <c r="BB126" s="130">
        <v>0.135965496601682</v>
      </c>
      <c r="BC126" s="138"/>
      <c r="BD126" s="129"/>
      <c r="BE126" s="138">
        <v>1.7291780341088001</v>
      </c>
      <c r="BF126" s="129">
        <v>0.32436892414517621</v>
      </c>
      <c r="BG126" s="138">
        <v>0.68615216863522099</v>
      </c>
      <c r="BH126" s="129">
        <v>0.14771484692750625</v>
      </c>
      <c r="BI126" s="138"/>
      <c r="BJ126" s="129"/>
      <c r="BK126" s="138"/>
      <c r="BL126" s="129"/>
      <c r="BM126" s="138"/>
      <c r="BN126" s="129"/>
      <c r="BO126" s="138">
        <v>1.41416540349077</v>
      </c>
      <c r="BP126" s="130">
        <v>0.17869001233920653</v>
      </c>
      <c r="BQ126" s="138"/>
      <c r="BR126" s="129"/>
      <c r="BS126" s="138">
        <v>1.0481809687160699</v>
      </c>
      <c r="BT126" s="129">
        <v>0.14376257455859343</v>
      </c>
      <c r="BU126" s="138"/>
      <c r="BV126" s="129"/>
      <c r="BW126" s="138"/>
      <c r="BX126" s="129"/>
      <c r="BY126" s="138"/>
      <c r="BZ126" s="129"/>
      <c r="CA126" s="137">
        <v>0.107536458229368</v>
      </c>
      <c r="CB126" s="136">
        <v>1.8369255913872302E-2</v>
      </c>
      <c r="CC126" s="135">
        <v>4.7631279567722999E-2</v>
      </c>
      <c r="CD126" s="134">
        <v>6.5600216990943649E-3</v>
      </c>
      <c r="CE126" s="135">
        <v>1.2389875784466001E-2</v>
      </c>
      <c r="CF126" s="134">
        <v>3.0250396255430238E-3</v>
      </c>
      <c r="CI126" s="21"/>
      <c r="CJ126" s="21"/>
      <c r="CK126" s="133"/>
      <c r="CL126" s="133"/>
      <c r="CM126" s="19"/>
      <c r="CN126" s="19"/>
      <c r="CO126" s="19"/>
      <c r="CP126" s="19"/>
      <c r="CQ126" s="19"/>
      <c r="CR126" s="187">
        <v>41.04</v>
      </c>
      <c r="CS126" s="187">
        <v>0.19272976508307924</v>
      </c>
      <c r="CT126" s="187">
        <v>51.2</v>
      </c>
      <c r="CU126" s="187">
        <v>0.2321110257453739</v>
      </c>
      <c r="CV126" s="187">
        <v>6.32</v>
      </c>
      <c r="CW126" s="187">
        <v>5.5668692903413926E-2</v>
      </c>
      <c r="CX126" s="188">
        <v>4.3E-3</v>
      </c>
      <c r="CY126" s="188">
        <v>6.0188385641993269E-4</v>
      </c>
      <c r="CZ126" s="188">
        <v>4.8800000000000003E-2</v>
      </c>
      <c r="DA126" s="188">
        <v>6.8967697490223768E-4</v>
      </c>
      <c r="DB126" s="188">
        <v>4.4000000000000003E-3</v>
      </c>
      <c r="DC126" s="188">
        <v>2.552400829535974E-3</v>
      </c>
      <c r="DD126" s="188">
        <v>0.13009999999999999</v>
      </c>
      <c r="DE126" s="188">
        <v>2.6439568698946414E-3</v>
      </c>
      <c r="DF126" s="188">
        <v>2.0999999999999999E-3</v>
      </c>
      <c r="DG126" s="188">
        <v>8.2305618099393714E-4</v>
      </c>
      <c r="DH126" s="188">
        <v>0.2424</v>
      </c>
      <c r="DI126" s="188">
        <v>7.9412648956399337E-3</v>
      </c>
      <c r="DJ126" s="188">
        <v>9.7100000000000006E-2</v>
      </c>
      <c r="DK126" s="188">
        <v>1.0329823182580362E-3</v>
      </c>
      <c r="DL126" s="188">
        <v>1.55E-2</v>
      </c>
      <c r="DM126" s="188">
        <v>7.9868093056901428E-4</v>
      </c>
      <c r="DN126" s="188">
        <v>0.42349999999999999</v>
      </c>
      <c r="DO126" s="188">
        <v>1.6938781268479948E-3</v>
      </c>
      <c r="DP126" s="187">
        <v>99.52</v>
      </c>
    </row>
    <row r="127" spans="1:120" x14ac:dyDescent="0.2">
      <c r="A127" s="146" t="s">
        <v>279</v>
      </c>
      <c r="B127" s="163">
        <v>93.667594559959838</v>
      </c>
      <c r="C127" s="143">
        <v>1.5037878776912665E-2</v>
      </c>
      <c r="D127" s="145">
        <v>56.977833333333336</v>
      </c>
      <c r="E127" s="144">
        <v>7.8950801790819924E-2</v>
      </c>
      <c r="F127" s="142">
        <v>0.32714033485540339</v>
      </c>
      <c r="G127" s="143">
        <v>8.3571643529882673E-3</v>
      </c>
      <c r="H127" s="145">
        <v>10.702266666666667</v>
      </c>
      <c r="I127" s="141">
        <v>3.5563857797788534E-2</v>
      </c>
      <c r="J127" s="145">
        <v>4.4389333333333338</v>
      </c>
      <c r="K127" s="144">
        <v>2.1072224174043926E-2</v>
      </c>
      <c r="L127" s="142">
        <v>8.643333333333332E-2</v>
      </c>
      <c r="M127" s="141">
        <v>6.7943108050668791E-3</v>
      </c>
      <c r="N127" s="145">
        <v>14.699300000000001</v>
      </c>
      <c r="O127" s="144">
        <v>4.5262105663461699E-2</v>
      </c>
      <c r="P127" s="145">
        <v>8.8742999999999999</v>
      </c>
      <c r="Q127" s="144">
        <v>2.1177461907993918E-2</v>
      </c>
      <c r="R127" s="142">
        <v>0.14381582754330555</v>
      </c>
      <c r="S127" s="141">
        <v>1.1974544704805901E-2</v>
      </c>
      <c r="T127" s="142">
        <v>1.1494</v>
      </c>
      <c r="U127" s="141">
        <v>2.5282852257498344E-2</v>
      </c>
      <c r="V127" s="142">
        <v>3.8833333333333331E-2</v>
      </c>
      <c r="W127" s="141">
        <v>1.7037280011552428E-3</v>
      </c>
      <c r="X127" s="142">
        <v>0.12166666666666669</v>
      </c>
      <c r="Y127" s="141">
        <v>2.0686584590748139E-3</v>
      </c>
      <c r="Z127" s="142">
        <v>2.7433333333333334E-2</v>
      </c>
      <c r="AA127" s="143">
        <v>3.6288582511905892E-3</v>
      </c>
      <c r="AB127" s="142">
        <v>2.2533333333333336E-2</v>
      </c>
      <c r="AC127" s="141">
        <v>1.5496972143211147E-3</v>
      </c>
      <c r="AD127" s="140">
        <v>97.609099999999998</v>
      </c>
      <c r="AE127" s="139">
        <v>1300</v>
      </c>
      <c r="AF127" s="18" t="s">
        <v>278</v>
      </c>
      <c r="AG127" s="130">
        <v>1.2586669772588299</v>
      </c>
      <c r="AH127" s="129">
        <v>0.05</v>
      </c>
      <c r="AI127" s="128">
        <v>20</v>
      </c>
      <c r="AJ127" s="120">
        <v>7.53</v>
      </c>
      <c r="AK127" s="275">
        <v>1905.9743006016299</v>
      </c>
      <c r="AL127" s="276">
        <v>80.243944842723579</v>
      </c>
      <c r="AM127" s="138">
        <v>0.786587264693418</v>
      </c>
      <c r="AN127" s="129">
        <v>8.4077588437016224E-2</v>
      </c>
      <c r="AO127" s="138">
        <v>35.797867764108503</v>
      </c>
      <c r="AP127" s="129">
        <v>1.493666868554328</v>
      </c>
      <c r="AQ127" s="138">
        <v>8.2948157069301196</v>
      </c>
      <c r="AR127" s="130">
        <v>0.82684291165253865</v>
      </c>
      <c r="AS127" s="138">
        <v>14.932523343818801</v>
      </c>
      <c r="AT127" s="129">
        <v>1.1129361912283884</v>
      </c>
      <c r="AU127" s="138">
        <v>0.45232038167711303</v>
      </c>
      <c r="AV127" s="129">
        <v>6.8165611547373883E-2</v>
      </c>
      <c r="AW127" s="138">
        <v>5.1825965258350699</v>
      </c>
      <c r="AX127" s="129">
        <v>1.569983015044583</v>
      </c>
      <c r="AY127" s="138">
        <v>0.67361472010088097</v>
      </c>
      <c r="AZ127" s="129">
        <v>9.4734763332567501E-2</v>
      </c>
      <c r="BA127" s="138">
        <v>1.8482812996912501</v>
      </c>
      <c r="BB127" s="130">
        <v>0.21248887957778062</v>
      </c>
      <c r="BC127" s="138"/>
      <c r="BD127" s="129"/>
      <c r="BE127" s="138">
        <v>1.7690411483752</v>
      </c>
      <c r="BF127" s="129">
        <v>0.3467278727940078</v>
      </c>
      <c r="BG127" s="138">
        <v>0.68049773292628701</v>
      </c>
      <c r="BH127" s="129">
        <v>0.21244717472465521</v>
      </c>
      <c r="BI127" s="138"/>
      <c r="BJ127" s="129"/>
      <c r="BK127" s="138"/>
      <c r="BL127" s="129"/>
      <c r="BM127" s="138"/>
      <c r="BN127" s="129"/>
      <c r="BO127" s="138">
        <v>1.3271043629528601</v>
      </c>
      <c r="BP127" s="130">
        <v>0.24645696059236211</v>
      </c>
      <c r="BQ127" s="138"/>
      <c r="BR127" s="129"/>
      <c r="BS127" s="138">
        <v>0.90835470623557302</v>
      </c>
      <c r="BT127" s="129">
        <v>0.23045048027877807</v>
      </c>
      <c r="BU127" s="138"/>
      <c r="BV127" s="129"/>
      <c r="BW127" s="138"/>
      <c r="BX127" s="129"/>
      <c r="BY127" s="138"/>
      <c r="BZ127" s="129"/>
      <c r="CA127" s="137"/>
      <c r="CB127" s="136"/>
      <c r="CC127" s="135">
        <v>3.7118733074671999E-2</v>
      </c>
      <c r="CD127" s="134">
        <v>8.7163670201975477E-3</v>
      </c>
      <c r="CE127" s="135">
        <v>1.539938388172E-2</v>
      </c>
      <c r="CF127" s="134">
        <v>5.1107644987588609E-3</v>
      </c>
      <c r="CH127" s="120">
        <v>12.907</v>
      </c>
      <c r="CI127" s="133">
        <f>0.3543*CK127</f>
        <v>2.1722133000000001E-2</v>
      </c>
      <c r="CJ127" s="133">
        <v>1.3144530000000001E-3</v>
      </c>
      <c r="CK127" s="133">
        <v>6.1310000000000003E-2</v>
      </c>
      <c r="CL127" s="133">
        <v>3.7100000000000002E-3</v>
      </c>
      <c r="CM127" s="19">
        <v>0.70282999999999995</v>
      </c>
      <c r="CN127" s="19">
        <v>1.1100000000000001E-3</v>
      </c>
      <c r="CO127" s="19">
        <v>0.69996999999999998</v>
      </c>
      <c r="CP127" s="19">
        <v>1.1299999999999999E-3</v>
      </c>
      <c r="CQ127" s="19"/>
      <c r="CR127" s="187">
        <v>41.28</v>
      </c>
      <c r="CS127" s="187">
        <v>7.2985473323005007E-2</v>
      </c>
      <c r="CT127" s="187">
        <v>51.49</v>
      </c>
      <c r="CU127" s="187">
        <v>9.0920107544118944E-2</v>
      </c>
      <c r="CV127" s="187">
        <v>6.2</v>
      </c>
      <c r="CW127" s="187">
        <v>6.0262699216736687E-2</v>
      </c>
      <c r="CX127" s="188">
        <v>3.8E-3</v>
      </c>
      <c r="CY127" s="188">
        <v>5.6897287345349437E-4</v>
      </c>
      <c r="CZ127" s="188">
        <v>6.0900000000000003E-2</v>
      </c>
      <c r="DA127" s="188">
        <v>3.5944639475926706E-3</v>
      </c>
      <c r="DB127" s="188">
        <v>5.0000000000000001E-4</v>
      </c>
      <c r="DC127" s="188">
        <v>7.8049218733155612E-4</v>
      </c>
      <c r="DD127" s="188">
        <v>0.12709999999999999</v>
      </c>
      <c r="DE127" s="188">
        <v>5.6057783373289819E-4</v>
      </c>
      <c r="DF127" s="188">
        <v>2.0999999999999999E-3</v>
      </c>
      <c r="DG127" s="188">
        <v>2.9668768786349274E-4</v>
      </c>
      <c r="DH127" s="188">
        <v>0.24629999999999999</v>
      </c>
      <c r="DI127" s="188">
        <v>7.8700344358477968E-3</v>
      </c>
      <c r="DJ127" s="188">
        <v>9.5399999999999999E-2</v>
      </c>
      <c r="DK127" s="188">
        <v>1.8652840625849258E-3</v>
      </c>
      <c r="DL127" s="188">
        <v>1.5299999999999999E-2</v>
      </c>
      <c r="DM127" s="188">
        <v>7.6214608932058836E-4</v>
      </c>
      <c r="DN127" s="188">
        <v>0.42380000000000001</v>
      </c>
      <c r="DO127" s="188">
        <v>3.3815938681898109E-3</v>
      </c>
      <c r="DP127" s="187">
        <v>99.95</v>
      </c>
    </row>
    <row r="128" spans="1:120" x14ac:dyDescent="0.2">
      <c r="A128" s="146" t="s">
        <v>638</v>
      </c>
      <c r="B128" s="163">
        <v>93.620934526492221</v>
      </c>
      <c r="C128" s="143">
        <v>5.3970533672975394E-3</v>
      </c>
      <c r="D128" s="145">
        <v>57.857633333333332</v>
      </c>
      <c r="E128" s="144">
        <v>8.0169888431219208E-2</v>
      </c>
      <c r="F128" s="142">
        <v>0.32869233791748526</v>
      </c>
      <c r="G128" s="143">
        <v>8.3864837538902403E-3</v>
      </c>
      <c r="H128" s="145">
        <v>10.8927</v>
      </c>
      <c r="I128" s="141">
        <v>3.5777417884548336E-2</v>
      </c>
      <c r="J128" s="145">
        <v>4.2784666666666666</v>
      </c>
      <c r="K128" s="144">
        <v>2.0694713457118125E-2</v>
      </c>
      <c r="L128" s="142">
        <v>8.0033333333333331E-2</v>
      </c>
      <c r="M128" s="141">
        <v>6.6554582122431427E-3</v>
      </c>
      <c r="N128" s="145">
        <v>14.889800000000001</v>
      </c>
      <c r="O128" s="144">
        <v>4.565845662163201E-2</v>
      </c>
      <c r="P128" s="145">
        <v>8.8515999999999995</v>
      </c>
      <c r="Q128" s="144">
        <v>2.1010338837526489E-2</v>
      </c>
      <c r="R128" s="142">
        <v>0.17293862722174697</v>
      </c>
      <c r="S128" s="141">
        <v>1.1810897175720711E-2</v>
      </c>
      <c r="T128" s="142">
        <v>1.1629333333333334</v>
      </c>
      <c r="U128" s="141">
        <v>2.5290571073785458E-2</v>
      </c>
      <c r="V128" s="142">
        <v>3.4333333333333334E-2</v>
      </c>
      <c r="W128" s="141">
        <v>1.6708326237778529E-3</v>
      </c>
      <c r="X128" s="142">
        <v>9.3299999999999994E-2</v>
      </c>
      <c r="Y128" s="141">
        <v>1.9000841593173939E-3</v>
      </c>
      <c r="Z128" s="142">
        <v>2.7433333333333334E-2</v>
      </c>
      <c r="AA128" s="143">
        <v>3.7007307443869082E-3</v>
      </c>
      <c r="AB128" s="142">
        <v>1.7733333333333334E-2</v>
      </c>
      <c r="AC128" s="141">
        <v>1.4966604415865847E-3</v>
      </c>
      <c r="AD128" s="140">
        <v>98.686199999999985</v>
      </c>
      <c r="AE128" s="139">
        <v>1300</v>
      </c>
      <c r="AF128" s="18" t="s">
        <v>637</v>
      </c>
      <c r="AG128" s="130">
        <v>1.3635794396427852</v>
      </c>
      <c r="AH128" s="129">
        <v>0.06</v>
      </c>
      <c r="AK128" s="275"/>
      <c r="AL128" s="276"/>
      <c r="AM128" s="138"/>
      <c r="AN128" s="129"/>
      <c r="AO128" s="138"/>
      <c r="AP128" s="129"/>
      <c r="AQ128" s="138"/>
      <c r="AR128" s="130"/>
      <c r="AS128" s="138"/>
      <c r="AT128" s="129"/>
      <c r="AU128" s="138"/>
      <c r="AV128" s="129"/>
      <c r="AW128" s="138"/>
      <c r="AX128" s="129"/>
      <c r="AY128" s="138"/>
      <c r="AZ128" s="129"/>
      <c r="BA128" s="138"/>
      <c r="BB128" s="130"/>
      <c r="BC128" s="138"/>
      <c r="BD128" s="129"/>
      <c r="BE128" s="138"/>
      <c r="BF128" s="129"/>
      <c r="BG128" s="138"/>
      <c r="BH128" s="129"/>
      <c r="BI128" s="138"/>
      <c r="BJ128" s="129"/>
      <c r="BK128" s="138"/>
      <c r="BL128" s="129"/>
      <c r="BM128" s="138"/>
      <c r="BN128" s="129"/>
      <c r="BO128" s="138"/>
      <c r="BP128" s="130"/>
      <c r="BQ128" s="138"/>
      <c r="BR128" s="129"/>
      <c r="BS128" s="138"/>
      <c r="BT128" s="129"/>
      <c r="BU128" s="138"/>
      <c r="BV128" s="129"/>
      <c r="BW128" s="138"/>
      <c r="BX128" s="129"/>
      <c r="BY128" s="138"/>
      <c r="BZ128" s="129"/>
      <c r="CA128" s="137"/>
      <c r="CB128" s="136"/>
      <c r="CC128" s="135"/>
      <c r="CD128" s="134"/>
      <c r="CE128" s="135"/>
      <c r="CF128" s="134"/>
      <c r="CI128" s="21"/>
      <c r="CJ128" s="21"/>
      <c r="CK128" s="133"/>
      <c r="CL128" s="133"/>
      <c r="CM128" s="19"/>
      <c r="CN128" s="19"/>
      <c r="CO128" s="19"/>
      <c r="CP128" s="19"/>
      <c r="CQ128" s="19"/>
      <c r="CR128" s="187">
        <v>41.6</v>
      </c>
      <c r="CS128" s="187">
        <v>0.10783356179027621</v>
      </c>
      <c r="CT128" s="187">
        <v>51.87</v>
      </c>
      <c r="CU128" s="187">
        <v>0.13901701660451107</v>
      </c>
      <c r="CV128" s="187">
        <v>6.3</v>
      </c>
      <c r="CW128" s="187">
        <v>2.208658451535201E-2</v>
      </c>
      <c r="CX128" s="188">
        <v>3.8999999999999998E-3</v>
      </c>
      <c r="CY128" s="188">
        <v>7.4343359857603731E-4</v>
      </c>
      <c r="CZ128" s="188">
        <v>5.2400000000000002E-2</v>
      </c>
      <c r="DA128" s="188">
        <v>6.9752607181799466E-4</v>
      </c>
      <c r="DB128" s="188">
        <v>3.0000000000000001E-3</v>
      </c>
      <c r="DC128" s="188">
        <v>2.117948571224194E-3</v>
      </c>
      <c r="DD128" s="188">
        <v>0.1273</v>
      </c>
      <c r="DE128" s="188">
        <v>1.1621408119947001E-3</v>
      </c>
      <c r="DF128" s="188">
        <v>1.9E-3</v>
      </c>
      <c r="DG128" s="188">
        <v>2.4595418415519906E-4</v>
      </c>
      <c r="DH128" s="188">
        <v>0.23910000000000001</v>
      </c>
      <c r="DI128" s="188">
        <v>1.2087807118373107E-3</v>
      </c>
      <c r="DJ128" s="188">
        <v>9.5200000000000007E-2</v>
      </c>
      <c r="DK128" s="188">
        <v>1.1826946461928952E-3</v>
      </c>
      <c r="DL128" s="188">
        <v>1.5900000000000001E-2</v>
      </c>
      <c r="DM128" s="188">
        <v>1.3054003387864208E-3</v>
      </c>
      <c r="DN128" s="188">
        <v>0.42599999999999999</v>
      </c>
      <c r="DO128" s="188">
        <v>1.6985870520488445E-3</v>
      </c>
      <c r="DP128" s="187">
        <v>100.74</v>
      </c>
    </row>
    <row r="129" spans="1:120" x14ac:dyDescent="0.2">
      <c r="A129" s="147" t="s">
        <v>636</v>
      </c>
      <c r="B129" s="163">
        <v>93.450003216084511</v>
      </c>
      <c r="C129" s="143">
        <v>3.1850219772497884E-2</v>
      </c>
      <c r="D129" s="138">
        <v>56.599566666666668</v>
      </c>
      <c r="E129" s="144">
        <v>7.9885606978209484E-2</v>
      </c>
      <c r="F129" s="137">
        <v>0.32396666666666668</v>
      </c>
      <c r="G129" s="143">
        <v>8.4132454695368328E-3</v>
      </c>
      <c r="H129" s="138">
        <v>10.052712090540481</v>
      </c>
      <c r="I129" s="141">
        <v>3.4823616189356109E-2</v>
      </c>
      <c r="J129" s="138">
        <v>4.8113666666666672</v>
      </c>
      <c r="K129" s="144">
        <v>2.2099463424242717E-2</v>
      </c>
      <c r="L129" s="137">
        <v>8.8866666666666663E-2</v>
      </c>
      <c r="M129" s="141">
        <v>6.8560104147188704E-3</v>
      </c>
      <c r="N129" s="138">
        <v>15.641799999999998</v>
      </c>
      <c r="O129" s="144">
        <v>4.7161685047128275E-2</v>
      </c>
      <c r="P129" s="138">
        <v>8.4746333333333315</v>
      </c>
      <c r="Q129" s="144">
        <v>2.0876082501475733E-2</v>
      </c>
      <c r="R129" s="137">
        <v>0.20216666666666669</v>
      </c>
      <c r="S129" s="141">
        <v>1.2224703549382623E-2</v>
      </c>
      <c r="T129" s="137">
        <v>1.0695333333333332</v>
      </c>
      <c r="U129" s="141">
        <v>2.4715486865042439E-2</v>
      </c>
      <c r="V129" s="137">
        <v>5.3366666666666666E-2</v>
      </c>
      <c r="W129" s="141">
        <v>1.7940758587907447E-3</v>
      </c>
      <c r="X129" s="137">
        <v>0.32545655968846515</v>
      </c>
      <c r="Y129" s="141">
        <v>3.0064389175306384E-3</v>
      </c>
      <c r="Z129" s="137">
        <v>3.1766666666666672E-2</v>
      </c>
      <c r="AA129" s="143">
        <v>3.8231640155562481E-3</v>
      </c>
      <c r="AB129" s="137">
        <v>2.1533333333333335E-2</v>
      </c>
      <c r="AC129" s="141">
        <v>1.525813980812111E-3</v>
      </c>
      <c r="AD129" s="130">
        <v>97.735200000000006</v>
      </c>
      <c r="AE129" s="139">
        <v>1300</v>
      </c>
      <c r="AF129" s="18" t="s">
        <v>635</v>
      </c>
      <c r="AG129" s="130">
        <v>1.9560949281059321</v>
      </c>
      <c r="AH129" s="129">
        <v>7.0000000000000007E-2</v>
      </c>
      <c r="AI129" s="128">
        <v>38</v>
      </c>
      <c r="AJ129" s="120">
        <v>11.186999999999999</v>
      </c>
      <c r="AK129" s="275">
        <v>1929.9419157975201</v>
      </c>
      <c r="AL129" s="276">
        <v>72.169727204762054</v>
      </c>
      <c r="AM129" s="138">
        <v>1.0608385837702199</v>
      </c>
      <c r="AN129" s="129">
        <v>7.7003612768247021E-2</v>
      </c>
      <c r="AO129" s="138">
        <v>39.128019425044599</v>
      </c>
      <c r="AP129" s="129">
        <v>1.1687553393222161</v>
      </c>
      <c r="AQ129" s="138">
        <v>8.0173653144400703</v>
      </c>
      <c r="AR129" s="130">
        <v>0.5602263233232655</v>
      </c>
      <c r="AS129" s="138">
        <v>14.7963685808928</v>
      </c>
      <c r="AT129" s="129">
        <v>0.75578210535978951</v>
      </c>
      <c r="AU129" s="138">
        <v>0.47722706774379797</v>
      </c>
      <c r="AV129" s="129">
        <v>5.2418256307987202E-2</v>
      </c>
      <c r="AW129" s="138">
        <v>4.9613447418833898</v>
      </c>
      <c r="AX129" s="129">
        <v>0.68829188898398419</v>
      </c>
      <c r="AY129" s="138">
        <v>0.75916303923892903</v>
      </c>
      <c r="AZ129" s="129">
        <v>8.7475518985417958E-2</v>
      </c>
      <c r="BA129" s="138">
        <v>1.92418430231142</v>
      </c>
      <c r="BB129" s="130">
        <v>0.14190797767528762</v>
      </c>
      <c r="BC129" s="138"/>
      <c r="BD129" s="129"/>
      <c r="BE129" s="138">
        <v>1.8323609376001</v>
      </c>
      <c r="BF129" s="129">
        <v>0.23001357855593946</v>
      </c>
      <c r="BG129" s="138">
        <v>0.65823787308047099</v>
      </c>
      <c r="BH129" s="129">
        <v>0.14251421215162588</v>
      </c>
      <c r="BI129" s="138"/>
      <c r="BJ129" s="129"/>
      <c r="BK129" s="138"/>
      <c r="BL129" s="129"/>
      <c r="BM129" s="138"/>
      <c r="BN129" s="129"/>
      <c r="BO129" s="138">
        <v>1.2592052277822099</v>
      </c>
      <c r="BP129" s="130">
        <v>0.1763369193474128</v>
      </c>
      <c r="BQ129" s="138"/>
      <c r="BR129" s="129"/>
      <c r="BS129" s="138">
        <v>0.92068641029873299</v>
      </c>
      <c r="BT129" s="129">
        <v>0.18095944025768232</v>
      </c>
      <c r="BU129" s="138"/>
      <c r="BV129" s="129"/>
      <c r="BW129" s="138"/>
      <c r="BX129" s="129"/>
      <c r="BY129" s="138"/>
      <c r="BZ129" s="129"/>
      <c r="CA129" s="137"/>
      <c r="CB129" s="136"/>
      <c r="CC129" s="135">
        <v>4.6091196326995001E-2</v>
      </c>
      <c r="CD129" s="134">
        <v>7.4898772807182913E-3</v>
      </c>
      <c r="CE129" s="135">
        <v>1.3284332372319E-2</v>
      </c>
      <c r="CF129" s="134">
        <v>3.0725323139150578E-3</v>
      </c>
      <c r="CH129" s="120">
        <v>13.013999999999999</v>
      </c>
      <c r="CI129" s="133">
        <f>0.3543*CK129</f>
        <v>2.9499018000000002E-2</v>
      </c>
      <c r="CJ129" s="133">
        <v>1.8671610000000002E-3</v>
      </c>
      <c r="CK129" s="133">
        <v>8.3260000000000001E-2</v>
      </c>
      <c r="CL129" s="133">
        <v>5.2700000000000004E-3</v>
      </c>
      <c r="CM129" s="19"/>
      <c r="CN129" s="19"/>
      <c r="CO129" s="19"/>
      <c r="CP129" s="19"/>
      <c r="CQ129" s="19"/>
      <c r="CR129" s="187">
        <v>41.26</v>
      </c>
      <c r="CS129" s="187">
        <v>0.11138416817128069</v>
      </c>
      <c r="CT129" s="187">
        <v>51.49</v>
      </c>
      <c r="CU129" s="187">
        <v>0.18742254291250346</v>
      </c>
      <c r="CV129" s="187">
        <v>6.43</v>
      </c>
      <c r="CW129" s="187">
        <v>0.13341932301832879</v>
      </c>
      <c r="CX129" s="188">
        <v>4.1999999999999997E-3</v>
      </c>
      <c r="CY129" s="188">
        <v>5.8227233425020488E-4</v>
      </c>
      <c r="CZ129" s="188">
        <v>5.0099999999999999E-2</v>
      </c>
      <c r="DA129" s="188">
        <v>8.3727309062305358E-4</v>
      </c>
      <c r="DB129" s="188">
        <v>4.7999999999999996E-3</v>
      </c>
      <c r="DC129" s="188">
        <v>6.687633027961497E-3</v>
      </c>
      <c r="DD129" s="188">
        <v>0.128</v>
      </c>
      <c r="DE129" s="188">
        <v>1.0764133205108108E-3</v>
      </c>
      <c r="DF129" s="188">
        <v>1.9E-3</v>
      </c>
      <c r="DG129" s="188">
        <v>4.4731840408649315E-4</v>
      </c>
      <c r="DH129" s="188">
        <v>0.24340000000000001</v>
      </c>
      <c r="DI129" s="188">
        <v>6.5098732368464021E-3</v>
      </c>
      <c r="DJ129" s="188">
        <v>9.74E-2</v>
      </c>
      <c r="DK129" s="188">
        <v>2.5189125398422394E-3</v>
      </c>
      <c r="DL129" s="188">
        <v>1.6199999999999999E-2</v>
      </c>
      <c r="DM129" s="188">
        <v>8.8551099895470633E-4</v>
      </c>
      <c r="DN129" s="188">
        <v>0.42370000000000002</v>
      </c>
      <c r="DO129" s="188">
        <v>5.4953152722800993E-3</v>
      </c>
      <c r="DP129" s="187">
        <v>100.16</v>
      </c>
    </row>
    <row r="130" spans="1:120" x14ac:dyDescent="0.2">
      <c r="A130" s="146" t="s">
        <v>634</v>
      </c>
      <c r="B130" s="163">
        <v>93.298594160755727</v>
      </c>
      <c r="C130" s="143">
        <v>1.2156151345937631E-2</v>
      </c>
      <c r="D130" s="145">
        <v>57.777550000000005</v>
      </c>
      <c r="E130" s="144">
        <v>8.0058921709480965E-2</v>
      </c>
      <c r="F130" s="142">
        <v>0.32065652898067953</v>
      </c>
      <c r="G130" s="143">
        <v>8.3522756522882383E-3</v>
      </c>
      <c r="H130" s="145">
        <v>10.629249999999999</v>
      </c>
      <c r="I130" s="141">
        <v>3.5595009498099364E-2</v>
      </c>
      <c r="J130" s="145">
        <v>4.5278499999999999</v>
      </c>
      <c r="K130" s="144">
        <v>2.1261797386315343E-2</v>
      </c>
      <c r="L130" s="142">
        <v>9.0049999999999991E-2</v>
      </c>
      <c r="M130" s="141">
        <v>6.8508748348808483E-3</v>
      </c>
      <c r="N130" s="145">
        <v>15.09085</v>
      </c>
      <c r="O130" s="144">
        <v>4.6470187118775916E-2</v>
      </c>
      <c r="P130" s="145">
        <v>8.6755999999999993</v>
      </c>
      <c r="Q130" s="144">
        <v>2.0926496036158752E-2</v>
      </c>
      <c r="R130" s="142">
        <v>0.18435831542508999</v>
      </c>
      <c r="S130" s="141">
        <v>1.1753704745281986E-2</v>
      </c>
      <c r="T130" s="142">
        <v>1.1478999999999999</v>
      </c>
      <c r="U130" s="141">
        <v>2.5495352831941358E-2</v>
      </c>
      <c r="V130" s="142">
        <v>3.4299999999999997E-2</v>
      </c>
      <c r="W130" s="141">
        <v>1.6603987231585873E-3</v>
      </c>
      <c r="X130" s="142">
        <v>0.11660000000000001</v>
      </c>
      <c r="Y130" s="141">
        <v>2.04656118967681E-3</v>
      </c>
      <c r="Z130" s="142">
        <v>2.98E-2</v>
      </c>
      <c r="AA130" s="143">
        <v>3.8089343028201474E-3</v>
      </c>
      <c r="AB130" s="142">
        <v>2.64E-2</v>
      </c>
      <c r="AC130" s="141">
        <v>1.5527010870093447E-3</v>
      </c>
      <c r="AD130" s="140">
        <v>98.649650000000008</v>
      </c>
      <c r="AE130" s="139">
        <v>1300</v>
      </c>
      <c r="AF130" s="18" t="s">
        <v>515</v>
      </c>
      <c r="AG130" s="130">
        <v>1.5530121320843813</v>
      </c>
      <c r="AH130" s="129">
        <v>0.04</v>
      </c>
      <c r="AK130" s="275"/>
      <c r="AL130" s="276"/>
      <c r="AM130" s="138"/>
      <c r="AN130" s="129"/>
      <c r="AO130" s="138"/>
      <c r="AP130" s="129"/>
      <c r="AQ130" s="138"/>
      <c r="AR130" s="130"/>
      <c r="AS130" s="138"/>
      <c r="AT130" s="129"/>
      <c r="AU130" s="138"/>
      <c r="AV130" s="129"/>
      <c r="AW130" s="138"/>
      <c r="AX130" s="129"/>
      <c r="AY130" s="138"/>
      <c r="AZ130" s="129"/>
      <c r="BA130" s="138"/>
      <c r="BB130" s="130"/>
      <c r="BC130" s="138"/>
      <c r="BD130" s="129"/>
      <c r="BE130" s="138"/>
      <c r="BF130" s="129"/>
      <c r="BG130" s="138"/>
      <c r="BH130" s="129"/>
      <c r="BI130" s="138"/>
      <c r="BJ130" s="129"/>
      <c r="BK130" s="138"/>
      <c r="BL130" s="129"/>
      <c r="BM130" s="138"/>
      <c r="BN130" s="129"/>
      <c r="BO130" s="138"/>
      <c r="BP130" s="130"/>
      <c r="BQ130" s="138"/>
      <c r="BR130" s="129"/>
      <c r="BS130" s="138"/>
      <c r="BT130" s="129"/>
      <c r="BU130" s="138"/>
      <c r="BV130" s="129"/>
      <c r="BW130" s="138"/>
      <c r="BX130" s="129"/>
      <c r="BY130" s="138"/>
      <c r="BZ130" s="129"/>
      <c r="CA130" s="137"/>
      <c r="CB130" s="136"/>
      <c r="CC130" s="135"/>
      <c r="CD130" s="134"/>
      <c r="CE130" s="135"/>
      <c r="CF130" s="134"/>
      <c r="CI130" s="21"/>
      <c r="CJ130" s="21"/>
      <c r="CK130" s="133"/>
      <c r="CL130" s="133"/>
      <c r="CM130" s="19"/>
      <c r="CN130" s="19"/>
      <c r="CO130" s="19"/>
      <c r="CP130" s="19"/>
      <c r="CQ130" s="19"/>
      <c r="CR130" s="187">
        <v>41.33</v>
      </c>
      <c r="CS130" s="187">
        <v>5.9915321048238317E-2</v>
      </c>
      <c r="CT130" s="187">
        <v>51.4</v>
      </c>
      <c r="CU130" s="187">
        <v>1.2395360561710185E-2</v>
      </c>
      <c r="CV130" s="187">
        <v>6.58</v>
      </c>
      <c r="CW130" s="187">
        <v>5.2314209517088137E-2</v>
      </c>
      <c r="CX130" s="188">
        <v>3.5999999999999999E-3</v>
      </c>
      <c r="CY130" s="188">
        <v>5.1548620412146192E-4</v>
      </c>
      <c r="CZ130" s="188">
        <v>4.9200000000000001E-2</v>
      </c>
      <c r="DA130" s="188">
        <v>5.7797351844331862E-4</v>
      </c>
      <c r="DB130" s="188">
        <v>8.9999999999999998E-4</v>
      </c>
      <c r="DC130" s="188">
        <v>4.5048872245372383E-4</v>
      </c>
      <c r="DD130" s="188">
        <v>0.13</v>
      </c>
      <c r="DE130" s="188">
        <v>1.2640024525372008E-3</v>
      </c>
      <c r="DF130" s="188">
        <v>2.2000000000000001E-3</v>
      </c>
      <c r="DG130" s="188">
        <v>3.9576719576719542E-4</v>
      </c>
      <c r="DH130" s="188">
        <v>0.24990000000000001</v>
      </c>
      <c r="DI130" s="188">
        <v>8.4137325599557417E-3</v>
      </c>
      <c r="DJ130" s="188">
        <v>9.98E-2</v>
      </c>
      <c r="DK130" s="188">
        <v>2.3637001126873814E-3</v>
      </c>
      <c r="DL130" s="188">
        <v>1.6400000000000001E-2</v>
      </c>
      <c r="DM130" s="188">
        <v>7.1650294837878419E-4</v>
      </c>
      <c r="DN130" s="188">
        <v>0.4168</v>
      </c>
      <c r="DO130" s="188">
        <v>2.5896737556352291E-3</v>
      </c>
      <c r="DP130" s="187">
        <v>100.28</v>
      </c>
    </row>
    <row r="131" spans="1:120" x14ac:dyDescent="0.2">
      <c r="A131" s="146" t="s">
        <v>633</v>
      </c>
      <c r="B131" s="163">
        <v>93.412859358272712</v>
      </c>
      <c r="C131" s="143">
        <v>8.3696894906671107E-3</v>
      </c>
      <c r="D131" s="145">
        <v>56.65646666666666</v>
      </c>
      <c r="E131" s="144">
        <v>7.8505503075199337E-2</v>
      </c>
      <c r="F131" s="142">
        <v>0.33603782389108483</v>
      </c>
      <c r="G131" s="143">
        <v>8.4688840769831901E-3</v>
      </c>
      <c r="H131" s="145">
        <v>10.626900000000001</v>
      </c>
      <c r="I131" s="141">
        <v>3.5449753941215321E-2</v>
      </c>
      <c r="J131" s="145">
        <v>4.3799333333333337</v>
      </c>
      <c r="K131" s="144">
        <v>2.0960725588681561E-2</v>
      </c>
      <c r="L131" s="142">
        <v>8.3566666666666664E-2</v>
      </c>
      <c r="M131" s="141">
        <v>6.660947745633073E-3</v>
      </c>
      <c r="N131" s="145">
        <v>14.542733333333333</v>
      </c>
      <c r="O131" s="144">
        <v>4.5339755425665901E-2</v>
      </c>
      <c r="P131" s="145">
        <v>8.9802666666666671</v>
      </c>
      <c r="Q131" s="144">
        <v>2.1315744669665508E-2</v>
      </c>
      <c r="R131" s="142">
        <v>0.17211374287327122</v>
      </c>
      <c r="S131" s="141">
        <v>1.1969627805984248E-2</v>
      </c>
      <c r="T131" s="142">
        <v>1.1149666666666667</v>
      </c>
      <c r="U131" s="141">
        <v>2.4791415934772618E-2</v>
      </c>
      <c r="V131" s="142">
        <v>4.1066666666666668E-2</v>
      </c>
      <c r="W131" s="141">
        <v>1.7339799601717124E-3</v>
      </c>
      <c r="X131" s="142">
        <v>0.1532</v>
      </c>
      <c r="Y131" s="141">
        <v>2.2564918708341806E-3</v>
      </c>
      <c r="Z131" s="142">
        <v>3.1100000000000003E-2</v>
      </c>
      <c r="AA131" s="143">
        <v>3.7668181052225103E-3</v>
      </c>
      <c r="AB131" s="142">
        <v>2.8133333333333333E-2</v>
      </c>
      <c r="AC131" s="141">
        <v>1.5724236408452916E-3</v>
      </c>
      <c r="AD131" s="140">
        <v>97.144900000000007</v>
      </c>
      <c r="AE131" s="139">
        <v>1300</v>
      </c>
      <c r="AF131" s="18" t="s">
        <v>632</v>
      </c>
      <c r="AG131" s="130">
        <v>1.3350449662336521</v>
      </c>
      <c r="AH131" s="129">
        <v>0.05</v>
      </c>
      <c r="AI131" s="128">
        <v>38</v>
      </c>
      <c r="AJ131" s="120">
        <v>8.5020000000000007</v>
      </c>
      <c r="AK131" s="275">
        <v>1941.0854623514299</v>
      </c>
      <c r="AL131" s="276">
        <v>71.356072224180181</v>
      </c>
      <c r="AM131" s="138">
        <v>0.89375114406098999</v>
      </c>
      <c r="AN131" s="129">
        <v>8.2199684860323086E-2</v>
      </c>
      <c r="AO131" s="138">
        <v>37.667337617964897</v>
      </c>
      <c r="AP131" s="129">
        <v>1.1787899850981098</v>
      </c>
      <c r="AQ131" s="138">
        <v>8.6868343016096308</v>
      </c>
      <c r="AR131" s="130">
        <v>0.509360056818014</v>
      </c>
      <c r="AS131" s="138">
        <v>15.596694264975</v>
      </c>
      <c r="AT131" s="129">
        <v>0.72705926008699673</v>
      </c>
      <c r="AU131" s="138">
        <v>0.47600901240813898</v>
      </c>
      <c r="AV131" s="129">
        <v>5.969732408394586E-2</v>
      </c>
      <c r="AW131" s="138">
        <v>5.0748115644406404</v>
      </c>
      <c r="AX131" s="129">
        <v>0.80230417340427562</v>
      </c>
      <c r="AY131" s="138">
        <v>0.75451758448143602</v>
      </c>
      <c r="AZ131" s="129">
        <v>8.910985305548795E-2</v>
      </c>
      <c r="BA131" s="138">
        <v>2.11716261712498</v>
      </c>
      <c r="BB131" s="130">
        <v>0.13706035064031905</v>
      </c>
      <c r="BC131" s="138"/>
      <c r="BD131" s="129"/>
      <c r="BE131" s="138">
        <v>1.92790091026187</v>
      </c>
      <c r="BF131" s="129">
        <v>0.26767416056464244</v>
      </c>
      <c r="BG131" s="138">
        <v>0.728170799415081</v>
      </c>
      <c r="BH131" s="129">
        <v>0.19047318689689996</v>
      </c>
      <c r="BI131" s="138"/>
      <c r="BJ131" s="129"/>
      <c r="BK131" s="138"/>
      <c r="BL131" s="129"/>
      <c r="BM131" s="138"/>
      <c r="BN131" s="129"/>
      <c r="BO131" s="138">
        <v>1.5493914691706401</v>
      </c>
      <c r="BP131" s="130">
        <v>0.18679231104607016</v>
      </c>
      <c r="BQ131" s="138"/>
      <c r="BR131" s="129"/>
      <c r="BS131" s="138">
        <v>0.945186590331065</v>
      </c>
      <c r="BT131" s="129">
        <v>0.16082232205511807</v>
      </c>
      <c r="BU131" s="138"/>
      <c r="BV131" s="129"/>
      <c r="BW131" s="138"/>
      <c r="BX131" s="129"/>
      <c r="BY131" s="138"/>
      <c r="BZ131" s="129"/>
      <c r="CA131" s="137">
        <v>0.124896457099114</v>
      </c>
      <c r="CB131" s="136">
        <v>1.5773220671685326E-2</v>
      </c>
      <c r="CC131" s="135">
        <v>4.4945674749423001E-2</v>
      </c>
      <c r="CD131" s="134">
        <v>7.7565428564355821E-3</v>
      </c>
      <c r="CE131" s="135">
        <v>1.5129090870849E-2</v>
      </c>
      <c r="CF131" s="134">
        <v>3.5734160650804504E-3</v>
      </c>
      <c r="CI131" s="21"/>
      <c r="CJ131" s="21"/>
      <c r="CK131" s="133"/>
      <c r="CL131" s="133"/>
      <c r="CM131" s="19"/>
      <c r="CN131" s="19"/>
      <c r="CO131" s="19"/>
      <c r="CP131" s="19"/>
      <c r="CQ131" s="19"/>
      <c r="CR131" s="187">
        <v>40.61</v>
      </c>
      <c r="CS131" s="187">
        <v>6.4991105329222129E-2</v>
      </c>
      <c r="CT131" s="187">
        <v>50.68</v>
      </c>
      <c r="CU131" s="187">
        <v>1.6892388587676593E-2</v>
      </c>
      <c r="CV131" s="187">
        <v>6.37</v>
      </c>
      <c r="CW131" s="187">
        <v>3.4236209281071073E-2</v>
      </c>
      <c r="CX131" s="188">
        <v>3.7000000000000002E-3</v>
      </c>
      <c r="CY131" s="188">
        <v>5.6738438000464135E-4</v>
      </c>
      <c r="CZ131" s="188">
        <v>5.4300000000000001E-2</v>
      </c>
      <c r="DA131" s="188">
        <v>1.5808302767427824E-3</v>
      </c>
      <c r="DB131" s="188">
        <v>6.0000000000000001E-3</v>
      </c>
      <c r="DC131" s="188">
        <v>5.1027681775080583E-3</v>
      </c>
      <c r="DD131" s="188">
        <v>0.13159999999999999</v>
      </c>
      <c r="DE131" s="188">
        <v>4.6962615825810053E-3</v>
      </c>
      <c r="DF131" s="188">
        <v>2.0999999999999999E-3</v>
      </c>
      <c r="DG131" s="188"/>
      <c r="DH131" s="188">
        <v>0.24929999999999999</v>
      </c>
      <c r="DI131" s="188">
        <v>3.8565925871340344E-3</v>
      </c>
      <c r="DJ131" s="188">
        <v>9.8000000000000004E-2</v>
      </c>
      <c r="DK131" s="188">
        <v>1.2011363783663612E-3</v>
      </c>
      <c r="DL131" s="188">
        <v>1.5299999999999999E-2</v>
      </c>
      <c r="DM131" s="188">
        <v>7.2483216425574552E-4</v>
      </c>
      <c r="DN131" s="188">
        <v>0.42020000000000002</v>
      </c>
      <c r="DO131" s="188">
        <v>1.2844351004379717E-3</v>
      </c>
      <c r="DP131" s="187">
        <v>98.63</v>
      </c>
    </row>
    <row r="132" spans="1:120" x14ac:dyDescent="0.2">
      <c r="A132" s="146" t="s">
        <v>243</v>
      </c>
      <c r="B132" s="163">
        <v>93.322160600296783</v>
      </c>
      <c r="C132" s="143">
        <v>7.1363891791068543E-3</v>
      </c>
      <c r="D132" s="145">
        <v>57.582166666666666</v>
      </c>
      <c r="E132" s="144">
        <v>7.9788190621252544E-2</v>
      </c>
      <c r="F132" s="142">
        <v>0.32275996732026141</v>
      </c>
      <c r="G132" s="143">
        <v>8.2782088363149969E-3</v>
      </c>
      <c r="H132" s="145">
        <v>10.498766666666667</v>
      </c>
      <c r="I132" s="141">
        <v>3.5156501414722617E-2</v>
      </c>
      <c r="J132" s="145">
        <v>4.6351666666666667</v>
      </c>
      <c r="K132" s="144">
        <v>2.1528020493007539E-2</v>
      </c>
      <c r="L132" s="142">
        <v>9.2333333333333337E-2</v>
      </c>
      <c r="M132" s="141">
        <v>6.71103184800711E-3</v>
      </c>
      <c r="N132" s="145">
        <v>14.790833333333332</v>
      </c>
      <c r="O132" s="144">
        <v>4.5543955234874076E-2</v>
      </c>
      <c r="P132" s="145">
        <v>8.8312333333333335</v>
      </c>
      <c r="Q132" s="144">
        <v>2.1074688428075774E-2</v>
      </c>
      <c r="R132" s="142">
        <v>0.16978564711492611</v>
      </c>
      <c r="S132" s="141">
        <v>1.1997116067791217E-2</v>
      </c>
      <c r="T132" s="142">
        <v>1.1094999999999999</v>
      </c>
      <c r="U132" s="141">
        <v>2.4744033523480185E-2</v>
      </c>
      <c r="V132" s="142">
        <v>3.3133333333333327E-2</v>
      </c>
      <c r="W132" s="141">
        <v>1.6585232201326175E-3</v>
      </c>
      <c r="X132" s="142">
        <v>7.856666666666666E-2</v>
      </c>
      <c r="Y132" s="141">
        <v>1.8155824856888741E-3</v>
      </c>
      <c r="Z132" s="142">
        <v>3.0866666666666664E-2</v>
      </c>
      <c r="AA132" s="143">
        <v>3.817048602120321E-3</v>
      </c>
      <c r="AB132" s="142">
        <v>3.3466666666666665E-2</v>
      </c>
      <c r="AC132" s="141">
        <v>1.5959869352106127E-3</v>
      </c>
      <c r="AD132" s="140">
        <v>98.207266666666669</v>
      </c>
      <c r="AE132" s="139">
        <v>1300</v>
      </c>
      <c r="AF132" s="18" t="s">
        <v>242</v>
      </c>
      <c r="AG132" s="130">
        <v>1.21</v>
      </c>
      <c r="AH132" s="129">
        <v>0.02</v>
      </c>
      <c r="AI132" s="128">
        <v>20</v>
      </c>
      <c r="AJ132" s="120">
        <v>18.582999999999998</v>
      </c>
      <c r="AK132" s="275">
        <v>1883.572499275662</v>
      </c>
      <c r="AL132" s="276">
        <v>47.304087445197204</v>
      </c>
      <c r="AM132" s="138">
        <v>0.60048039802573328</v>
      </c>
      <c r="AN132" s="129">
        <v>4.7426310526795738E-2</v>
      </c>
      <c r="AO132" s="138">
        <v>33.455582776746098</v>
      </c>
      <c r="AP132" s="129">
        <v>0.9708094037108479</v>
      </c>
      <c r="AQ132" s="138">
        <v>7.9255903627272621</v>
      </c>
      <c r="AR132" s="130">
        <v>0.38122326058417089</v>
      </c>
      <c r="AS132" s="138">
        <v>13.827044183033843</v>
      </c>
      <c r="AT132" s="129">
        <v>0.50002466841856219</v>
      </c>
      <c r="AU132" s="138">
        <v>0.43810511093030585</v>
      </c>
      <c r="AV132" s="129">
        <v>4.5162494346521927E-2</v>
      </c>
      <c r="AW132" s="138">
        <v>5.030244272012883</v>
      </c>
      <c r="AX132" s="129">
        <v>0.5036852443525468</v>
      </c>
      <c r="AY132" s="138">
        <v>0.61895200197438893</v>
      </c>
      <c r="AZ132" s="129">
        <v>5.0044003639702031E-2</v>
      </c>
      <c r="BA132" s="138">
        <v>1.8495522276759306</v>
      </c>
      <c r="BB132" s="130">
        <v>0.10054653394341867</v>
      </c>
      <c r="BC132" s="138"/>
      <c r="BD132" s="129"/>
      <c r="BE132" s="138">
        <v>1.5889274504076256</v>
      </c>
      <c r="BF132" s="129">
        <v>0.14450311606125349</v>
      </c>
      <c r="BG132" s="138">
        <v>0.70526179794475019</v>
      </c>
      <c r="BH132" s="129">
        <v>0.10073646221998291</v>
      </c>
      <c r="BI132" s="138"/>
      <c r="BJ132" s="129"/>
      <c r="BK132" s="138"/>
      <c r="BL132" s="129"/>
      <c r="BM132" s="138"/>
      <c r="BN132" s="129"/>
      <c r="BO132" s="138">
        <v>1.3374759487984313</v>
      </c>
      <c r="BP132" s="130">
        <v>0.10674578356400832</v>
      </c>
      <c r="BQ132" s="138"/>
      <c r="BR132" s="129"/>
      <c r="BS132" s="138">
        <v>0.86840305373463345</v>
      </c>
      <c r="BT132" s="129">
        <v>8.9323340749643571E-2</v>
      </c>
      <c r="BU132" s="138"/>
      <c r="BV132" s="129"/>
      <c r="BW132" s="138"/>
      <c r="BX132" s="129"/>
      <c r="BY132" s="138"/>
      <c r="BZ132" s="129"/>
      <c r="CA132" s="137">
        <v>0.11699229191806118</v>
      </c>
      <c r="CB132" s="136">
        <v>1.903302201550764E-2</v>
      </c>
      <c r="CC132" s="135">
        <v>4.1681450790209885E-2</v>
      </c>
      <c r="CD132" s="134">
        <v>4.2238730515783331E-3</v>
      </c>
      <c r="CE132" s="135">
        <v>1.2605792559954915E-2</v>
      </c>
      <c r="CF132" s="134">
        <v>2.1341170365697178E-3</v>
      </c>
      <c r="CH132" s="120">
        <v>27.832000000000001</v>
      </c>
      <c r="CI132" s="133">
        <f>0.3543*CK132</f>
        <v>1.9610505E-2</v>
      </c>
      <c r="CJ132" s="133">
        <v>1.172733E-3</v>
      </c>
      <c r="CK132" s="133">
        <v>5.5350000000000003E-2</v>
      </c>
      <c r="CL132" s="133">
        <v>3.31E-3</v>
      </c>
      <c r="CM132" s="19">
        <v>0.70330000000000004</v>
      </c>
      <c r="CN132" s="19">
        <v>7.6000000000000004E-4</v>
      </c>
      <c r="CO132" s="19">
        <v>0.70071000000000006</v>
      </c>
      <c r="CP132" s="19">
        <v>7.7999999999999999E-4</v>
      </c>
      <c r="CQ132" s="19"/>
      <c r="CR132" s="187">
        <v>41.41</v>
      </c>
      <c r="CS132" s="187">
        <v>1.3812338855128621E-2</v>
      </c>
      <c r="CT132" s="187">
        <v>51.39</v>
      </c>
      <c r="CU132" s="187">
        <v>9.1023212675896432E-3</v>
      </c>
      <c r="CV132" s="187">
        <v>6.55</v>
      </c>
      <c r="CW132" s="187">
        <v>3.0536250731000344E-2</v>
      </c>
      <c r="CX132" s="188">
        <v>3.7000000000000002E-3</v>
      </c>
      <c r="CY132" s="188">
        <v>6.4872387894827465E-4</v>
      </c>
      <c r="CZ132" s="188">
        <v>0.05</v>
      </c>
      <c r="DA132" s="188">
        <v>1.2934870664274582E-3</v>
      </c>
      <c r="DB132" s="188">
        <v>3.8999999999999998E-3</v>
      </c>
      <c r="DC132" s="188">
        <v>2.7603829084895943E-3</v>
      </c>
      <c r="DD132" s="188">
        <v>0.12839999999999999</v>
      </c>
      <c r="DE132" s="188">
        <v>1.0221183563850357E-3</v>
      </c>
      <c r="DF132" s="188">
        <v>1.5E-3</v>
      </c>
      <c r="DG132" s="188">
        <v>6.7105263157894658E-4</v>
      </c>
      <c r="DH132" s="188">
        <v>0.26340000000000002</v>
      </c>
      <c r="DI132" s="188">
        <v>3.7302835884056034E-3</v>
      </c>
      <c r="DJ132" s="188">
        <v>9.9900000000000003E-2</v>
      </c>
      <c r="DK132" s="188">
        <v>8.0067497059364758E-4</v>
      </c>
      <c r="DL132" s="188">
        <v>1.5900000000000001E-2</v>
      </c>
      <c r="DM132" s="188">
        <v>1.8487584980557456E-3</v>
      </c>
      <c r="DN132" s="188">
        <v>0.41260000000000002</v>
      </c>
      <c r="DO132" s="188">
        <v>1.3013497282433307E-3</v>
      </c>
      <c r="DP132" s="187">
        <v>100.33</v>
      </c>
    </row>
    <row r="133" spans="1:120" x14ac:dyDescent="0.2">
      <c r="A133" s="146" t="s">
        <v>174</v>
      </c>
      <c r="B133" s="163">
        <v>93.711398593442155</v>
      </c>
      <c r="C133" s="143">
        <v>9.997216193727872E-3</v>
      </c>
      <c r="D133" s="145">
        <v>57.718866666666663</v>
      </c>
      <c r="E133" s="144">
        <v>7.9977607697568273E-2</v>
      </c>
      <c r="F133" s="142">
        <v>0.32704183028286193</v>
      </c>
      <c r="G133" s="143">
        <v>8.4803692936911302E-3</v>
      </c>
      <c r="H133" s="145">
        <v>10.814233333333334</v>
      </c>
      <c r="I133" s="141">
        <v>3.5796643016188699E-2</v>
      </c>
      <c r="J133" s="145">
        <v>4.3302666666666667</v>
      </c>
      <c r="K133" s="144">
        <v>2.0834005213857195E-2</v>
      </c>
      <c r="L133" s="142">
        <v>8.7333333333333332E-2</v>
      </c>
      <c r="M133" s="141">
        <v>6.7438981485180918E-3</v>
      </c>
      <c r="N133" s="145">
        <v>14.809199999999999</v>
      </c>
      <c r="O133" s="144">
        <v>4.5600509901242703E-2</v>
      </c>
      <c r="P133" s="145">
        <v>8.9411333333333332</v>
      </c>
      <c r="Q133" s="144">
        <v>2.1336951712356056E-2</v>
      </c>
      <c r="R133" s="142">
        <v>0.12265195709662505</v>
      </c>
      <c r="S133" s="141">
        <v>1.1382852830487433E-2</v>
      </c>
      <c r="T133" s="142">
        <v>1.1146</v>
      </c>
      <c r="U133" s="141">
        <v>2.4883773023047732E-2</v>
      </c>
      <c r="V133" s="142">
        <v>3.0566666666666669E-2</v>
      </c>
      <c r="W133" s="141">
        <v>1.668775222423794E-3</v>
      </c>
      <c r="X133" s="142">
        <v>7.2633333333333328E-2</v>
      </c>
      <c r="Y133" s="141">
        <v>1.760531642809292E-3</v>
      </c>
      <c r="Z133" s="142">
        <v>2.8833333333333336E-2</v>
      </c>
      <c r="AA133" s="143">
        <v>3.6154924885156425E-3</v>
      </c>
      <c r="AB133" s="142">
        <v>2.123333333333333E-2</v>
      </c>
      <c r="AC133" s="141">
        <v>1.5139915018148637E-3</v>
      </c>
      <c r="AD133" s="140">
        <v>98.41576666666667</v>
      </c>
      <c r="AE133" s="139">
        <v>1300</v>
      </c>
      <c r="AF133" s="18" t="s">
        <v>173</v>
      </c>
      <c r="AG133" s="130">
        <v>1.2720908605864591</v>
      </c>
      <c r="AH133" s="129">
        <v>0.02</v>
      </c>
      <c r="AI133" s="128">
        <v>20</v>
      </c>
      <c r="AJ133" s="120">
        <v>13.423999999999999</v>
      </c>
      <c r="AK133" s="275">
        <v>1974.0310066623019</v>
      </c>
      <c r="AL133" s="276">
        <v>58.945009359452762</v>
      </c>
      <c r="AM133" s="138">
        <v>0.58992173702202444</v>
      </c>
      <c r="AN133" s="129">
        <v>5.156752390262645E-2</v>
      </c>
      <c r="AO133" s="138">
        <v>34.889165071969323</v>
      </c>
      <c r="AP133" s="129">
        <v>0.90039711401279565</v>
      </c>
      <c r="AQ133" s="138">
        <v>8.107234133417963</v>
      </c>
      <c r="AR133" s="130">
        <v>0.37380030280326559</v>
      </c>
      <c r="AS133" s="138">
        <v>14.258326210973246</v>
      </c>
      <c r="AT133" s="129">
        <v>0.56637948216360567</v>
      </c>
      <c r="AU133" s="138">
        <v>0.49100625151853522</v>
      </c>
      <c r="AV133" s="129">
        <v>4.4391562141998214E-2</v>
      </c>
      <c r="AW133" s="138">
        <v>5.6785100884016355</v>
      </c>
      <c r="AX133" s="129">
        <v>0.7673163924535088</v>
      </c>
      <c r="AY133" s="138">
        <v>0.6779635872633748</v>
      </c>
      <c r="AZ133" s="129">
        <v>5.9096793786121558E-2</v>
      </c>
      <c r="BA133" s="138">
        <v>2.0416576550860772</v>
      </c>
      <c r="BB133" s="130">
        <v>0.12890009611550815</v>
      </c>
      <c r="BC133" s="138"/>
      <c r="BD133" s="129"/>
      <c r="BE133" s="138">
        <v>1.4306887544780156</v>
      </c>
      <c r="BF133" s="129">
        <v>0.16924293169306726</v>
      </c>
      <c r="BG133" s="138">
        <v>0.68455932757464788</v>
      </c>
      <c r="BH133" s="129">
        <v>0.12348102572089786</v>
      </c>
      <c r="BI133" s="138"/>
      <c r="BJ133" s="129"/>
      <c r="BK133" s="138"/>
      <c r="BL133" s="129"/>
      <c r="BM133" s="138"/>
      <c r="BN133" s="129"/>
      <c r="BO133" s="138">
        <v>1.3043732541761568</v>
      </c>
      <c r="BP133" s="130">
        <v>0.1612851861866752</v>
      </c>
      <c r="BQ133" s="138"/>
      <c r="BR133" s="129"/>
      <c r="BS133" s="138">
        <v>0.9486912499442155</v>
      </c>
      <c r="BT133" s="129">
        <v>0.12450905735856413</v>
      </c>
      <c r="BU133" s="138"/>
      <c r="BV133" s="129"/>
      <c r="BW133" s="138"/>
      <c r="BX133" s="129"/>
      <c r="BY133" s="138"/>
      <c r="BZ133" s="129"/>
      <c r="CA133" s="137">
        <v>0.14604366213349679</v>
      </c>
      <c r="CB133" s="136">
        <v>3.2594844419545771E-2</v>
      </c>
      <c r="CC133" s="135">
        <v>4.4900266430298513E-2</v>
      </c>
      <c r="CD133" s="134">
        <v>5.6420132959916465E-3</v>
      </c>
      <c r="CE133" s="135">
        <v>1.4143832086803783E-2</v>
      </c>
      <c r="CF133" s="134">
        <v>2.9470226081334682E-3</v>
      </c>
      <c r="CH133" s="120">
        <v>28.288</v>
      </c>
      <c r="CI133" s="133">
        <f>0.3543*CK133</f>
        <v>1.7888607000000001E-2</v>
      </c>
      <c r="CJ133" s="133">
        <v>1.023927E-3</v>
      </c>
      <c r="CK133" s="133">
        <v>5.049E-2</v>
      </c>
      <c r="CL133" s="133">
        <v>2.8900000000000002E-3</v>
      </c>
      <c r="CM133" s="19">
        <v>0.70350999999999997</v>
      </c>
      <c r="CN133" s="19">
        <v>8.8000000000000014E-4</v>
      </c>
      <c r="CO133" s="19">
        <v>0.70115000000000005</v>
      </c>
      <c r="CP133" s="19">
        <v>8.8999999999999995E-4</v>
      </c>
      <c r="CQ133" s="19"/>
      <c r="CR133" s="187">
        <v>41.45</v>
      </c>
      <c r="CS133" s="187">
        <v>5.5660521052628878E-2</v>
      </c>
      <c r="CT133" s="187">
        <v>51.76</v>
      </c>
      <c r="CU133" s="187">
        <v>7.8411314585308645E-2</v>
      </c>
      <c r="CV133" s="187">
        <v>6.19</v>
      </c>
      <c r="CW133" s="187">
        <v>4.0131589862710135E-2</v>
      </c>
      <c r="CX133" s="188">
        <v>3.5000000000000001E-3</v>
      </c>
      <c r="CY133" s="188">
        <v>5.185088223309943E-4</v>
      </c>
      <c r="CZ133" s="188">
        <v>5.28E-2</v>
      </c>
      <c r="DA133" s="188">
        <v>3.5001358102412753E-3</v>
      </c>
      <c r="DB133" s="188">
        <v>1.5E-3</v>
      </c>
      <c r="DC133" s="188">
        <v>1.5145278805893294E-3</v>
      </c>
      <c r="DD133" s="188">
        <v>0.12759999999999999</v>
      </c>
      <c r="DE133" s="188">
        <v>1.1182504723120897E-3</v>
      </c>
      <c r="DF133" s="188">
        <v>1.9E-3</v>
      </c>
      <c r="DG133" s="188">
        <v>3.0176798154347306E-4</v>
      </c>
      <c r="DH133" s="188">
        <v>0.2374</v>
      </c>
      <c r="DI133" s="188">
        <v>1.1374795587906913E-3</v>
      </c>
      <c r="DJ133" s="188">
        <v>9.6500000000000002E-2</v>
      </c>
      <c r="DK133" s="188">
        <v>1.1707005511772844E-3</v>
      </c>
      <c r="DL133" s="188">
        <v>1.55E-2</v>
      </c>
      <c r="DM133" s="188">
        <v>7.6723180139915282E-4</v>
      </c>
      <c r="DN133" s="188">
        <v>0.4294</v>
      </c>
      <c r="DO133" s="188">
        <v>2.8333150605086045E-3</v>
      </c>
      <c r="DP133" s="187">
        <v>100.37</v>
      </c>
    </row>
    <row r="134" spans="1:120" x14ac:dyDescent="0.2">
      <c r="A134" s="146" t="s">
        <v>631</v>
      </c>
      <c r="B134" s="163">
        <v>93.729027260376654</v>
      </c>
      <c r="C134" s="143">
        <v>5.2791654430116635E-3</v>
      </c>
      <c r="D134" s="145">
        <v>57.346033333333331</v>
      </c>
      <c r="E134" s="144">
        <v>7.94609946766974E-2</v>
      </c>
      <c r="F134" s="142">
        <v>0.32521886152162022</v>
      </c>
      <c r="G134" s="143">
        <v>8.4175696141446585E-3</v>
      </c>
      <c r="H134" s="145">
        <v>10.839599999999999</v>
      </c>
      <c r="I134" s="141">
        <v>3.5880610273338436E-2</v>
      </c>
      <c r="J134" s="145">
        <v>4.3880000000000008</v>
      </c>
      <c r="K134" s="144">
        <v>2.0942880644620382E-2</v>
      </c>
      <c r="L134" s="142">
        <v>8.8133333333333341E-2</v>
      </c>
      <c r="M134" s="141">
        <v>6.6809619736914062E-3</v>
      </c>
      <c r="N134" s="145">
        <v>15.011666666666665</v>
      </c>
      <c r="O134" s="144">
        <v>4.6032151628524164E-2</v>
      </c>
      <c r="P134" s="145">
        <v>8.8477666666666668</v>
      </c>
      <c r="Q134" s="144">
        <v>2.1114143262471595E-2</v>
      </c>
      <c r="R134" s="142">
        <v>0.16733664302600468</v>
      </c>
      <c r="S134" s="141">
        <v>1.1786139592164915E-2</v>
      </c>
      <c r="T134" s="142">
        <v>1.1375999999999999</v>
      </c>
      <c r="U134" s="141">
        <v>2.5133533141331328E-2</v>
      </c>
      <c r="V134" s="142">
        <v>3.726666666666667E-2</v>
      </c>
      <c r="W134" s="141">
        <v>1.6914444944428626E-3</v>
      </c>
      <c r="X134" s="142">
        <v>0.15160000000000001</v>
      </c>
      <c r="Y134" s="141">
        <v>2.2329253760996204E-3</v>
      </c>
      <c r="Z134" s="142">
        <v>2.9266666666666667E-2</v>
      </c>
      <c r="AA134" s="143">
        <v>3.619549338670714E-3</v>
      </c>
      <c r="AB134" s="142">
        <v>1.7600000000000001E-2</v>
      </c>
      <c r="AC134" s="141">
        <v>1.4845791104319312E-3</v>
      </c>
      <c r="AD134" s="140">
        <v>98.385599999999997</v>
      </c>
      <c r="AE134" s="139">
        <v>1300</v>
      </c>
      <c r="AF134" s="18" t="s">
        <v>630</v>
      </c>
      <c r="AG134" s="130">
        <v>1.4607194456717618</v>
      </c>
      <c r="AH134" s="129">
        <v>0.03</v>
      </c>
      <c r="AK134" s="275"/>
      <c r="AL134" s="276"/>
      <c r="AM134" s="138"/>
      <c r="AN134" s="129"/>
      <c r="AO134" s="138"/>
      <c r="AP134" s="129"/>
      <c r="AQ134" s="138"/>
      <c r="AR134" s="130"/>
      <c r="AS134" s="138"/>
      <c r="AT134" s="129"/>
      <c r="AU134" s="138"/>
      <c r="AV134" s="129"/>
      <c r="AW134" s="138"/>
      <c r="AX134" s="129"/>
      <c r="AY134" s="138"/>
      <c r="AZ134" s="129"/>
      <c r="BA134" s="138"/>
      <c r="BB134" s="130"/>
      <c r="BC134" s="138"/>
      <c r="BD134" s="129"/>
      <c r="BE134" s="138"/>
      <c r="BF134" s="129"/>
      <c r="BG134" s="138"/>
      <c r="BH134" s="129"/>
      <c r="BI134" s="138"/>
      <c r="BJ134" s="129"/>
      <c r="BK134" s="138"/>
      <c r="BL134" s="129"/>
      <c r="BM134" s="138"/>
      <c r="BN134" s="129"/>
      <c r="BO134" s="138"/>
      <c r="BP134" s="130"/>
      <c r="BQ134" s="138"/>
      <c r="BR134" s="129"/>
      <c r="BS134" s="138"/>
      <c r="BT134" s="129"/>
      <c r="BU134" s="138"/>
      <c r="BV134" s="129"/>
      <c r="BW134" s="138"/>
      <c r="BX134" s="129"/>
      <c r="BY134" s="138"/>
      <c r="BZ134" s="129"/>
      <c r="CA134" s="137"/>
      <c r="CB134" s="136"/>
      <c r="CC134" s="135"/>
      <c r="CD134" s="134"/>
      <c r="CE134" s="135"/>
      <c r="CF134" s="134"/>
      <c r="CI134" s="21"/>
      <c r="CJ134" s="21"/>
      <c r="CK134" s="133"/>
      <c r="CL134" s="133"/>
      <c r="CM134" s="19"/>
      <c r="CN134" s="19"/>
      <c r="CO134" s="19"/>
      <c r="CP134" s="19"/>
      <c r="CQ134" s="19"/>
      <c r="CR134" s="187">
        <v>41.41</v>
      </c>
      <c r="CS134" s="187">
        <v>2.8690202253274733E-2</v>
      </c>
      <c r="CT134" s="187">
        <v>51.71</v>
      </c>
      <c r="CU134" s="187">
        <v>8.4307363738053406E-2</v>
      </c>
      <c r="CV134" s="187">
        <v>6.17</v>
      </c>
      <c r="CW134" s="187">
        <v>2.1063805267876289E-2</v>
      </c>
      <c r="CX134" s="188">
        <v>3.8E-3</v>
      </c>
      <c r="CY134" s="188">
        <v>7.2400848232387132E-4</v>
      </c>
      <c r="CZ134" s="188">
        <v>5.2200000000000003E-2</v>
      </c>
      <c r="DA134" s="188">
        <v>1.5318923695210411E-3</v>
      </c>
      <c r="DB134" s="188">
        <v>2.7000000000000001E-3</v>
      </c>
      <c r="DC134" s="188">
        <v>3.3068263769673533E-3</v>
      </c>
      <c r="DD134" s="188">
        <v>0.12570000000000001</v>
      </c>
      <c r="DE134" s="188">
        <v>5.8360361429249787E-4</v>
      </c>
      <c r="DF134" s="188">
        <v>2.0999999999999999E-3</v>
      </c>
      <c r="DG134" s="188">
        <v>4.3921304937632512E-4</v>
      </c>
      <c r="DH134" s="188">
        <v>0.23400000000000001</v>
      </c>
      <c r="DI134" s="188">
        <v>3.4795105733877387E-3</v>
      </c>
      <c r="DJ134" s="188">
        <v>9.5000000000000001E-2</v>
      </c>
      <c r="DK134" s="188">
        <v>9.2631035357180211E-4</v>
      </c>
      <c r="DL134" s="188">
        <v>1.54E-2</v>
      </c>
      <c r="DM134" s="188">
        <v>9.1948512835496711E-4</v>
      </c>
      <c r="DN134" s="188">
        <v>0.42709999999999998</v>
      </c>
      <c r="DO134" s="188">
        <v>1.1721908084414436E-3</v>
      </c>
      <c r="DP134" s="187">
        <v>100.24</v>
      </c>
    </row>
    <row r="135" spans="1:120" x14ac:dyDescent="0.2">
      <c r="A135" s="147" t="s">
        <v>148</v>
      </c>
      <c r="B135" s="163">
        <v>93.383291715496995</v>
      </c>
      <c r="C135" s="143">
        <v>1.2186546803077699E-2</v>
      </c>
      <c r="D135" s="138">
        <v>57.501199999999997</v>
      </c>
      <c r="E135" s="144">
        <v>9.7582772271273349E-2</v>
      </c>
      <c r="F135" s="137">
        <v>0.32635000000000003</v>
      </c>
      <c r="G135" s="143">
        <v>1.0324506906618135E-2</v>
      </c>
      <c r="H135" s="138">
        <v>10.561635497804202</v>
      </c>
      <c r="I135" s="141">
        <v>4.3315583669323872E-2</v>
      </c>
      <c r="J135" s="138">
        <v>4.4005999999999998</v>
      </c>
      <c r="K135" s="144">
        <v>2.5930784177412677E-2</v>
      </c>
      <c r="L135" s="137">
        <v>8.1949999999999995E-2</v>
      </c>
      <c r="M135" s="141">
        <v>8.2394624595305901E-3</v>
      </c>
      <c r="N135" s="138">
        <v>14.72425</v>
      </c>
      <c r="O135" s="144">
        <v>5.6222731923584526E-2</v>
      </c>
      <c r="P135" s="138">
        <v>8.9303500000000007</v>
      </c>
      <c r="Q135" s="144">
        <v>2.610080564592638E-2</v>
      </c>
      <c r="R135" s="137">
        <v>0.16339999999999999</v>
      </c>
      <c r="S135" s="141">
        <v>1.4635387928243575E-2</v>
      </c>
      <c r="T135" s="137">
        <v>1.1092</v>
      </c>
      <c r="U135" s="141">
        <v>3.056648325606624E-2</v>
      </c>
      <c r="V135" s="137">
        <v>3.2399999999999998E-2</v>
      </c>
      <c r="W135" s="141">
        <v>2.0498326027263789E-3</v>
      </c>
      <c r="X135" s="137">
        <v>8.4873540856031118E-2</v>
      </c>
      <c r="Y135" s="141">
        <v>2.2329036954238813E-3</v>
      </c>
      <c r="Z135" s="137">
        <v>3.0300000000000001E-2</v>
      </c>
      <c r="AA135" s="143">
        <v>4.6643550735873448E-3</v>
      </c>
      <c r="AB135" s="137">
        <v>2.3149999999999997E-2</v>
      </c>
      <c r="AC135" s="141">
        <v>1.8721277438081274E-3</v>
      </c>
      <c r="AD135" s="130">
        <v>98.004300000000001</v>
      </c>
      <c r="AE135" s="139">
        <v>1300</v>
      </c>
      <c r="AF135" s="18" t="s">
        <v>147</v>
      </c>
      <c r="AG135" s="130">
        <v>1.4644940407238654</v>
      </c>
      <c r="AH135" s="129">
        <v>0.02</v>
      </c>
      <c r="AI135" s="128">
        <v>38</v>
      </c>
      <c r="AJ135" s="120">
        <v>11.932</v>
      </c>
      <c r="AK135" s="275">
        <v>1928.90066956137</v>
      </c>
      <c r="AL135" s="276">
        <v>66.177547351296155</v>
      </c>
      <c r="AM135" s="138">
        <v>0.63851925949180899</v>
      </c>
      <c r="AN135" s="129">
        <v>5.6558077885572364E-2</v>
      </c>
      <c r="AO135" s="138">
        <v>35.023920939365603</v>
      </c>
      <c r="AP135" s="129">
        <v>1.271349566930599</v>
      </c>
      <c r="AQ135" s="138">
        <v>8.7579958411786993</v>
      </c>
      <c r="AR135" s="130">
        <v>0.60290793593151104</v>
      </c>
      <c r="AS135" s="138">
        <v>14.832426983080801</v>
      </c>
      <c r="AT135" s="129">
        <v>0.64859866908807928</v>
      </c>
      <c r="AU135" s="138">
        <v>0.483949743200567</v>
      </c>
      <c r="AV135" s="129">
        <v>5.2645715161634833E-2</v>
      </c>
      <c r="AW135" s="138">
        <v>4.6915856313039601</v>
      </c>
      <c r="AX135" s="129">
        <v>0.66693659503848668</v>
      </c>
      <c r="AY135" s="138">
        <v>0.683423834316082</v>
      </c>
      <c r="AZ135" s="129">
        <v>6.7504088343020519E-2</v>
      </c>
      <c r="BA135" s="138">
        <v>1.82617728385987</v>
      </c>
      <c r="BB135" s="130">
        <v>0.10952134537050831</v>
      </c>
      <c r="BC135" s="138"/>
      <c r="BD135" s="129"/>
      <c r="BE135" s="138">
        <v>1.56788743021434</v>
      </c>
      <c r="BF135" s="129">
        <v>0.26961501103701929</v>
      </c>
      <c r="BG135" s="138">
        <v>0.72701936489656205</v>
      </c>
      <c r="BH135" s="129">
        <v>0.14695748038131728</v>
      </c>
      <c r="BI135" s="138"/>
      <c r="BJ135" s="129"/>
      <c r="BK135" s="138"/>
      <c r="BL135" s="129"/>
      <c r="BM135" s="138"/>
      <c r="BN135" s="129"/>
      <c r="BO135" s="138">
        <v>1.19818145077273</v>
      </c>
      <c r="BP135" s="130">
        <v>0.14073238675593749</v>
      </c>
      <c r="BQ135" s="138"/>
      <c r="BR135" s="129"/>
      <c r="BS135" s="138">
        <v>0.96671969218861598</v>
      </c>
      <c r="BT135" s="129">
        <v>0.18786978612666907</v>
      </c>
      <c r="BU135" s="138"/>
      <c r="BV135" s="129"/>
      <c r="BW135" s="138"/>
      <c r="BX135" s="129"/>
      <c r="BY135" s="138"/>
      <c r="BZ135" s="129"/>
      <c r="CA135" s="137">
        <v>9.0989159556512003E-2</v>
      </c>
      <c r="CB135" s="136">
        <v>1.2254805743352429E-2</v>
      </c>
      <c r="CC135" s="135">
        <v>4.4118134816583998E-2</v>
      </c>
      <c r="CD135" s="134">
        <v>6.5931601241406681E-3</v>
      </c>
      <c r="CE135" s="135"/>
      <c r="CF135" s="134"/>
      <c r="CH135" s="120">
        <v>12.255000000000001</v>
      </c>
      <c r="CI135" s="133">
        <f>0.3543*CK135</f>
        <v>1.9146371999999998E-2</v>
      </c>
      <c r="CJ135" s="133">
        <v>1.140846E-3</v>
      </c>
      <c r="CK135" s="133">
        <v>5.4039999999999998E-2</v>
      </c>
      <c r="CL135" s="133">
        <v>3.2200000000000002E-3</v>
      </c>
      <c r="CM135" s="19">
        <v>0.70416000000000001</v>
      </c>
      <c r="CN135" s="19">
        <v>1.07E-3</v>
      </c>
      <c r="CO135" s="19">
        <v>0.70164000000000004</v>
      </c>
      <c r="CP135" s="19">
        <v>1.08E-3</v>
      </c>
      <c r="CQ135" s="19"/>
      <c r="CR135" s="187">
        <v>41.25</v>
      </c>
      <c r="CS135" s="187">
        <v>0.12062574568904544</v>
      </c>
      <c r="CT135" s="187">
        <v>51.42</v>
      </c>
      <c r="CU135" s="187">
        <v>0.16450256993266446</v>
      </c>
      <c r="CV135" s="187">
        <v>6.49</v>
      </c>
      <c r="CW135" s="187">
        <v>5.1522392477352151E-2</v>
      </c>
      <c r="CX135" s="188">
        <v>3.8999999999999998E-3</v>
      </c>
      <c r="CY135" s="188">
        <v>5.1769348891408983E-4</v>
      </c>
      <c r="CZ135" s="188">
        <v>4.8000000000000001E-2</v>
      </c>
      <c r="DA135" s="188">
        <v>1.349022388268149E-3</v>
      </c>
      <c r="DB135" s="188">
        <v>4.4000000000000003E-3</v>
      </c>
      <c r="DC135" s="188">
        <v>2.6484102076112441E-3</v>
      </c>
      <c r="DD135" s="188">
        <v>0.12939999999999999</v>
      </c>
      <c r="DE135" s="188">
        <v>3.5714158092380772E-3</v>
      </c>
      <c r="DF135" s="188">
        <v>1.9E-3</v>
      </c>
      <c r="DG135" s="188">
        <v>4.1124043903826326E-4</v>
      </c>
      <c r="DH135" s="188">
        <v>0.2467</v>
      </c>
      <c r="DI135" s="188">
        <v>1.1717687927826369E-2</v>
      </c>
      <c r="DJ135" s="188">
        <v>9.8799999999999999E-2</v>
      </c>
      <c r="DK135" s="188">
        <v>1.2883253930772855E-3</v>
      </c>
      <c r="DL135" s="188">
        <v>1.55E-2</v>
      </c>
      <c r="DM135" s="188">
        <v>9.3216124817146974E-4</v>
      </c>
      <c r="DN135" s="188">
        <v>0.41959999999999997</v>
      </c>
      <c r="DO135" s="188">
        <v>3.0317743435780064E-3</v>
      </c>
      <c r="DP135" s="187">
        <v>100.13</v>
      </c>
    </row>
    <row r="136" spans="1:120" x14ac:dyDescent="0.2">
      <c r="A136" s="147" t="s">
        <v>629</v>
      </c>
      <c r="B136" s="163">
        <v>93.383291715496995</v>
      </c>
      <c r="C136" s="143">
        <v>1.2186546803077699E-2</v>
      </c>
      <c r="D136" s="138">
        <v>57.354550000000003</v>
      </c>
      <c r="E136" s="144">
        <v>9.7333898968566951E-2</v>
      </c>
      <c r="F136" s="137">
        <v>0.32379999999999998</v>
      </c>
      <c r="G136" s="143">
        <v>1.032764091726448E-2</v>
      </c>
      <c r="H136" s="138">
        <v>10.578251382488478</v>
      </c>
      <c r="I136" s="141">
        <v>4.3383729056790728E-2</v>
      </c>
      <c r="J136" s="138">
        <v>4.5247499999999992</v>
      </c>
      <c r="K136" s="144">
        <v>2.6235747547025404E-2</v>
      </c>
      <c r="L136" s="137">
        <v>8.1900000000000001E-2</v>
      </c>
      <c r="M136" s="141">
        <v>8.2857186556146104E-3</v>
      </c>
      <c r="N136" s="138">
        <v>14.8386</v>
      </c>
      <c r="O136" s="144">
        <v>5.6310700300816724E-2</v>
      </c>
      <c r="P136" s="138">
        <v>8.8561499999999995</v>
      </c>
      <c r="Q136" s="144">
        <v>2.6093517119992179E-2</v>
      </c>
      <c r="R136" s="137">
        <v>0.18714999999999998</v>
      </c>
      <c r="S136" s="141">
        <v>1.4735858454154253E-2</v>
      </c>
      <c r="T136" s="137">
        <v>1.1331500000000001</v>
      </c>
      <c r="U136" s="141">
        <v>3.0902417655266114E-2</v>
      </c>
      <c r="V136" s="137">
        <v>3.3250000000000002E-2</v>
      </c>
      <c r="W136" s="141">
        <v>2.060398821038323E-3</v>
      </c>
      <c r="X136" s="137">
        <v>0.10313380281690142</v>
      </c>
      <c r="Y136" s="141">
        <v>2.3604226138113273E-3</v>
      </c>
      <c r="Z136" s="137">
        <v>2.7749999999999997E-2</v>
      </c>
      <c r="AA136" s="143">
        <v>4.3987641441943668E-3</v>
      </c>
      <c r="AB136" s="137">
        <v>1.8550000000000001E-2</v>
      </c>
      <c r="AC136" s="141">
        <v>1.8377828886316314E-3</v>
      </c>
      <c r="AD136" s="130">
        <v>98.096550000000008</v>
      </c>
      <c r="AE136" s="139">
        <v>1300</v>
      </c>
      <c r="AF136" s="18" t="s">
        <v>501</v>
      </c>
      <c r="AG136" s="130">
        <v>1.2004840663735763</v>
      </c>
      <c r="AH136" s="129">
        <v>0.05</v>
      </c>
      <c r="AK136" s="275"/>
      <c r="AL136" s="276"/>
      <c r="AM136" s="138"/>
      <c r="AN136" s="129"/>
      <c r="AO136" s="138"/>
      <c r="AP136" s="129"/>
      <c r="AQ136" s="138"/>
      <c r="AR136" s="130"/>
      <c r="AS136" s="138"/>
      <c r="AT136" s="129"/>
      <c r="AU136" s="138"/>
      <c r="AV136" s="129"/>
      <c r="AW136" s="138"/>
      <c r="AX136" s="129"/>
      <c r="AY136" s="138"/>
      <c r="AZ136" s="129"/>
      <c r="BA136" s="138"/>
      <c r="BB136" s="130"/>
      <c r="BC136" s="138"/>
      <c r="BD136" s="129"/>
      <c r="BE136" s="138"/>
      <c r="BF136" s="129"/>
      <c r="BG136" s="138"/>
      <c r="BH136" s="129"/>
      <c r="BI136" s="138"/>
      <c r="BJ136" s="129"/>
      <c r="BK136" s="138"/>
      <c r="BL136" s="129"/>
      <c r="BM136" s="138"/>
      <c r="BN136" s="129"/>
      <c r="BO136" s="138"/>
      <c r="BP136" s="130"/>
      <c r="BQ136" s="138"/>
      <c r="BR136" s="129"/>
      <c r="BS136" s="138"/>
      <c r="BT136" s="129"/>
      <c r="BU136" s="138"/>
      <c r="BV136" s="129"/>
      <c r="BW136" s="138"/>
      <c r="BX136" s="129"/>
      <c r="BY136" s="138"/>
      <c r="BZ136" s="129"/>
      <c r="CA136" s="137"/>
      <c r="CB136" s="136"/>
      <c r="CC136" s="135"/>
      <c r="CD136" s="134"/>
      <c r="CE136" s="135"/>
      <c r="CF136" s="134"/>
      <c r="CI136" s="21"/>
      <c r="CJ136" s="21"/>
      <c r="CK136" s="133"/>
      <c r="CL136" s="133"/>
      <c r="CM136" s="19"/>
      <c r="CN136" s="19"/>
      <c r="CO136" s="19"/>
      <c r="CP136" s="19"/>
      <c r="CQ136" s="19"/>
      <c r="CR136" s="187">
        <v>41.25</v>
      </c>
      <c r="CS136" s="187">
        <v>0.12062574568904544</v>
      </c>
      <c r="CT136" s="187">
        <v>51.42</v>
      </c>
      <c r="CU136" s="187">
        <v>0.16450256993266446</v>
      </c>
      <c r="CV136" s="187">
        <v>6.49</v>
      </c>
      <c r="CW136" s="187">
        <v>5.1522392477352151E-2</v>
      </c>
      <c r="CX136" s="188">
        <v>3.8999999999999998E-3</v>
      </c>
      <c r="CY136" s="188">
        <v>5.1769348891408983E-4</v>
      </c>
      <c r="CZ136" s="188">
        <v>4.8000000000000001E-2</v>
      </c>
      <c r="DA136" s="188">
        <v>1.349022388268149E-3</v>
      </c>
      <c r="DB136" s="188">
        <v>4.4000000000000003E-3</v>
      </c>
      <c r="DC136" s="188">
        <v>2.6484102076112441E-3</v>
      </c>
      <c r="DD136" s="188">
        <v>0.12939999999999999</v>
      </c>
      <c r="DE136" s="188">
        <v>3.5714158092380772E-3</v>
      </c>
      <c r="DF136" s="188">
        <v>1.9E-3</v>
      </c>
      <c r="DG136" s="188">
        <v>4.1124043903826326E-4</v>
      </c>
      <c r="DH136" s="188">
        <v>0.2467</v>
      </c>
      <c r="DI136" s="188">
        <v>1.1717687927826369E-2</v>
      </c>
      <c r="DJ136" s="188">
        <v>9.8799999999999999E-2</v>
      </c>
      <c r="DK136" s="188">
        <v>1.2883253930772855E-3</v>
      </c>
      <c r="DL136" s="188">
        <v>1.55E-2</v>
      </c>
      <c r="DM136" s="188">
        <v>9.3216124817146974E-4</v>
      </c>
      <c r="DN136" s="188">
        <v>0.41959999999999997</v>
      </c>
      <c r="DO136" s="188">
        <v>3.0317743435780064E-3</v>
      </c>
      <c r="DP136" s="187">
        <v>100.13</v>
      </c>
    </row>
    <row r="137" spans="1:120" x14ac:dyDescent="0.2">
      <c r="A137" s="147" t="s">
        <v>628</v>
      </c>
      <c r="B137" s="163">
        <v>93.383291715496995</v>
      </c>
      <c r="C137" s="143">
        <v>1.2186546803077699E-2</v>
      </c>
      <c r="D137" s="138">
        <v>56.939549999999997</v>
      </c>
      <c r="E137" s="144">
        <v>9.6629620614505141E-2</v>
      </c>
      <c r="F137" s="137">
        <v>0.311</v>
      </c>
      <c r="G137" s="143">
        <v>1.0211292960301899E-2</v>
      </c>
      <c r="H137" s="138">
        <v>10.34903255507165</v>
      </c>
      <c r="I137" s="141">
        <v>4.3176128540204542E-2</v>
      </c>
      <c r="J137" s="138">
        <v>4.68635</v>
      </c>
      <c r="K137" s="144">
        <v>2.673091556970952E-2</v>
      </c>
      <c r="L137" s="137">
        <v>8.929999999999999E-2</v>
      </c>
      <c r="M137" s="141">
        <v>8.2643380166438282E-3</v>
      </c>
      <c r="N137" s="138">
        <v>15.237500000000001</v>
      </c>
      <c r="O137" s="144">
        <v>5.7106189160645186E-2</v>
      </c>
      <c r="P137" s="138">
        <v>8.5258000000000003</v>
      </c>
      <c r="Q137" s="144">
        <v>2.5722244245505135E-2</v>
      </c>
      <c r="R137" s="137">
        <v>0.18354999999999999</v>
      </c>
      <c r="S137" s="141">
        <v>1.4731245478679831E-2</v>
      </c>
      <c r="T137" s="137">
        <v>1.0817999999999999</v>
      </c>
      <c r="U137" s="141">
        <v>3.0342941930208416E-2</v>
      </c>
      <c r="V137" s="137">
        <v>3.0499999999999999E-2</v>
      </c>
      <c r="W137" s="141">
        <v>2.0526066942765453E-3</v>
      </c>
      <c r="X137" s="137">
        <v>7.8605672522462117E-2</v>
      </c>
      <c r="Y137" s="141">
        <v>2.1992815824660649E-3</v>
      </c>
      <c r="Z137" s="137">
        <v>2.8799999999999999E-2</v>
      </c>
      <c r="AA137" s="143">
        <v>4.4761373062049831E-3</v>
      </c>
      <c r="AB137" s="137">
        <v>3.0499999999999999E-2</v>
      </c>
      <c r="AC137" s="141">
        <v>1.9374724724209344E-3</v>
      </c>
      <c r="AD137" s="130">
        <v>97.606849999999994</v>
      </c>
      <c r="AE137" s="139">
        <v>1300</v>
      </c>
      <c r="AF137" s="18" t="s">
        <v>509</v>
      </c>
      <c r="AG137" s="130">
        <v>1.2004840663735763</v>
      </c>
      <c r="AH137" s="129">
        <v>0.05</v>
      </c>
      <c r="AK137" s="275"/>
      <c r="AL137" s="276"/>
      <c r="AM137" s="138"/>
      <c r="AN137" s="129"/>
      <c r="AO137" s="138"/>
      <c r="AP137" s="129"/>
      <c r="AQ137" s="138"/>
      <c r="AR137" s="130"/>
      <c r="AS137" s="138"/>
      <c r="AT137" s="129"/>
      <c r="AU137" s="138"/>
      <c r="AV137" s="129"/>
      <c r="AW137" s="138"/>
      <c r="AX137" s="129"/>
      <c r="AY137" s="138"/>
      <c r="AZ137" s="129"/>
      <c r="BA137" s="138"/>
      <c r="BB137" s="130"/>
      <c r="BC137" s="138"/>
      <c r="BD137" s="129"/>
      <c r="BE137" s="138"/>
      <c r="BF137" s="129"/>
      <c r="BG137" s="138"/>
      <c r="BH137" s="129"/>
      <c r="BI137" s="138"/>
      <c r="BJ137" s="129"/>
      <c r="BK137" s="138"/>
      <c r="BL137" s="129"/>
      <c r="BM137" s="138"/>
      <c r="BN137" s="129"/>
      <c r="BO137" s="138"/>
      <c r="BP137" s="130"/>
      <c r="BQ137" s="138"/>
      <c r="BR137" s="129"/>
      <c r="BS137" s="138"/>
      <c r="BT137" s="129"/>
      <c r="BU137" s="138"/>
      <c r="BV137" s="129"/>
      <c r="BW137" s="138"/>
      <c r="BX137" s="129"/>
      <c r="BY137" s="138"/>
      <c r="BZ137" s="129"/>
      <c r="CA137" s="137"/>
      <c r="CB137" s="136"/>
      <c r="CC137" s="135"/>
      <c r="CD137" s="134"/>
      <c r="CE137" s="135"/>
      <c r="CF137" s="134"/>
      <c r="CI137" s="21"/>
      <c r="CJ137" s="21"/>
      <c r="CK137" s="133"/>
      <c r="CL137" s="133"/>
      <c r="CM137" s="19"/>
      <c r="CN137" s="19"/>
      <c r="CO137" s="19"/>
      <c r="CP137" s="19"/>
      <c r="CQ137" s="19"/>
      <c r="CR137" s="187">
        <v>41.25</v>
      </c>
      <c r="CS137" s="187">
        <v>0.12062574568904544</v>
      </c>
      <c r="CT137" s="187">
        <v>51.42</v>
      </c>
      <c r="CU137" s="187">
        <v>0.16450256993266446</v>
      </c>
      <c r="CV137" s="187">
        <v>6.49</v>
      </c>
      <c r="CW137" s="187">
        <v>5.1522392477352151E-2</v>
      </c>
      <c r="CX137" s="188">
        <v>3.8999999999999998E-3</v>
      </c>
      <c r="CY137" s="188">
        <v>5.1769348891408983E-4</v>
      </c>
      <c r="CZ137" s="188">
        <v>4.8000000000000001E-2</v>
      </c>
      <c r="DA137" s="188">
        <v>1.349022388268149E-3</v>
      </c>
      <c r="DB137" s="188">
        <v>4.4000000000000003E-3</v>
      </c>
      <c r="DC137" s="188">
        <v>2.6484102076112441E-3</v>
      </c>
      <c r="DD137" s="188">
        <v>0.12939999999999999</v>
      </c>
      <c r="DE137" s="188">
        <v>3.5714158092380772E-3</v>
      </c>
      <c r="DF137" s="188">
        <v>1.9E-3</v>
      </c>
      <c r="DG137" s="188">
        <v>4.1124043903826326E-4</v>
      </c>
      <c r="DH137" s="188">
        <v>0.2467</v>
      </c>
      <c r="DI137" s="188">
        <v>1.1717687927826369E-2</v>
      </c>
      <c r="DJ137" s="188">
        <v>9.8799999999999999E-2</v>
      </c>
      <c r="DK137" s="188">
        <v>1.2883253930772855E-3</v>
      </c>
      <c r="DL137" s="188">
        <v>1.55E-2</v>
      </c>
      <c r="DM137" s="188">
        <v>9.3216124817146974E-4</v>
      </c>
      <c r="DN137" s="188">
        <v>0.41959999999999997</v>
      </c>
      <c r="DO137" s="188">
        <v>3.0317743435780064E-3</v>
      </c>
      <c r="DP137" s="187">
        <v>100.13</v>
      </c>
    </row>
    <row r="138" spans="1:120" x14ac:dyDescent="0.2">
      <c r="A138" s="146" t="s">
        <v>150</v>
      </c>
      <c r="B138" s="163">
        <v>93.59424489924389</v>
      </c>
      <c r="C138" s="143">
        <v>7.7411839212521896E-3</v>
      </c>
      <c r="D138" s="145">
        <v>57.499299999999998</v>
      </c>
      <c r="E138" s="144">
        <v>8.194630929860057E-2</v>
      </c>
      <c r="F138" s="142">
        <v>0.32713595969606873</v>
      </c>
      <c r="G138" s="143">
        <v>8.5171119734872586E-3</v>
      </c>
      <c r="H138" s="145">
        <v>10.67465</v>
      </c>
      <c r="I138" s="141">
        <v>3.6873686370859735E-2</v>
      </c>
      <c r="J138" s="145">
        <v>4.4259000000000004</v>
      </c>
      <c r="K138" s="144">
        <v>2.1123768332959286E-2</v>
      </c>
      <c r="L138" s="142">
        <v>8.6499999999999994E-2</v>
      </c>
      <c r="M138" s="141">
        <v>6.7607495939594007E-3</v>
      </c>
      <c r="N138" s="145">
        <v>14.9894</v>
      </c>
      <c r="O138" s="144">
        <v>4.8155387111042121E-2</v>
      </c>
      <c r="P138" s="145">
        <v>8.7432499999999997</v>
      </c>
      <c r="Q138" s="144">
        <v>2.1089675234928423E-2</v>
      </c>
      <c r="R138" s="142">
        <v>0.17536830848076382</v>
      </c>
      <c r="S138" s="141">
        <v>1.2401591374078558E-2</v>
      </c>
      <c r="T138" s="142">
        <v>1.17245</v>
      </c>
      <c r="U138" s="141">
        <v>2.6921705821875523E-2</v>
      </c>
      <c r="V138" s="142">
        <v>3.2100000000000004E-2</v>
      </c>
      <c r="W138" s="141">
        <v>1.6623877887210583E-3</v>
      </c>
      <c r="X138" s="142">
        <v>9.1149999999999995E-2</v>
      </c>
      <c r="Y138" s="141">
        <v>1.8735283012409015E-3</v>
      </c>
      <c r="Z138" s="142">
        <v>2.7349999999999999E-2</v>
      </c>
      <c r="AA138" s="143">
        <v>3.7748519021249751E-3</v>
      </c>
      <c r="AB138" s="142">
        <v>2.9499999999999998E-2</v>
      </c>
      <c r="AC138" s="141">
        <v>1.4725057602436118E-3</v>
      </c>
      <c r="AD138" s="140">
        <v>98.272400000000005</v>
      </c>
      <c r="AE138" s="139">
        <v>1300</v>
      </c>
      <c r="AF138" s="18" t="s">
        <v>149</v>
      </c>
      <c r="AG138" s="130">
        <v>1.3441988825152789</v>
      </c>
      <c r="AH138" s="129">
        <v>0.02</v>
      </c>
      <c r="AI138" s="128">
        <v>38</v>
      </c>
      <c r="AJ138" s="120">
        <v>15.959</v>
      </c>
      <c r="AK138" s="275">
        <v>1886.70148300191</v>
      </c>
      <c r="AL138" s="276">
        <v>64.687972525289837</v>
      </c>
      <c r="AM138" s="138">
        <v>0.596484522827195</v>
      </c>
      <c r="AN138" s="129">
        <v>5.2619968829354685E-2</v>
      </c>
      <c r="AO138" s="138">
        <v>34.453906206854803</v>
      </c>
      <c r="AP138" s="129">
        <v>0.95931226154751714</v>
      </c>
      <c r="AQ138" s="138">
        <v>8.5642848083536691</v>
      </c>
      <c r="AR138" s="130">
        <v>0.42344678560782711</v>
      </c>
      <c r="AS138" s="138">
        <v>15.200873087445</v>
      </c>
      <c r="AT138" s="129">
        <v>0.69305383006948562</v>
      </c>
      <c r="AU138" s="138">
        <v>0.50371127950030603</v>
      </c>
      <c r="AV138" s="129">
        <v>5.3908832113781398E-2</v>
      </c>
      <c r="AW138" s="138">
        <v>4.6137305902929304</v>
      </c>
      <c r="AX138" s="129">
        <v>0.6008306141696047</v>
      </c>
      <c r="AY138" s="138">
        <v>0.67874238108140195</v>
      </c>
      <c r="AZ138" s="129">
        <v>6.4047410670501737E-2</v>
      </c>
      <c r="BA138" s="138">
        <v>1.88417299670756</v>
      </c>
      <c r="BB138" s="130">
        <v>0.14025836603120184</v>
      </c>
      <c r="BC138" s="138"/>
      <c r="BD138" s="129"/>
      <c r="BE138" s="138">
        <v>1.8306890608305699</v>
      </c>
      <c r="BF138" s="129">
        <v>0.20154154960404269</v>
      </c>
      <c r="BG138" s="138">
        <v>0.63334884279926096</v>
      </c>
      <c r="BH138" s="129">
        <v>0.12207068429337196</v>
      </c>
      <c r="BI138" s="138"/>
      <c r="BJ138" s="129"/>
      <c r="BK138" s="138"/>
      <c r="BL138" s="129"/>
      <c r="BM138" s="138"/>
      <c r="BN138" s="129"/>
      <c r="BO138" s="138">
        <v>1.37786302844275</v>
      </c>
      <c r="BP138" s="130">
        <v>0.13590939917326411</v>
      </c>
      <c r="BQ138" s="138"/>
      <c r="BR138" s="129"/>
      <c r="BS138" s="138">
        <v>1.0441642578449899</v>
      </c>
      <c r="BT138" s="129">
        <v>0.13948545644074806</v>
      </c>
      <c r="BU138" s="138"/>
      <c r="BV138" s="129"/>
      <c r="BW138" s="138"/>
      <c r="BX138" s="129"/>
      <c r="BY138" s="138"/>
      <c r="BZ138" s="129"/>
      <c r="CA138" s="137">
        <v>9.5019752476716998E-2</v>
      </c>
      <c r="CB138" s="136">
        <v>1.4879237040328848E-2</v>
      </c>
      <c r="CC138" s="135">
        <v>4.4742217611536003E-2</v>
      </c>
      <c r="CD138" s="134">
        <v>1.1226668806548972E-2</v>
      </c>
      <c r="CE138" s="135">
        <v>1.3665680706281E-2</v>
      </c>
      <c r="CF138" s="134">
        <v>2.7167808256543424E-3</v>
      </c>
      <c r="CH138" s="120">
        <v>16.498999999999999</v>
      </c>
      <c r="CI138" s="133">
        <f>0.3543*CK138</f>
        <v>1.7824833000000002E-2</v>
      </c>
      <c r="CJ138" s="133">
        <v>1.1939910000000001E-3</v>
      </c>
      <c r="CK138" s="133">
        <v>5.0310000000000001E-2</v>
      </c>
      <c r="CL138" s="133">
        <v>3.3700000000000002E-3</v>
      </c>
      <c r="CM138" s="19">
        <v>0.70367000000000002</v>
      </c>
      <c r="CN138" s="19">
        <v>1.33E-3</v>
      </c>
      <c r="CO138" s="19">
        <v>0.70132000000000005</v>
      </c>
      <c r="CP138" s="19">
        <v>1.34E-3</v>
      </c>
      <c r="CQ138" s="19"/>
      <c r="CR138" s="187">
        <v>41.35</v>
      </c>
      <c r="CS138" s="187">
        <v>5.8241628510381692E-2</v>
      </c>
      <c r="CT138" s="187">
        <v>51.58</v>
      </c>
      <c r="CU138" s="187">
        <v>4.6072724082505359E-2</v>
      </c>
      <c r="CV138" s="187">
        <v>6.29</v>
      </c>
      <c r="CW138" s="187">
        <v>3.1609752029728551E-2</v>
      </c>
      <c r="CX138" s="188">
        <v>3.7000000000000002E-3</v>
      </c>
      <c r="CY138" s="188">
        <v>5.7905900382019323E-4</v>
      </c>
      <c r="CZ138" s="188">
        <v>5.4399999999999997E-2</v>
      </c>
      <c r="DA138" s="188">
        <v>1.5588877200892184E-3</v>
      </c>
      <c r="DB138" s="188">
        <v>1E-3</v>
      </c>
      <c r="DC138" s="188">
        <v>6.2675532456469912E-4</v>
      </c>
      <c r="DD138" s="188">
        <v>0.12640000000000001</v>
      </c>
      <c r="DE138" s="188">
        <v>6.2955794462394687E-4</v>
      </c>
      <c r="DF138" s="188">
        <v>1.9E-3</v>
      </c>
      <c r="DG138" s="188">
        <v>5.3277943934907008E-4</v>
      </c>
      <c r="DH138" s="188">
        <v>0.2407</v>
      </c>
      <c r="DI138" s="188">
        <v>7.0519377915203747E-3</v>
      </c>
      <c r="DJ138" s="188">
        <v>9.6100000000000005E-2</v>
      </c>
      <c r="DK138" s="188">
        <v>1.3634512998556966E-3</v>
      </c>
      <c r="DL138" s="188">
        <v>1.54E-2</v>
      </c>
      <c r="DM138" s="188">
        <v>1.1607155004114797E-3</v>
      </c>
      <c r="DN138" s="188">
        <v>0.4234</v>
      </c>
      <c r="DO138" s="188">
        <v>1.8862044401036305E-3</v>
      </c>
      <c r="DP138" s="187">
        <v>100.19</v>
      </c>
    </row>
    <row r="139" spans="1:120" x14ac:dyDescent="0.2">
      <c r="A139" s="146" t="s">
        <v>172</v>
      </c>
      <c r="B139" s="163">
        <v>93.780030006268845</v>
      </c>
      <c r="C139" s="143">
        <v>9.1133919634460471E-3</v>
      </c>
      <c r="D139" s="145">
        <v>57.420166666666667</v>
      </c>
      <c r="E139" s="144">
        <v>7.9563716836591622E-2</v>
      </c>
      <c r="F139" s="142">
        <v>0.34062621272808191</v>
      </c>
      <c r="G139" s="143">
        <v>8.5177610530033036E-3</v>
      </c>
      <c r="H139" s="145">
        <v>10.895433333333335</v>
      </c>
      <c r="I139" s="141">
        <v>3.592618195457508E-2</v>
      </c>
      <c r="J139" s="145">
        <v>4.238599999999999</v>
      </c>
      <c r="K139" s="144">
        <v>2.0611503190455873E-2</v>
      </c>
      <c r="L139" s="142">
        <v>7.9666666666666663E-2</v>
      </c>
      <c r="M139" s="141">
        <v>6.6721597700308069E-3</v>
      </c>
      <c r="N139" s="145">
        <v>14.464333333333334</v>
      </c>
      <c r="O139" s="144">
        <v>4.5097619437544686E-2</v>
      </c>
      <c r="P139" s="145">
        <v>9.1547333333333345</v>
      </c>
      <c r="Q139" s="144">
        <v>2.1496242277940399E-2</v>
      </c>
      <c r="R139" s="142">
        <v>0.14486859260281534</v>
      </c>
      <c r="S139" s="141">
        <v>1.1451243860790996E-2</v>
      </c>
      <c r="T139" s="142">
        <v>1.1494666666666669</v>
      </c>
      <c r="U139" s="141">
        <v>2.522153276859505E-2</v>
      </c>
      <c r="V139" s="142">
        <v>4.0633333333333334E-2</v>
      </c>
      <c r="W139" s="141">
        <v>1.6955572022615501E-3</v>
      </c>
      <c r="X139" s="142">
        <v>0.15873333333333331</v>
      </c>
      <c r="Y139" s="141">
        <v>2.2791010285696934E-3</v>
      </c>
      <c r="Z139" s="142">
        <v>2.7266666666666672E-2</v>
      </c>
      <c r="AA139" s="143">
        <v>3.7580608409409758E-3</v>
      </c>
      <c r="AB139" s="142">
        <v>2.4266666666666669E-2</v>
      </c>
      <c r="AC139" s="141">
        <v>1.5479600241709332E-3</v>
      </c>
      <c r="AD139" s="140">
        <v>98.135933333333341</v>
      </c>
      <c r="AE139" s="139">
        <v>1300</v>
      </c>
      <c r="AF139" s="18" t="s">
        <v>171</v>
      </c>
      <c r="AG139" s="130">
        <v>1.322564731669049</v>
      </c>
      <c r="AH139" s="129">
        <v>0.01</v>
      </c>
      <c r="AI139" s="128">
        <v>38</v>
      </c>
      <c r="AJ139" s="120">
        <v>12.082000000000001</v>
      </c>
      <c r="AK139" s="275">
        <v>1950.83516780072</v>
      </c>
      <c r="AL139" s="276">
        <v>72.014928486195672</v>
      </c>
      <c r="AM139" s="138">
        <v>0.76198608388606504</v>
      </c>
      <c r="AN139" s="129">
        <v>7.0126846994967296E-2</v>
      </c>
      <c r="AO139" s="138">
        <v>38.227116336261801</v>
      </c>
      <c r="AP139" s="129">
        <v>1.3836693931378801</v>
      </c>
      <c r="AQ139" s="138">
        <v>8.4839099264467297</v>
      </c>
      <c r="AR139" s="130">
        <v>0.5450290862665339</v>
      </c>
      <c r="AS139" s="138">
        <v>15.731361844159601</v>
      </c>
      <c r="AT139" s="129">
        <v>0.81602466930169282</v>
      </c>
      <c r="AU139" s="138">
        <v>0.55530563654100296</v>
      </c>
      <c r="AV139" s="129">
        <v>7.2897831621407935E-2</v>
      </c>
      <c r="AW139" s="138">
        <v>4.6305028351726296</v>
      </c>
      <c r="AX139" s="129">
        <v>0.72008200752241347</v>
      </c>
      <c r="AY139" s="138">
        <v>0.73628734004466001</v>
      </c>
      <c r="AZ139" s="129">
        <v>7.8678486606365144E-2</v>
      </c>
      <c r="BA139" s="138">
        <v>2.0379593536485401</v>
      </c>
      <c r="BB139" s="130">
        <v>0.12070166008852136</v>
      </c>
      <c r="BC139" s="138"/>
      <c r="BD139" s="129"/>
      <c r="BE139" s="138">
        <v>1.72341351418968</v>
      </c>
      <c r="BF139" s="129">
        <v>0.23205588748181247</v>
      </c>
      <c r="BG139" s="138">
        <v>0.74355634347668798</v>
      </c>
      <c r="BH139" s="129">
        <v>0.16872630379738968</v>
      </c>
      <c r="BI139" s="138"/>
      <c r="BJ139" s="129"/>
      <c r="BK139" s="138"/>
      <c r="BL139" s="129"/>
      <c r="BM139" s="138"/>
      <c r="BN139" s="129"/>
      <c r="BO139" s="138">
        <v>1.488216249233</v>
      </c>
      <c r="BP139" s="130">
        <v>0.16374273897856015</v>
      </c>
      <c r="BQ139" s="138"/>
      <c r="BR139" s="129"/>
      <c r="BS139" s="138">
        <v>1.0959429052437699</v>
      </c>
      <c r="BT139" s="129">
        <v>0.16761147423222439</v>
      </c>
      <c r="BU139" s="138"/>
      <c r="BV139" s="129"/>
      <c r="BW139" s="138"/>
      <c r="BX139" s="129"/>
      <c r="BY139" s="138"/>
      <c r="BZ139" s="129"/>
      <c r="CA139" s="137">
        <v>0.129151273296567</v>
      </c>
      <c r="CB139" s="136">
        <v>1.7250950356254818E-2</v>
      </c>
      <c r="CC139" s="135">
        <v>4.7102266086777998E-2</v>
      </c>
      <c r="CD139" s="134">
        <v>6.4989566370436212E-3</v>
      </c>
      <c r="CE139" s="135"/>
      <c r="CF139" s="134"/>
      <c r="CH139" s="120">
        <v>13.997999999999999</v>
      </c>
      <c r="CI139" s="133">
        <f>0.3543*CK139</f>
        <v>2.1853224000000001E-2</v>
      </c>
      <c r="CJ139" s="133">
        <v>1.250679E-3</v>
      </c>
      <c r="CK139" s="133">
        <v>6.1679999999999999E-2</v>
      </c>
      <c r="CL139" s="133">
        <v>3.5300000000000002E-3</v>
      </c>
      <c r="CM139" s="19">
        <v>0.70399</v>
      </c>
      <c r="CN139" s="19">
        <v>9.3000000000000005E-4</v>
      </c>
      <c r="CO139" s="19">
        <v>0.70111999999999997</v>
      </c>
      <c r="CP139" s="19">
        <v>9.3999999999999997E-4</v>
      </c>
      <c r="CQ139" s="19"/>
      <c r="CR139" s="187">
        <v>41.59</v>
      </c>
      <c r="CS139" s="187">
        <v>0.12952768687618166</v>
      </c>
      <c r="CT139" s="187">
        <v>51.97</v>
      </c>
      <c r="CU139" s="187">
        <v>0.23644822797648174</v>
      </c>
      <c r="CV139" s="187">
        <v>6.14</v>
      </c>
      <c r="CW139" s="187">
        <v>3.6208086191337502E-2</v>
      </c>
      <c r="CX139" s="188">
        <v>3.5999999999999999E-3</v>
      </c>
      <c r="CY139" s="188">
        <v>4.6727292931830392E-4</v>
      </c>
      <c r="CZ139" s="188">
        <v>5.0299999999999997E-2</v>
      </c>
      <c r="DA139" s="188">
        <v>1.7833485857084012E-3</v>
      </c>
      <c r="DB139" s="188">
        <v>1.9E-3</v>
      </c>
      <c r="DC139" s="188">
        <v>8.3403371256923677E-4</v>
      </c>
      <c r="DD139" s="188">
        <v>0.12670000000000001</v>
      </c>
      <c r="DE139" s="188">
        <v>5.7133291182403568E-4</v>
      </c>
      <c r="DF139" s="188">
        <v>1.8E-3</v>
      </c>
      <c r="DG139" s="188">
        <v>6.7031763417305421E-5</v>
      </c>
      <c r="DH139" s="188">
        <v>0.2366</v>
      </c>
      <c r="DI139" s="188">
        <v>6.9131129729996712E-3</v>
      </c>
      <c r="DJ139" s="188">
        <v>9.3799999999999994E-2</v>
      </c>
      <c r="DK139" s="188">
        <v>8.3654542951052161E-4</v>
      </c>
      <c r="DL139" s="188">
        <v>1.55E-2</v>
      </c>
      <c r="DM139" s="188">
        <v>8.7287272813842305E-4</v>
      </c>
      <c r="DN139" s="188">
        <v>0.4269</v>
      </c>
      <c r="DO139" s="188">
        <v>2.6163762973242279E-3</v>
      </c>
      <c r="DP139" s="187">
        <v>100.66</v>
      </c>
    </row>
    <row r="140" spans="1:120" x14ac:dyDescent="0.2">
      <c r="A140" s="146" t="s">
        <v>627</v>
      </c>
      <c r="B140" s="163">
        <v>93.729689457270538</v>
      </c>
      <c r="C140" s="143">
        <v>5.1619849231383024E-3</v>
      </c>
      <c r="D140" s="145">
        <v>57.263233333333339</v>
      </c>
      <c r="E140" s="144">
        <v>7.9346263631204061E-2</v>
      </c>
      <c r="F140" s="142">
        <v>0.32480949695964623</v>
      </c>
      <c r="G140" s="143">
        <v>8.4483961439359104E-3</v>
      </c>
      <c r="H140" s="145">
        <v>10.764266666666666</v>
      </c>
      <c r="I140" s="141">
        <v>3.5631246277072454E-2</v>
      </c>
      <c r="J140" s="145">
        <v>4.3784333333333327</v>
      </c>
      <c r="K140" s="144">
        <v>2.0953998952893599E-2</v>
      </c>
      <c r="L140" s="142">
        <v>8.376666666666667E-2</v>
      </c>
      <c r="M140" s="141">
        <v>6.6796948715194746E-3</v>
      </c>
      <c r="N140" s="145">
        <v>15.012566666666666</v>
      </c>
      <c r="O140" s="144">
        <v>4.5842303477052537E-2</v>
      </c>
      <c r="P140" s="145">
        <v>8.8699333333333339</v>
      </c>
      <c r="Q140" s="144">
        <v>2.1167041377135348E-2</v>
      </c>
      <c r="R140" s="142">
        <v>0.15150477619711758</v>
      </c>
      <c r="S140" s="141">
        <v>1.1614842117784172E-2</v>
      </c>
      <c r="T140" s="142">
        <v>1.1257999999999999</v>
      </c>
      <c r="U140" s="141">
        <v>2.5017202362271531E-2</v>
      </c>
      <c r="V140" s="142">
        <v>3.39E-2</v>
      </c>
      <c r="W140" s="141">
        <v>1.6786765194044978E-3</v>
      </c>
      <c r="X140" s="142">
        <v>0.11583333333333334</v>
      </c>
      <c r="Y140" s="141">
        <v>2.039228855331596E-3</v>
      </c>
      <c r="Z140" s="142">
        <v>2.6200000000000001E-2</v>
      </c>
      <c r="AA140" s="143">
        <v>3.597962336821383E-3</v>
      </c>
      <c r="AB140" s="142">
        <v>1.4466666666666668E-2</v>
      </c>
      <c r="AC140" s="141">
        <v>1.4532097350017919E-3</v>
      </c>
      <c r="AD140" s="140">
        <v>98.162700000000015</v>
      </c>
      <c r="AE140" s="139">
        <v>1300</v>
      </c>
      <c r="AF140" s="18" t="s">
        <v>626</v>
      </c>
      <c r="AG140" s="130">
        <v>1.5331327144278077</v>
      </c>
      <c r="AH140" s="129">
        <v>0.04</v>
      </c>
      <c r="AK140" s="275"/>
      <c r="AL140" s="276"/>
      <c r="AM140" s="138"/>
      <c r="AN140" s="129"/>
      <c r="AO140" s="138"/>
      <c r="AP140" s="129"/>
      <c r="AQ140" s="138"/>
      <c r="AR140" s="130"/>
      <c r="AS140" s="138"/>
      <c r="AT140" s="129"/>
      <c r="AU140" s="138"/>
      <c r="AV140" s="129"/>
      <c r="AW140" s="138"/>
      <c r="AX140" s="129"/>
      <c r="AY140" s="138"/>
      <c r="AZ140" s="129"/>
      <c r="BA140" s="138"/>
      <c r="BB140" s="130"/>
      <c r="BC140" s="138"/>
      <c r="BD140" s="129"/>
      <c r="BE140" s="138"/>
      <c r="BF140" s="129"/>
      <c r="BG140" s="138"/>
      <c r="BH140" s="129"/>
      <c r="BI140" s="138"/>
      <c r="BJ140" s="129"/>
      <c r="BK140" s="138"/>
      <c r="BL140" s="129"/>
      <c r="BM140" s="138"/>
      <c r="BN140" s="129"/>
      <c r="BO140" s="138"/>
      <c r="BP140" s="130"/>
      <c r="BQ140" s="138"/>
      <c r="BR140" s="129"/>
      <c r="BS140" s="138"/>
      <c r="BT140" s="129"/>
      <c r="BU140" s="138"/>
      <c r="BV140" s="129"/>
      <c r="BW140" s="138"/>
      <c r="BX140" s="129"/>
      <c r="BY140" s="138"/>
      <c r="BZ140" s="129"/>
      <c r="CA140" s="137"/>
      <c r="CB140" s="136"/>
      <c r="CC140" s="135"/>
      <c r="CD140" s="134"/>
      <c r="CE140" s="135"/>
      <c r="CF140" s="134"/>
      <c r="CI140" s="21"/>
      <c r="CJ140" s="21"/>
      <c r="CK140" s="133"/>
      <c r="CL140" s="133"/>
      <c r="CM140" s="19"/>
      <c r="CN140" s="19"/>
      <c r="CO140" s="19"/>
      <c r="CP140" s="19"/>
      <c r="CQ140" s="19"/>
      <c r="CR140" s="187">
        <v>41.45</v>
      </c>
      <c r="CS140" s="187">
        <v>3.9953997008781064E-2</v>
      </c>
      <c r="CT140" s="187">
        <v>51.77</v>
      </c>
      <c r="CU140" s="187">
        <v>9.5751956731288265E-2</v>
      </c>
      <c r="CV140" s="187">
        <v>6.17</v>
      </c>
      <c r="CW140" s="187">
        <v>2.0609681395894985E-2</v>
      </c>
      <c r="CX140" s="188">
        <v>4.3E-3</v>
      </c>
      <c r="CY140" s="188">
        <v>4.572389358196665E-4</v>
      </c>
      <c r="CZ140" s="188">
        <v>5.2600000000000001E-2</v>
      </c>
      <c r="DA140" s="188">
        <v>2.5760227505020939E-3</v>
      </c>
      <c r="DB140" s="188">
        <v>2.2000000000000001E-3</v>
      </c>
      <c r="DC140" s="188">
        <v>4.300923530799446E-3</v>
      </c>
      <c r="DD140" s="188">
        <v>0.1268</v>
      </c>
      <c r="DE140" s="188">
        <v>1.4166119363232025E-3</v>
      </c>
      <c r="DF140" s="188">
        <v>2.3E-3</v>
      </c>
      <c r="DG140" s="188">
        <v>1.3588184187662895E-4</v>
      </c>
      <c r="DH140" s="188">
        <v>0.23669999999999999</v>
      </c>
      <c r="DI140" s="188">
        <v>3.2306142321122449E-3</v>
      </c>
      <c r="DJ140" s="188">
        <v>9.4600000000000004E-2</v>
      </c>
      <c r="DK140" s="188">
        <v>8.680977011883413E-4</v>
      </c>
      <c r="DL140" s="188">
        <v>1.6299999999999999E-2</v>
      </c>
      <c r="DM140" s="188">
        <v>1.1649492360409424E-3</v>
      </c>
      <c r="DN140" s="188">
        <v>0.4284</v>
      </c>
      <c r="DO140" s="188">
        <v>1.4076777436431783E-3</v>
      </c>
      <c r="DP140" s="187">
        <v>100.36</v>
      </c>
    </row>
    <row r="141" spans="1:120" x14ac:dyDescent="0.2">
      <c r="A141" s="147" t="s">
        <v>253</v>
      </c>
      <c r="B141" s="163">
        <v>93.685352805733473</v>
      </c>
      <c r="C141" s="143">
        <v>1.1547239997705148E-2</v>
      </c>
      <c r="D141" s="138">
        <v>58.032600000000002</v>
      </c>
      <c r="E141" s="144">
        <v>8.0412329356257306E-2</v>
      </c>
      <c r="F141" s="137">
        <v>0.3217666666666667</v>
      </c>
      <c r="G141" s="143">
        <v>8.4054238449216209E-3</v>
      </c>
      <c r="H141" s="138">
        <v>10.745063242595135</v>
      </c>
      <c r="I141" s="141">
        <v>3.5843928900506715E-2</v>
      </c>
      <c r="J141" s="138">
        <v>4.2435333333333336</v>
      </c>
      <c r="K141" s="144">
        <v>2.0797963700185777E-2</v>
      </c>
      <c r="L141" s="137">
        <v>8.1366666666666657E-2</v>
      </c>
      <c r="M141" s="141">
        <v>6.8003665800453784E-3</v>
      </c>
      <c r="N141" s="138">
        <v>14.778700000000001</v>
      </c>
      <c r="O141" s="144">
        <v>4.5886599385318708E-2</v>
      </c>
      <c r="P141" s="138">
        <v>9.0027666666666679</v>
      </c>
      <c r="Q141" s="144">
        <v>2.1484032334932415E-2</v>
      </c>
      <c r="R141" s="137">
        <v>0.15386666666666668</v>
      </c>
      <c r="S141" s="141">
        <v>1.2053426743344668E-2</v>
      </c>
      <c r="T141" s="137">
        <v>1.1081000000000001</v>
      </c>
      <c r="U141" s="141">
        <v>2.5008096484601259E-2</v>
      </c>
      <c r="V141" s="137">
        <v>3.3700000000000001E-2</v>
      </c>
      <c r="W141" s="141">
        <v>1.6806057813908782E-3</v>
      </c>
      <c r="X141" s="137">
        <v>9.3400725416442787E-2</v>
      </c>
      <c r="Y141" s="141">
        <v>1.8790126423493298E-3</v>
      </c>
      <c r="Z141" s="137">
        <v>3.0700000000000005E-2</v>
      </c>
      <c r="AA141" s="143">
        <v>3.6685918155931496E-3</v>
      </c>
      <c r="AB141" s="137">
        <v>1.9300000000000001E-2</v>
      </c>
      <c r="AC141" s="141">
        <v>1.5090125672582088E-3</v>
      </c>
      <c r="AD141" s="130">
        <v>98.678366666666662</v>
      </c>
      <c r="AE141" s="139">
        <v>1300</v>
      </c>
      <c r="AF141" s="18" t="s">
        <v>252</v>
      </c>
      <c r="AG141" s="130">
        <v>1.3448041433669793</v>
      </c>
      <c r="AH141" s="129">
        <v>0.01</v>
      </c>
      <c r="AI141" s="128">
        <v>20</v>
      </c>
      <c r="AJ141" s="120">
        <v>16.257999999999999</v>
      </c>
      <c r="AK141" s="275">
        <v>1962.3519253168038</v>
      </c>
      <c r="AL141" s="276">
        <v>61.882542584429068</v>
      </c>
      <c r="AM141" s="138">
        <v>0.67715200738674919</v>
      </c>
      <c r="AN141" s="129">
        <v>6.6895678955849136E-2</v>
      </c>
      <c r="AO141" s="138">
        <v>35.971981966271613</v>
      </c>
      <c r="AP141" s="129">
        <v>1.1991709735438421</v>
      </c>
      <c r="AQ141" s="138">
        <v>8.1981133235011328</v>
      </c>
      <c r="AR141" s="130">
        <v>0.47425600867632872</v>
      </c>
      <c r="AS141" s="138">
        <v>15.335372780107949</v>
      </c>
      <c r="AT141" s="129">
        <v>0.66967636511950712</v>
      </c>
      <c r="AU141" s="138">
        <v>0.50363727974750583</v>
      </c>
      <c r="AV141" s="129">
        <v>5.7285964585878278E-2</v>
      </c>
      <c r="AW141" s="138">
        <v>5.4917567869425232</v>
      </c>
      <c r="AX141" s="129">
        <v>0.74029747772900212</v>
      </c>
      <c r="AY141" s="138">
        <v>0.7123047342303952</v>
      </c>
      <c r="AZ141" s="129">
        <v>8.2338949241510806E-2</v>
      </c>
      <c r="BA141" s="138">
        <v>1.9881310501841338</v>
      </c>
      <c r="BB141" s="130">
        <v>0.13105383139409787</v>
      </c>
      <c r="BC141" s="138"/>
      <c r="BD141" s="129"/>
      <c r="BE141" s="138">
        <v>1.7133577160361118</v>
      </c>
      <c r="BF141" s="129">
        <v>0.22307319821031707</v>
      </c>
      <c r="BG141" s="138">
        <v>0.61866281233659559</v>
      </c>
      <c r="BH141" s="129">
        <v>0.13326369271422966</v>
      </c>
      <c r="BI141" s="138"/>
      <c r="BJ141" s="129"/>
      <c r="BK141" s="138"/>
      <c r="BL141" s="129"/>
      <c r="BM141" s="138"/>
      <c r="BN141" s="129"/>
      <c r="BO141" s="138">
        <v>1.3587913093908353</v>
      </c>
      <c r="BP141" s="130">
        <v>0.16956822411114025</v>
      </c>
      <c r="BQ141" s="138"/>
      <c r="BR141" s="129"/>
      <c r="BS141" s="138">
        <v>0.98483505118093062</v>
      </c>
      <c r="BT141" s="129">
        <v>0.14314357701820998</v>
      </c>
      <c r="BU141" s="138"/>
      <c r="BV141" s="129"/>
      <c r="BW141" s="138"/>
      <c r="BX141" s="129"/>
      <c r="BY141" s="138"/>
      <c r="BZ141" s="129"/>
      <c r="CA141" s="137">
        <v>0.17253500347417561</v>
      </c>
      <c r="CB141" s="136">
        <v>3.7046141935550433E-2</v>
      </c>
      <c r="CC141" s="135">
        <v>4.6642859159128802E-2</v>
      </c>
      <c r="CD141" s="134">
        <v>6.9295878442275204E-3</v>
      </c>
      <c r="CE141" s="135">
        <v>1.3347770302815207E-2</v>
      </c>
      <c r="CF141" s="134">
        <v>3.2030149184939919E-3</v>
      </c>
      <c r="CH141" s="120">
        <v>28.957999999999998</v>
      </c>
      <c r="CI141" s="133">
        <f>0.3543*CK141</f>
        <v>1.9709708999999999E-2</v>
      </c>
      <c r="CJ141" s="133">
        <v>1.2010769999999998E-3</v>
      </c>
      <c r="CK141" s="133">
        <v>5.5629999999999999E-2</v>
      </c>
      <c r="CL141" s="133">
        <v>3.3899999999999998E-3</v>
      </c>
      <c r="CM141" s="19">
        <v>0.70313000000000003</v>
      </c>
      <c r="CN141" s="19">
        <v>8.9999999999999998E-4</v>
      </c>
      <c r="CO141" s="19">
        <v>0.70052999999999999</v>
      </c>
      <c r="CP141" s="19">
        <v>9.1E-4</v>
      </c>
      <c r="CQ141" s="19"/>
      <c r="CR141" s="187">
        <v>41.65</v>
      </c>
      <c r="CS141" s="187">
        <v>9.4169684836423351E-2</v>
      </c>
      <c r="CT141" s="187">
        <v>51.99</v>
      </c>
      <c r="CU141" s="187">
        <v>3.8597959194923238E-2</v>
      </c>
      <c r="CV141" s="187">
        <v>6.24</v>
      </c>
      <c r="CW141" s="187">
        <v>4.6995582271355453E-2</v>
      </c>
      <c r="CX141" s="188">
        <v>3.8999999999999998E-3</v>
      </c>
      <c r="CY141" s="188">
        <v>1.1407772357101924E-3</v>
      </c>
      <c r="CZ141" s="188">
        <v>5.5199999999999999E-2</v>
      </c>
      <c r="DA141" s="188">
        <v>7.8027032239526414E-3</v>
      </c>
      <c r="DB141" s="188">
        <v>2.7000000000000001E-3</v>
      </c>
      <c r="DC141" s="188">
        <v>3.3791908361026314E-3</v>
      </c>
      <c r="DD141" s="188">
        <v>0.12770000000000001</v>
      </c>
      <c r="DE141" s="188">
        <v>1.3652338695418365E-3</v>
      </c>
      <c r="DF141" s="188">
        <v>1.8E-3</v>
      </c>
      <c r="DG141" s="188">
        <v>7.7304800744123982E-4</v>
      </c>
      <c r="DH141" s="188">
        <v>0.24349999999999999</v>
      </c>
      <c r="DI141" s="188">
        <v>1.1253329442514977E-2</v>
      </c>
      <c r="DJ141" s="188">
        <v>9.5100000000000004E-2</v>
      </c>
      <c r="DK141" s="188">
        <v>7.6283254641282023E-4</v>
      </c>
      <c r="DL141" s="188">
        <v>1.52E-2</v>
      </c>
      <c r="DM141" s="188">
        <v>1.3590475301124615E-3</v>
      </c>
      <c r="DN141" s="188">
        <v>0.42770000000000002</v>
      </c>
      <c r="DO141" s="188">
        <v>3.1816245774002215E-3</v>
      </c>
      <c r="DP141" s="187">
        <v>100.85</v>
      </c>
    </row>
    <row r="142" spans="1:120" x14ac:dyDescent="0.2">
      <c r="A142" s="147" t="s">
        <v>625</v>
      </c>
      <c r="B142" s="163">
        <v>93.630943634013903</v>
      </c>
      <c r="C142" s="143">
        <v>9.4309450445599803E-3</v>
      </c>
      <c r="D142" s="138">
        <v>57.047466666666672</v>
      </c>
      <c r="E142" s="144">
        <v>7.9047288567806892E-2</v>
      </c>
      <c r="F142" s="137">
        <v>0.33939999999999998</v>
      </c>
      <c r="G142" s="143">
        <v>8.5133516139749774E-3</v>
      </c>
      <c r="H142" s="138">
        <v>10.562973567126656</v>
      </c>
      <c r="I142" s="141">
        <v>3.537150666805617E-2</v>
      </c>
      <c r="J142" s="138">
        <v>4.4912333333333327</v>
      </c>
      <c r="K142" s="144">
        <v>2.1378121564096009E-2</v>
      </c>
      <c r="L142" s="137">
        <v>9.0566666666666684E-2</v>
      </c>
      <c r="M142" s="141">
        <v>6.8602604001291971E-3</v>
      </c>
      <c r="N142" s="138">
        <v>14.816966666666668</v>
      </c>
      <c r="O142" s="144">
        <v>4.619473034529805E-2</v>
      </c>
      <c r="P142" s="138">
        <v>8.8355000000000015</v>
      </c>
      <c r="Q142" s="144">
        <v>2.1198836030639767E-2</v>
      </c>
      <c r="R142" s="137">
        <v>0.17406666666666668</v>
      </c>
      <c r="S142" s="141">
        <v>1.2079971512349064E-2</v>
      </c>
      <c r="T142" s="137">
        <v>1.1524999999999999</v>
      </c>
      <c r="U142" s="141">
        <v>2.5390119813158488E-2</v>
      </c>
      <c r="V142" s="137">
        <v>5.21E-2</v>
      </c>
      <c r="W142" s="141">
        <v>1.7836294725303828E-3</v>
      </c>
      <c r="X142" s="137">
        <v>0.2968740161021905</v>
      </c>
      <c r="Y142" s="141">
        <v>2.8986044369139472E-3</v>
      </c>
      <c r="Z142" s="137">
        <v>2.8033333333333337E-2</v>
      </c>
      <c r="AA142" s="143">
        <v>3.6172054097370525E-3</v>
      </c>
      <c r="AB142" s="137">
        <v>2.8766666666666666E-2</v>
      </c>
      <c r="AC142" s="141">
        <v>1.5915242244515749E-3</v>
      </c>
      <c r="AD142" s="130">
        <v>97.94723333333333</v>
      </c>
      <c r="AE142" s="139">
        <v>1300</v>
      </c>
      <c r="AF142" s="18" t="s">
        <v>624</v>
      </c>
      <c r="AG142" s="130">
        <v>1.3337262999400337</v>
      </c>
      <c r="AH142" s="129">
        <v>0.02</v>
      </c>
      <c r="AI142" s="128">
        <v>20</v>
      </c>
      <c r="AJ142" s="120">
        <v>18.495999999999999</v>
      </c>
      <c r="AK142" s="275">
        <v>1964.94955102876</v>
      </c>
      <c r="AL142" s="276">
        <v>70.126962496149815</v>
      </c>
      <c r="AM142" s="138">
        <v>0.97431099920735098</v>
      </c>
      <c r="AN142" s="129">
        <v>6.4070639275399591E-2</v>
      </c>
      <c r="AO142" s="138">
        <v>40.0057967805703</v>
      </c>
      <c r="AP142" s="129">
        <v>1.2247005776177422</v>
      </c>
      <c r="AQ142" s="138">
        <v>8.2961688344090394</v>
      </c>
      <c r="AR142" s="130">
        <v>0.43204039901555036</v>
      </c>
      <c r="AS142" s="138">
        <v>15.2295070835711</v>
      </c>
      <c r="AT142" s="129">
        <v>0.64796206887051355</v>
      </c>
      <c r="AU142" s="138">
        <v>0.55234652836360698</v>
      </c>
      <c r="AV142" s="129">
        <v>5.4451272310936966E-2</v>
      </c>
      <c r="AW142" s="138">
        <v>5.0818583219367399</v>
      </c>
      <c r="AX142" s="129">
        <v>0.74522780233008357</v>
      </c>
      <c r="AY142" s="138">
        <v>0.72657367147396301</v>
      </c>
      <c r="AZ142" s="129">
        <v>7.3623977269671306E-2</v>
      </c>
      <c r="BA142" s="138">
        <v>2.06161530903</v>
      </c>
      <c r="BB142" s="130">
        <v>0.1298963710785046</v>
      </c>
      <c r="BC142" s="138"/>
      <c r="BD142" s="129"/>
      <c r="BE142" s="138">
        <v>1.7924984864361699</v>
      </c>
      <c r="BF142" s="129">
        <v>0.21545779961979281</v>
      </c>
      <c r="BG142" s="138">
        <v>0.61904778205400501</v>
      </c>
      <c r="BH142" s="129">
        <v>0.13151670935347115</v>
      </c>
      <c r="BI142" s="138"/>
      <c r="BJ142" s="129"/>
      <c r="BK142" s="138"/>
      <c r="BL142" s="129"/>
      <c r="BM142" s="138"/>
      <c r="BN142" s="129"/>
      <c r="BO142" s="138">
        <v>1.2642685369341999</v>
      </c>
      <c r="BP142" s="130">
        <v>0.1456828486732393</v>
      </c>
      <c r="BQ142" s="138"/>
      <c r="BR142" s="129"/>
      <c r="BS142" s="138">
        <v>1.0241071705520499</v>
      </c>
      <c r="BT142" s="129">
        <v>0.13687344775960442</v>
      </c>
      <c r="BU142" s="138"/>
      <c r="BV142" s="129"/>
      <c r="BW142" s="138"/>
      <c r="BX142" s="129"/>
      <c r="BY142" s="138"/>
      <c r="BZ142" s="129"/>
      <c r="CA142" s="137"/>
      <c r="CB142" s="136"/>
      <c r="CC142" s="135">
        <v>4.7651855618166997E-2</v>
      </c>
      <c r="CD142" s="134">
        <v>6.7275731721903346E-3</v>
      </c>
      <c r="CE142" s="135">
        <v>1.4079455653164E-2</v>
      </c>
      <c r="CF142" s="134">
        <v>3.2058257621001866E-3</v>
      </c>
      <c r="CH142" s="120">
        <v>29.574999999999999</v>
      </c>
      <c r="CI142" s="133">
        <f>0.3543*CK142</f>
        <v>2.8039302000000002E-2</v>
      </c>
      <c r="CJ142" s="133">
        <v>1.608522E-3</v>
      </c>
      <c r="CK142" s="133">
        <v>7.9140000000000002E-2</v>
      </c>
      <c r="CL142" s="133">
        <v>4.5399999999999998E-3</v>
      </c>
      <c r="CM142" s="19"/>
      <c r="CN142" s="19"/>
      <c r="CO142" s="19"/>
      <c r="CP142" s="19"/>
      <c r="CQ142" s="19"/>
      <c r="CR142" s="187">
        <v>41.12</v>
      </c>
      <c r="CS142" s="187">
        <v>0.10931847372970623</v>
      </c>
      <c r="CT142" s="187">
        <v>51.33</v>
      </c>
      <c r="CU142" s="187">
        <v>0.10367007567608079</v>
      </c>
      <c r="CV142" s="187">
        <v>6.22</v>
      </c>
      <c r="CW142" s="187">
        <v>3.7824947302721089E-2</v>
      </c>
      <c r="CX142" s="188">
        <v>3.8999999999999998E-3</v>
      </c>
      <c r="CY142" s="188">
        <v>5.5397319121194724E-4</v>
      </c>
      <c r="CZ142" s="188">
        <v>5.8999999999999997E-2</v>
      </c>
      <c r="DA142" s="188">
        <v>4.0979154500578961E-3</v>
      </c>
      <c r="DB142" s="188">
        <v>1E-3</v>
      </c>
      <c r="DC142" s="188">
        <v>6.4692282377243077E-4</v>
      </c>
      <c r="DD142" s="188">
        <v>0.1278</v>
      </c>
      <c r="DE142" s="188">
        <v>7.2910363910681179E-4</v>
      </c>
      <c r="DF142" s="188">
        <v>1.9E-3</v>
      </c>
      <c r="DG142" s="188">
        <v>5.8420097874009808E-4</v>
      </c>
      <c r="DH142" s="188">
        <v>0.248</v>
      </c>
      <c r="DI142" s="188">
        <v>6.6873997178773913E-3</v>
      </c>
      <c r="DJ142" s="188">
        <v>9.4600000000000004E-2</v>
      </c>
      <c r="DK142" s="188">
        <v>8.5702050689556556E-4</v>
      </c>
      <c r="DL142" s="188">
        <v>1.4999999999999999E-2</v>
      </c>
      <c r="DM142" s="188">
        <v>1.6203843769738377E-3</v>
      </c>
      <c r="DN142" s="188">
        <v>0.42349999999999999</v>
      </c>
      <c r="DO142" s="188">
        <v>1.6461175707317319E-3</v>
      </c>
      <c r="DP142" s="187">
        <v>99.65</v>
      </c>
    </row>
    <row r="143" spans="1:120" x14ac:dyDescent="0.2">
      <c r="A143" s="146" t="s">
        <v>623</v>
      </c>
      <c r="B143" s="163">
        <v>93.671058711496954</v>
      </c>
      <c r="C143" s="143">
        <v>1.1110970943288856E-2</v>
      </c>
      <c r="D143" s="145">
        <v>57.425933333333326</v>
      </c>
      <c r="E143" s="144">
        <v>7.9571707364317193E-2</v>
      </c>
      <c r="F143" s="142">
        <v>0.32793707349081369</v>
      </c>
      <c r="G143" s="143">
        <v>8.4075219445165078E-3</v>
      </c>
      <c r="H143" s="145">
        <v>10.4603</v>
      </c>
      <c r="I143" s="141">
        <v>3.5163945314705299E-2</v>
      </c>
      <c r="J143" s="145">
        <v>4.5873999999999997</v>
      </c>
      <c r="K143" s="144">
        <v>2.1423880169523533E-2</v>
      </c>
      <c r="L143" s="142">
        <v>9.2233333333333334E-2</v>
      </c>
      <c r="M143" s="141">
        <v>6.7244250013411356E-3</v>
      </c>
      <c r="N143" s="145">
        <v>15.137599999999999</v>
      </c>
      <c r="O143" s="144">
        <v>4.6224104679916861E-2</v>
      </c>
      <c r="P143" s="145">
        <v>8.6911000000000005</v>
      </c>
      <c r="Q143" s="144">
        <v>2.1074797483126621E-2</v>
      </c>
      <c r="R143" s="142">
        <v>0.18032770133560672</v>
      </c>
      <c r="S143" s="141">
        <v>1.1959616897665178E-2</v>
      </c>
      <c r="T143" s="142">
        <v>1.1058666666666666</v>
      </c>
      <c r="U143" s="141">
        <v>2.4951873366989678E-2</v>
      </c>
      <c r="V143" s="142">
        <v>4.6800000000000001E-2</v>
      </c>
      <c r="W143" s="141">
        <v>1.7390942690952665E-3</v>
      </c>
      <c r="X143" s="142">
        <v>0.27429999999999999</v>
      </c>
      <c r="Y143" s="141">
        <v>2.8262942401973716E-3</v>
      </c>
      <c r="Z143" s="142">
        <v>2.9933333333333336E-2</v>
      </c>
      <c r="AA143" s="143">
        <v>3.721506853826283E-3</v>
      </c>
      <c r="AB143" s="142">
        <v>1.7166666666666667E-2</v>
      </c>
      <c r="AC143" s="141">
        <v>1.4929735309722719E-3</v>
      </c>
      <c r="AD143" s="140">
        <v>98.375433333333334</v>
      </c>
      <c r="AE143" s="139">
        <v>1300</v>
      </c>
      <c r="AF143" s="18" t="s">
        <v>484</v>
      </c>
      <c r="AG143" s="130">
        <v>1.9126417340495521</v>
      </c>
      <c r="AH143" s="129">
        <v>0.02</v>
      </c>
      <c r="AK143" s="275"/>
      <c r="AL143" s="276"/>
      <c r="AM143" s="138"/>
      <c r="AN143" s="129"/>
      <c r="AO143" s="138"/>
      <c r="AP143" s="129"/>
      <c r="AQ143" s="138"/>
      <c r="AR143" s="130"/>
      <c r="AS143" s="138"/>
      <c r="AT143" s="129"/>
      <c r="AU143" s="138"/>
      <c r="AV143" s="129"/>
      <c r="AW143" s="138"/>
      <c r="AX143" s="129"/>
      <c r="AY143" s="138"/>
      <c r="AZ143" s="129"/>
      <c r="BA143" s="138"/>
      <c r="BB143" s="130"/>
      <c r="BC143" s="138"/>
      <c r="BD143" s="129"/>
      <c r="BE143" s="138"/>
      <c r="BF143" s="129"/>
      <c r="BG143" s="138"/>
      <c r="BH143" s="129"/>
      <c r="BI143" s="138"/>
      <c r="BJ143" s="129"/>
      <c r="BK143" s="138"/>
      <c r="BL143" s="129"/>
      <c r="BM143" s="138"/>
      <c r="BN143" s="129"/>
      <c r="BO143" s="138"/>
      <c r="BP143" s="130"/>
      <c r="BQ143" s="138"/>
      <c r="BR143" s="129"/>
      <c r="BS143" s="138"/>
      <c r="BT143" s="129"/>
      <c r="BU143" s="138"/>
      <c r="BV143" s="129"/>
      <c r="BW143" s="138"/>
      <c r="BX143" s="129"/>
      <c r="BY143" s="138"/>
      <c r="BZ143" s="129"/>
      <c r="CA143" s="137"/>
      <c r="CB143" s="136"/>
      <c r="CC143" s="135"/>
      <c r="CD143" s="134"/>
      <c r="CE143" s="135"/>
      <c r="CF143" s="134"/>
      <c r="CI143" s="21"/>
      <c r="CJ143" s="21"/>
      <c r="CK143" s="133"/>
      <c r="CL143" s="133"/>
      <c r="CM143" s="19"/>
      <c r="CN143" s="19"/>
      <c r="CO143" s="19"/>
      <c r="CP143" s="19"/>
      <c r="CQ143" s="19"/>
      <c r="CR143" s="187">
        <v>41.33</v>
      </c>
      <c r="CS143" s="187">
        <v>8.3363680391766601E-2</v>
      </c>
      <c r="CT143" s="187">
        <v>51.57</v>
      </c>
      <c r="CU143" s="187">
        <v>0.16254792239099158</v>
      </c>
      <c r="CV143" s="187">
        <v>6.21</v>
      </c>
      <c r="CW143" s="187">
        <v>4.4606328906587667E-2</v>
      </c>
      <c r="CX143" s="188">
        <v>4.0000000000000001E-3</v>
      </c>
      <c r="CY143" s="188">
        <v>6.010947812322842E-4</v>
      </c>
      <c r="CZ143" s="188">
        <v>5.3100000000000001E-2</v>
      </c>
      <c r="DA143" s="188">
        <v>2.0855372061424501E-3</v>
      </c>
      <c r="DB143" s="188">
        <v>1.6999999999999999E-3</v>
      </c>
      <c r="DC143" s="188">
        <v>5.4515996169659869E-4</v>
      </c>
      <c r="DD143" s="188">
        <v>0.12690000000000001</v>
      </c>
      <c r="DE143" s="188">
        <v>8.8435661379949353E-4</v>
      </c>
      <c r="DF143" s="188">
        <v>2E-3</v>
      </c>
      <c r="DG143" s="188">
        <v>2.6798029556650212E-4</v>
      </c>
      <c r="DH143" s="188">
        <v>0.23699999999999999</v>
      </c>
      <c r="DI143" s="188">
        <v>2.1302457260304656E-3</v>
      </c>
      <c r="DJ143" s="188">
        <v>9.4600000000000004E-2</v>
      </c>
      <c r="DK143" s="188">
        <v>1.4562959254307978E-3</v>
      </c>
      <c r="DL143" s="188">
        <v>1.54E-2</v>
      </c>
      <c r="DM143" s="188">
        <v>9.4338941488896085E-4</v>
      </c>
      <c r="DN143" s="188">
        <v>0.42709999999999998</v>
      </c>
      <c r="DO143" s="188">
        <v>2.2140206273458117E-3</v>
      </c>
      <c r="DP143" s="187">
        <v>100.07</v>
      </c>
    </row>
    <row r="144" spans="1:120" x14ac:dyDescent="0.2">
      <c r="A144" s="146" t="s">
        <v>622</v>
      </c>
      <c r="B144" s="163">
        <v>93.392565810980813</v>
      </c>
      <c r="C144" s="143">
        <v>9.1707089634491135E-3</v>
      </c>
      <c r="D144" s="145">
        <v>54.849833333333329</v>
      </c>
      <c r="E144" s="144">
        <v>7.8113329565348388E-2</v>
      </c>
      <c r="F144" s="142">
        <v>0.31378055555555562</v>
      </c>
      <c r="G144" s="143">
        <v>8.4018714697729029E-3</v>
      </c>
      <c r="H144" s="145">
        <v>9.849000000000002</v>
      </c>
      <c r="I144" s="141">
        <v>3.4371126831041716E-2</v>
      </c>
      <c r="J144" s="145">
        <v>4.6808333333333332</v>
      </c>
      <c r="K144" s="144">
        <v>2.1619843080254188E-2</v>
      </c>
      <c r="L144" s="142">
        <v>9.0733333333333333E-2</v>
      </c>
      <c r="M144" s="141">
        <v>6.7138836805463583E-3</v>
      </c>
      <c r="N144" s="145">
        <v>14.446566666666667</v>
      </c>
      <c r="O144" s="144">
        <v>4.5230604059808568E-2</v>
      </c>
      <c r="P144" s="145">
        <v>8.6748999999999992</v>
      </c>
      <c r="Q144" s="144">
        <v>2.1035514570810956E-2</v>
      </c>
      <c r="R144" s="142">
        <v>0.19483459928978597</v>
      </c>
      <c r="S144" s="141">
        <v>1.2126743798868583E-2</v>
      </c>
      <c r="T144" s="142">
        <v>0.98963333333333336</v>
      </c>
      <c r="U144" s="141">
        <v>2.3465604782365673E-2</v>
      </c>
      <c r="V144" s="142">
        <v>3.5700000000000003E-2</v>
      </c>
      <c r="W144" s="141">
        <v>1.7034632822576484E-3</v>
      </c>
      <c r="X144" s="142">
        <v>0.15840000000000001</v>
      </c>
      <c r="Y144" s="141">
        <v>2.2726282399019864E-3</v>
      </c>
      <c r="Z144" s="142">
        <v>2.86E-2</v>
      </c>
      <c r="AA144" s="143">
        <v>3.6111206832584249E-3</v>
      </c>
      <c r="AB144" s="142">
        <v>2.1733333333333337E-2</v>
      </c>
      <c r="AC144" s="141">
        <v>1.5376864213668432E-3</v>
      </c>
      <c r="AD144" s="140">
        <v>94.333133333333322</v>
      </c>
      <c r="AE144" s="139">
        <v>1300</v>
      </c>
      <c r="AF144" s="18" t="s">
        <v>621</v>
      </c>
      <c r="AG144" s="130">
        <v>2.0052309459514772</v>
      </c>
      <c r="AH144" s="129">
        <v>0.03</v>
      </c>
      <c r="AK144" s="275"/>
      <c r="AL144" s="276"/>
      <c r="AM144" s="138"/>
      <c r="AN144" s="129"/>
      <c r="AO144" s="138"/>
      <c r="AP144" s="129"/>
      <c r="AQ144" s="138"/>
      <c r="AR144" s="130"/>
      <c r="AS144" s="138"/>
      <c r="AT144" s="129"/>
      <c r="AU144" s="138"/>
      <c r="AV144" s="129"/>
      <c r="AW144" s="138"/>
      <c r="AX144" s="129"/>
      <c r="AY144" s="138"/>
      <c r="AZ144" s="129"/>
      <c r="BA144" s="138"/>
      <c r="BB144" s="130"/>
      <c r="BC144" s="138"/>
      <c r="BD144" s="129"/>
      <c r="BE144" s="138"/>
      <c r="BF144" s="129"/>
      <c r="BG144" s="138"/>
      <c r="BH144" s="129"/>
      <c r="BI144" s="138"/>
      <c r="BJ144" s="129"/>
      <c r="BK144" s="138"/>
      <c r="BL144" s="129"/>
      <c r="BM144" s="138"/>
      <c r="BN144" s="129"/>
      <c r="BO144" s="138"/>
      <c r="BP144" s="130"/>
      <c r="BQ144" s="138"/>
      <c r="BR144" s="129"/>
      <c r="BS144" s="138"/>
      <c r="BT144" s="129"/>
      <c r="BU144" s="138"/>
      <c r="BV144" s="129"/>
      <c r="BW144" s="138"/>
      <c r="BX144" s="129"/>
      <c r="BY144" s="138"/>
      <c r="BZ144" s="129"/>
      <c r="CA144" s="137"/>
      <c r="CB144" s="136"/>
      <c r="CC144" s="135"/>
      <c r="CD144" s="134"/>
      <c r="CE144" s="135"/>
      <c r="CF144" s="134"/>
      <c r="CI144" s="21"/>
      <c r="CJ144" s="21"/>
      <c r="CK144" s="133"/>
      <c r="CL144" s="133"/>
      <c r="CM144" s="19"/>
      <c r="CN144" s="19"/>
      <c r="CO144" s="19"/>
      <c r="CP144" s="19"/>
      <c r="CQ144" s="19"/>
      <c r="CR144" s="187">
        <v>39.78</v>
      </c>
      <c r="CS144" s="187">
        <v>0.36790221074600327</v>
      </c>
      <c r="CT144" s="187">
        <v>49.63</v>
      </c>
      <c r="CU144" s="187">
        <v>0.47173651012285661</v>
      </c>
      <c r="CV144" s="187">
        <v>6.26</v>
      </c>
      <c r="CW144" s="187">
        <v>3.5341032015802826E-2</v>
      </c>
      <c r="CX144" s="188">
        <v>4.1999999999999997E-3</v>
      </c>
      <c r="CY144" s="188">
        <v>4.8202798314344084E-4</v>
      </c>
      <c r="CZ144" s="188">
        <v>5.0999999999999997E-2</v>
      </c>
      <c r="DA144" s="188">
        <v>4.6914972222806108E-3</v>
      </c>
      <c r="DB144" s="188">
        <v>3.0000000000000001E-3</v>
      </c>
      <c r="DC144" s="188">
        <v>3.2009293375055486E-3</v>
      </c>
      <c r="DD144" s="188">
        <v>0.12770000000000001</v>
      </c>
      <c r="DE144" s="188">
        <v>9.7860615070907253E-4</v>
      </c>
      <c r="DF144" s="188">
        <v>2E-3</v>
      </c>
      <c r="DG144" s="188">
        <v>4.5650951517319205E-4</v>
      </c>
      <c r="DH144" s="188">
        <v>0.23799999999999999</v>
      </c>
      <c r="DI144" s="188">
        <v>3.2055102786200584E-3</v>
      </c>
      <c r="DJ144" s="188">
        <v>9.6299999999999997E-2</v>
      </c>
      <c r="DK144" s="188">
        <v>9.9848636702686662E-4</v>
      </c>
      <c r="DL144" s="188">
        <v>1.61E-2</v>
      </c>
      <c r="DM144" s="188">
        <v>1.0641314044364165E-3</v>
      </c>
      <c r="DN144" s="188">
        <v>0.42459999999999998</v>
      </c>
      <c r="DO144" s="188">
        <v>1.8537517777599116E-3</v>
      </c>
      <c r="DP144" s="187">
        <v>96.63</v>
      </c>
    </row>
    <row r="145" spans="1:120" x14ac:dyDescent="0.2">
      <c r="A145" s="146" t="s">
        <v>269</v>
      </c>
      <c r="B145" s="163">
        <v>93.485294433769511</v>
      </c>
      <c r="C145" s="143">
        <v>9.3872747319628507E-3</v>
      </c>
      <c r="D145" s="145">
        <v>57.482199999999999</v>
      </c>
      <c r="E145" s="144">
        <v>7.9649672744668568E-2</v>
      </c>
      <c r="F145" s="142">
        <v>0.32603901817375885</v>
      </c>
      <c r="G145" s="143">
        <v>8.4793394651957281E-3</v>
      </c>
      <c r="H145" s="145">
        <v>10.545633333333335</v>
      </c>
      <c r="I145" s="141">
        <v>3.531344061389554E-2</v>
      </c>
      <c r="J145" s="145">
        <v>4.4432333333333336</v>
      </c>
      <c r="K145" s="144">
        <v>2.1092636862666204E-2</v>
      </c>
      <c r="L145" s="142">
        <v>9.1566666666666671E-2</v>
      </c>
      <c r="M145" s="141">
        <v>6.7382197470704499E-3</v>
      </c>
      <c r="N145" s="145">
        <v>14.860866666666666</v>
      </c>
      <c r="O145" s="144">
        <v>4.5759601975419402E-2</v>
      </c>
      <c r="P145" s="145">
        <v>8.7875333333333341</v>
      </c>
      <c r="Q145" s="144">
        <v>2.097040357345295E-2</v>
      </c>
      <c r="R145" s="142">
        <v>0.14029496712049641</v>
      </c>
      <c r="S145" s="141">
        <v>1.1622053124220141E-2</v>
      </c>
      <c r="T145" s="142">
        <v>1.1318000000000001</v>
      </c>
      <c r="U145" s="141">
        <v>2.4891901045432131E-2</v>
      </c>
      <c r="V145" s="142">
        <v>3.9699999999999999E-2</v>
      </c>
      <c r="W145" s="141">
        <v>1.7079706020036297E-3</v>
      </c>
      <c r="X145" s="142">
        <v>0.12663333333333335</v>
      </c>
      <c r="Y145" s="141">
        <v>2.099182317267136E-3</v>
      </c>
      <c r="Z145" s="142">
        <v>3.1966666666666664E-2</v>
      </c>
      <c r="AA145" s="143">
        <v>3.681025888872752E-3</v>
      </c>
      <c r="AB145" s="142">
        <v>2.5466666666666665E-2</v>
      </c>
      <c r="AC145" s="141">
        <v>1.5462411624544816E-3</v>
      </c>
      <c r="AD145" s="140">
        <v>98.030500000000004</v>
      </c>
      <c r="AE145" s="139">
        <v>1300</v>
      </c>
      <c r="AF145" s="18" t="s">
        <v>268</v>
      </c>
      <c r="AG145" s="130">
        <v>1.3720513472990086</v>
      </c>
      <c r="AH145" s="129">
        <v>0.03</v>
      </c>
      <c r="AI145" s="128">
        <v>20</v>
      </c>
      <c r="AJ145" s="120">
        <v>17.303999999999998</v>
      </c>
      <c r="AK145" s="275">
        <v>1900.4591627095324</v>
      </c>
      <c r="AL145" s="276">
        <v>48.618326439631446</v>
      </c>
      <c r="AM145" s="138">
        <v>0.7419016096334724</v>
      </c>
      <c r="AN145" s="129">
        <v>4.948607213710271E-2</v>
      </c>
      <c r="AO145" s="138">
        <v>35.969329336989006</v>
      </c>
      <c r="AP145" s="129">
        <v>0.93483546954981178</v>
      </c>
      <c r="AQ145" s="138">
        <v>7.9135414520220086</v>
      </c>
      <c r="AR145" s="130">
        <v>0.37099346250215481</v>
      </c>
      <c r="AS145" s="138">
        <v>15.280554672052027</v>
      </c>
      <c r="AT145" s="129">
        <v>0.53540076856097318</v>
      </c>
      <c r="AU145" s="138">
        <v>0.49559422144340631</v>
      </c>
      <c r="AV145" s="129">
        <v>4.5459480341388379E-2</v>
      </c>
      <c r="AW145" s="138">
        <v>5.3042727404585346</v>
      </c>
      <c r="AX145" s="129">
        <v>0.62820315040987629</v>
      </c>
      <c r="AY145" s="138">
        <v>0.69117772743148398</v>
      </c>
      <c r="AZ145" s="129">
        <v>6.1556409741337047E-2</v>
      </c>
      <c r="BA145" s="138">
        <v>1.9781815505753984</v>
      </c>
      <c r="BB145" s="130">
        <v>0.1024100118522918</v>
      </c>
      <c r="BC145" s="138"/>
      <c r="BD145" s="129"/>
      <c r="BE145" s="138">
        <v>1.6677072805291584</v>
      </c>
      <c r="BF145" s="129">
        <v>0.2056454128449014</v>
      </c>
      <c r="BG145" s="138">
        <v>0.52631851757386761</v>
      </c>
      <c r="BH145" s="129">
        <v>9.8325685196789359E-2</v>
      </c>
      <c r="BI145" s="138"/>
      <c r="BJ145" s="129"/>
      <c r="BK145" s="138"/>
      <c r="BL145" s="129"/>
      <c r="BM145" s="138"/>
      <c r="BN145" s="129"/>
      <c r="BO145" s="138">
        <v>1.2804016901094744</v>
      </c>
      <c r="BP145" s="130">
        <v>0.12117438889312304</v>
      </c>
      <c r="BQ145" s="138"/>
      <c r="BR145" s="129"/>
      <c r="BS145" s="138">
        <v>0.90817269823612234</v>
      </c>
      <c r="BT145" s="129">
        <v>0.10976898243825174</v>
      </c>
      <c r="BU145" s="138"/>
      <c r="BV145" s="129"/>
      <c r="BW145" s="138"/>
      <c r="BX145" s="129"/>
      <c r="BY145" s="138"/>
      <c r="BZ145" s="129"/>
      <c r="CA145" s="137">
        <v>0.182089102876696</v>
      </c>
      <c r="CB145" s="136">
        <v>2.7669511557917404E-2</v>
      </c>
      <c r="CC145" s="135">
        <v>4.578509836492968E-2</v>
      </c>
      <c r="CD145" s="134">
        <v>5.7604575524949483E-3</v>
      </c>
      <c r="CE145" s="135">
        <v>1.5776247559118703E-2</v>
      </c>
      <c r="CF145" s="134">
        <v>2.8057819251952093E-3</v>
      </c>
      <c r="CH145" s="120">
        <v>29.276</v>
      </c>
      <c r="CI145" s="133">
        <f>0.3543*CK145</f>
        <v>2.2951554000000002E-2</v>
      </c>
      <c r="CJ145" s="133">
        <v>1.3746840000000001E-3</v>
      </c>
      <c r="CK145" s="133">
        <v>6.4780000000000004E-2</v>
      </c>
      <c r="CL145" s="133">
        <v>3.8800000000000002E-3</v>
      </c>
      <c r="CM145" s="19">
        <v>0.70357000000000003</v>
      </c>
      <c r="CN145" s="19">
        <v>7.2999999999999996E-4</v>
      </c>
      <c r="CO145" s="19">
        <v>0.70054000000000005</v>
      </c>
      <c r="CP145" s="19">
        <v>7.6000000000000004E-4</v>
      </c>
      <c r="CQ145" s="19"/>
      <c r="CR145" s="187">
        <v>41.31</v>
      </c>
      <c r="CS145" s="187">
        <v>2.7686302015842438E-2</v>
      </c>
      <c r="CT145" s="187">
        <v>51.23</v>
      </c>
      <c r="CU145" s="187">
        <v>7.3443237340355488E-2</v>
      </c>
      <c r="CV145" s="187">
        <v>6.36</v>
      </c>
      <c r="CW145" s="187">
        <v>3.8636544058536247E-2</v>
      </c>
      <c r="CX145" s="188">
        <v>4.0000000000000001E-3</v>
      </c>
      <c r="CY145" s="188">
        <v>5.8116268709769089E-4</v>
      </c>
      <c r="CZ145" s="188">
        <v>4.8500000000000001E-2</v>
      </c>
      <c r="DA145" s="188">
        <v>1.7011505048093434E-3</v>
      </c>
      <c r="DB145" s="188">
        <v>3.8999999999999998E-3</v>
      </c>
      <c r="DC145" s="188">
        <v>2.9755131830986477E-3</v>
      </c>
      <c r="DD145" s="188">
        <v>0.1278</v>
      </c>
      <c r="DE145" s="188">
        <v>8.4744406714479389E-4</v>
      </c>
      <c r="DF145" s="188">
        <v>1.8E-3</v>
      </c>
      <c r="DG145" s="188">
        <v>7.9786082361559831E-4</v>
      </c>
      <c r="DH145" s="188">
        <v>0.23930000000000001</v>
      </c>
      <c r="DI145" s="188">
        <v>2.1776873570307901E-3</v>
      </c>
      <c r="DJ145" s="188">
        <v>9.8000000000000004E-2</v>
      </c>
      <c r="DK145" s="188">
        <v>8.3399864327923649E-4</v>
      </c>
      <c r="DL145" s="188">
        <v>1.5699999999999999E-2</v>
      </c>
      <c r="DM145" s="188">
        <v>8.8970142804718777E-4</v>
      </c>
      <c r="DN145" s="188">
        <v>0.4244</v>
      </c>
      <c r="DO145" s="188">
        <v>1.2253523917408885E-3</v>
      </c>
      <c r="DP145" s="187">
        <v>99.87</v>
      </c>
    </row>
    <row r="146" spans="1:120" x14ac:dyDescent="0.2">
      <c r="A146" s="146" t="s">
        <v>620</v>
      </c>
      <c r="B146" s="163">
        <v>93.485294433769511</v>
      </c>
      <c r="C146" s="143">
        <v>9.3872747319628507E-3</v>
      </c>
      <c r="D146" s="145">
        <v>57.620100000000001</v>
      </c>
      <c r="E146" s="144">
        <v>0.13828823999999998</v>
      </c>
      <c r="F146" s="142">
        <v>0.33105430089671212</v>
      </c>
      <c r="G146" s="143">
        <v>1.4676740673087572E-2</v>
      </c>
      <c r="H146" s="145">
        <v>10.7631</v>
      </c>
      <c r="I146" s="141">
        <v>6.1708439999999996E-2</v>
      </c>
      <c r="J146" s="145">
        <v>4.2374999999999998</v>
      </c>
      <c r="K146" s="144">
        <v>3.58775E-2</v>
      </c>
      <c r="L146" s="142">
        <v>8.2699999999999996E-2</v>
      </c>
      <c r="M146" s="141">
        <v>1.1368493333333334E-2</v>
      </c>
      <c r="N146" s="145">
        <v>14.807</v>
      </c>
      <c r="O146" s="144">
        <v>7.8970666666666661E-2</v>
      </c>
      <c r="P146" s="145">
        <v>8.8987999999999996</v>
      </c>
      <c r="Q146" s="144">
        <v>3.6781706666666664E-2</v>
      </c>
      <c r="R146" s="142">
        <v>0.18764594628444195</v>
      </c>
      <c r="S146" s="141">
        <v>2.0365840036738102E-2</v>
      </c>
      <c r="T146" s="142">
        <v>1.1206</v>
      </c>
      <c r="U146" s="141">
        <v>4.3180453333333341E-2</v>
      </c>
      <c r="V146" s="142">
        <v>3.9300000000000002E-2</v>
      </c>
      <c r="W146" s="141">
        <v>2.9448800000000004E-3</v>
      </c>
      <c r="X146" s="142">
        <v>0.12820000000000001</v>
      </c>
      <c r="Y146" s="141">
        <v>3.6579733333333337E-3</v>
      </c>
      <c r="Z146" s="142">
        <v>3.2899999999999999E-2</v>
      </c>
      <c r="AA146" s="143">
        <v>6.3584733333333322E-3</v>
      </c>
      <c r="AB146" s="142">
        <v>3.0700000000000002E-2</v>
      </c>
      <c r="AC146" s="141">
        <v>2.7650466666666669E-3</v>
      </c>
      <c r="AD146" s="140">
        <v>98.277900000000002</v>
      </c>
      <c r="AE146" s="139">
        <v>1300</v>
      </c>
      <c r="AF146" s="18" t="s">
        <v>509</v>
      </c>
      <c r="AG146" s="130">
        <v>1.176086520809065</v>
      </c>
      <c r="AH146" s="129">
        <v>0.05</v>
      </c>
      <c r="AK146" s="275"/>
      <c r="AL146" s="276"/>
      <c r="AM146" s="138"/>
      <c r="AN146" s="129"/>
      <c r="AO146" s="138"/>
      <c r="AP146" s="129"/>
      <c r="AQ146" s="138"/>
      <c r="AR146" s="130"/>
      <c r="AS146" s="138"/>
      <c r="AT146" s="129"/>
      <c r="AU146" s="138"/>
      <c r="AV146" s="129"/>
      <c r="AW146" s="138"/>
      <c r="AX146" s="129"/>
      <c r="AY146" s="138"/>
      <c r="AZ146" s="129"/>
      <c r="BA146" s="138"/>
      <c r="BB146" s="130"/>
      <c r="BC146" s="138"/>
      <c r="BD146" s="129"/>
      <c r="BE146" s="138"/>
      <c r="BF146" s="129"/>
      <c r="BG146" s="138"/>
      <c r="BH146" s="129"/>
      <c r="BI146" s="138"/>
      <c r="BJ146" s="129"/>
      <c r="BK146" s="138"/>
      <c r="BL146" s="129"/>
      <c r="BM146" s="138"/>
      <c r="BN146" s="129"/>
      <c r="BO146" s="138"/>
      <c r="BP146" s="130"/>
      <c r="BQ146" s="138"/>
      <c r="BR146" s="129"/>
      <c r="BS146" s="138"/>
      <c r="BT146" s="129"/>
      <c r="BU146" s="138"/>
      <c r="BV146" s="129"/>
      <c r="BW146" s="138"/>
      <c r="BX146" s="129"/>
      <c r="BY146" s="138"/>
      <c r="BZ146" s="129"/>
      <c r="CA146" s="137"/>
      <c r="CB146" s="136"/>
      <c r="CC146" s="135"/>
      <c r="CD146" s="134"/>
      <c r="CE146" s="135"/>
      <c r="CF146" s="134"/>
      <c r="CI146" s="21"/>
      <c r="CJ146" s="21"/>
      <c r="CK146" s="133"/>
      <c r="CL146" s="133"/>
      <c r="CM146" s="19"/>
      <c r="CN146" s="19"/>
      <c r="CO146" s="19"/>
      <c r="CP146" s="19"/>
      <c r="CQ146" s="19"/>
      <c r="CR146" s="187">
        <v>41.31</v>
      </c>
      <c r="CS146" s="187">
        <v>2.7686302015842438E-2</v>
      </c>
      <c r="CT146" s="187">
        <v>51.23</v>
      </c>
      <c r="CU146" s="187">
        <v>7.3443237340355488E-2</v>
      </c>
      <c r="CV146" s="187">
        <v>6.36</v>
      </c>
      <c r="CW146" s="187">
        <v>3.8636544058536247E-2</v>
      </c>
      <c r="CX146" s="188">
        <v>4.0000000000000001E-3</v>
      </c>
      <c r="CY146" s="188">
        <v>5.8116268709769089E-4</v>
      </c>
      <c r="CZ146" s="188">
        <v>4.8500000000000001E-2</v>
      </c>
      <c r="DA146" s="188">
        <v>1.7011505048093434E-3</v>
      </c>
      <c r="DB146" s="188">
        <v>3.8999999999999998E-3</v>
      </c>
      <c r="DC146" s="188">
        <v>2.9755131830986477E-3</v>
      </c>
      <c r="DD146" s="188">
        <v>0.1278</v>
      </c>
      <c r="DE146" s="188">
        <v>8.4744406714479389E-4</v>
      </c>
      <c r="DF146" s="188">
        <v>1.8E-3</v>
      </c>
      <c r="DG146" s="188">
        <v>7.9786082361559831E-4</v>
      </c>
      <c r="DH146" s="188">
        <v>0.23930000000000001</v>
      </c>
      <c r="DI146" s="188">
        <v>2.1776873570307901E-3</v>
      </c>
      <c r="DJ146" s="188">
        <v>9.8000000000000004E-2</v>
      </c>
      <c r="DK146" s="188">
        <v>8.3399864327923649E-4</v>
      </c>
      <c r="DL146" s="188">
        <v>1.5699999999999999E-2</v>
      </c>
      <c r="DM146" s="188">
        <v>8.8970142804718777E-4</v>
      </c>
      <c r="DN146" s="188">
        <v>0.4244</v>
      </c>
      <c r="DO146" s="188">
        <v>1.2253523917408885E-3</v>
      </c>
      <c r="DP146" s="187">
        <v>99.87</v>
      </c>
    </row>
    <row r="147" spans="1:120" x14ac:dyDescent="0.2">
      <c r="A147" s="146" t="s">
        <v>283</v>
      </c>
      <c r="B147" s="163">
        <v>93.363569200081926</v>
      </c>
      <c r="C147" s="143">
        <v>1.2519137454320421E-2</v>
      </c>
      <c r="D147" s="145">
        <v>57.158299999999997</v>
      </c>
      <c r="E147" s="144">
        <v>7.920086373941132E-2</v>
      </c>
      <c r="F147" s="142">
        <v>0.32868020451261531</v>
      </c>
      <c r="G147" s="143">
        <v>8.4979542558688784E-3</v>
      </c>
      <c r="H147" s="145">
        <v>10.687733333333334</v>
      </c>
      <c r="I147" s="141">
        <v>3.5515563224676805E-2</v>
      </c>
      <c r="J147" s="145">
        <v>4.8375999999999992</v>
      </c>
      <c r="K147" s="144">
        <v>2.1971518676222965E-2</v>
      </c>
      <c r="L147" s="142">
        <v>0.10073333333333334</v>
      </c>
      <c r="M147" s="141">
        <v>6.8686959165498076E-3</v>
      </c>
      <c r="N147" s="145">
        <v>14.975499999999998</v>
      </c>
      <c r="O147" s="144">
        <v>4.6112581099995956E-2</v>
      </c>
      <c r="P147" s="145">
        <v>8.8337666666666674</v>
      </c>
      <c r="Q147" s="144">
        <v>2.1080733926894486E-2</v>
      </c>
      <c r="R147" s="142">
        <v>0.14439135185697169</v>
      </c>
      <c r="S147" s="141">
        <v>1.1541667339632314E-2</v>
      </c>
      <c r="T147" s="142">
        <v>1.1264666666666667</v>
      </c>
      <c r="U147" s="141">
        <v>2.4960708421209451E-2</v>
      </c>
      <c r="V147" s="142">
        <v>3.7333333333333329E-2</v>
      </c>
      <c r="W147" s="141">
        <v>1.690373373321577E-3</v>
      </c>
      <c r="X147" s="142">
        <v>0.14983333333333335</v>
      </c>
      <c r="Y147" s="141">
        <v>2.2338465085310292E-3</v>
      </c>
      <c r="Z147" s="142">
        <v>2.8399999999999998E-2</v>
      </c>
      <c r="AA147" s="143">
        <v>3.7059503279036118E-3</v>
      </c>
      <c r="AB147" s="142">
        <v>3.2566666666666667E-2</v>
      </c>
      <c r="AC147" s="141">
        <v>1.5953584849585428E-3</v>
      </c>
      <c r="AD147" s="140">
        <v>98.438733333333332</v>
      </c>
      <c r="AE147" s="139">
        <v>1300</v>
      </c>
      <c r="AF147" s="18" t="s">
        <v>282</v>
      </c>
      <c r="AG147" s="130">
        <v>1.4803808298803165</v>
      </c>
      <c r="AH147" s="129">
        <v>0.03</v>
      </c>
      <c r="AI147" s="128">
        <v>20</v>
      </c>
      <c r="AJ147" s="120">
        <v>20.285</v>
      </c>
      <c r="AK147" s="275">
        <v>1939.874199719419</v>
      </c>
      <c r="AL147" s="276">
        <v>47.614448211408245</v>
      </c>
      <c r="AM147" s="138">
        <v>0.79208978099147287</v>
      </c>
      <c r="AN147" s="129">
        <v>4.917752258532751E-2</v>
      </c>
      <c r="AO147" s="138">
        <v>36.924644273435391</v>
      </c>
      <c r="AP147" s="129">
        <v>0.90055310947810152</v>
      </c>
      <c r="AQ147" s="138">
        <v>8.5651710597618855</v>
      </c>
      <c r="AR147" s="130">
        <v>0.34355552258921668</v>
      </c>
      <c r="AS147" s="138">
        <v>14.536337496320366</v>
      </c>
      <c r="AT147" s="129">
        <v>0.52003754278713632</v>
      </c>
      <c r="AU147" s="138">
        <v>0.46249254204988743</v>
      </c>
      <c r="AV147" s="129">
        <v>3.6629378788658809E-2</v>
      </c>
      <c r="AW147" s="138">
        <v>5.5441574728053524</v>
      </c>
      <c r="AX147" s="129">
        <v>0.60412759310780229</v>
      </c>
      <c r="AY147" s="138">
        <v>0.70807758621633998</v>
      </c>
      <c r="AZ147" s="129">
        <v>5.5945114285486319E-2</v>
      </c>
      <c r="BA147" s="138">
        <v>1.9892070784710485</v>
      </c>
      <c r="BB147" s="130">
        <v>0.10016487339207378</v>
      </c>
      <c r="BC147" s="138"/>
      <c r="BD147" s="129"/>
      <c r="BE147" s="138">
        <v>1.7556745893003185</v>
      </c>
      <c r="BF147" s="129">
        <v>0.1834554597386506</v>
      </c>
      <c r="BG147" s="138">
        <v>0.63739359639998083</v>
      </c>
      <c r="BH147" s="129">
        <v>0.10318435506128726</v>
      </c>
      <c r="BI147" s="138"/>
      <c r="BJ147" s="129"/>
      <c r="BK147" s="138"/>
      <c r="BL147" s="129"/>
      <c r="BM147" s="138"/>
      <c r="BN147" s="129"/>
      <c r="BO147" s="138">
        <v>1.2798369208531852</v>
      </c>
      <c r="BP147" s="130">
        <v>0.12045844125137356</v>
      </c>
      <c r="BQ147" s="138"/>
      <c r="BR147" s="129"/>
      <c r="BS147" s="138">
        <v>1.107692038786229</v>
      </c>
      <c r="BT147" s="129">
        <v>0.11097572488627963</v>
      </c>
      <c r="BU147" s="138"/>
      <c r="BV147" s="129"/>
      <c r="BW147" s="138"/>
      <c r="BX147" s="129"/>
      <c r="BY147" s="138"/>
      <c r="BZ147" s="129"/>
      <c r="CA147" s="137">
        <v>0.249122264280418</v>
      </c>
      <c r="CB147" s="136">
        <v>3.2665791407698881E-2</v>
      </c>
      <c r="CC147" s="135">
        <v>3.7563812343412765E-2</v>
      </c>
      <c r="CD147" s="134">
        <v>4.4610626324372822E-3</v>
      </c>
      <c r="CE147" s="135">
        <v>1.4389208399669833E-2</v>
      </c>
      <c r="CF147" s="134">
        <v>2.5201122373913372E-3</v>
      </c>
      <c r="CH147" s="120">
        <v>24.677</v>
      </c>
      <c r="CI147" s="133">
        <f t="shared" ref="CI147:CI161" si="3">0.3543*CK147</f>
        <v>2.2816920000000001E-2</v>
      </c>
      <c r="CJ147" s="133">
        <v>1.282566E-3</v>
      </c>
      <c r="CK147" s="133">
        <v>6.4399999999999999E-2</v>
      </c>
      <c r="CL147" s="133">
        <v>3.62E-3</v>
      </c>
      <c r="CM147" s="19">
        <v>0.70345999999999997</v>
      </c>
      <c r="CN147" s="19">
        <v>6.2E-4</v>
      </c>
      <c r="CO147" s="19">
        <v>0.70045000000000002</v>
      </c>
      <c r="CP147" s="19">
        <v>6.4000000000000005E-4</v>
      </c>
      <c r="CQ147" s="19"/>
      <c r="CR147" s="187">
        <v>41.44</v>
      </c>
      <c r="CS147" s="187">
        <v>5.4307036688032266E-2</v>
      </c>
      <c r="CT147" s="187">
        <v>51.6</v>
      </c>
      <c r="CU147" s="187">
        <v>8.0321546629320534E-2</v>
      </c>
      <c r="CV147" s="187">
        <v>6.54</v>
      </c>
      <c r="CW147" s="187">
        <v>5.3617855911871681E-2</v>
      </c>
      <c r="CX147" s="188">
        <v>3.7000000000000002E-3</v>
      </c>
      <c r="CY147" s="188">
        <v>7.0116926857340925E-4</v>
      </c>
      <c r="CZ147" s="188">
        <v>5.6300000000000003E-2</v>
      </c>
      <c r="DA147" s="188">
        <v>4.4167538383550259E-3</v>
      </c>
      <c r="DB147" s="188">
        <v>5.7999999999999996E-3</v>
      </c>
      <c r="DC147" s="188">
        <v>4.6855421021406969E-3</v>
      </c>
      <c r="DD147" s="188">
        <v>0.1268</v>
      </c>
      <c r="DE147" s="188">
        <v>1.3255688789913143E-3</v>
      </c>
      <c r="DF147" s="188">
        <v>1.8E-3</v>
      </c>
      <c r="DG147" s="188">
        <v>4.781249999999996E-4</v>
      </c>
      <c r="DH147" s="188">
        <v>0.25609999999999999</v>
      </c>
      <c r="DI147" s="188">
        <v>1.3372750778217519E-2</v>
      </c>
      <c r="DJ147" s="188">
        <v>0.1004</v>
      </c>
      <c r="DK147" s="188">
        <v>1.067008653964471E-3</v>
      </c>
      <c r="DL147" s="188">
        <v>1.5800000000000002E-2</v>
      </c>
      <c r="DM147" s="188">
        <v>1.0678155792776896E-3</v>
      </c>
      <c r="DN147" s="188">
        <v>0.41899999999999998</v>
      </c>
      <c r="DO147" s="188">
        <v>4.2382507033595146E-3</v>
      </c>
      <c r="DP147" s="187">
        <v>100.56</v>
      </c>
    </row>
    <row r="148" spans="1:120" x14ac:dyDescent="0.2">
      <c r="A148" s="146" t="s">
        <v>140</v>
      </c>
      <c r="B148" s="163">
        <v>93.819641365396095</v>
      </c>
      <c r="C148" s="143">
        <v>4.9521215405677697E-3</v>
      </c>
      <c r="D148" s="145">
        <v>57.811766666666671</v>
      </c>
      <c r="E148" s="144">
        <v>8.0106333713586816E-2</v>
      </c>
      <c r="F148" s="142">
        <v>0.32885617586244426</v>
      </c>
      <c r="G148" s="143">
        <v>8.2915018966076056E-3</v>
      </c>
      <c r="H148" s="145">
        <v>10.685366666666667</v>
      </c>
      <c r="I148" s="141">
        <v>3.5370076109301832E-2</v>
      </c>
      <c r="J148" s="145">
        <v>4.2109333333333332</v>
      </c>
      <c r="K148" s="144">
        <v>2.0584020245301673E-2</v>
      </c>
      <c r="L148" s="142">
        <v>8.5066666666666665E-2</v>
      </c>
      <c r="M148" s="141">
        <v>6.8396614703330385E-3</v>
      </c>
      <c r="N148" s="145">
        <v>14.668866666666666</v>
      </c>
      <c r="O148" s="144">
        <v>4.5357377859826471E-2</v>
      </c>
      <c r="P148" s="145">
        <v>8.8570000000000011</v>
      </c>
      <c r="Q148" s="144">
        <v>2.1136177514745069E-2</v>
      </c>
      <c r="R148" s="142">
        <v>0.13014488707366006</v>
      </c>
      <c r="S148" s="141">
        <v>1.1749948902171115E-2</v>
      </c>
      <c r="T148" s="142">
        <v>1.1457999999999999</v>
      </c>
      <c r="U148" s="141">
        <v>2.5153209052661919E-2</v>
      </c>
      <c r="V148" s="142">
        <v>3.373333333333333E-2</v>
      </c>
      <c r="W148" s="141">
        <v>1.6841009819287365E-3</v>
      </c>
      <c r="X148" s="142">
        <v>8.7333333333333332E-2</v>
      </c>
      <c r="Y148" s="141">
        <v>1.8644994364379319E-3</v>
      </c>
      <c r="Z148" s="142">
        <v>2.463333333333333E-2</v>
      </c>
      <c r="AA148" s="143">
        <v>3.6527651754949477E-3</v>
      </c>
      <c r="AB148" s="142">
        <v>2.0466666666666664E-2</v>
      </c>
      <c r="AC148" s="141">
        <v>1.5153644739800461E-3</v>
      </c>
      <c r="AD148" s="140">
        <v>98.089233333333326</v>
      </c>
      <c r="AE148" s="139">
        <v>1300</v>
      </c>
      <c r="AF148" s="18" t="s">
        <v>501</v>
      </c>
      <c r="AG148" s="130">
        <v>1.2033091569406165</v>
      </c>
      <c r="AH148" s="129">
        <v>0.05</v>
      </c>
      <c r="AK148" s="275"/>
      <c r="AL148" s="276"/>
      <c r="AM148" s="138"/>
      <c r="AN148" s="129"/>
      <c r="AO148" s="138"/>
      <c r="AP148" s="129"/>
      <c r="AQ148" s="138"/>
      <c r="AR148" s="130"/>
      <c r="AS148" s="138"/>
      <c r="AT148" s="129"/>
      <c r="AU148" s="138"/>
      <c r="AV148" s="129"/>
      <c r="AW148" s="138"/>
      <c r="AX148" s="129"/>
      <c r="AY148" s="138"/>
      <c r="AZ148" s="129"/>
      <c r="BA148" s="138"/>
      <c r="BB148" s="130"/>
      <c r="BC148" s="138"/>
      <c r="BD148" s="129"/>
      <c r="BE148" s="138"/>
      <c r="BF148" s="129"/>
      <c r="BG148" s="138"/>
      <c r="BH148" s="129"/>
      <c r="BI148" s="138"/>
      <c r="BJ148" s="129"/>
      <c r="BK148" s="138"/>
      <c r="BL148" s="129"/>
      <c r="BM148" s="138"/>
      <c r="BN148" s="129"/>
      <c r="BO148" s="138"/>
      <c r="BP148" s="130"/>
      <c r="BQ148" s="138"/>
      <c r="BR148" s="129"/>
      <c r="BS148" s="138"/>
      <c r="BT148" s="129"/>
      <c r="BU148" s="138"/>
      <c r="BV148" s="129"/>
      <c r="BW148" s="138"/>
      <c r="BX148" s="129"/>
      <c r="BY148" s="138"/>
      <c r="BZ148" s="129"/>
      <c r="CA148" s="137"/>
      <c r="CB148" s="136"/>
      <c r="CC148" s="135"/>
      <c r="CD148" s="134"/>
      <c r="CE148" s="135"/>
      <c r="CF148" s="134"/>
      <c r="CH148" s="120">
        <v>18.867000000000001</v>
      </c>
      <c r="CI148" s="133">
        <f t="shared" si="3"/>
        <v>1.8253536000000001E-2</v>
      </c>
      <c r="CJ148" s="133">
        <v>1.069986E-3</v>
      </c>
      <c r="CK148" s="133">
        <v>5.1520000000000003E-2</v>
      </c>
      <c r="CL148" s="133">
        <v>3.0200000000000001E-3</v>
      </c>
      <c r="CM148" s="19">
        <v>0.70430000000000004</v>
      </c>
      <c r="CN148" s="19">
        <v>1.32E-3</v>
      </c>
      <c r="CO148" s="19">
        <v>0.70189000000000001</v>
      </c>
      <c r="CP148" s="19">
        <v>1.33E-3</v>
      </c>
      <c r="CQ148" s="19"/>
      <c r="CR148" s="187">
        <v>41.6</v>
      </c>
      <c r="CS148" s="187">
        <v>0.23937588456597358</v>
      </c>
      <c r="CT148" s="187">
        <v>51.89</v>
      </c>
      <c r="CU148" s="187">
        <v>0.32728693054263658</v>
      </c>
      <c r="CV148" s="187">
        <v>6.09</v>
      </c>
      <c r="CW148" s="187">
        <v>1.9011993185924215E-2</v>
      </c>
      <c r="CX148" s="188">
        <v>3.8E-3</v>
      </c>
      <c r="CY148" s="188">
        <v>5.182889750807297E-4</v>
      </c>
      <c r="CZ148" s="188">
        <v>5.6500000000000002E-2</v>
      </c>
      <c r="DA148" s="188">
        <v>4.6416107613008522E-3</v>
      </c>
      <c r="DB148" s="188">
        <v>3.5999999999999999E-3</v>
      </c>
      <c r="DC148" s="188">
        <v>4.3756136043956052E-3</v>
      </c>
      <c r="DD148" s="188">
        <v>0.12670000000000001</v>
      </c>
      <c r="DE148" s="188">
        <v>9.42381728888337E-4</v>
      </c>
      <c r="DF148" s="188">
        <v>1.6999999999999999E-3</v>
      </c>
      <c r="DG148" s="188">
        <v>4.1064947020185105E-4</v>
      </c>
      <c r="DH148" s="188">
        <v>0.23860000000000001</v>
      </c>
      <c r="DI148" s="188">
        <v>3.9233438593384252E-3</v>
      </c>
      <c r="DJ148" s="188">
        <v>9.3899999999999997E-2</v>
      </c>
      <c r="DK148" s="188">
        <v>8.2335612743975723E-4</v>
      </c>
      <c r="DL148" s="188">
        <v>1.55E-2</v>
      </c>
      <c r="DM148" s="188">
        <v>7.5511559027063207E-4</v>
      </c>
      <c r="DN148" s="188">
        <v>0.42620000000000002</v>
      </c>
      <c r="DO148" s="188">
        <v>1.7686092226385664E-3</v>
      </c>
      <c r="DP148" s="187">
        <v>100.54</v>
      </c>
    </row>
    <row r="149" spans="1:120" x14ac:dyDescent="0.2">
      <c r="A149" s="147" t="s">
        <v>787</v>
      </c>
      <c r="B149" s="163">
        <v>93.41211661944908</v>
      </c>
      <c r="C149" s="143">
        <v>1.1505330481573215E-2</v>
      </c>
      <c r="D149" s="145">
        <v>56.975694529999998</v>
      </c>
      <c r="E149" s="144">
        <v>8.1140833682931401E-2</v>
      </c>
      <c r="F149" s="142">
        <v>0.30620000000000003</v>
      </c>
      <c r="G149" s="143">
        <v>8.4269383919961579E-3</v>
      </c>
      <c r="H149" s="145">
        <v>10.055566666666666</v>
      </c>
      <c r="I149" s="141">
        <v>3.586607264747757E-2</v>
      </c>
      <c r="J149" s="145">
        <v>4.7698928443333335</v>
      </c>
      <c r="K149" s="144">
        <v>2.0868613485435058E-2</v>
      </c>
      <c r="L149" s="142">
        <v>9.1933333333333353E-2</v>
      </c>
      <c r="M149" s="141">
        <v>6.5355611334636044E-3</v>
      </c>
      <c r="N149" s="145">
        <v>15.496613006666665</v>
      </c>
      <c r="O149" s="144">
        <v>4.851329440451279E-2</v>
      </c>
      <c r="P149" s="145">
        <v>8.5579000000000001</v>
      </c>
      <c r="Q149" s="144">
        <v>2.1081198373111034E-2</v>
      </c>
      <c r="R149" s="142">
        <v>0.17543333333333333</v>
      </c>
      <c r="S149" s="141">
        <v>1.1736903574959235E-2</v>
      </c>
      <c r="T149" s="142">
        <v>1.0345000000000002</v>
      </c>
      <c r="U149" s="141">
        <v>2.5390590345854266E-2</v>
      </c>
      <c r="V149" s="142">
        <v>3.1835962666666669E-2</v>
      </c>
      <c r="W149" s="141">
        <v>1.6125036822907824E-3</v>
      </c>
      <c r="X149" s="142">
        <v>0.10660000000000001</v>
      </c>
      <c r="Y149" s="141">
        <v>2.0282738753341382E-3</v>
      </c>
      <c r="Z149" s="142">
        <v>2.5833333333333337E-2</v>
      </c>
      <c r="AA149" s="143">
        <v>3.930816271770313E-3</v>
      </c>
      <c r="AB149" s="142">
        <v>2.5166666666666667E-2</v>
      </c>
      <c r="AC149" s="141">
        <v>1.4912933123305825E-3</v>
      </c>
      <c r="AD149" s="140">
        <v>96.951399999999992</v>
      </c>
      <c r="AE149" s="139">
        <v>1310</v>
      </c>
      <c r="AF149" s="18" t="s">
        <v>294</v>
      </c>
      <c r="AG149" s="130">
        <v>1.0402646364769004</v>
      </c>
      <c r="AH149" s="129">
        <v>8.8218794899751332E-2</v>
      </c>
      <c r="AI149" s="128">
        <v>38</v>
      </c>
      <c r="AJ149" s="120">
        <v>19.501000000000001</v>
      </c>
      <c r="AK149" s="275">
        <v>1829.3777755221654</v>
      </c>
      <c r="AL149" s="276">
        <v>40.022285155388339</v>
      </c>
      <c r="AM149" s="138">
        <v>0.69616645242034392</v>
      </c>
      <c r="AN149" s="129">
        <v>2.5826950800666156E-2</v>
      </c>
      <c r="AO149" s="138">
        <v>33.628315629082429</v>
      </c>
      <c r="AP149" s="129">
        <v>0.57434120720081461</v>
      </c>
      <c r="AQ149" s="138">
        <v>8.1474731235249411</v>
      </c>
      <c r="AR149" s="130">
        <v>0.18997724005577463</v>
      </c>
      <c r="AS149" s="138">
        <v>14.542916174044914</v>
      </c>
      <c r="AT149" s="129">
        <v>0.34229694910606867</v>
      </c>
      <c r="AU149" s="138">
        <v>0.48567071223783698</v>
      </c>
      <c r="AV149" s="129">
        <v>2.2881894858591011E-2</v>
      </c>
      <c r="AW149" s="138">
        <v>4.4668392109720285</v>
      </c>
      <c r="AX149" s="129">
        <v>0.31231142855623217</v>
      </c>
      <c r="AY149" s="138">
        <v>0.64911483473191689</v>
      </c>
      <c r="AZ149" s="129">
        <v>2.9322970032246824E-2</v>
      </c>
      <c r="BA149" s="138">
        <v>1.8186022584012715</v>
      </c>
      <c r="BB149" s="130">
        <v>5.2268814589145368E-2</v>
      </c>
      <c r="BC149" s="138"/>
      <c r="BD149" s="129"/>
      <c r="BE149" s="138">
        <v>1.6716369782872575</v>
      </c>
      <c r="BF149" s="129">
        <v>9.4087555639534554E-2</v>
      </c>
      <c r="BG149" s="138">
        <v>0.58809733238658091</v>
      </c>
      <c r="BH149" s="129">
        <v>5.8235708146409514E-2</v>
      </c>
      <c r="BI149" s="138"/>
      <c r="BJ149" s="129"/>
      <c r="BK149" s="138"/>
      <c r="BL149" s="129"/>
      <c r="BM149" s="138"/>
      <c r="BN149" s="129"/>
      <c r="BO149" s="138">
        <v>1.3974914789277049</v>
      </c>
      <c r="BP149" s="130">
        <v>7.8033309730552933E-2</v>
      </c>
      <c r="BQ149" s="138"/>
      <c r="BR149" s="129"/>
      <c r="BS149" s="138">
        <v>0.99224635192951927</v>
      </c>
      <c r="BT149" s="129">
        <v>6.6930448991109587E-2</v>
      </c>
      <c r="BU149" s="138"/>
      <c r="BV149" s="129"/>
      <c r="BW149" s="138"/>
      <c r="BX149" s="129"/>
      <c r="BY149" s="138"/>
      <c r="BZ149" s="129"/>
      <c r="CA149" s="137">
        <v>0.10245339254971719</v>
      </c>
      <c r="CB149" s="136">
        <v>6.8020995552457468E-3</v>
      </c>
      <c r="CC149" s="135">
        <v>4.1047818345239857E-2</v>
      </c>
      <c r="CD149" s="134">
        <v>3.2741028294414973E-3</v>
      </c>
      <c r="CE149" s="135">
        <v>1.4310936319087239E-2</v>
      </c>
      <c r="CF149" s="134">
        <v>1.4779799349440845E-3</v>
      </c>
      <c r="CH149" s="120">
        <v>21.85</v>
      </c>
      <c r="CI149" s="133">
        <f t="shared" si="3"/>
        <v>2.0992274999999998E-2</v>
      </c>
      <c r="CJ149" s="133">
        <v>1.172733E-3</v>
      </c>
      <c r="CK149" s="133">
        <v>5.9249999999999997E-2</v>
      </c>
      <c r="CL149" s="133">
        <v>3.31E-3</v>
      </c>
      <c r="CM149" s="19">
        <v>0.70318000000000003</v>
      </c>
      <c r="CN149" s="19">
        <v>5.2999999999999998E-4</v>
      </c>
      <c r="CO149" s="19">
        <v>0.70040999999999998</v>
      </c>
      <c r="CP149" s="19">
        <v>5.5000000000000003E-4</v>
      </c>
      <c r="CQ149" s="19"/>
      <c r="CR149" s="189">
        <v>41.22</v>
      </c>
      <c r="CS149" s="189">
        <v>4.0094887904410785E-2</v>
      </c>
      <c r="CT149" s="189">
        <v>51.3</v>
      </c>
      <c r="CU149" s="189">
        <v>3.579683680762568E-2</v>
      </c>
      <c r="CV149" s="189">
        <v>6.45</v>
      </c>
      <c r="CW149" s="189">
        <v>4.7992949853118486E-2</v>
      </c>
      <c r="CX149" s="190">
        <v>3.8E-3</v>
      </c>
      <c r="CY149" s="190">
        <v>5.3172883547511333E-4</v>
      </c>
      <c r="CZ149" s="190">
        <v>5.28E-2</v>
      </c>
      <c r="DA149" s="190">
        <v>1.7894321612714464E-3</v>
      </c>
      <c r="DB149" s="190">
        <v>5.9999999999999995E-4</v>
      </c>
      <c r="DC149" s="190">
        <v>8.7363461500408366E-4</v>
      </c>
      <c r="DD149" s="190">
        <v>0.12770000000000001</v>
      </c>
      <c r="DE149" s="190">
        <v>1.5855241108927503E-3</v>
      </c>
      <c r="DF149" s="190">
        <v>1.8E-3</v>
      </c>
      <c r="DG149" s="190">
        <v>3.3051025841690133E-4</v>
      </c>
      <c r="DH149" s="190">
        <v>0.2442</v>
      </c>
      <c r="DI149" s="190">
        <v>3.0431353161899898E-3</v>
      </c>
      <c r="DJ149" s="190">
        <v>9.9500000000000005E-2</v>
      </c>
      <c r="DK149" s="190">
        <v>1.3336792532908479E-3</v>
      </c>
      <c r="DL149" s="190">
        <v>1.5699999999999999E-2</v>
      </c>
      <c r="DM149" s="190">
        <v>7.7648606572843328E-4</v>
      </c>
      <c r="DN149" s="190">
        <v>0.42459999999999998</v>
      </c>
      <c r="DO149" s="190">
        <v>1.2126622315476146E-3</v>
      </c>
      <c r="DP149" s="189">
        <v>99.95</v>
      </c>
    </row>
    <row r="150" spans="1:120" x14ac:dyDescent="0.2">
      <c r="A150" s="147" t="s">
        <v>786</v>
      </c>
      <c r="B150" s="163">
        <v>93.456984397837246</v>
      </c>
      <c r="C150" s="143">
        <v>3.9163132448060162E-2</v>
      </c>
      <c r="D150" s="145">
        <v>57.111363826666661</v>
      </c>
      <c r="E150" s="144">
        <v>8.1334044488477863E-2</v>
      </c>
      <c r="F150" s="142">
        <v>0.31113333333333332</v>
      </c>
      <c r="G150" s="143">
        <v>8.5760553860492177E-3</v>
      </c>
      <c r="H150" s="145">
        <v>10.098466666666667</v>
      </c>
      <c r="I150" s="141">
        <v>3.5759495016868439E-2</v>
      </c>
      <c r="J150" s="145">
        <v>4.603894045333333</v>
      </c>
      <c r="K150" s="144">
        <v>2.0555659873444723E-2</v>
      </c>
      <c r="L150" s="142">
        <v>9.2333333333333337E-2</v>
      </c>
      <c r="M150" s="141">
        <v>6.4718692628984234E-3</v>
      </c>
      <c r="N150" s="145">
        <v>15.307859540000001</v>
      </c>
      <c r="O150" s="144">
        <v>4.831438264954336E-2</v>
      </c>
      <c r="P150" s="145">
        <v>8.6302666666666656</v>
      </c>
      <c r="Q150" s="144">
        <v>2.1149316946552577E-2</v>
      </c>
      <c r="R150" s="142">
        <v>0.18049999999999999</v>
      </c>
      <c r="S150" s="141">
        <v>1.1876396737808451E-2</v>
      </c>
      <c r="T150" s="142">
        <v>1.0734666666666666</v>
      </c>
      <c r="U150" s="141">
        <v>2.5878890107213365E-2</v>
      </c>
      <c r="V150" s="142">
        <v>3.2848921333333336E-2</v>
      </c>
      <c r="W150" s="141">
        <v>1.619946581721352E-3</v>
      </c>
      <c r="X150" s="142">
        <v>0.12293333333333334</v>
      </c>
      <c r="Y150" s="141">
        <v>2.1230795425663282E-3</v>
      </c>
      <c r="Z150" s="142">
        <v>2.7266666666666665E-2</v>
      </c>
      <c r="AA150" s="143">
        <v>3.9052524326076447E-3</v>
      </c>
      <c r="AB150" s="142">
        <v>2.8833333333333332E-2</v>
      </c>
      <c r="AC150" s="141">
        <v>1.5161856691175099E-3</v>
      </c>
      <c r="AD150" s="140">
        <v>96.923866666666655</v>
      </c>
      <c r="AE150" s="139">
        <v>1310</v>
      </c>
      <c r="AF150" s="18" t="s">
        <v>311</v>
      </c>
      <c r="AG150" s="130">
        <v>1.0029962227381237</v>
      </c>
      <c r="AH150" s="129">
        <v>4.7912596480070506E-2</v>
      </c>
      <c r="AI150" s="128">
        <v>38</v>
      </c>
      <c r="AJ150" s="120">
        <v>28.023</v>
      </c>
      <c r="AK150" s="275">
        <v>1884.15265138226</v>
      </c>
      <c r="AL150" s="276">
        <v>57.917940613430858</v>
      </c>
      <c r="AM150" s="138">
        <v>0.71446962318013696</v>
      </c>
      <c r="AN150" s="129">
        <v>4.2121377914057276E-2</v>
      </c>
      <c r="AO150" s="138">
        <v>34.780748049201598</v>
      </c>
      <c r="AP150" s="129">
        <v>0.77064618424215037</v>
      </c>
      <c r="AQ150" s="138">
        <v>8.5465016452486502</v>
      </c>
      <c r="AR150" s="130">
        <v>0.28892992751365465</v>
      </c>
      <c r="AS150" s="138">
        <v>15.335935759265899</v>
      </c>
      <c r="AT150" s="129">
        <v>0.45457139744543973</v>
      </c>
      <c r="AU150" s="138">
        <v>0.490815317138795</v>
      </c>
      <c r="AV150" s="129">
        <v>3.0153823046581804E-2</v>
      </c>
      <c r="AW150" s="138">
        <v>4.7230272165151099</v>
      </c>
      <c r="AX150" s="129">
        <v>0.44236961059950131</v>
      </c>
      <c r="AY150" s="138">
        <v>0.71214596791288398</v>
      </c>
      <c r="AZ150" s="129">
        <v>4.130402133178758E-2</v>
      </c>
      <c r="BA150" s="138">
        <v>1.8427734547247201</v>
      </c>
      <c r="BB150" s="130">
        <v>7.7720128857987639E-2</v>
      </c>
      <c r="BC150" s="138"/>
      <c r="BD150" s="129"/>
      <c r="BE150" s="138">
        <v>1.6493507360383299</v>
      </c>
      <c r="BF150" s="129">
        <v>0.14674828077388472</v>
      </c>
      <c r="BG150" s="138">
        <v>0.63864119512448903</v>
      </c>
      <c r="BH150" s="129">
        <v>8.2922291751399785E-2</v>
      </c>
      <c r="BI150" s="138"/>
      <c r="BJ150" s="129"/>
      <c r="BK150" s="138"/>
      <c r="BL150" s="129"/>
      <c r="BM150" s="138"/>
      <c r="BN150" s="129"/>
      <c r="BO150" s="138">
        <v>1.3904647341012699</v>
      </c>
      <c r="BP150" s="130">
        <v>9.66822621392045E-2</v>
      </c>
      <c r="BQ150" s="138"/>
      <c r="BR150" s="129"/>
      <c r="BS150" s="138">
        <v>0.96390289026089904</v>
      </c>
      <c r="BT150" s="129">
        <v>0.10370721000668018</v>
      </c>
      <c r="BU150" s="138"/>
      <c r="BV150" s="129"/>
      <c r="BW150" s="138"/>
      <c r="BX150" s="129"/>
      <c r="BY150" s="138"/>
      <c r="BZ150" s="129"/>
      <c r="CA150" s="137">
        <v>0.12066680924524099</v>
      </c>
      <c r="CB150" s="136">
        <v>1.1697142564102363E-2</v>
      </c>
      <c r="CC150" s="135">
        <v>3.8823440909992998E-2</v>
      </c>
      <c r="CD150" s="134">
        <v>3.8212727433981023E-3</v>
      </c>
      <c r="CE150" s="135">
        <v>1.1643085919747E-2</v>
      </c>
      <c r="CF150" s="134">
        <v>1.8746916411767772E-3</v>
      </c>
      <c r="CH150" s="120">
        <v>27.103999999999999</v>
      </c>
      <c r="CI150" s="133">
        <f t="shared" si="3"/>
        <v>2.1250913999999999E-2</v>
      </c>
      <c r="CJ150" s="133">
        <v>1.1939910000000001E-3</v>
      </c>
      <c r="CK150" s="133">
        <v>5.9979999999999999E-2</v>
      </c>
      <c r="CL150" s="133">
        <v>3.3700000000000002E-3</v>
      </c>
      <c r="CM150" s="19">
        <v>0.70238999999999996</v>
      </c>
      <c r="CN150" s="19">
        <v>8.0999999999999996E-4</v>
      </c>
      <c r="CO150" s="19">
        <v>0.69959000000000005</v>
      </c>
      <c r="CP150" s="19">
        <v>8.1999999999999998E-4</v>
      </c>
      <c r="CQ150" s="19"/>
      <c r="CR150" s="189">
        <v>40.6</v>
      </c>
      <c r="CS150" s="189">
        <v>5.3118069169583872E-2</v>
      </c>
      <c r="CT150" s="189">
        <v>50.6</v>
      </c>
      <c r="CU150" s="189">
        <v>0.10281068217584736</v>
      </c>
      <c r="CV150" s="189">
        <v>6.31</v>
      </c>
      <c r="CW150" s="189">
        <v>0.15774803752402361</v>
      </c>
      <c r="CX150" s="190">
        <v>3.8999999999999998E-3</v>
      </c>
      <c r="CY150" s="190">
        <v>4.9146101644126524E-4</v>
      </c>
      <c r="CZ150" s="190">
        <v>5.4699999999999999E-2</v>
      </c>
      <c r="DA150" s="190">
        <v>2.0298043973816337E-3</v>
      </c>
      <c r="DB150" s="190">
        <v>1E-3</v>
      </c>
      <c r="DC150" s="190">
        <v>5.8530163643069687E-4</v>
      </c>
      <c r="DD150" s="190">
        <v>0.13450000000000001</v>
      </c>
      <c r="DE150" s="190">
        <v>4.0223541303699905E-3</v>
      </c>
      <c r="DF150" s="190">
        <v>2.0999999999999999E-3</v>
      </c>
      <c r="DG150" s="190">
        <v>3.4070293187118809E-4</v>
      </c>
      <c r="DH150" s="190">
        <v>0.246</v>
      </c>
      <c r="DI150" s="190">
        <v>8.6211688429764042E-3</v>
      </c>
      <c r="DJ150" s="190">
        <v>9.8799999999999999E-2</v>
      </c>
      <c r="DK150" s="190">
        <v>3.1270386104959628E-3</v>
      </c>
      <c r="DL150" s="190">
        <v>1.5299999999999999E-2</v>
      </c>
      <c r="DM150" s="190">
        <v>1.0773101270197018E-3</v>
      </c>
      <c r="DN150" s="190">
        <v>0.42359999999999998</v>
      </c>
      <c r="DO150" s="190">
        <v>6.145154813695132E-3</v>
      </c>
      <c r="DP150" s="189">
        <v>98.5</v>
      </c>
    </row>
    <row r="151" spans="1:120" x14ac:dyDescent="0.2">
      <c r="A151" s="147" t="s">
        <v>785</v>
      </c>
      <c r="B151" s="163">
        <v>93.530334791157514</v>
      </c>
      <c r="C151" s="143">
        <v>3.6664463232792357E-3</v>
      </c>
      <c r="D151" s="145">
        <v>57.478939799999999</v>
      </c>
      <c r="E151" s="144">
        <v>8.1857520703451925E-2</v>
      </c>
      <c r="F151" s="142">
        <v>0.3081666666666667</v>
      </c>
      <c r="G151" s="143">
        <v>8.5020414285002267E-3</v>
      </c>
      <c r="H151" s="145">
        <v>10.185066666666668</v>
      </c>
      <c r="I151" s="141">
        <v>3.6066152687847616E-2</v>
      </c>
      <c r="J151" s="145">
        <v>4.4145662530000003</v>
      </c>
      <c r="K151" s="144">
        <v>2.0106973104626856E-2</v>
      </c>
      <c r="L151" s="142">
        <v>8.0266666666666667E-2</v>
      </c>
      <c r="M151" s="141">
        <v>6.4643856065701045E-3</v>
      </c>
      <c r="N151" s="145">
        <v>15.370805273333334</v>
      </c>
      <c r="O151" s="144">
        <v>4.851305080680441E-2</v>
      </c>
      <c r="P151" s="145">
        <v>8.6381333333333341</v>
      </c>
      <c r="Q151" s="144">
        <v>2.1168594986626221E-2</v>
      </c>
      <c r="R151" s="142">
        <v>0.15576666666666669</v>
      </c>
      <c r="S151" s="141">
        <v>1.1622657972608568E-2</v>
      </c>
      <c r="T151" s="142">
        <v>1.0730333333333333</v>
      </c>
      <c r="U151" s="141">
        <v>2.5744872463638688E-2</v>
      </c>
      <c r="V151" s="142">
        <v>2.9646195E-2</v>
      </c>
      <c r="W151" s="141">
        <v>1.5862894796938251E-3</v>
      </c>
      <c r="X151" s="142">
        <v>6.9599999999999995E-2</v>
      </c>
      <c r="Y151" s="141">
        <v>1.8004914007755401E-3</v>
      </c>
      <c r="Z151" s="142">
        <v>2.6566666666666666E-2</v>
      </c>
      <c r="AA151" s="143">
        <v>3.888755513415556E-3</v>
      </c>
      <c r="AB151" s="142">
        <v>2.0666666666666667E-2</v>
      </c>
      <c r="AC151" s="141">
        <v>1.4472348701895126E-3</v>
      </c>
      <c r="AD151" s="140">
        <v>97.231333333333339</v>
      </c>
      <c r="AE151" s="139">
        <v>1310</v>
      </c>
      <c r="AF151" s="18" t="s">
        <v>305</v>
      </c>
      <c r="AG151" s="130">
        <v>1.033014533221871</v>
      </c>
      <c r="AH151" s="129">
        <v>6.1186687782902281E-2</v>
      </c>
      <c r="AI151" s="128">
        <v>38</v>
      </c>
      <c r="AJ151" s="120">
        <v>19.209</v>
      </c>
      <c r="AK151" s="275">
        <v>1814.07747582093</v>
      </c>
      <c r="AL151" s="276">
        <v>54.329123437636454</v>
      </c>
      <c r="AM151" s="138">
        <v>0.650483778449225</v>
      </c>
      <c r="AN151" s="129">
        <v>4.7019766583312118E-2</v>
      </c>
      <c r="AO151" s="138">
        <v>32.830066848746597</v>
      </c>
      <c r="AP151" s="129">
        <v>0.82284271442355139</v>
      </c>
      <c r="AQ151" s="138">
        <v>8.1875195014021198</v>
      </c>
      <c r="AR151" s="130">
        <v>0.28388385054612791</v>
      </c>
      <c r="AS151" s="138">
        <v>14.402947010670101</v>
      </c>
      <c r="AT151" s="129">
        <v>0.49408448232721092</v>
      </c>
      <c r="AU151" s="138">
        <v>0.47747420623586101</v>
      </c>
      <c r="AV151" s="129">
        <v>3.3300253887303254E-2</v>
      </c>
      <c r="AW151" s="138">
        <v>4.22954003932227</v>
      </c>
      <c r="AX151" s="129">
        <v>0.42794290714742977</v>
      </c>
      <c r="AY151" s="138">
        <v>0.641714067448934</v>
      </c>
      <c r="AZ151" s="129">
        <v>4.1467279961062441E-2</v>
      </c>
      <c r="BA151" s="138">
        <v>1.7793637318884401</v>
      </c>
      <c r="BB151" s="130">
        <v>7.184130410164008E-2</v>
      </c>
      <c r="BC151" s="138"/>
      <c r="BD151" s="129"/>
      <c r="BE151" s="138">
        <v>1.6540670899008201</v>
      </c>
      <c r="BF151" s="129">
        <v>0.13901968989014463</v>
      </c>
      <c r="BG151" s="138">
        <v>0.58243382452237502</v>
      </c>
      <c r="BH151" s="129">
        <v>0.11366025732786224</v>
      </c>
      <c r="BI151" s="138"/>
      <c r="BJ151" s="129"/>
      <c r="BK151" s="138"/>
      <c r="BL151" s="129"/>
      <c r="BM151" s="138"/>
      <c r="BN151" s="129"/>
      <c r="BO151" s="138">
        <v>1.30329886035554</v>
      </c>
      <c r="BP151" s="130">
        <v>0.10307529651555761</v>
      </c>
      <c r="BQ151" s="138"/>
      <c r="BR151" s="129"/>
      <c r="BS151" s="138">
        <v>0.95901165847282199</v>
      </c>
      <c r="BT151" s="129">
        <v>0.12243227090010772</v>
      </c>
      <c r="BU151" s="138"/>
      <c r="BV151" s="129"/>
      <c r="BW151" s="138"/>
      <c r="BX151" s="129"/>
      <c r="BY151" s="138"/>
      <c r="BZ151" s="129"/>
      <c r="CA151" s="137">
        <v>9.3081875309713999E-2</v>
      </c>
      <c r="CB151" s="136">
        <v>1.1796459380156912E-2</v>
      </c>
      <c r="CC151" s="135">
        <v>3.7327986792703001E-2</v>
      </c>
      <c r="CD151" s="134">
        <v>5.6383899163984161E-3</v>
      </c>
      <c r="CE151" s="135">
        <v>1.2169430204281999E-2</v>
      </c>
      <c r="CF151" s="134">
        <v>2.211218319831957E-3</v>
      </c>
      <c r="CH151" s="120">
        <v>14.542</v>
      </c>
      <c r="CI151" s="133">
        <f t="shared" si="3"/>
        <v>2.0464368E-2</v>
      </c>
      <c r="CJ151" s="133">
        <v>1.20462E-3</v>
      </c>
      <c r="CK151" s="133">
        <v>5.7759999999999999E-2</v>
      </c>
      <c r="CL151" s="133">
        <v>3.3999999999999998E-3</v>
      </c>
      <c r="CM151" s="19">
        <v>0.70262000000000002</v>
      </c>
      <c r="CN151" s="19">
        <v>8.3000000000000012E-4</v>
      </c>
      <c r="CO151" s="19">
        <v>0.69991999999999999</v>
      </c>
      <c r="CP151" s="19">
        <v>8.4999999999999995E-4</v>
      </c>
      <c r="CQ151" s="19"/>
      <c r="CR151" s="189">
        <v>41.31</v>
      </c>
      <c r="CS151" s="189">
        <v>2.4101171415771221E-2</v>
      </c>
      <c r="CT151" s="189">
        <v>51.48</v>
      </c>
      <c r="CU151" s="189">
        <v>3.0158053471891044E-2</v>
      </c>
      <c r="CV151" s="189">
        <v>6.35</v>
      </c>
      <c r="CW151" s="189">
        <v>1.5117064754369695E-2</v>
      </c>
      <c r="CX151" s="190">
        <v>4.1999999999999997E-3</v>
      </c>
      <c r="CY151" s="190">
        <v>7.2859142130552172E-4</v>
      </c>
      <c r="CZ151" s="190">
        <v>5.0500000000000003E-2</v>
      </c>
      <c r="DA151" s="190">
        <v>6.2490082442766249E-4</v>
      </c>
      <c r="DB151" s="190">
        <v>1.6000000000000001E-3</v>
      </c>
      <c r="DC151" s="190">
        <v>7.5294685962184972E-4</v>
      </c>
      <c r="DD151" s="190">
        <v>0.12920000000000001</v>
      </c>
      <c r="DE151" s="190">
        <v>4.9680910299294769E-4</v>
      </c>
      <c r="DF151" s="190">
        <v>1.6000000000000001E-3</v>
      </c>
      <c r="DG151" s="190">
        <v>3.9122345094140743E-4</v>
      </c>
      <c r="DH151" s="190">
        <v>0.25269999999999998</v>
      </c>
      <c r="DI151" s="190">
        <v>5.1574574413425188E-3</v>
      </c>
      <c r="DJ151" s="190">
        <v>9.7100000000000006E-2</v>
      </c>
      <c r="DK151" s="190">
        <v>8.5361195238122238E-4</v>
      </c>
      <c r="DL151" s="190">
        <v>1.4999999999999999E-2</v>
      </c>
      <c r="DM151" s="190">
        <v>7.2696865572841269E-4</v>
      </c>
      <c r="DN151" s="190">
        <v>0.42230000000000001</v>
      </c>
      <c r="DO151" s="190">
        <v>2.0440826957296532E-3</v>
      </c>
      <c r="DP151" s="189">
        <v>100.12</v>
      </c>
    </row>
    <row r="152" spans="1:120" x14ac:dyDescent="0.2">
      <c r="A152" s="147" t="s">
        <v>784</v>
      </c>
      <c r="B152" s="163">
        <v>93.459879741023954</v>
      </c>
      <c r="C152" s="143">
        <v>3.3967920789026956E-3</v>
      </c>
      <c r="D152" s="145">
        <v>56.404270150000002</v>
      </c>
      <c r="E152" s="144">
        <v>8.2498052071518752E-2</v>
      </c>
      <c r="F152" s="142">
        <v>0.31996666666666668</v>
      </c>
      <c r="G152" s="143">
        <v>8.6298164175065192E-3</v>
      </c>
      <c r="H152" s="145">
        <v>10.134866666666666</v>
      </c>
      <c r="I152" s="141">
        <v>3.5888390388965921E-2</v>
      </c>
      <c r="J152" s="145">
        <v>4.6425860553333331</v>
      </c>
      <c r="K152" s="144">
        <v>2.0609456924941819E-2</v>
      </c>
      <c r="L152" s="142">
        <v>8.6733333333333329E-2</v>
      </c>
      <c r="M152" s="141">
        <v>6.5602654328836899E-3</v>
      </c>
      <c r="N152" s="145">
        <v>14.878555426666667</v>
      </c>
      <c r="O152" s="144">
        <v>4.7532096826754515E-2</v>
      </c>
      <c r="P152" s="145">
        <v>8.8742666666666672</v>
      </c>
      <c r="Q152" s="144">
        <v>2.1405701764006611E-2</v>
      </c>
      <c r="R152" s="142">
        <v>0.20443333333333333</v>
      </c>
      <c r="S152" s="141">
        <v>1.1924307707563874E-2</v>
      </c>
      <c r="T152" s="142">
        <v>1.0515999999999999</v>
      </c>
      <c r="U152" s="141">
        <v>2.5475133094340071E-2</v>
      </c>
      <c r="V152" s="142">
        <v>2.7962947333333335E-2</v>
      </c>
      <c r="W152" s="141">
        <v>1.558153693165179E-3</v>
      </c>
      <c r="X152" s="142">
        <v>6.6333333333333341E-2</v>
      </c>
      <c r="Y152" s="141">
        <v>1.754237952883268E-3</v>
      </c>
      <c r="Z152" s="142">
        <v>3.4866666666666664E-2</v>
      </c>
      <c r="AA152" s="143">
        <v>4.0212426833854398E-3</v>
      </c>
      <c r="AB152" s="142">
        <v>2.1500000000000002E-2</v>
      </c>
      <c r="AC152" s="141">
        <v>1.4597443510744707E-3</v>
      </c>
      <c r="AD152" s="140">
        <v>96.193533333333335</v>
      </c>
      <c r="AE152" s="139">
        <v>1310</v>
      </c>
      <c r="AF152" s="18" t="s">
        <v>309</v>
      </c>
      <c r="AG152" s="130">
        <v>1.1848749730678703</v>
      </c>
      <c r="AH152" s="129">
        <v>6.9262502555418687E-2</v>
      </c>
      <c r="AI152" s="128">
        <v>38</v>
      </c>
      <c r="AJ152" s="120">
        <v>14.731</v>
      </c>
      <c r="AK152" s="275">
        <v>1911.2455217847701</v>
      </c>
      <c r="AL152" s="276">
        <v>54.958095671823195</v>
      </c>
      <c r="AM152" s="138">
        <v>0.60578877609397297</v>
      </c>
      <c r="AN152" s="129">
        <v>5.083956422225331E-2</v>
      </c>
      <c r="AO152" s="138">
        <v>34.0124350773755</v>
      </c>
      <c r="AP152" s="129">
        <v>0.84966888521166561</v>
      </c>
      <c r="AQ152" s="138">
        <v>8.6864363153399502</v>
      </c>
      <c r="AR152" s="130">
        <v>0.33298239580615957</v>
      </c>
      <c r="AS152" s="138">
        <v>15.2870786507126</v>
      </c>
      <c r="AT152" s="129">
        <v>0.67493068012702584</v>
      </c>
      <c r="AU152" s="138">
        <v>0.51794269030384699</v>
      </c>
      <c r="AV152" s="129">
        <v>3.7057115343273765E-2</v>
      </c>
      <c r="AW152" s="138">
        <v>4.3375722067032303</v>
      </c>
      <c r="AX152" s="129">
        <v>0.47267429402330824</v>
      </c>
      <c r="AY152" s="138">
        <v>0.72540804268168801</v>
      </c>
      <c r="AZ152" s="129">
        <v>5.3490716292371683E-2</v>
      </c>
      <c r="BA152" s="138">
        <v>1.8114559886917501</v>
      </c>
      <c r="BB152" s="130">
        <v>8.3963849359465423E-2</v>
      </c>
      <c r="BC152" s="138"/>
      <c r="BD152" s="129"/>
      <c r="BE152" s="138">
        <v>1.65986671369278</v>
      </c>
      <c r="BF152" s="129">
        <v>0.15227393783320672</v>
      </c>
      <c r="BG152" s="138">
        <v>0.78140662257032401</v>
      </c>
      <c r="BH152" s="129">
        <v>0.11593450329522122</v>
      </c>
      <c r="BI152" s="138"/>
      <c r="BJ152" s="129"/>
      <c r="BK152" s="138"/>
      <c r="BL152" s="129"/>
      <c r="BM152" s="138"/>
      <c r="BN152" s="129"/>
      <c r="BO152" s="138">
        <v>1.3394483505884001</v>
      </c>
      <c r="BP152" s="130">
        <v>0.11207414674233379</v>
      </c>
      <c r="BQ152" s="138"/>
      <c r="BR152" s="129"/>
      <c r="BS152" s="138">
        <v>0.93360645749074</v>
      </c>
      <c r="BT152" s="129">
        <v>0.12212774563461298</v>
      </c>
      <c r="BU152" s="138"/>
      <c r="BV152" s="129"/>
      <c r="BW152" s="138"/>
      <c r="BX152" s="129"/>
      <c r="BY152" s="138"/>
      <c r="BZ152" s="129"/>
      <c r="CA152" s="137">
        <v>9.7003350901581006E-2</v>
      </c>
      <c r="CB152" s="136">
        <v>1.2131967511943797E-2</v>
      </c>
      <c r="CC152" s="135">
        <v>4.3231595320516E-2</v>
      </c>
      <c r="CD152" s="134">
        <v>4.8791640232219973E-3</v>
      </c>
      <c r="CE152" s="135">
        <v>1.2084774937958001E-2</v>
      </c>
      <c r="CF152" s="134">
        <v>2.3836195601953949E-3</v>
      </c>
      <c r="CH152" s="120">
        <v>15.32</v>
      </c>
      <c r="CI152" s="133">
        <f t="shared" si="3"/>
        <v>1.7817747000000002E-2</v>
      </c>
      <c r="CJ152" s="133">
        <v>1.052271E-3</v>
      </c>
      <c r="CK152" s="133">
        <v>5.0290000000000001E-2</v>
      </c>
      <c r="CL152" s="133">
        <v>2.97E-3</v>
      </c>
      <c r="CM152" s="19">
        <v>0.70247999999999999</v>
      </c>
      <c r="CN152" s="19">
        <v>4.6999999999999999E-4</v>
      </c>
      <c r="CO152" s="19">
        <v>0.70013000000000003</v>
      </c>
      <c r="CP152" s="19">
        <v>4.8999999999999998E-4</v>
      </c>
      <c r="CQ152" s="19"/>
      <c r="CR152" s="189">
        <v>40.21</v>
      </c>
      <c r="CS152" s="189">
        <v>7.7724875272880495E-2</v>
      </c>
      <c r="CT152" s="189">
        <v>50.22</v>
      </c>
      <c r="CU152" s="189">
        <v>0.10039704830350163</v>
      </c>
      <c r="CV152" s="189">
        <v>6.26</v>
      </c>
      <c r="CW152" s="189">
        <v>1.3417383990163205E-2</v>
      </c>
      <c r="CX152" s="190">
        <v>4.1000000000000003E-3</v>
      </c>
      <c r="CY152" s="190">
        <v>6.2851630643797642E-4</v>
      </c>
      <c r="CZ152" s="190">
        <v>4.9799999999999997E-2</v>
      </c>
      <c r="DA152" s="190">
        <v>2.7476728951810669E-3</v>
      </c>
      <c r="DB152" s="190">
        <v>1.4E-3</v>
      </c>
      <c r="DC152" s="190">
        <v>1.534092579409462E-3</v>
      </c>
      <c r="DD152" s="190">
        <v>0.12659999999999999</v>
      </c>
      <c r="DE152" s="190">
        <v>1.3400550956492107E-3</v>
      </c>
      <c r="DF152" s="190">
        <v>2E-3</v>
      </c>
      <c r="DG152" s="190">
        <v>1.612369220039361E-4</v>
      </c>
      <c r="DH152" s="190">
        <v>0.23949999999999999</v>
      </c>
      <c r="DI152" s="190">
        <v>3.6522380936768852E-3</v>
      </c>
      <c r="DJ152" s="190">
        <v>9.5399999999999999E-2</v>
      </c>
      <c r="DK152" s="190">
        <v>8.2208502001945968E-4</v>
      </c>
      <c r="DL152" s="190">
        <v>1.4500000000000001E-2</v>
      </c>
      <c r="DM152" s="190">
        <v>7.9322079510955759E-4</v>
      </c>
      <c r="DN152" s="190">
        <v>0.42880000000000001</v>
      </c>
      <c r="DO152" s="190">
        <v>3.4262343711454813E-3</v>
      </c>
      <c r="DP152" s="189">
        <v>97.66</v>
      </c>
    </row>
    <row r="153" spans="1:120" x14ac:dyDescent="0.2">
      <c r="A153" s="147" t="s">
        <v>783</v>
      </c>
      <c r="B153" s="163">
        <v>93.671531377172499</v>
      </c>
      <c r="C153" s="143">
        <v>3.0614067217008519E-3</v>
      </c>
      <c r="D153" s="145">
        <v>57.175129756666671</v>
      </c>
      <c r="E153" s="144">
        <v>8.1424855504709417E-2</v>
      </c>
      <c r="F153" s="142">
        <v>0.31603333333333333</v>
      </c>
      <c r="G153" s="143">
        <v>8.5900110522667064E-3</v>
      </c>
      <c r="H153" s="145">
        <v>10.23</v>
      </c>
      <c r="I153" s="141">
        <v>3.6094491601905136E-2</v>
      </c>
      <c r="J153" s="145">
        <v>4.4200328713333334</v>
      </c>
      <c r="K153" s="144">
        <v>2.0075003055651516E-2</v>
      </c>
      <c r="L153" s="142">
        <v>8.4666666666666668E-2</v>
      </c>
      <c r="M153" s="141">
        <v>6.4579861397396901E-3</v>
      </c>
      <c r="N153" s="145">
        <v>14.827940693333332</v>
      </c>
      <c r="O153" s="144">
        <v>4.7561402913204646E-2</v>
      </c>
      <c r="P153" s="145">
        <v>9.0548999999999999</v>
      </c>
      <c r="Q153" s="144">
        <v>2.160844233693859E-2</v>
      </c>
      <c r="R153" s="142">
        <v>0.21456666666666666</v>
      </c>
      <c r="S153" s="141">
        <v>1.1887069837670345E-2</v>
      </c>
      <c r="T153" s="142">
        <v>1.0450333333333333</v>
      </c>
      <c r="U153" s="141">
        <v>2.5345882651302554E-2</v>
      </c>
      <c r="V153" s="142">
        <v>2.704952066666667E-2</v>
      </c>
      <c r="W153" s="141">
        <v>1.5786310331255835E-3</v>
      </c>
      <c r="X153" s="142">
        <v>9.2266666666666663E-2</v>
      </c>
      <c r="Y153" s="141">
        <v>1.9368784390337884E-3</v>
      </c>
      <c r="Z153" s="142">
        <v>2.9633333333333334E-2</v>
      </c>
      <c r="AA153" s="143">
        <v>4.1034660903163135E-3</v>
      </c>
      <c r="AB153" s="142">
        <v>2.1766666666666667E-2</v>
      </c>
      <c r="AC153" s="141">
        <v>1.4656350730398596E-3</v>
      </c>
      <c r="AD153" s="140">
        <v>96.859166666666667</v>
      </c>
      <c r="AE153" s="139">
        <v>1310</v>
      </c>
      <c r="AF153" s="18" t="s">
        <v>183</v>
      </c>
      <c r="AG153" s="130">
        <v>1.1678415842512202</v>
      </c>
      <c r="AH153" s="129">
        <v>5.721893547538643E-2</v>
      </c>
      <c r="AI153" s="128">
        <v>38</v>
      </c>
      <c r="AJ153" s="120">
        <v>11.266999999999999</v>
      </c>
      <c r="AK153" s="275">
        <v>1971.0072146909499</v>
      </c>
      <c r="AL153" s="276">
        <v>76.027821587656177</v>
      </c>
      <c r="AM153" s="138">
        <v>0.63491305953048305</v>
      </c>
      <c r="AN153" s="129">
        <v>4.4335027178003965E-2</v>
      </c>
      <c r="AO153" s="138">
        <v>35.319938304283497</v>
      </c>
      <c r="AP153" s="129">
        <v>0.97104255329816946</v>
      </c>
      <c r="AQ153" s="138">
        <v>8.9283755042092707</v>
      </c>
      <c r="AR153" s="130">
        <v>0.42941914059176184</v>
      </c>
      <c r="AS153" s="138">
        <v>15.500713947098401</v>
      </c>
      <c r="AT153" s="129">
        <v>0.58464288993306379</v>
      </c>
      <c r="AU153" s="138">
        <v>0.50447763285385505</v>
      </c>
      <c r="AV153" s="129">
        <v>6.413766772051939E-2</v>
      </c>
      <c r="AW153" s="138">
        <v>4.95540686722841</v>
      </c>
      <c r="AX153" s="129">
        <v>0.72515526267512609</v>
      </c>
      <c r="AY153" s="138">
        <v>0.71375475050137005</v>
      </c>
      <c r="AZ153" s="129">
        <v>6.0575432996772843E-2</v>
      </c>
      <c r="BA153" s="138">
        <v>1.94318668223819</v>
      </c>
      <c r="BB153" s="130">
        <v>0.1199762051399918</v>
      </c>
      <c r="BC153" s="138"/>
      <c r="BD153" s="129"/>
      <c r="BE153" s="138">
        <v>1.6991651452455201</v>
      </c>
      <c r="BF153" s="129">
        <v>0.18675022490588195</v>
      </c>
      <c r="BG153" s="138">
        <v>0.682975081456897</v>
      </c>
      <c r="BH153" s="129">
        <v>0.15832229435332767</v>
      </c>
      <c r="BI153" s="138"/>
      <c r="BJ153" s="129"/>
      <c r="BK153" s="138"/>
      <c r="BL153" s="129"/>
      <c r="BM153" s="138"/>
      <c r="BN153" s="129"/>
      <c r="BO153" s="138">
        <v>1.60923992593424</v>
      </c>
      <c r="BP153" s="130">
        <v>0.15251858398311305</v>
      </c>
      <c r="BQ153" s="138"/>
      <c r="BR153" s="129"/>
      <c r="BS153" s="138">
        <v>1.05981783187418</v>
      </c>
      <c r="BT153" s="129">
        <v>0.12868806780065453</v>
      </c>
      <c r="BU153" s="138"/>
      <c r="BV153" s="129"/>
      <c r="BW153" s="138"/>
      <c r="BX153" s="129"/>
      <c r="BY153" s="138"/>
      <c r="BZ153" s="129"/>
      <c r="CA153" s="137">
        <v>9.4780018169857996E-2</v>
      </c>
      <c r="CB153" s="136">
        <v>1.4660695615930627E-2</v>
      </c>
      <c r="CC153" s="135">
        <v>4.2487395254196002E-2</v>
      </c>
      <c r="CD153" s="134">
        <v>6.3932390251781488E-3</v>
      </c>
      <c r="CE153" s="135">
        <v>1.1695759322948999E-2</v>
      </c>
      <c r="CF153" s="134">
        <v>2.8686467953337362E-3</v>
      </c>
      <c r="CH153" s="120">
        <v>12.26</v>
      </c>
      <c r="CI153" s="133">
        <f t="shared" si="3"/>
        <v>1.8175589999999998E-2</v>
      </c>
      <c r="CJ153" s="133">
        <v>1.006212E-3</v>
      </c>
      <c r="CK153" s="133">
        <v>5.1299999999999998E-2</v>
      </c>
      <c r="CL153" s="133">
        <v>2.8400000000000001E-3</v>
      </c>
      <c r="CM153" s="19">
        <v>0.70118000000000003</v>
      </c>
      <c r="CN153" s="19">
        <v>1.1100000000000001E-3</v>
      </c>
      <c r="CO153" s="19">
        <v>0.69877999999999996</v>
      </c>
      <c r="CP153" s="19">
        <v>1.1199999999999999E-3</v>
      </c>
      <c r="CQ153" s="19"/>
      <c r="CR153" s="189">
        <v>41.04</v>
      </c>
      <c r="CS153" s="189">
        <v>2.4535679222298962E-2</v>
      </c>
      <c r="CT153" s="189">
        <v>51.27</v>
      </c>
      <c r="CU153" s="189">
        <v>1.2047635276227776E-2</v>
      </c>
      <c r="CV153" s="189">
        <v>6.17</v>
      </c>
      <c r="CW153" s="189">
        <v>1.2168373298204575E-2</v>
      </c>
      <c r="CX153" s="190">
        <v>3.8E-3</v>
      </c>
      <c r="CY153" s="190">
        <v>5.3215693568011248E-4</v>
      </c>
      <c r="CZ153" s="190">
        <v>4.7699999999999999E-2</v>
      </c>
      <c r="DA153" s="190">
        <v>2.2552291800752365E-3</v>
      </c>
      <c r="DB153" s="190">
        <v>2.3999999999999998E-3</v>
      </c>
      <c r="DC153" s="190">
        <v>1.5419193952319922E-3</v>
      </c>
      <c r="DD153" s="190">
        <v>0.127</v>
      </c>
      <c r="DE153" s="190">
        <v>1.1577992094516634E-3</v>
      </c>
      <c r="DF153" s="190">
        <v>1.6999999999999999E-3</v>
      </c>
      <c r="DG153" s="190">
        <v>2.1169509870286256E-4</v>
      </c>
      <c r="DH153" s="190">
        <v>0.2382</v>
      </c>
      <c r="DI153" s="190">
        <v>7.3232886997678165E-3</v>
      </c>
      <c r="DJ153" s="190">
        <v>9.4500000000000001E-2</v>
      </c>
      <c r="DK153" s="190">
        <v>7.5103955389494348E-4</v>
      </c>
      <c r="DL153" s="190">
        <v>1.46E-2</v>
      </c>
      <c r="DM153" s="190">
        <v>7.9652582405370111E-4</v>
      </c>
      <c r="DN153" s="190">
        <v>0.42759999999999998</v>
      </c>
      <c r="DO153" s="190">
        <v>1.262265241232338E-3</v>
      </c>
      <c r="DP153" s="189">
        <v>99.44</v>
      </c>
    </row>
    <row r="154" spans="1:120" x14ac:dyDescent="0.2">
      <c r="A154" s="147" t="s">
        <v>782</v>
      </c>
      <c r="B154" s="163">
        <v>93.688880873280638</v>
      </c>
      <c r="C154" s="143">
        <v>3.353672140835829E-2</v>
      </c>
      <c r="D154" s="145">
        <v>57.252757213333332</v>
      </c>
      <c r="E154" s="144">
        <v>8.1535407146116831E-2</v>
      </c>
      <c r="F154" s="142">
        <v>0.30406666666666665</v>
      </c>
      <c r="G154" s="143">
        <v>8.4933267749687531E-3</v>
      </c>
      <c r="H154" s="145">
        <v>10.201966666666666</v>
      </c>
      <c r="I154" s="141">
        <v>3.6125996967750013E-2</v>
      </c>
      <c r="J154" s="145">
        <v>4.3842870513333336</v>
      </c>
      <c r="K154" s="144">
        <v>2.0025310764153561E-2</v>
      </c>
      <c r="L154" s="142">
        <v>8.5566666666666666E-2</v>
      </c>
      <c r="M154" s="141">
        <v>6.4731023968685308E-3</v>
      </c>
      <c r="N154" s="145">
        <v>15.470482966666665</v>
      </c>
      <c r="O154" s="144">
        <v>4.8431492379594418E-2</v>
      </c>
      <c r="P154" s="145">
        <v>8.6160000000000014</v>
      </c>
      <c r="Q154" s="144">
        <v>2.1003814791709732E-2</v>
      </c>
      <c r="R154" s="142">
        <v>0.16619999999999999</v>
      </c>
      <c r="S154" s="141">
        <v>1.1694766062709893E-2</v>
      </c>
      <c r="T154" s="142">
        <v>1.0655666666666668</v>
      </c>
      <c r="U154" s="141">
        <v>2.5825323586500831E-2</v>
      </c>
      <c r="V154" s="142">
        <v>2.909914566666667E-2</v>
      </c>
      <c r="W154" s="141">
        <v>1.5915025478559306E-3</v>
      </c>
      <c r="X154" s="142">
        <v>8.1566666666666662E-2</v>
      </c>
      <c r="Y154" s="141">
        <v>1.8649648825855582E-3</v>
      </c>
      <c r="Z154" s="142">
        <v>2.7933333333333334E-2</v>
      </c>
      <c r="AA154" s="143">
        <v>4.1241069771989517E-3</v>
      </c>
      <c r="AB154" s="142">
        <v>1.3966666666666667E-2</v>
      </c>
      <c r="AC154" s="141">
        <v>1.3840379859702207E-3</v>
      </c>
      <c r="AD154" s="140">
        <v>97.020666666666671</v>
      </c>
      <c r="AE154" s="139">
        <v>1310</v>
      </c>
      <c r="AF154" s="18" t="s">
        <v>165</v>
      </c>
      <c r="AG154" s="130">
        <v>1.1133917326922498</v>
      </c>
      <c r="AH154" s="129">
        <v>8.1448022441658607E-3</v>
      </c>
      <c r="AI154" s="128">
        <v>38</v>
      </c>
      <c r="AJ154" s="120">
        <v>21.379000000000001</v>
      </c>
      <c r="AK154" s="275">
        <v>1829.6522443635499</v>
      </c>
      <c r="AL154" s="276">
        <v>56.931189836731647</v>
      </c>
      <c r="AM154" s="138">
        <v>0.59075731713427004</v>
      </c>
      <c r="AN154" s="129">
        <v>3.5714846907697849E-2</v>
      </c>
      <c r="AO154" s="138">
        <v>33.039450814997203</v>
      </c>
      <c r="AP154" s="129">
        <v>0.7542284384380622</v>
      </c>
      <c r="AQ154" s="138">
        <v>8.3620976093892807</v>
      </c>
      <c r="AR154" s="130">
        <v>0.31559307196713127</v>
      </c>
      <c r="AS154" s="138">
        <v>14.7829583527512</v>
      </c>
      <c r="AT154" s="129">
        <v>0.46159168846322968</v>
      </c>
      <c r="AU154" s="138">
        <v>0.46580294695585001</v>
      </c>
      <c r="AV154" s="129">
        <v>3.8631659540206559E-2</v>
      </c>
      <c r="AW154" s="138">
        <v>4.5021158909107104</v>
      </c>
      <c r="AX154" s="129">
        <v>0.41903819210758542</v>
      </c>
      <c r="AY154" s="138">
        <v>0.66035338261989296</v>
      </c>
      <c r="AZ154" s="129">
        <v>4.1213280081471203E-2</v>
      </c>
      <c r="BA154" s="138">
        <v>1.83873801971198</v>
      </c>
      <c r="BB154" s="130">
        <v>9.8026468890353075E-2</v>
      </c>
      <c r="BC154" s="138"/>
      <c r="BD154" s="129"/>
      <c r="BE154" s="138">
        <v>1.73504545295069</v>
      </c>
      <c r="BF154" s="129">
        <v>0.1491494839081777</v>
      </c>
      <c r="BG154" s="138">
        <v>0.50500710780073099</v>
      </c>
      <c r="BH154" s="129">
        <v>7.8799276493543027E-2</v>
      </c>
      <c r="BI154" s="138"/>
      <c r="BJ154" s="129"/>
      <c r="BK154" s="138"/>
      <c r="BL154" s="129"/>
      <c r="BM154" s="138"/>
      <c r="BN154" s="129"/>
      <c r="BO154" s="138">
        <v>1.26605318213013</v>
      </c>
      <c r="BP154" s="130">
        <v>9.9291721585057641E-2</v>
      </c>
      <c r="BQ154" s="138"/>
      <c r="BR154" s="129"/>
      <c r="BS154" s="138">
        <v>0.92902250692251298</v>
      </c>
      <c r="BT154" s="129">
        <v>0.120725494162156</v>
      </c>
      <c r="BU154" s="138"/>
      <c r="BV154" s="129"/>
      <c r="BW154" s="138"/>
      <c r="BX154" s="129"/>
      <c r="BY154" s="138"/>
      <c r="BZ154" s="129"/>
      <c r="CA154" s="137">
        <v>0.101506510493382</v>
      </c>
      <c r="CB154" s="136">
        <v>1.2955482375178979E-2</v>
      </c>
      <c r="CC154" s="135">
        <v>4.1715472663447002E-2</v>
      </c>
      <c r="CD154" s="134">
        <v>4.7157102650722295E-3</v>
      </c>
      <c r="CE154" s="135">
        <v>1.1896312279754E-2</v>
      </c>
      <c r="CF154" s="134">
        <v>2.0700799853348292E-3</v>
      </c>
      <c r="CH154" s="120">
        <v>12.994</v>
      </c>
      <c r="CI154" s="133">
        <f t="shared" si="3"/>
        <v>1.8721212000000001E-2</v>
      </c>
      <c r="CJ154" s="133">
        <v>1.1195880000000001E-3</v>
      </c>
      <c r="CK154" s="133">
        <v>5.2839999999999998E-2</v>
      </c>
      <c r="CL154" s="133">
        <v>3.16E-3</v>
      </c>
      <c r="CM154" s="19">
        <v>0.70367000000000002</v>
      </c>
      <c r="CN154" s="19">
        <v>8.8000000000000003E-4</v>
      </c>
      <c r="CO154" s="19">
        <v>0.70121</v>
      </c>
      <c r="CP154" s="19">
        <v>8.8999999999999995E-4</v>
      </c>
      <c r="CQ154" s="19"/>
      <c r="CR154" s="189">
        <v>41.16</v>
      </c>
      <c r="CS154" s="189">
        <v>2.7801215796608332E-2</v>
      </c>
      <c r="CT154" s="189">
        <v>51.41</v>
      </c>
      <c r="CU154" s="189">
        <v>4.1499959638241136E-2</v>
      </c>
      <c r="CV154" s="189">
        <v>6.1</v>
      </c>
      <c r="CW154" s="189">
        <v>1.2802938379300527E-2</v>
      </c>
      <c r="CX154" s="190">
        <v>3.8E-3</v>
      </c>
      <c r="CY154" s="190">
        <v>6.1583425347698495E-4</v>
      </c>
      <c r="CZ154" s="190">
        <v>4.9200000000000001E-2</v>
      </c>
      <c r="DA154" s="190">
        <v>4.6368358287953212E-3</v>
      </c>
      <c r="DB154" s="190">
        <v>1E-3</v>
      </c>
      <c r="DC154" s="190">
        <v>5.1772001495875054E-4</v>
      </c>
      <c r="DD154" s="190">
        <v>0.12659999999999999</v>
      </c>
      <c r="DE154" s="190">
        <v>6.35080291616739E-4</v>
      </c>
      <c r="DF154" s="190">
        <v>1.8E-3</v>
      </c>
      <c r="DG154" s="190">
        <v>2.4199971272605741E-4</v>
      </c>
      <c r="DH154" s="190">
        <v>0.23760000000000001</v>
      </c>
      <c r="DI154" s="190">
        <v>1.7494820499920291E-3</v>
      </c>
      <c r="DJ154" s="190">
        <v>9.3200000000000005E-2</v>
      </c>
      <c r="DK154" s="190">
        <v>1.2145428837038112E-3</v>
      </c>
      <c r="DL154" s="190">
        <v>1.3899999999999999E-2</v>
      </c>
      <c r="DM154" s="190">
        <v>1.9834677678934498E-3</v>
      </c>
      <c r="DN154" s="190">
        <v>0.43130000000000002</v>
      </c>
      <c r="DO154" s="190">
        <v>1.4376160476013483E-3</v>
      </c>
      <c r="DP154" s="189">
        <v>99.63</v>
      </c>
    </row>
    <row r="155" spans="1:120" x14ac:dyDescent="0.2">
      <c r="A155" s="147" t="s">
        <v>781</v>
      </c>
      <c r="B155" s="163">
        <v>93.530294221272953</v>
      </c>
      <c r="C155" s="143">
        <v>3.0123851031286109E-2</v>
      </c>
      <c r="D155" s="145">
        <v>57.176299400000005</v>
      </c>
      <c r="E155" s="144">
        <v>8.1426521229646373E-2</v>
      </c>
      <c r="F155" s="142">
        <v>0.31780000000000003</v>
      </c>
      <c r="G155" s="143">
        <v>8.5504380904759328E-3</v>
      </c>
      <c r="H155" s="145">
        <v>10.220066666666668</v>
      </c>
      <c r="I155" s="141">
        <v>3.6190090545633657E-2</v>
      </c>
      <c r="J155" s="145">
        <v>4.4861632509999998</v>
      </c>
      <c r="K155" s="144">
        <v>2.0317961027079501E-2</v>
      </c>
      <c r="L155" s="142">
        <v>8.1766666666666668E-2</v>
      </c>
      <c r="M155" s="141">
        <v>6.5061715296249349E-3</v>
      </c>
      <c r="N155" s="145">
        <v>15.26800995</v>
      </c>
      <c r="O155" s="144">
        <v>4.8188610111935697E-2</v>
      </c>
      <c r="P155" s="145">
        <v>8.6977333333333338</v>
      </c>
      <c r="Q155" s="144">
        <v>2.1090882461626242E-2</v>
      </c>
      <c r="R155" s="142">
        <v>0.17433333333333334</v>
      </c>
      <c r="S155" s="141">
        <v>1.1731454965926362E-2</v>
      </c>
      <c r="T155" s="142">
        <v>1.0958333333333332</v>
      </c>
      <c r="U155" s="141">
        <v>2.6014366536056391E-2</v>
      </c>
      <c r="V155" s="142">
        <v>3.5651756E-2</v>
      </c>
      <c r="W155" s="141">
        <v>1.6074107928265215E-3</v>
      </c>
      <c r="X155" s="142">
        <v>0.11126666666666667</v>
      </c>
      <c r="Y155" s="141">
        <v>2.0671731773805879E-3</v>
      </c>
      <c r="Z155" s="142">
        <v>2.8066666666666667E-2</v>
      </c>
      <c r="AA155" s="143">
        <v>3.9238909670330085E-3</v>
      </c>
      <c r="AB155" s="142">
        <v>2.53E-2</v>
      </c>
      <c r="AC155" s="141">
        <v>1.4881373326742278E-3</v>
      </c>
      <c r="AD155" s="140">
        <v>97.108000000000004</v>
      </c>
      <c r="AE155" s="139">
        <v>1310</v>
      </c>
      <c r="AF155" s="18" t="s">
        <v>276</v>
      </c>
      <c r="AG155" s="130">
        <v>0.93271471876002288</v>
      </c>
      <c r="AH155" s="129">
        <v>0.01</v>
      </c>
      <c r="AI155" s="128">
        <v>38</v>
      </c>
      <c r="AJ155" s="120">
        <v>11.698</v>
      </c>
      <c r="AK155" s="275">
        <v>1838.3729679975499</v>
      </c>
      <c r="AL155" s="276">
        <v>63.237412737092924</v>
      </c>
      <c r="AM155" s="138">
        <v>0.75075337149046495</v>
      </c>
      <c r="AN155" s="129">
        <v>4.884791476031191E-2</v>
      </c>
      <c r="AO155" s="138">
        <v>33.803699014916702</v>
      </c>
      <c r="AP155" s="129">
        <v>0.91722172333336605</v>
      </c>
      <c r="AQ155" s="138">
        <v>8.2289464391573901</v>
      </c>
      <c r="AR155" s="130">
        <v>0.32544046111792535</v>
      </c>
      <c r="AS155" s="138">
        <v>14.642043637318899</v>
      </c>
      <c r="AT155" s="129">
        <v>0.50400230864284845</v>
      </c>
      <c r="AU155" s="138">
        <v>0.47311699378785999</v>
      </c>
      <c r="AV155" s="129">
        <v>3.8175688533003516E-2</v>
      </c>
      <c r="AW155" s="138">
        <v>4.4679974602115102</v>
      </c>
      <c r="AX155" s="129">
        <v>0.56431598317164522</v>
      </c>
      <c r="AY155" s="138">
        <v>0.65390567359381602</v>
      </c>
      <c r="AZ155" s="129">
        <v>5.2918298016448831E-2</v>
      </c>
      <c r="BA155" s="138">
        <v>1.80899068937176</v>
      </c>
      <c r="BB155" s="130">
        <v>8.7502344472504059E-2</v>
      </c>
      <c r="BC155" s="138"/>
      <c r="BD155" s="129"/>
      <c r="BE155" s="138">
        <v>1.6002107978681701</v>
      </c>
      <c r="BF155" s="129">
        <v>0.19225670023259092</v>
      </c>
      <c r="BG155" s="138">
        <v>0.58016043130022998</v>
      </c>
      <c r="BH155" s="129">
        <v>0.10847396882901852</v>
      </c>
      <c r="BI155" s="138"/>
      <c r="BJ155" s="129"/>
      <c r="BK155" s="138"/>
      <c r="BL155" s="129"/>
      <c r="BM155" s="138"/>
      <c r="BN155" s="129"/>
      <c r="BO155" s="138">
        <v>1.3092010739395601</v>
      </c>
      <c r="BP155" s="130">
        <v>0.15251238426597152</v>
      </c>
      <c r="BQ155" s="138"/>
      <c r="BR155" s="129"/>
      <c r="BS155" s="138">
        <v>0.96588445165827796</v>
      </c>
      <c r="BT155" s="129">
        <v>0.12584585990189312</v>
      </c>
      <c r="BU155" s="138"/>
      <c r="BV155" s="129"/>
      <c r="BW155" s="138"/>
      <c r="BX155" s="129"/>
      <c r="BY155" s="138"/>
      <c r="BZ155" s="129"/>
      <c r="CA155" s="137">
        <v>0.105163745488278</v>
      </c>
      <c r="CB155" s="136">
        <v>1.2955992386041483E-2</v>
      </c>
      <c r="CC155" s="135">
        <v>4.7175183940250998E-2</v>
      </c>
      <c r="CD155" s="134">
        <v>5.6490368346246243E-3</v>
      </c>
      <c r="CE155" s="135">
        <v>1.322424625204E-2</v>
      </c>
      <c r="CF155" s="134">
        <v>2.7545154161767792E-3</v>
      </c>
      <c r="CH155" s="120">
        <v>12.675000000000001</v>
      </c>
      <c r="CI155" s="133">
        <f t="shared" si="3"/>
        <v>2.2831092000000001E-2</v>
      </c>
      <c r="CJ155" s="133">
        <v>1.2683939999999999E-3</v>
      </c>
      <c r="CK155" s="133">
        <v>6.4439999999999997E-2</v>
      </c>
      <c r="CL155" s="133">
        <v>3.5799999999999998E-3</v>
      </c>
      <c r="CM155" s="19">
        <v>0.70284999999999997</v>
      </c>
      <c r="CN155" s="19">
        <v>1.3600000000000001E-3</v>
      </c>
      <c r="CO155" s="19">
        <v>0.69984000000000002</v>
      </c>
      <c r="CP155" s="19">
        <v>1.3699999999999999E-3</v>
      </c>
      <c r="CQ155" s="19"/>
      <c r="CR155" s="189">
        <v>40.909999999999997</v>
      </c>
      <c r="CS155" s="189">
        <v>3.4134729533321417E-2</v>
      </c>
      <c r="CT155" s="189">
        <v>51.07</v>
      </c>
      <c r="CU155" s="189">
        <v>0.11446508227404859</v>
      </c>
      <c r="CV155" s="189">
        <v>6.3</v>
      </c>
      <c r="CW155" s="189">
        <v>0.12226849051644814</v>
      </c>
      <c r="CX155" s="190">
        <v>3.8999999999999998E-3</v>
      </c>
      <c r="CY155" s="190">
        <v>7.538342576224506E-4</v>
      </c>
      <c r="CZ155" s="190">
        <v>4.99E-2</v>
      </c>
      <c r="DA155" s="190">
        <v>3.3787221071231708E-3</v>
      </c>
      <c r="DB155" s="190">
        <v>1.8E-3</v>
      </c>
      <c r="DC155" s="190">
        <v>1.1553201530903191E-3</v>
      </c>
      <c r="DD155" s="190">
        <v>0.13059999999999999</v>
      </c>
      <c r="DE155" s="190">
        <v>3.504901441092112E-3</v>
      </c>
      <c r="DF155" s="190">
        <v>1.6000000000000001E-3</v>
      </c>
      <c r="DG155" s="190">
        <v>3.7966136363320113E-4</v>
      </c>
      <c r="DH155" s="190">
        <v>0.2414</v>
      </c>
      <c r="DI155" s="190">
        <v>2.9007413566016094E-3</v>
      </c>
      <c r="DJ155" s="190">
        <v>9.6600000000000005E-2</v>
      </c>
      <c r="DK155" s="190">
        <v>3.4971307664145106E-3</v>
      </c>
      <c r="DL155" s="190">
        <v>1.46E-2</v>
      </c>
      <c r="DM155" s="190">
        <v>8.0704433108083639E-4</v>
      </c>
      <c r="DN155" s="190">
        <v>0.42699999999999999</v>
      </c>
      <c r="DO155" s="190">
        <v>4.4440244868363963E-3</v>
      </c>
      <c r="DP155" s="189">
        <v>99.24</v>
      </c>
    </row>
    <row r="156" spans="1:120" x14ac:dyDescent="0.2">
      <c r="A156" s="147" t="s">
        <v>162</v>
      </c>
      <c r="B156" s="163">
        <v>93.530294221272953</v>
      </c>
      <c r="C156" s="143">
        <v>3.0123851031286109E-2</v>
      </c>
      <c r="D156" s="145">
        <v>57.176299400000005</v>
      </c>
      <c r="E156" s="144">
        <v>8.1426521229646373E-2</v>
      </c>
      <c r="F156" s="142">
        <v>0.31780000000000003</v>
      </c>
      <c r="G156" s="143">
        <v>8.5504380904759328E-3</v>
      </c>
      <c r="H156" s="145">
        <v>10.220066666666668</v>
      </c>
      <c r="I156" s="141">
        <v>3.6190090545633657E-2</v>
      </c>
      <c r="J156" s="145">
        <v>4.4861632509999998</v>
      </c>
      <c r="K156" s="144">
        <v>2.0317961027079501E-2</v>
      </c>
      <c r="L156" s="142">
        <v>8.1766666666666668E-2</v>
      </c>
      <c r="M156" s="141">
        <v>6.5061715296249349E-3</v>
      </c>
      <c r="N156" s="145">
        <v>15.26800995</v>
      </c>
      <c r="O156" s="144">
        <v>4.8188610111935697E-2</v>
      </c>
      <c r="P156" s="145">
        <v>8.6977333333333338</v>
      </c>
      <c r="Q156" s="144">
        <v>2.1090882461626242E-2</v>
      </c>
      <c r="R156" s="142">
        <v>0.17433333333333334</v>
      </c>
      <c r="S156" s="141">
        <v>1.1731454965926362E-2</v>
      </c>
      <c r="T156" s="142">
        <v>1.0958333333333332</v>
      </c>
      <c r="U156" s="141">
        <v>2.6014366536056391E-2</v>
      </c>
      <c r="V156" s="142">
        <v>3.5651756E-2</v>
      </c>
      <c r="W156" s="141">
        <v>1.6074107928265215E-3</v>
      </c>
      <c r="X156" s="142">
        <v>0.11126666666666667</v>
      </c>
      <c r="Y156" s="141">
        <v>2.0671731773805879E-3</v>
      </c>
      <c r="Z156" s="142">
        <v>2.8066666666666667E-2</v>
      </c>
      <c r="AA156" s="143">
        <v>3.9238909670330085E-3</v>
      </c>
      <c r="AB156" s="142">
        <v>2.53E-2</v>
      </c>
      <c r="AC156" s="141">
        <v>1.4881373326742278E-3</v>
      </c>
      <c r="AD156" s="140">
        <v>97.108000000000004</v>
      </c>
      <c r="AE156" s="139">
        <v>1310</v>
      </c>
      <c r="AF156" s="18"/>
      <c r="AG156" s="130">
        <v>0.93271471876002288</v>
      </c>
      <c r="AH156" s="129">
        <v>0.01</v>
      </c>
      <c r="AI156" s="128">
        <v>38</v>
      </c>
      <c r="AJ156" s="120">
        <v>17.334</v>
      </c>
      <c r="AK156" s="275">
        <v>1859.8926253428699</v>
      </c>
      <c r="AL156" s="276">
        <v>58.555558768451831</v>
      </c>
      <c r="AM156" s="138">
        <v>0.72566548541982301</v>
      </c>
      <c r="AN156" s="129">
        <v>4.1554976000330798E-2</v>
      </c>
      <c r="AO156" s="138">
        <v>34.258104478581998</v>
      </c>
      <c r="AP156" s="129">
        <v>0.86876332723368255</v>
      </c>
      <c r="AQ156" s="138">
        <v>8.3284899982060097</v>
      </c>
      <c r="AR156" s="130">
        <v>0.30052624127466748</v>
      </c>
      <c r="AS156" s="138">
        <v>14.6952031602783</v>
      </c>
      <c r="AT156" s="129">
        <v>0.58724073148950517</v>
      </c>
      <c r="AU156" s="138">
        <v>0.50205755769643401</v>
      </c>
      <c r="AV156" s="129">
        <v>3.8109195056325595E-2</v>
      </c>
      <c r="AW156" s="138">
        <v>4.6312004353712704</v>
      </c>
      <c r="AX156" s="129">
        <v>0.54517415485710929</v>
      </c>
      <c r="AY156" s="138">
        <v>0.64624713744397599</v>
      </c>
      <c r="AZ156" s="129">
        <v>4.2999280089314681E-2</v>
      </c>
      <c r="BA156" s="138">
        <v>1.80814558373134</v>
      </c>
      <c r="BB156" s="130">
        <v>7.476071090859232E-2</v>
      </c>
      <c r="BC156" s="138"/>
      <c r="BD156" s="129"/>
      <c r="BE156" s="138">
        <v>1.7297962139032399</v>
      </c>
      <c r="BF156" s="129">
        <v>0.1639393525525297</v>
      </c>
      <c r="BG156" s="138">
        <v>0.60630449767402095</v>
      </c>
      <c r="BH156" s="129">
        <v>8.7271392435733633E-2</v>
      </c>
      <c r="BI156" s="138"/>
      <c r="BJ156" s="129"/>
      <c r="BK156" s="138"/>
      <c r="BL156" s="129"/>
      <c r="BM156" s="138"/>
      <c r="BN156" s="129"/>
      <c r="BO156" s="138">
        <v>1.3696521531138399</v>
      </c>
      <c r="BP156" s="130">
        <v>0.11891165287334809</v>
      </c>
      <c r="BQ156" s="138"/>
      <c r="BR156" s="129"/>
      <c r="BS156" s="138">
        <v>0.94059761135015496</v>
      </c>
      <c r="BT156" s="129">
        <v>0.106283378871025</v>
      </c>
      <c r="BU156" s="138"/>
      <c r="BV156" s="129"/>
      <c r="BW156" s="138"/>
      <c r="BX156" s="129"/>
      <c r="BY156" s="138"/>
      <c r="BZ156" s="129"/>
      <c r="CA156" s="137">
        <v>9.5530952338895997E-2</v>
      </c>
      <c r="CB156" s="136">
        <v>9.3738755264343044E-3</v>
      </c>
      <c r="CC156" s="135">
        <v>4.2832499813115002E-2</v>
      </c>
      <c r="CD156" s="134">
        <v>4.4185193033240665E-3</v>
      </c>
      <c r="CE156" s="135">
        <v>1.0576871059571001E-2</v>
      </c>
      <c r="CF156" s="134">
        <v>2.2016241724541002E-3</v>
      </c>
      <c r="CH156" s="120">
        <v>16.239999999999998</v>
      </c>
      <c r="CI156" s="133">
        <f t="shared" si="3"/>
        <v>2.2090605000000003E-2</v>
      </c>
      <c r="CJ156" s="133">
        <v>1.2400500000000001E-3</v>
      </c>
      <c r="CK156" s="133">
        <v>6.2350000000000003E-2</v>
      </c>
      <c r="CL156" s="133">
        <v>3.5000000000000001E-3</v>
      </c>
      <c r="CM156" s="19">
        <v>0.70404</v>
      </c>
      <c r="CN156" s="19">
        <v>9.5999999999999992E-4</v>
      </c>
      <c r="CO156" s="19">
        <v>0.70113000000000003</v>
      </c>
      <c r="CP156" s="19">
        <v>9.7999999999999997E-4</v>
      </c>
      <c r="CQ156" s="19"/>
      <c r="CR156" s="189">
        <v>40.909999999999997</v>
      </c>
      <c r="CS156" s="189">
        <v>3.4134729533321417E-2</v>
      </c>
      <c r="CT156" s="189">
        <v>51.07</v>
      </c>
      <c r="CU156" s="189">
        <v>0.11446508227404859</v>
      </c>
      <c r="CV156" s="189">
        <v>6.3</v>
      </c>
      <c r="CW156" s="189">
        <v>0.12226849051644814</v>
      </c>
      <c r="CX156" s="190">
        <v>3.8999999999999998E-3</v>
      </c>
      <c r="CY156" s="190">
        <v>7.538342576224506E-4</v>
      </c>
      <c r="CZ156" s="190">
        <v>4.99E-2</v>
      </c>
      <c r="DA156" s="190">
        <v>3.3787221071231708E-3</v>
      </c>
      <c r="DB156" s="190">
        <v>1.8E-3</v>
      </c>
      <c r="DC156" s="190">
        <v>1.1553201530903191E-3</v>
      </c>
      <c r="DD156" s="190">
        <v>0.13059999999999999</v>
      </c>
      <c r="DE156" s="190">
        <v>3.504901441092112E-3</v>
      </c>
      <c r="DF156" s="190">
        <v>1.6000000000000001E-3</v>
      </c>
      <c r="DG156" s="190">
        <v>3.7966136363320113E-4</v>
      </c>
      <c r="DH156" s="190">
        <v>0.2414</v>
      </c>
      <c r="DI156" s="190">
        <v>2.9007413566016094E-3</v>
      </c>
      <c r="DJ156" s="190">
        <v>9.6600000000000005E-2</v>
      </c>
      <c r="DK156" s="190">
        <v>3.4971307664145106E-3</v>
      </c>
      <c r="DL156" s="190">
        <v>1.46E-2</v>
      </c>
      <c r="DM156" s="190">
        <v>8.0704433108083639E-4</v>
      </c>
      <c r="DN156" s="190">
        <v>0.42699999999999999</v>
      </c>
      <c r="DO156" s="190">
        <v>4.4440244868363963E-3</v>
      </c>
      <c r="DP156" s="189">
        <v>99.24</v>
      </c>
    </row>
    <row r="157" spans="1:120" x14ac:dyDescent="0.2">
      <c r="A157" s="147" t="s">
        <v>780</v>
      </c>
      <c r="B157" s="163">
        <v>93.626670538600038</v>
      </c>
      <c r="C157" s="143">
        <v>1.1045840901461846E-2</v>
      </c>
      <c r="D157" s="145">
        <v>57.026418820000004</v>
      </c>
      <c r="E157" s="144">
        <v>8.1213071699730091E-2</v>
      </c>
      <c r="F157" s="142">
        <v>0.32174999999999998</v>
      </c>
      <c r="G157" s="143">
        <v>8.6813750093231185E-3</v>
      </c>
      <c r="H157" s="145">
        <v>10.2608</v>
      </c>
      <c r="I157" s="141">
        <v>3.5544453852605462E-2</v>
      </c>
      <c r="J157" s="145">
        <v>4.4591635855000007</v>
      </c>
      <c r="K157" s="144">
        <v>2.2312327235891355E-2</v>
      </c>
      <c r="L157" s="142">
        <v>9.1249999999999998E-2</v>
      </c>
      <c r="M157" s="141">
        <v>7.5435966127889876E-3</v>
      </c>
      <c r="N157" s="145">
        <v>15.186404979999999</v>
      </c>
      <c r="O157" s="144">
        <v>4.7931050017633668E-2</v>
      </c>
      <c r="P157" s="145">
        <v>8.9398999999999997</v>
      </c>
      <c r="Q157" s="144">
        <v>2.1564016542216749E-2</v>
      </c>
      <c r="R157" s="142">
        <v>0.18329999999999999</v>
      </c>
      <c r="S157" s="141">
        <v>1.5333460490872745E-2</v>
      </c>
      <c r="T157" s="142">
        <v>1.04755</v>
      </c>
      <c r="U157" s="141">
        <v>2.456854859724417E-2</v>
      </c>
      <c r="V157" s="142">
        <v>3.7479149500000003E-2</v>
      </c>
      <c r="W157" s="141">
        <v>1.65578345233315E-3</v>
      </c>
      <c r="X157" s="142">
        <v>9.7000000000000003E-2</v>
      </c>
      <c r="Y157" s="141">
        <v>1.4113145057265139E-3</v>
      </c>
      <c r="Z157" s="142">
        <v>2.3400000000000001E-2</v>
      </c>
      <c r="AA157" s="143">
        <v>3.3153892634199085E-3</v>
      </c>
      <c r="AB157" s="142">
        <v>2.6599999999999999E-2</v>
      </c>
      <c r="AC157" s="141">
        <v>1.8854864684783115E-3</v>
      </c>
      <c r="AD157" s="140">
        <v>97.135449999999992</v>
      </c>
      <c r="AE157" s="139">
        <v>1310</v>
      </c>
      <c r="AF157" s="18" t="s">
        <v>183</v>
      </c>
      <c r="AG157" s="130">
        <v>1.1236821721928576</v>
      </c>
      <c r="AH157" s="129">
        <v>3.9606294972065088E-2</v>
      </c>
      <c r="AI157" s="128">
        <v>38</v>
      </c>
      <c r="AJ157" s="120">
        <v>16.682499999999997</v>
      </c>
      <c r="AK157" s="275">
        <v>1936.0016102719001</v>
      </c>
      <c r="AL157" s="276">
        <v>42.820185520620626</v>
      </c>
      <c r="AM157" s="138">
        <v>0.73155717417192101</v>
      </c>
      <c r="AN157" s="129">
        <v>3.0974247176629732E-2</v>
      </c>
      <c r="AO157" s="138">
        <v>35.237028734076603</v>
      </c>
      <c r="AP157" s="129">
        <v>0.66205928594713948</v>
      </c>
      <c r="AQ157" s="138">
        <v>8.5499827729663505</v>
      </c>
      <c r="AR157" s="130">
        <v>0.21480901571100475</v>
      </c>
      <c r="AS157" s="138">
        <v>15.3517830461399</v>
      </c>
      <c r="AT157" s="129">
        <v>0.34974826848835056</v>
      </c>
      <c r="AU157" s="138">
        <v>0.50798842666952093</v>
      </c>
      <c r="AV157" s="129">
        <v>2.5880327903728979E-2</v>
      </c>
      <c r="AW157" s="138">
        <v>4.9027012035128799</v>
      </c>
      <c r="AX157" s="129">
        <v>0.39314227088584403</v>
      </c>
      <c r="AY157" s="138">
        <v>0.66892668868448157</v>
      </c>
      <c r="AZ157" s="129">
        <v>3.3574045749275694E-2</v>
      </c>
      <c r="BA157" s="138">
        <v>1.9059837777977102</v>
      </c>
      <c r="BB157" s="130">
        <v>6.1334575442974819E-2</v>
      </c>
      <c r="BC157" s="138"/>
      <c r="BD157" s="129"/>
      <c r="BE157" s="138">
        <v>1.761191449324395</v>
      </c>
      <c r="BF157" s="129">
        <v>0.13151617314346584</v>
      </c>
      <c r="BG157" s="138">
        <v>0.64894068174969144</v>
      </c>
      <c r="BH157" s="129">
        <v>7.6123435857752567E-2</v>
      </c>
      <c r="BI157" s="138"/>
      <c r="BJ157" s="129"/>
      <c r="BK157" s="138"/>
      <c r="BL157" s="129"/>
      <c r="BM157" s="138"/>
      <c r="BN157" s="129"/>
      <c r="BO157" s="138">
        <v>1.47728580806021</v>
      </c>
      <c r="BP157" s="130">
        <v>9.3236677835662155E-2</v>
      </c>
      <c r="BQ157" s="138"/>
      <c r="BR157" s="129"/>
      <c r="BS157" s="138">
        <v>0.971744302921832</v>
      </c>
      <c r="BT157" s="129">
        <v>7.524744934081759E-2</v>
      </c>
      <c r="BU157" s="138"/>
      <c r="BV157" s="129"/>
      <c r="BW157" s="138"/>
      <c r="BX157" s="129"/>
      <c r="BY157" s="138"/>
      <c r="BZ157" s="129"/>
      <c r="CA157" s="137">
        <v>0.11847515948920349</v>
      </c>
      <c r="CB157" s="136">
        <v>9.0776761761071547E-3</v>
      </c>
      <c r="CC157" s="135">
        <v>4.3155681401568502E-2</v>
      </c>
      <c r="CD157" s="134">
        <v>3.513645868335706E-3</v>
      </c>
      <c r="CE157" s="135">
        <v>1.54757278496535E-2</v>
      </c>
      <c r="CF157" s="134">
        <v>1.9798034868964889E-3</v>
      </c>
      <c r="CH157" s="120">
        <v>17.987000000000002</v>
      </c>
      <c r="CI157" s="133">
        <f t="shared" si="3"/>
        <v>2.1169424999999999E-2</v>
      </c>
      <c r="CJ157" s="133">
        <v>1.186905E-3</v>
      </c>
      <c r="CK157" s="133">
        <v>5.9749999999999998E-2</v>
      </c>
      <c r="CL157" s="133">
        <v>3.3500000000000001E-3</v>
      </c>
      <c r="CM157" s="19">
        <v>0.70401999999999998</v>
      </c>
      <c r="CN157" s="19">
        <v>6.7000000000000002E-4</v>
      </c>
      <c r="CO157" s="19">
        <v>0.70123000000000002</v>
      </c>
      <c r="CP157" s="19">
        <v>6.8999999999999997E-4</v>
      </c>
      <c r="CQ157" s="19"/>
      <c r="CR157" s="189">
        <v>41.44</v>
      </c>
      <c r="CS157" s="189">
        <v>9.818070626922383E-2</v>
      </c>
      <c r="CT157" s="189">
        <v>51.71</v>
      </c>
      <c r="CU157" s="189">
        <v>8.4370425944909538E-2</v>
      </c>
      <c r="CV157" s="189">
        <v>6.27</v>
      </c>
      <c r="CW157" s="189">
        <v>4.501422065980392E-2</v>
      </c>
      <c r="CX157" s="190">
        <v>3.8E-3</v>
      </c>
      <c r="CY157" s="190">
        <v>9.4672428306669511E-4</v>
      </c>
      <c r="CZ157" s="190">
        <v>5.28E-2</v>
      </c>
      <c r="DA157" s="190">
        <v>1.4447424012143731E-3</v>
      </c>
      <c r="DB157" s="190">
        <v>8.0000000000000004E-4</v>
      </c>
      <c r="DC157" s="190">
        <v>6.1087285106199392E-4</v>
      </c>
      <c r="DD157" s="190">
        <v>0.1255</v>
      </c>
      <c r="DE157" s="190">
        <v>6.1682126384640277E-4</v>
      </c>
      <c r="DF157" s="190">
        <v>1.9E-3</v>
      </c>
      <c r="DG157" s="190">
        <v>1.0678425332799248E-4</v>
      </c>
      <c r="DH157" s="190">
        <v>0.2404</v>
      </c>
      <c r="DI157" s="190">
        <v>3.0846026657852465E-3</v>
      </c>
      <c r="DJ157" s="190">
        <v>9.5200000000000007E-2</v>
      </c>
      <c r="DK157" s="190">
        <v>1.4761673814052412E-3</v>
      </c>
      <c r="DL157" s="190">
        <v>1.4500000000000001E-2</v>
      </c>
      <c r="DM157" s="190">
        <v>7.5019161472692083E-4</v>
      </c>
      <c r="DN157" s="190">
        <v>0.434</v>
      </c>
      <c r="DO157" s="190">
        <v>1.1871474753532955E-3</v>
      </c>
      <c r="DP157" s="189">
        <v>100.4</v>
      </c>
    </row>
    <row r="158" spans="1:120" x14ac:dyDescent="0.2">
      <c r="A158" s="147" t="s">
        <v>779</v>
      </c>
      <c r="B158" s="163">
        <v>93.871293000953202</v>
      </c>
      <c r="C158" s="143">
        <v>1.2601827846643683E-2</v>
      </c>
      <c r="D158" s="145">
        <v>57.536602433333336</v>
      </c>
      <c r="E158" s="144">
        <v>8.1939639827748961E-2</v>
      </c>
      <c r="F158" s="142">
        <v>0.31226666666666664</v>
      </c>
      <c r="G158" s="143">
        <v>8.52607105745176E-3</v>
      </c>
      <c r="H158" s="145">
        <v>10.250133333333332</v>
      </c>
      <c r="I158" s="141">
        <v>3.6296559067274609E-2</v>
      </c>
      <c r="J158" s="145">
        <v>4.2924552826666664</v>
      </c>
      <c r="K158" s="144">
        <v>1.9826001703456254E-2</v>
      </c>
      <c r="L158" s="142">
        <v>8.2966666666666675E-2</v>
      </c>
      <c r="M158" s="141">
        <v>6.4220466367564989E-3</v>
      </c>
      <c r="N158" s="145">
        <v>15.459119873333334</v>
      </c>
      <c r="O158" s="144">
        <v>4.8395919374577857E-2</v>
      </c>
      <c r="P158" s="145">
        <v>8.6554666666666673</v>
      </c>
      <c r="Q158" s="144">
        <v>2.121107202407662E-2</v>
      </c>
      <c r="R158" s="142">
        <v>0.16669999999999999</v>
      </c>
      <c r="S158" s="141">
        <v>1.1614031819064043E-2</v>
      </c>
      <c r="T158" s="142">
        <v>1.1182666666666667</v>
      </c>
      <c r="U158" s="141">
        <v>2.6227514601260923E-2</v>
      </c>
      <c r="V158" s="142">
        <v>2.7827423666666667E-2</v>
      </c>
      <c r="W158" s="141">
        <v>1.5690838717991825E-3</v>
      </c>
      <c r="X158" s="142">
        <v>7.8199999999999992E-2</v>
      </c>
      <c r="Y158" s="141">
        <v>1.8481705803694661E-3</v>
      </c>
      <c r="Z158" s="142">
        <v>2.6899999999999997E-2</v>
      </c>
      <c r="AA158" s="143">
        <v>3.9292186612771242E-3</v>
      </c>
      <c r="AB158" s="142">
        <v>1.2233333333333332E-2</v>
      </c>
      <c r="AC158" s="141">
        <v>1.3831061625226859E-3</v>
      </c>
      <c r="AD158" s="140">
        <v>97.408833333333334</v>
      </c>
      <c r="AE158" s="139">
        <v>1310</v>
      </c>
      <c r="AF158" s="18" t="s">
        <v>191</v>
      </c>
      <c r="AG158" s="130">
        <v>1.1681447765244057</v>
      </c>
      <c r="AH158" s="129">
        <v>2.3097852104254853E-2</v>
      </c>
      <c r="AI158" s="128">
        <v>38</v>
      </c>
      <c r="AJ158" s="120">
        <v>19.067</v>
      </c>
      <c r="AK158" s="275">
        <v>1840.75173421625</v>
      </c>
      <c r="AL158" s="276">
        <v>56.937325320938854</v>
      </c>
      <c r="AM158" s="138">
        <v>0.59890870541015595</v>
      </c>
      <c r="AN158" s="129">
        <v>4.3866213137277191E-2</v>
      </c>
      <c r="AO158" s="138">
        <v>33.134057508398698</v>
      </c>
      <c r="AP158" s="129">
        <v>0.82191041347254223</v>
      </c>
      <c r="AQ158" s="138">
        <v>8.33944745662453</v>
      </c>
      <c r="AR158" s="130">
        <v>0.30737758555866662</v>
      </c>
      <c r="AS158" s="138">
        <v>14.5772622054069</v>
      </c>
      <c r="AT158" s="129">
        <v>0.52691207099941051</v>
      </c>
      <c r="AU158" s="138">
        <v>0.49140885463731299</v>
      </c>
      <c r="AV158" s="129">
        <v>3.8973150370588898E-2</v>
      </c>
      <c r="AW158" s="138">
        <v>4.7293789559467498</v>
      </c>
      <c r="AX158" s="129">
        <v>0.43638219404404077</v>
      </c>
      <c r="AY158" s="138">
        <v>0.66257986130050495</v>
      </c>
      <c r="AZ158" s="129">
        <v>4.0091402378369737E-2</v>
      </c>
      <c r="BA158" s="138">
        <v>1.7850021260145199</v>
      </c>
      <c r="BB158" s="130">
        <v>8.5786301379699823E-2</v>
      </c>
      <c r="BC158" s="138"/>
      <c r="BD158" s="129"/>
      <c r="BE158" s="138">
        <v>1.7044256350425599</v>
      </c>
      <c r="BF158" s="129">
        <v>0.16542771855503527</v>
      </c>
      <c r="BG158" s="138">
        <v>0.68814831404655896</v>
      </c>
      <c r="BH158" s="129">
        <v>0.11864972470188125</v>
      </c>
      <c r="BI158" s="138"/>
      <c r="BJ158" s="129"/>
      <c r="BK158" s="138"/>
      <c r="BL158" s="129"/>
      <c r="BM158" s="138"/>
      <c r="BN158" s="129"/>
      <c r="BO158" s="138">
        <v>1.39857324840049</v>
      </c>
      <c r="BP158" s="130">
        <v>0.11244379725475789</v>
      </c>
      <c r="BQ158" s="138"/>
      <c r="BR158" s="129"/>
      <c r="BS158" s="138">
        <v>0.98443077260505996</v>
      </c>
      <c r="BT158" s="129">
        <v>9.224140154477832E-2</v>
      </c>
      <c r="BU158" s="138"/>
      <c r="BV158" s="129"/>
      <c r="BW158" s="138"/>
      <c r="BX158" s="129"/>
      <c r="BY158" s="138"/>
      <c r="BZ158" s="129"/>
      <c r="CA158" s="137">
        <v>9.3070550860007997E-2</v>
      </c>
      <c r="CB158" s="136">
        <v>8.8026207478905157E-3</v>
      </c>
      <c r="CC158" s="135">
        <v>4.1036528520298002E-2</v>
      </c>
      <c r="CD158" s="134">
        <v>4.3844321673766331E-3</v>
      </c>
      <c r="CE158" s="135">
        <v>1.3871106167557001E-2</v>
      </c>
      <c r="CF158" s="134">
        <v>2.4452597156299906E-3</v>
      </c>
      <c r="CH158" s="120">
        <v>10.641</v>
      </c>
      <c r="CI158" s="133">
        <f t="shared" si="3"/>
        <v>1.8221648999999999E-2</v>
      </c>
      <c r="CJ158" s="133">
        <v>1.1231310000000001E-3</v>
      </c>
      <c r="CK158" s="133">
        <v>5.1429999999999997E-2</v>
      </c>
      <c r="CL158" s="133">
        <v>3.1700000000000001E-3</v>
      </c>
      <c r="CM158" s="19">
        <v>0.70352000000000003</v>
      </c>
      <c r="CN158" s="19">
        <v>7.5000000000000012E-4</v>
      </c>
      <c r="CO158" s="19">
        <v>0.70111999999999997</v>
      </c>
      <c r="CP158" s="19">
        <v>7.6999999999999996E-4</v>
      </c>
      <c r="CQ158" s="19"/>
      <c r="CR158" s="189">
        <v>41.77</v>
      </c>
      <c r="CS158" s="189">
        <v>3.944683197979585E-2</v>
      </c>
      <c r="CT158" s="189">
        <v>52.18</v>
      </c>
      <c r="CU158" s="189">
        <v>5.015503127024537E-2</v>
      </c>
      <c r="CV158" s="189">
        <v>6.07</v>
      </c>
      <c r="CW158" s="189">
        <v>4.9740265250920034E-2</v>
      </c>
      <c r="CX158" s="190">
        <v>3.7000000000000002E-3</v>
      </c>
      <c r="CY158" s="190">
        <v>6.2232786309696206E-4</v>
      </c>
      <c r="CZ158" s="190">
        <v>5.1499999999999997E-2</v>
      </c>
      <c r="DA158" s="190">
        <v>1.6908847307058692E-3</v>
      </c>
      <c r="DB158" s="190">
        <v>6.9999999999999999E-4</v>
      </c>
      <c r="DC158" s="190">
        <v>4.5989245115842767E-4</v>
      </c>
      <c r="DD158" s="190">
        <v>0.12559999999999999</v>
      </c>
      <c r="DE158" s="190">
        <v>1.2015773896962823E-3</v>
      </c>
      <c r="DF158" s="190">
        <v>1.4E-3</v>
      </c>
      <c r="DG158" s="190">
        <v>4.7919460162933213E-4</v>
      </c>
      <c r="DH158" s="190">
        <v>0.2341</v>
      </c>
      <c r="DI158" s="190">
        <v>9.574388890106854E-4</v>
      </c>
      <c r="DJ158" s="190">
        <v>9.3200000000000005E-2</v>
      </c>
      <c r="DK158" s="190">
        <v>7.5915697175671967E-4</v>
      </c>
      <c r="DL158" s="190">
        <v>1.49E-2</v>
      </c>
      <c r="DM158" s="190">
        <v>1.3274902236425951E-3</v>
      </c>
      <c r="DN158" s="190">
        <v>0.43309999999999998</v>
      </c>
      <c r="DO158" s="190">
        <v>1.5959739089160137E-3</v>
      </c>
      <c r="DP158" s="189">
        <v>100.99</v>
      </c>
    </row>
    <row r="159" spans="1:120" x14ac:dyDescent="0.2">
      <c r="A159" s="147" t="s">
        <v>778</v>
      </c>
      <c r="B159" s="163">
        <v>93.699294950074318</v>
      </c>
      <c r="C159" s="143">
        <v>2.2575397505671991E-2</v>
      </c>
      <c r="D159" s="145">
        <v>57.514435020000001</v>
      </c>
      <c r="E159" s="144">
        <v>8.1908070534679384E-2</v>
      </c>
      <c r="F159" s="142">
        <v>0.31326666666666664</v>
      </c>
      <c r="G159" s="143">
        <v>8.5451327401593474E-3</v>
      </c>
      <c r="H159" s="145">
        <v>10.266333333333334</v>
      </c>
      <c r="I159" s="141">
        <v>3.6353924590021298E-2</v>
      </c>
      <c r="J159" s="145">
        <v>4.469648164333333</v>
      </c>
      <c r="K159" s="144">
        <v>2.030034689077136E-2</v>
      </c>
      <c r="L159" s="142">
        <v>8.4566666666666665E-2</v>
      </c>
      <c r="M159" s="141">
        <v>6.493572821889451E-3</v>
      </c>
      <c r="N159" s="145">
        <v>15.538349336666665</v>
      </c>
      <c r="O159" s="144">
        <v>4.8643953075783911E-2</v>
      </c>
      <c r="P159" s="145">
        <v>8.6443333333333339</v>
      </c>
      <c r="Q159" s="144">
        <v>2.1294114888383384E-2</v>
      </c>
      <c r="R159" s="142">
        <v>0.11673333333333334</v>
      </c>
      <c r="S159" s="141">
        <v>1.160328434425135E-2</v>
      </c>
      <c r="T159" s="142">
        <v>1.0873666666666666</v>
      </c>
      <c r="U159" s="141">
        <v>2.5990992357367078E-2</v>
      </c>
      <c r="V159" s="142">
        <v>3.4868506333333334E-2</v>
      </c>
      <c r="W159" s="141">
        <v>1.5983853196554199E-3</v>
      </c>
      <c r="X159" s="142">
        <v>0.10593333333333332</v>
      </c>
      <c r="Y159" s="141">
        <v>2.0196665986632121E-3</v>
      </c>
      <c r="Z159" s="142">
        <v>2.7800000000000002E-2</v>
      </c>
      <c r="AA159" s="143">
        <v>3.9271410302190116E-3</v>
      </c>
      <c r="AB159" s="142">
        <v>1.8966666666666663E-2</v>
      </c>
      <c r="AC159" s="141">
        <v>1.4467456684630025E-3</v>
      </c>
      <c r="AD159" s="140">
        <v>97.574566666666669</v>
      </c>
      <c r="AE159" s="139">
        <v>1310</v>
      </c>
      <c r="AF159" s="18" t="s">
        <v>230</v>
      </c>
      <c r="AG159" s="130">
        <v>1.1050196239969476</v>
      </c>
      <c r="AH159" s="129">
        <v>8.6882466571574554E-3</v>
      </c>
      <c r="AI159" s="128">
        <v>38</v>
      </c>
      <c r="AJ159" s="120">
        <v>9.2449999999999992</v>
      </c>
      <c r="AK159" s="275">
        <v>1806.5051955538256</v>
      </c>
      <c r="AL159" s="276">
        <v>55.071901928768973</v>
      </c>
      <c r="AM159" s="138">
        <v>0.71561712931827959</v>
      </c>
      <c r="AN159" s="129">
        <v>4.481773387544763E-2</v>
      </c>
      <c r="AO159" s="138">
        <v>34.433404174457699</v>
      </c>
      <c r="AP159" s="129">
        <v>0.83242773701420236</v>
      </c>
      <c r="AQ159" s="138">
        <v>8.3260014390237895</v>
      </c>
      <c r="AR159" s="130">
        <v>0.36462580189557153</v>
      </c>
      <c r="AS159" s="138">
        <v>14.815215101662714</v>
      </c>
      <c r="AT159" s="129">
        <v>0.5879581972950112</v>
      </c>
      <c r="AU159" s="138">
        <v>0.48498372722202782</v>
      </c>
      <c r="AV159" s="129">
        <v>3.3876154963317001E-2</v>
      </c>
      <c r="AW159" s="138">
        <v>4.9354083047642163</v>
      </c>
      <c r="AX159" s="129">
        <v>0.54231339883039842</v>
      </c>
      <c r="AY159" s="138">
        <v>0.67647457646066389</v>
      </c>
      <c r="AZ159" s="129">
        <v>5.581470567106727E-2</v>
      </c>
      <c r="BA159" s="138">
        <v>1.9279462257867039</v>
      </c>
      <c r="BB159" s="130">
        <v>8.7650420802851889E-2</v>
      </c>
      <c r="BC159" s="138"/>
      <c r="BD159" s="129"/>
      <c r="BE159" s="138">
        <v>1.8336321495040555</v>
      </c>
      <c r="BF159" s="129">
        <v>0.18911257905383366</v>
      </c>
      <c r="BG159" s="138">
        <v>0.6554156887454774</v>
      </c>
      <c r="BH159" s="129">
        <v>0.13720150421567781</v>
      </c>
      <c r="BI159" s="138"/>
      <c r="BJ159" s="129"/>
      <c r="BK159" s="138"/>
      <c r="BL159" s="129"/>
      <c r="BM159" s="138"/>
      <c r="BN159" s="129"/>
      <c r="BO159" s="138">
        <v>1.4099894885626862</v>
      </c>
      <c r="BP159" s="130">
        <v>0.11983780049878222</v>
      </c>
      <c r="BQ159" s="138"/>
      <c r="BR159" s="129"/>
      <c r="BS159" s="138">
        <v>0.97857146114163862</v>
      </c>
      <c r="BT159" s="129">
        <v>0.11015045846725059</v>
      </c>
      <c r="BU159" s="138"/>
      <c r="BV159" s="129"/>
      <c r="BW159" s="138"/>
      <c r="BX159" s="129"/>
      <c r="BY159" s="138"/>
      <c r="BZ159" s="129"/>
      <c r="CA159" s="137">
        <v>9.9629765468320336E-2</v>
      </c>
      <c r="CB159" s="136">
        <v>1.0224587434014519E-2</v>
      </c>
      <c r="CC159" s="135">
        <v>4.013466858467396E-2</v>
      </c>
      <c r="CD159" s="134">
        <v>4.8253059662104053E-3</v>
      </c>
      <c r="CE159" s="135">
        <v>1.3411208263139159E-2</v>
      </c>
      <c r="CF159" s="134">
        <v>2.4588952007978527E-3</v>
      </c>
      <c r="CH159" s="120">
        <v>8.5975000000000001</v>
      </c>
      <c r="CI159" s="133">
        <f t="shared" si="3"/>
        <v>2.0542313999999999E-2</v>
      </c>
      <c r="CJ159" s="133">
        <v>1.1514749999999999E-3</v>
      </c>
      <c r="CK159" s="133">
        <v>5.7979999999999997E-2</v>
      </c>
      <c r="CL159" s="133">
        <v>3.2499999999999999E-3</v>
      </c>
      <c r="CM159" s="19">
        <v>0.70320000000000005</v>
      </c>
      <c r="CN159" s="19">
        <v>1.1199999999999999E-3</v>
      </c>
      <c r="CO159" s="19">
        <v>0.70048999999999995</v>
      </c>
      <c r="CP159" s="19">
        <v>1.1299999999999999E-3</v>
      </c>
      <c r="CQ159" s="19"/>
      <c r="CR159" s="189">
        <v>41.58</v>
      </c>
      <c r="CS159" s="189">
        <v>2.1698930187427336E-2</v>
      </c>
      <c r="CT159" s="189">
        <v>51.89</v>
      </c>
      <c r="CU159" s="189">
        <v>7.3993012800870589E-2</v>
      </c>
      <c r="CV159" s="189">
        <v>6.22</v>
      </c>
      <c r="CW159" s="189">
        <v>0.11191529389064452</v>
      </c>
      <c r="CX159" s="190">
        <v>3.7000000000000002E-3</v>
      </c>
      <c r="CY159" s="190">
        <v>9.9520890139820502E-4</v>
      </c>
      <c r="CZ159" s="190">
        <v>5.3800000000000001E-2</v>
      </c>
      <c r="DA159" s="190">
        <v>4.5431142843637652E-3</v>
      </c>
      <c r="DB159" s="190">
        <v>1.4E-3</v>
      </c>
      <c r="DC159" s="190">
        <v>6.0561162544902681E-4</v>
      </c>
      <c r="DD159" s="190">
        <v>0.1263</v>
      </c>
      <c r="DE159" s="190">
        <v>1.7092709229961085E-3</v>
      </c>
      <c r="DF159" s="190">
        <v>1.8E-3</v>
      </c>
      <c r="DG159" s="190">
        <v>9.4510739856802086E-5</v>
      </c>
      <c r="DH159" s="190">
        <v>0.24979999999999999</v>
      </c>
      <c r="DI159" s="190">
        <v>1.8142649417305201E-2</v>
      </c>
      <c r="DJ159" s="190">
        <v>9.4500000000000001E-2</v>
      </c>
      <c r="DK159" s="190">
        <v>1.1544095245326284E-3</v>
      </c>
      <c r="DL159" s="190">
        <v>1.55E-2</v>
      </c>
      <c r="DM159" s="190">
        <v>1.6311202030523536E-3</v>
      </c>
      <c r="DN159" s="190">
        <v>0.4274</v>
      </c>
      <c r="DO159" s="190">
        <v>4.9306421244663503E-3</v>
      </c>
      <c r="DP159" s="189">
        <v>100.67</v>
      </c>
    </row>
    <row r="160" spans="1:120" x14ac:dyDescent="0.2">
      <c r="A160" s="147" t="s">
        <v>777</v>
      </c>
      <c r="B160" s="163">
        <v>93.75284151722731</v>
      </c>
      <c r="C160" s="143">
        <v>1.5840391450421539E-2</v>
      </c>
      <c r="D160" s="145">
        <v>57.392766156666674</v>
      </c>
      <c r="E160" s="144">
        <v>8.1734798175552237E-2</v>
      </c>
      <c r="F160" s="142">
        <v>0.30710000000000004</v>
      </c>
      <c r="G160" s="143">
        <v>8.5666378819478951E-3</v>
      </c>
      <c r="H160" s="145">
        <v>10.205533333333333</v>
      </c>
      <c r="I160" s="141">
        <v>3.6138626825638689E-2</v>
      </c>
      <c r="J160" s="145">
        <v>4.572215358666667</v>
      </c>
      <c r="K160" s="144">
        <v>2.0414219540121358E-2</v>
      </c>
      <c r="L160" s="142">
        <v>8.9200000000000002E-2</v>
      </c>
      <c r="M160" s="141">
        <v>6.5442309407165722E-3</v>
      </c>
      <c r="N160" s="145">
        <v>15.441488553333334</v>
      </c>
      <c r="O160" s="144">
        <v>4.8538834298409758E-2</v>
      </c>
      <c r="P160" s="145">
        <v>8.724400000000001</v>
      </c>
      <c r="Q160" s="144">
        <v>2.1155545691775482E-2</v>
      </c>
      <c r="R160" s="142">
        <v>0.15043333333333334</v>
      </c>
      <c r="S160" s="141">
        <v>1.1576663364656858E-2</v>
      </c>
      <c r="T160" s="142">
        <v>1.0672999999999999</v>
      </c>
      <c r="U160" s="141">
        <v>2.5826536420201031E-2</v>
      </c>
      <c r="V160" s="142">
        <v>3.2534918666666669E-2</v>
      </c>
      <c r="W160" s="141">
        <v>1.5963554506930211E-3</v>
      </c>
      <c r="X160" s="142">
        <v>0.12966666666666668</v>
      </c>
      <c r="Y160" s="141">
        <v>2.1645527015921374E-3</v>
      </c>
      <c r="Z160" s="142">
        <v>2.4466666666666664E-2</v>
      </c>
      <c r="AA160" s="143">
        <v>4.0790428525540514E-3</v>
      </c>
      <c r="AB160" s="142">
        <v>1.7633333333333334E-2</v>
      </c>
      <c r="AC160" s="141">
        <v>1.4288658423950223E-3</v>
      </c>
      <c r="AD160" s="140">
        <v>97.556233333333338</v>
      </c>
      <c r="AE160" s="139">
        <v>1310</v>
      </c>
      <c r="AF160" s="18" t="s">
        <v>217</v>
      </c>
      <c r="AG160" s="130">
        <v>1.0448569168669377</v>
      </c>
      <c r="AH160" s="129">
        <v>3.0655138999564534E-2</v>
      </c>
      <c r="AI160" s="128">
        <v>38</v>
      </c>
      <c r="AJ160" s="120">
        <v>16.468</v>
      </c>
      <c r="AK160" s="275">
        <v>1851.1240176189999</v>
      </c>
      <c r="AL160" s="276">
        <v>57.842934084837246</v>
      </c>
      <c r="AM160" s="138">
        <v>0.70968169079903698</v>
      </c>
      <c r="AN160" s="129">
        <v>4.8722005363358169E-2</v>
      </c>
      <c r="AO160" s="138">
        <v>35.299203907679498</v>
      </c>
      <c r="AP160" s="129">
        <v>0.84863313403220586</v>
      </c>
      <c r="AQ160" s="138">
        <v>8.4507957014357498</v>
      </c>
      <c r="AR160" s="130">
        <v>0.36090684073920493</v>
      </c>
      <c r="AS160" s="138">
        <v>15.4166705400889</v>
      </c>
      <c r="AT160" s="129">
        <v>0.50830772654495682</v>
      </c>
      <c r="AU160" s="138">
        <v>0.51199548641359505</v>
      </c>
      <c r="AV160" s="129">
        <v>4.2995727965968927E-2</v>
      </c>
      <c r="AW160" s="138">
        <v>4.6228595818463702</v>
      </c>
      <c r="AX160" s="129">
        <v>0.51448020290878316</v>
      </c>
      <c r="AY160" s="138">
        <v>0.69619901336719703</v>
      </c>
      <c r="AZ160" s="129">
        <v>4.6098531783568431E-2</v>
      </c>
      <c r="BA160" s="138">
        <v>1.83125689159092</v>
      </c>
      <c r="BB160" s="130">
        <v>8.6624917817162694E-2</v>
      </c>
      <c r="BC160" s="138"/>
      <c r="BD160" s="129"/>
      <c r="BE160" s="138">
        <v>1.78608689186355</v>
      </c>
      <c r="BF160" s="129">
        <v>0.16189004125219317</v>
      </c>
      <c r="BG160" s="138">
        <v>0.72532346074695497</v>
      </c>
      <c r="BH160" s="129">
        <v>0.1044806375339464</v>
      </c>
      <c r="BI160" s="138"/>
      <c r="BJ160" s="129"/>
      <c r="BK160" s="138"/>
      <c r="BL160" s="129"/>
      <c r="BM160" s="138"/>
      <c r="BN160" s="129"/>
      <c r="BO160" s="138">
        <v>1.4862950726771</v>
      </c>
      <c r="BP160" s="130">
        <v>0.11941720352990939</v>
      </c>
      <c r="BQ160" s="138"/>
      <c r="BR160" s="129"/>
      <c r="BS160" s="138">
        <v>0.96748656743199002</v>
      </c>
      <c r="BT160" s="129">
        <v>0.10305822257471579</v>
      </c>
      <c r="BU160" s="138"/>
      <c r="BV160" s="129"/>
      <c r="BW160" s="138"/>
      <c r="BX160" s="129"/>
      <c r="BY160" s="138"/>
      <c r="BZ160" s="129"/>
      <c r="CA160" s="137">
        <v>0.109666677175493</v>
      </c>
      <c r="CB160" s="136">
        <v>1.0590422192334555E-2</v>
      </c>
      <c r="CC160" s="135">
        <v>4.5555796029217999E-2</v>
      </c>
      <c r="CD160" s="134">
        <v>6.4603154423448668E-3</v>
      </c>
      <c r="CE160" s="135">
        <v>1.6323957401956E-2</v>
      </c>
      <c r="CF160" s="134">
        <v>2.6963183887344939E-3</v>
      </c>
      <c r="CH160" s="120">
        <v>18.032</v>
      </c>
      <c r="CI160" s="133">
        <f t="shared" si="3"/>
        <v>2.0971017000000002E-2</v>
      </c>
      <c r="CJ160" s="133">
        <v>1.1833620000000001E-3</v>
      </c>
      <c r="CK160" s="133">
        <v>5.919E-2</v>
      </c>
      <c r="CL160" s="133">
        <v>3.3400000000000001E-3</v>
      </c>
      <c r="CM160" s="19">
        <v>0.70325000000000004</v>
      </c>
      <c r="CN160" s="19">
        <v>1.1800000000000001E-3</v>
      </c>
      <c r="CO160" s="19">
        <v>0.70048999999999995</v>
      </c>
      <c r="CP160" s="19">
        <v>1.1900000000000001E-3</v>
      </c>
      <c r="CQ160" s="19"/>
      <c r="CR160" s="189">
        <v>41.41</v>
      </c>
      <c r="CS160" s="189">
        <v>2.9152403466473586E-2</v>
      </c>
      <c r="CT160" s="189">
        <v>51.79</v>
      </c>
      <c r="CU160" s="189">
        <v>6.3683313619999876E-2</v>
      </c>
      <c r="CV160" s="189">
        <v>6.15</v>
      </c>
      <c r="CW160" s="189">
        <v>6.3143774993516658E-2</v>
      </c>
      <c r="CX160" s="190">
        <v>3.8999999999999998E-3</v>
      </c>
      <c r="CY160" s="190">
        <v>5.6666028801638697E-4</v>
      </c>
      <c r="CZ160" s="190">
        <v>5.1400000000000001E-2</v>
      </c>
      <c r="DA160" s="190">
        <v>2.4502411047503427E-3</v>
      </c>
      <c r="DB160" s="190">
        <v>1.2999999999999999E-3</v>
      </c>
      <c r="DC160" s="190">
        <v>1.0815373168888865E-3</v>
      </c>
      <c r="DD160" s="190">
        <v>0.12790000000000001</v>
      </c>
      <c r="DE160" s="190">
        <v>2.6852230502807601E-3</v>
      </c>
      <c r="DF160" s="190">
        <v>1.6000000000000001E-3</v>
      </c>
      <c r="DG160" s="190">
        <v>4.5898820746378272E-4</v>
      </c>
      <c r="DH160" s="190">
        <v>0.23760000000000001</v>
      </c>
      <c r="DI160" s="190">
        <v>1.2371542655055188E-2</v>
      </c>
      <c r="DJ160" s="190">
        <v>9.5100000000000004E-2</v>
      </c>
      <c r="DK160" s="190">
        <v>1.1051300813563652E-3</v>
      </c>
      <c r="DL160" s="190">
        <v>1.52E-2</v>
      </c>
      <c r="DM160" s="190">
        <v>8.2561771133403297E-4</v>
      </c>
      <c r="DN160" s="190">
        <v>0.43230000000000002</v>
      </c>
      <c r="DO160" s="190">
        <v>4.0132065985488078E-3</v>
      </c>
      <c r="DP160" s="189">
        <v>100.32</v>
      </c>
    </row>
    <row r="161" spans="1:120" x14ac:dyDescent="0.2">
      <c r="A161" s="147" t="s">
        <v>776</v>
      </c>
      <c r="B161" s="163">
        <v>93.337671225373285</v>
      </c>
      <c r="C161" s="143">
        <v>2.4921350612858922E-2</v>
      </c>
      <c r="D161" s="145">
        <v>56.460579985000003</v>
      </c>
      <c r="E161" s="144">
        <v>0.10113993607536803</v>
      </c>
      <c r="F161" s="142">
        <v>0.31505</v>
      </c>
      <c r="G161" s="143">
        <v>1.050024884595731E-2</v>
      </c>
      <c r="H161" s="145">
        <v>10.023849999999999</v>
      </c>
      <c r="I161" s="141">
        <v>4.3709554450809367E-2</v>
      </c>
      <c r="J161" s="145">
        <v>4.7062332300000005</v>
      </c>
      <c r="K161" s="144">
        <v>2.5402520852436227E-2</v>
      </c>
      <c r="L161" s="142">
        <v>9.2249999999999999E-2</v>
      </c>
      <c r="M161" s="141">
        <v>7.9981128315137553E-3</v>
      </c>
      <c r="N161" s="145">
        <v>14.701298014999999</v>
      </c>
      <c r="O161" s="144">
        <v>5.7868694641680735E-2</v>
      </c>
      <c r="P161" s="145">
        <v>8.9850499999999993</v>
      </c>
      <c r="Q161" s="144">
        <v>2.6473304539668563E-2</v>
      </c>
      <c r="R161" s="142">
        <v>0.16849999999999998</v>
      </c>
      <c r="S161" s="141">
        <v>1.4332184924856283E-2</v>
      </c>
      <c r="T161" s="142">
        <v>1.0750999999999999</v>
      </c>
      <c r="U161" s="141">
        <v>3.152539162112309E-2</v>
      </c>
      <c r="V161" s="142">
        <v>3.1646956500000004E-2</v>
      </c>
      <c r="W161" s="141">
        <v>1.9413813649725186E-3</v>
      </c>
      <c r="X161" s="142">
        <v>0.1167</v>
      </c>
      <c r="Y161" s="141">
        <v>2.5636014930562039E-3</v>
      </c>
      <c r="Z161" s="142">
        <v>2.4850000000000001E-2</v>
      </c>
      <c r="AA161" s="143">
        <v>4.7388553278651709E-3</v>
      </c>
      <c r="AB161" s="142">
        <v>2.1600000000000001E-2</v>
      </c>
      <c r="AC161" s="141">
        <v>1.8207137290634128E-3</v>
      </c>
      <c r="AD161" s="140">
        <v>96.15379999999999</v>
      </c>
      <c r="AE161" s="139">
        <v>1310</v>
      </c>
      <c r="AF161" s="18" t="s">
        <v>204</v>
      </c>
      <c r="AG161" s="130">
        <v>1.1251133470286223</v>
      </c>
      <c r="AH161" s="129">
        <v>1.4015021285257112E-2</v>
      </c>
      <c r="AI161" s="128">
        <v>38</v>
      </c>
      <c r="AJ161" s="120">
        <v>20.076000000000001</v>
      </c>
      <c r="AK161" s="275">
        <v>1922.60653910064</v>
      </c>
      <c r="AL161" s="276">
        <v>59.017548531056008</v>
      </c>
      <c r="AM161" s="138">
        <v>0.74115613317157902</v>
      </c>
      <c r="AN161" s="129">
        <v>4.4973922987065762E-2</v>
      </c>
      <c r="AO161" s="138">
        <v>36.010215736190801</v>
      </c>
      <c r="AP161" s="129">
        <v>0.88369933243167187</v>
      </c>
      <c r="AQ161" s="138">
        <v>8.4217811181525501</v>
      </c>
      <c r="AR161" s="130">
        <v>0.33000199716799949</v>
      </c>
      <c r="AS161" s="138">
        <v>15.5055157675566</v>
      </c>
      <c r="AT161" s="129">
        <v>0.45661445329256373</v>
      </c>
      <c r="AU161" s="138">
        <v>0.51941240111964304</v>
      </c>
      <c r="AV161" s="129">
        <v>4.2536848379628199E-2</v>
      </c>
      <c r="AW161" s="138">
        <v>4.7858027689116396</v>
      </c>
      <c r="AX161" s="129">
        <v>0.51828271094225076</v>
      </c>
      <c r="AY161" s="138">
        <v>0.72263093617630003</v>
      </c>
      <c r="AZ161" s="129">
        <v>5.3461176872081045E-2</v>
      </c>
      <c r="BA161" s="138">
        <v>1.9213317205051801</v>
      </c>
      <c r="BB161" s="130">
        <v>8.101203043569008E-2</v>
      </c>
      <c r="BC161" s="138"/>
      <c r="BD161" s="129"/>
      <c r="BE161" s="138">
        <v>1.77705348425017</v>
      </c>
      <c r="BF161" s="129">
        <v>0.16735306622599511</v>
      </c>
      <c r="BG161" s="138">
        <v>0.55722021099230101</v>
      </c>
      <c r="BH161" s="129">
        <v>8.5076087237818399E-2</v>
      </c>
      <c r="BI161" s="138"/>
      <c r="BJ161" s="129"/>
      <c r="BK161" s="138"/>
      <c r="BL161" s="129"/>
      <c r="BM161" s="138"/>
      <c r="BN161" s="129"/>
      <c r="BO161" s="138">
        <v>1.4969351379807601</v>
      </c>
      <c r="BP161" s="130">
        <v>0.12125209044891511</v>
      </c>
      <c r="BQ161" s="138"/>
      <c r="BR161" s="129"/>
      <c r="BS161" s="138">
        <v>1.04572073590389</v>
      </c>
      <c r="BT161" s="129">
        <v>0.10422446426175087</v>
      </c>
      <c r="BU161" s="138"/>
      <c r="BV161" s="129"/>
      <c r="BW161" s="138"/>
      <c r="BX161" s="129"/>
      <c r="BY161" s="138"/>
      <c r="BZ161" s="129"/>
      <c r="CA161" s="137">
        <v>0.116997734867141</v>
      </c>
      <c r="CB161" s="136">
        <v>9.8274770910042226E-3</v>
      </c>
      <c r="CC161" s="135">
        <v>4.4886110189521003E-2</v>
      </c>
      <c r="CD161" s="134">
        <v>4.9320633149801457E-3</v>
      </c>
      <c r="CE161" s="135">
        <v>1.4644170779144001E-2</v>
      </c>
      <c r="CF161" s="134">
        <v>2.3699284891398487E-3</v>
      </c>
      <c r="CH161" s="120">
        <v>21.21</v>
      </c>
      <c r="CI161" s="133">
        <f t="shared" si="3"/>
        <v>2.0623803E-2</v>
      </c>
      <c r="CJ161" s="133">
        <v>1.158561E-3</v>
      </c>
      <c r="CK161" s="133">
        <v>5.8209999999999998E-2</v>
      </c>
      <c r="CL161" s="133">
        <v>3.2699999999999999E-3</v>
      </c>
      <c r="CM161" s="19">
        <v>0.70359000000000005</v>
      </c>
      <c r="CN161" s="19">
        <v>9.2000000000000003E-4</v>
      </c>
      <c r="CO161" s="19">
        <v>0.70086999999999999</v>
      </c>
      <c r="CP161" s="19">
        <v>9.3999999999999997E-4</v>
      </c>
      <c r="CQ161" s="19"/>
      <c r="CR161" s="189">
        <v>40.69</v>
      </c>
      <c r="CS161" s="189">
        <v>3.2088819754429676E-2</v>
      </c>
      <c r="CT161" s="189">
        <v>50.82</v>
      </c>
      <c r="CU161" s="189">
        <v>3.4470823963522121E-2</v>
      </c>
      <c r="CV161" s="189">
        <v>6.46</v>
      </c>
      <c r="CW161" s="189">
        <v>0.10395110193590328</v>
      </c>
      <c r="CX161" s="190">
        <v>3.5999999999999999E-3</v>
      </c>
      <c r="CY161" s="190">
        <v>6.2562252654932546E-4</v>
      </c>
      <c r="CZ161" s="190">
        <v>4.58E-2</v>
      </c>
      <c r="DA161" s="190">
        <v>1.6383242648645823E-3</v>
      </c>
      <c r="DB161" s="190">
        <v>3.3999999999999998E-3</v>
      </c>
      <c r="DC161" s="190">
        <v>2.490849051460639E-3</v>
      </c>
      <c r="DD161" s="190">
        <v>0.1273</v>
      </c>
      <c r="DE161" s="190">
        <v>1.1022771401558984E-3</v>
      </c>
      <c r="DF161" s="190">
        <v>1.5E-3</v>
      </c>
      <c r="DG161" s="190">
        <v>3.4343219434278597E-4</v>
      </c>
      <c r="DH161" s="190">
        <v>0.24779999999999999</v>
      </c>
      <c r="DI161" s="190">
        <v>1.6196289284911337E-2</v>
      </c>
      <c r="DJ161" s="190">
        <v>9.6699999999999994E-2</v>
      </c>
      <c r="DK161" s="190">
        <v>7.746835560791225E-4</v>
      </c>
      <c r="DL161" s="190">
        <v>1.5299999999999999E-2</v>
      </c>
      <c r="DM161" s="190">
        <v>1.0274894035784681E-3</v>
      </c>
      <c r="DN161" s="190">
        <v>0.42420000000000002</v>
      </c>
      <c r="DO161" s="190">
        <v>6.5185833331602629E-3</v>
      </c>
      <c r="DP161" s="189">
        <v>98.94</v>
      </c>
    </row>
    <row r="162" spans="1:120" x14ac:dyDescent="0.2">
      <c r="A162" s="147" t="s">
        <v>775</v>
      </c>
      <c r="B162" s="163">
        <v>93.495427206243534</v>
      </c>
      <c r="C162" s="143">
        <v>8.9390479819562059E-3</v>
      </c>
      <c r="D162" s="145">
        <v>56.809900523333333</v>
      </c>
      <c r="E162" s="144">
        <v>8.0904721354129822E-2</v>
      </c>
      <c r="F162" s="142">
        <v>0.30590000000000001</v>
      </c>
      <c r="G162" s="143">
        <v>8.5130843068247693E-3</v>
      </c>
      <c r="H162" s="145">
        <v>10.001966666666666</v>
      </c>
      <c r="I162" s="141">
        <v>3.5802756514039122E-2</v>
      </c>
      <c r="J162" s="145">
        <v>4.5078925839999995</v>
      </c>
      <c r="K162" s="144">
        <v>2.0300537375432474E-2</v>
      </c>
      <c r="L162" s="142">
        <v>8.2333333333333328E-2</v>
      </c>
      <c r="M162" s="141">
        <v>6.4587724431993685E-3</v>
      </c>
      <c r="N162" s="145">
        <v>15.705196170000001</v>
      </c>
      <c r="O162" s="144">
        <v>4.8963955876697052E-2</v>
      </c>
      <c r="P162" s="145">
        <v>8.3538333333333341</v>
      </c>
      <c r="Q162" s="144">
        <v>2.0900047669649501E-2</v>
      </c>
      <c r="R162" s="142">
        <v>0.17543333333333333</v>
      </c>
      <c r="S162" s="141">
        <v>1.1753278819711676E-2</v>
      </c>
      <c r="T162" s="142">
        <v>1.0734333333333332</v>
      </c>
      <c r="U162" s="141">
        <v>2.5850872596117517E-2</v>
      </c>
      <c r="V162" s="142">
        <v>3.491427166666667E-2</v>
      </c>
      <c r="W162" s="141">
        <v>1.616692898944483E-3</v>
      </c>
      <c r="X162" s="142">
        <v>0.12493333333333333</v>
      </c>
      <c r="Y162" s="141">
        <v>2.1414838701058971E-3</v>
      </c>
      <c r="Z162" s="142">
        <v>2.7933333333333334E-2</v>
      </c>
      <c r="AA162" s="143">
        <v>3.9866329733979538E-3</v>
      </c>
      <c r="AB162" s="142">
        <v>2.3466666666666667E-2</v>
      </c>
      <c r="AC162" s="141">
        <v>1.4712599836052174E-3</v>
      </c>
      <c r="AD162" s="140">
        <v>96.568933333333334</v>
      </c>
      <c r="AE162" s="139">
        <v>1310</v>
      </c>
      <c r="AF162" s="18" t="s">
        <v>417</v>
      </c>
      <c r="AG162" s="130">
        <v>1.2569032043615505</v>
      </c>
      <c r="AH162" s="129">
        <v>2.0522732128448823E-2</v>
      </c>
      <c r="AI162" s="128">
        <v>38</v>
      </c>
      <c r="AJ162" s="120">
        <v>6.3559999999999999</v>
      </c>
      <c r="AK162" s="275">
        <v>1832.4688206589799</v>
      </c>
      <c r="AL162" s="276">
        <v>70.380595753245913</v>
      </c>
      <c r="AM162" s="138">
        <v>0.74214661841388796</v>
      </c>
      <c r="AN162" s="129">
        <v>6.5260274996024437E-2</v>
      </c>
      <c r="AO162" s="138">
        <v>33.436627075425903</v>
      </c>
      <c r="AP162" s="129">
        <v>1.0196405264550268</v>
      </c>
      <c r="AQ162" s="138">
        <v>8.4046947253161903</v>
      </c>
      <c r="AR162" s="130">
        <v>0.570325286059428</v>
      </c>
      <c r="AS162" s="138">
        <v>14.4190521143708</v>
      </c>
      <c r="AT162" s="129">
        <v>0.78956778737492672</v>
      </c>
      <c r="AU162" s="138">
        <v>0.48350599181807602</v>
      </c>
      <c r="AV162" s="129">
        <v>4.7405159672002407E-2</v>
      </c>
      <c r="AW162" s="138">
        <v>4.3687195248307402</v>
      </c>
      <c r="AX162" s="129">
        <v>0.64115633260476457</v>
      </c>
      <c r="AY162" s="138">
        <v>0.66828718628842498</v>
      </c>
      <c r="AZ162" s="129">
        <v>7.1609310374513985E-2</v>
      </c>
      <c r="BA162" s="138">
        <v>1.8273032971690999</v>
      </c>
      <c r="BB162" s="130">
        <v>0.11435993694682663</v>
      </c>
      <c r="BC162" s="138"/>
      <c r="BD162" s="129"/>
      <c r="BE162" s="138">
        <v>1.4011921144788699</v>
      </c>
      <c r="BF162" s="129">
        <v>0.19638908238944125</v>
      </c>
      <c r="BG162" s="138">
        <v>0.64797978462997896</v>
      </c>
      <c r="BH162" s="129">
        <v>0.14321850929550403</v>
      </c>
      <c r="BI162" s="138"/>
      <c r="BJ162" s="129"/>
      <c r="BK162" s="138"/>
      <c r="BL162" s="129"/>
      <c r="BM162" s="138"/>
      <c r="BN162" s="129"/>
      <c r="BO162" s="138">
        <v>1.4030695737604599</v>
      </c>
      <c r="BP162" s="130">
        <v>0.18461624440831062</v>
      </c>
      <c r="BQ162" s="138"/>
      <c r="BR162" s="129"/>
      <c r="BS162" s="138">
        <v>0.85196256664391801</v>
      </c>
      <c r="BT162" s="129">
        <v>0.1336468042156061</v>
      </c>
      <c r="BU162" s="138"/>
      <c r="BV162" s="129"/>
      <c r="BW162" s="138"/>
      <c r="BX162" s="129"/>
      <c r="BY162" s="138"/>
      <c r="BZ162" s="129"/>
      <c r="CA162" s="137">
        <v>9.5457570752247006E-2</v>
      </c>
      <c r="CB162" s="136">
        <v>1.578962453215435E-2</v>
      </c>
      <c r="CC162" s="135">
        <v>3.9337275562341997E-2</v>
      </c>
      <c r="CD162" s="134">
        <v>7.5397054897801442E-3</v>
      </c>
      <c r="CE162" s="135">
        <v>9.2864018906140006E-3</v>
      </c>
      <c r="CF162" s="134">
        <v>2.8186565202744846E-3</v>
      </c>
      <c r="CI162" s="21"/>
      <c r="CJ162" s="21"/>
      <c r="CK162" s="133"/>
      <c r="CL162" s="133"/>
      <c r="CM162" s="19"/>
      <c r="CN162" s="19"/>
      <c r="CO162" s="19"/>
      <c r="CP162" s="19"/>
      <c r="CQ162" s="19"/>
      <c r="CR162" s="189">
        <v>41</v>
      </c>
      <c r="CS162" s="189">
        <v>9.243880198063871E-2</v>
      </c>
      <c r="CT162" s="189">
        <v>51.12</v>
      </c>
      <c r="CU162" s="189">
        <v>0.12649178479827725</v>
      </c>
      <c r="CV162" s="189">
        <v>6.34</v>
      </c>
      <c r="CW162" s="189">
        <v>3.6666307638329794E-2</v>
      </c>
      <c r="CX162" s="190">
        <v>3.8999999999999998E-3</v>
      </c>
      <c r="CY162" s="190">
        <v>5.4214760714284217E-4</v>
      </c>
      <c r="CZ162" s="190">
        <v>5.1799999999999999E-2</v>
      </c>
      <c r="DA162" s="190">
        <v>3.7469675878767875E-3</v>
      </c>
      <c r="DB162" s="190">
        <v>3.7000000000000002E-3</v>
      </c>
      <c r="DC162" s="190">
        <v>3.6729875507941537E-3</v>
      </c>
      <c r="DD162" s="190">
        <v>0.12640000000000001</v>
      </c>
      <c r="DE162" s="190">
        <v>5.3052171241914955E-4</v>
      </c>
      <c r="DF162" s="190">
        <v>1.8E-3</v>
      </c>
      <c r="DG162" s="190">
        <v>2.6312865573812581E-4</v>
      </c>
      <c r="DH162" s="190">
        <v>0.247</v>
      </c>
      <c r="DI162" s="190">
        <v>1.6199820829003338E-3</v>
      </c>
      <c r="DJ162" s="190">
        <v>9.6699999999999994E-2</v>
      </c>
      <c r="DK162" s="190">
        <v>1.4733688989608715E-3</v>
      </c>
      <c r="DL162" s="190">
        <v>1.5599999999999999E-2</v>
      </c>
      <c r="DM162" s="190">
        <v>1.0271089084888758E-3</v>
      </c>
      <c r="DN162" s="190">
        <v>0.42730000000000001</v>
      </c>
      <c r="DO162" s="190">
        <v>2.5793824232743846E-3</v>
      </c>
      <c r="DP162" s="189">
        <v>99.43</v>
      </c>
    </row>
    <row r="163" spans="1:120" x14ac:dyDescent="0.2">
      <c r="A163" s="147" t="s">
        <v>774</v>
      </c>
      <c r="B163" s="163">
        <v>93.692544356244966</v>
      </c>
      <c r="C163" s="143">
        <v>1.0676417608009298E-2</v>
      </c>
      <c r="D163" s="145">
        <v>55.538924836666666</v>
      </c>
      <c r="E163" s="144">
        <v>8.1232380119211453E-2</v>
      </c>
      <c r="F163" s="142">
        <v>0.315</v>
      </c>
      <c r="G163" s="143">
        <v>8.5680915027793684E-3</v>
      </c>
      <c r="H163" s="145">
        <v>10.197333333333333</v>
      </c>
      <c r="I163" s="141">
        <v>3.6240894117829076E-2</v>
      </c>
      <c r="J163" s="145">
        <v>5.1512343559999998</v>
      </c>
      <c r="K163" s="144">
        <v>2.1611550205893591E-2</v>
      </c>
      <c r="L163" s="142">
        <v>0.10189999999999999</v>
      </c>
      <c r="M163" s="141">
        <v>6.6408002128618259E-3</v>
      </c>
      <c r="N163" s="145">
        <v>15.32715073</v>
      </c>
      <c r="O163" s="144">
        <v>4.8375269145985896E-2</v>
      </c>
      <c r="P163" s="145">
        <v>8.6926666666666659</v>
      </c>
      <c r="Q163" s="144">
        <v>2.1078596447897887E-2</v>
      </c>
      <c r="R163" s="142">
        <v>0.13873333333333335</v>
      </c>
      <c r="S163" s="141">
        <v>1.1641583706685117E-2</v>
      </c>
      <c r="T163" s="142">
        <v>1.0677333333333332</v>
      </c>
      <c r="U163" s="141">
        <v>2.5919257720798675E-2</v>
      </c>
      <c r="V163" s="142">
        <v>4.735508833333333E-2</v>
      </c>
      <c r="W163" s="141">
        <v>1.7013332912165593E-3</v>
      </c>
      <c r="X163" s="142">
        <v>0.2622666666666667</v>
      </c>
      <c r="Y163" s="141">
        <v>2.8298825249129483E-3</v>
      </c>
      <c r="Z163" s="142">
        <v>2.3699999999999999E-2</v>
      </c>
      <c r="AA163" s="143">
        <v>4.0026198900775531E-3</v>
      </c>
      <c r="AB163" s="142">
        <v>4.2300000000000004E-2</v>
      </c>
      <c r="AC163" s="141">
        <v>1.6501712717169694E-3</v>
      </c>
      <c r="AD163" s="140">
        <v>96.209600000000009</v>
      </c>
      <c r="AE163" s="139">
        <v>1310</v>
      </c>
      <c r="AF163" s="18" t="s">
        <v>415</v>
      </c>
      <c r="AG163" s="130">
        <v>1.096524250059937</v>
      </c>
      <c r="AH163" s="129">
        <v>1.1949322176079727E-2</v>
      </c>
      <c r="AI163" s="128">
        <v>38</v>
      </c>
      <c r="AJ163" s="120">
        <v>34.234999999999999</v>
      </c>
      <c r="AK163" s="275">
        <v>1840.5484943645567</v>
      </c>
      <c r="AL163" s="276">
        <v>41.367763764215312</v>
      </c>
      <c r="AM163" s="138">
        <v>1.1111710699717587</v>
      </c>
      <c r="AN163" s="129">
        <v>3.3309943127685274E-2</v>
      </c>
      <c r="AO163" s="138">
        <v>38.607828170856486</v>
      </c>
      <c r="AP163" s="129">
        <v>0.65809013013616191</v>
      </c>
      <c r="AQ163" s="138">
        <v>8.0960313541737943</v>
      </c>
      <c r="AR163" s="130">
        <v>0.18715286545179169</v>
      </c>
      <c r="AS163" s="138">
        <v>15.350951120687046</v>
      </c>
      <c r="AT163" s="129">
        <v>0.33531616113726137</v>
      </c>
      <c r="AU163" s="138">
        <v>0.51387346438559223</v>
      </c>
      <c r="AV163" s="129">
        <v>2.295471383666527E-2</v>
      </c>
      <c r="AW163" s="138">
        <v>4.936978398134011</v>
      </c>
      <c r="AX163" s="129">
        <v>0.3063711776590346</v>
      </c>
      <c r="AY163" s="138">
        <v>0.67584948111655796</v>
      </c>
      <c r="AZ163" s="129">
        <v>2.7196280108427628E-2</v>
      </c>
      <c r="BA163" s="138">
        <v>1.9297994419768096</v>
      </c>
      <c r="BB163" s="130">
        <v>4.9362025297760972E-2</v>
      </c>
      <c r="BC163" s="138"/>
      <c r="BD163" s="129"/>
      <c r="BE163" s="138">
        <v>1.7629252495469936</v>
      </c>
      <c r="BF163" s="129">
        <v>9.2799578365865082E-2</v>
      </c>
      <c r="BG163" s="138">
        <v>0.63527352499100631</v>
      </c>
      <c r="BH163" s="129">
        <v>5.473409805520079E-2</v>
      </c>
      <c r="BI163" s="138"/>
      <c r="BJ163" s="129"/>
      <c r="BK163" s="138"/>
      <c r="BL163" s="129"/>
      <c r="BM163" s="138"/>
      <c r="BN163" s="129"/>
      <c r="BO163" s="138">
        <v>1.336002268883195</v>
      </c>
      <c r="BP163" s="130">
        <v>7.1030958540530348E-2</v>
      </c>
      <c r="BQ163" s="138"/>
      <c r="BR163" s="129"/>
      <c r="BS163" s="138">
        <v>0.94747088985220074</v>
      </c>
      <c r="BT163" s="129">
        <v>5.9104864711146246E-2</v>
      </c>
      <c r="BU163" s="138"/>
      <c r="BV163" s="129"/>
      <c r="BW163" s="138"/>
      <c r="BX163" s="129"/>
      <c r="BY163" s="138"/>
      <c r="BZ163" s="129"/>
      <c r="CA163" s="137">
        <v>0.16941010343639556</v>
      </c>
      <c r="CB163" s="136">
        <v>8.7566490438422094E-3</v>
      </c>
      <c r="CC163" s="135">
        <v>4.1910020271175928E-2</v>
      </c>
      <c r="CD163" s="134">
        <v>2.8722633240021362E-3</v>
      </c>
      <c r="CE163" s="135">
        <v>1.3086965662227657E-2</v>
      </c>
      <c r="CF163" s="134">
        <v>1.3351679420503804E-3</v>
      </c>
      <c r="CH163" s="120">
        <v>29.413499999999999</v>
      </c>
      <c r="CI163" s="133">
        <f>0.3543*CK163</f>
        <v>2.9325410999999999E-2</v>
      </c>
      <c r="CJ163" s="133">
        <v>1.6262370000000002E-3</v>
      </c>
      <c r="CK163" s="133">
        <v>8.2769999999999996E-2</v>
      </c>
      <c r="CL163" s="133">
        <v>4.5900000000000003E-3</v>
      </c>
      <c r="CM163" s="19"/>
      <c r="CN163" s="19"/>
      <c r="CO163" s="19"/>
      <c r="CP163" s="19"/>
      <c r="CQ163" s="19"/>
      <c r="CR163" s="189">
        <v>40.99</v>
      </c>
      <c r="CS163" s="189">
        <v>1.6998880288437511E-2</v>
      </c>
      <c r="CT163" s="189">
        <v>51.33</v>
      </c>
      <c r="CU163" s="189">
        <v>9.6195877051827069E-2</v>
      </c>
      <c r="CV163" s="189">
        <v>6.16</v>
      </c>
      <c r="CW163" s="189">
        <v>5.1310412015425563E-2</v>
      </c>
      <c r="CX163" s="190">
        <v>3.5000000000000001E-3</v>
      </c>
      <c r="CY163" s="190">
        <v>5.9991111193427842E-4</v>
      </c>
      <c r="CZ163" s="190">
        <v>5.62E-2</v>
      </c>
      <c r="DA163" s="190">
        <v>1.6090680813170986E-3</v>
      </c>
      <c r="DB163" s="190">
        <v>5.9999999999999995E-4</v>
      </c>
      <c r="DC163" s="190">
        <v>6.8338545947110169E-4</v>
      </c>
      <c r="DD163" s="190">
        <v>0.1268</v>
      </c>
      <c r="DE163" s="190">
        <v>1.0004379524988004E-3</v>
      </c>
      <c r="DF163" s="190">
        <v>2E-3</v>
      </c>
      <c r="DG163" s="190">
        <v>9.5032397408207099E-5</v>
      </c>
      <c r="DH163" s="190">
        <v>0.23880000000000001</v>
      </c>
      <c r="DI163" s="190">
        <v>1.2085842260605322E-3</v>
      </c>
      <c r="DJ163" s="190">
        <v>9.4700000000000006E-2</v>
      </c>
      <c r="DK163" s="190">
        <v>2.2926558633397918E-3</v>
      </c>
      <c r="DL163" s="190">
        <v>1.5900000000000001E-2</v>
      </c>
      <c r="DM163" s="190">
        <v>1.1542069918346529E-3</v>
      </c>
      <c r="DN163" s="190">
        <v>0.43080000000000002</v>
      </c>
      <c r="DO163" s="190">
        <v>1.6960637773145116E-3</v>
      </c>
      <c r="DP163" s="189">
        <v>99.46</v>
      </c>
    </row>
    <row r="164" spans="1:120" x14ac:dyDescent="0.2">
      <c r="A164" s="147" t="s">
        <v>773</v>
      </c>
      <c r="B164" s="163">
        <v>93.766549887676845</v>
      </c>
      <c r="C164" s="143">
        <v>1.5618468659108346E-2</v>
      </c>
      <c r="D164" s="145">
        <v>57.152204676666663</v>
      </c>
      <c r="E164" s="144">
        <v>8.1392207195306737E-2</v>
      </c>
      <c r="F164" s="142">
        <v>0.31396666666666667</v>
      </c>
      <c r="G164" s="143">
        <v>8.5072343271894984E-3</v>
      </c>
      <c r="H164" s="145">
        <v>10.065533333333333</v>
      </c>
      <c r="I164" s="141">
        <v>3.5901621632688403E-2</v>
      </c>
      <c r="J164" s="145">
        <v>4.512340118</v>
      </c>
      <c r="K164" s="144">
        <v>2.032056609805909E-2</v>
      </c>
      <c r="L164" s="142">
        <v>8.8800000000000004E-2</v>
      </c>
      <c r="M164" s="141">
        <v>6.4545573549925853E-3</v>
      </c>
      <c r="N164" s="145">
        <v>15.936462499999999</v>
      </c>
      <c r="O164" s="144">
        <v>4.907157820962868E-2</v>
      </c>
      <c r="P164" s="145">
        <v>8.3977666666666675</v>
      </c>
      <c r="Q164" s="144">
        <v>2.0902774305283263E-2</v>
      </c>
      <c r="R164" s="142">
        <v>0.16170000000000001</v>
      </c>
      <c r="S164" s="141">
        <v>1.1649354460980041E-2</v>
      </c>
      <c r="T164" s="142">
        <v>1.0833666666666668</v>
      </c>
      <c r="U164" s="141">
        <v>2.5869225914181726E-2</v>
      </c>
      <c r="V164" s="142">
        <v>3.5669733333333335E-2</v>
      </c>
      <c r="W164" s="141">
        <v>1.6093707077084005E-3</v>
      </c>
      <c r="X164" s="142">
        <v>0.1673</v>
      </c>
      <c r="Y164" s="141">
        <v>2.3654125553291207E-3</v>
      </c>
      <c r="Z164" s="142">
        <v>2.7233333333333332E-2</v>
      </c>
      <c r="AA164" s="143">
        <v>4.2868387319540098E-3</v>
      </c>
      <c r="AB164" s="142">
        <v>1.2033333333333333E-2</v>
      </c>
      <c r="AC164" s="141">
        <v>1.3757236097143124E-3</v>
      </c>
      <c r="AD164" s="140">
        <v>97.361366666666655</v>
      </c>
      <c r="AE164" s="139">
        <v>1310</v>
      </c>
      <c r="AF164" s="18" t="s">
        <v>134</v>
      </c>
      <c r="AG164" s="130">
        <v>1.4057444970766888</v>
      </c>
      <c r="AH164" s="129">
        <v>3.4010644590220851E-2</v>
      </c>
      <c r="AI164" s="128">
        <v>38</v>
      </c>
      <c r="AJ164" s="120">
        <v>6.0670000000000002</v>
      </c>
      <c r="AK164" s="275">
        <v>1837.32737419823</v>
      </c>
      <c r="AL164" s="276">
        <v>69.458918256677023</v>
      </c>
      <c r="AM164" s="138">
        <v>0.78218249403124696</v>
      </c>
      <c r="AN164" s="129">
        <v>6.0576281366598428E-2</v>
      </c>
      <c r="AO164" s="138">
        <v>34.531422722642297</v>
      </c>
      <c r="AP164" s="129">
        <v>1.093916386999509</v>
      </c>
      <c r="AQ164" s="138">
        <v>8.1718139025666403</v>
      </c>
      <c r="AR164" s="130">
        <v>0.42884466733197635</v>
      </c>
      <c r="AS164" s="138">
        <v>14.4596621305633</v>
      </c>
      <c r="AT164" s="129">
        <v>0.65804073351275028</v>
      </c>
      <c r="AU164" s="138">
        <v>0.50542564216844099</v>
      </c>
      <c r="AV164" s="129">
        <v>5.3649534823649925E-2</v>
      </c>
      <c r="AW164" s="138">
        <v>4.3882389264102404</v>
      </c>
      <c r="AX164" s="129">
        <v>0.68146568561569576</v>
      </c>
      <c r="AY164" s="138">
        <v>0.64823692020320101</v>
      </c>
      <c r="AZ164" s="129">
        <v>6.5817638378763366E-2</v>
      </c>
      <c r="BA164" s="138">
        <v>1.8210860801733799</v>
      </c>
      <c r="BB164" s="130">
        <v>0.11729118885267034</v>
      </c>
      <c r="BC164" s="138"/>
      <c r="BD164" s="129"/>
      <c r="BE164" s="138">
        <v>1.78631915228357</v>
      </c>
      <c r="BF164" s="129">
        <v>0.32600893700117639</v>
      </c>
      <c r="BG164" s="138">
        <v>0.67985283024759902</v>
      </c>
      <c r="BH164" s="129">
        <v>0.15504564392946174</v>
      </c>
      <c r="BI164" s="138"/>
      <c r="BJ164" s="129"/>
      <c r="BK164" s="138"/>
      <c r="BL164" s="129"/>
      <c r="BM164" s="138"/>
      <c r="BN164" s="129"/>
      <c r="BO164" s="138">
        <v>1.1935961518626299</v>
      </c>
      <c r="BP164" s="130">
        <v>0.25354089316062939</v>
      </c>
      <c r="BQ164" s="138"/>
      <c r="BR164" s="129"/>
      <c r="BS164" s="138">
        <v>0.97932040200896098</v>
      </c>
      <c r="BT164" s="129">
        <v>0.15291824303490256</v>
      </c>
      <c r="BU164" s="138"/>
      <c r="BV164" s="129"/>
      <c r="BW164" s="138"/>
      <c r="BX164" s="129"/>
      <c r="BY164" s="138"/>
      <c r="BZ164" s="129"/>
      <c r="CA164" s="137">
        <v>0.13458138874817699</v>
      </c>
      <c r="CB164" s="136">
        <v>1.7498430001010413E-2</v>
      </c>
      <c r="CC164" s="135">
        <v>3.9653483925241997E-2</v>
      </c>
      <c r="CD164" s="134">
        <v>7.4483007338090289E-3</v>
      </c>
      <c r="CE164" s="135">
        <v>1.1911382313657E-2</v>
      </c>
      <c r="CF164" s="134">
        <v>3.5142197953004161E-3</v>
      </c>
      <c r="CI164" s="21"/>
      <c r="CJ164" s="21"/>
      <c r="CK164" s="133"/>
      <c r="CL164" s="133"/>
      <c r="CM164" s="19"/>
      <c r="CN164" s="19"/>
      <c r="CO164" s="19"/>
      <c r="CP164" s="19"/>
      <c r="CQ164" s="19"/>
      <c r="CR164" s="189">
        <v>41.62</v>
      </c>
      <c r="CS164" s="189">
        <v>2.5652223571385302E-2</v>
      </c>
      <c r="CT164" s="189">
        <v>51.9</v>
      </c>
      <c r="CU164" s="189">
        <v>5.6960881356573956E-2</v>
      </c>
      <c r="CV164" s="189">
        <v>6.15</v>
      </c>
      <c r="CW164" s="189">
        <v>6.2356424451805365E-2</v>
      </c>
      <c r="CX164" s="190">
        <v>3.5999999999999999E-3</v>
      </c>
      <c r="CY164" s="190">
        <v>6.0235649612139697E-4</v>
      </c>
      <c r="CZ164" s="190">
        <v>5.33E-2</v>
      </c>
      <c r="DA164" s="190">
        <v>1.1458999624562333E-3</v>
      </c>
      <c r="DB164" s="190">
        <v>3.0000000000000001E-3</v>
      </c>
      <c r="DC164" s="190">
        <v>1.7298273857494215E-3</v>
      </c>
      <c r="DD164" s="190">
        <v>0.127</v>
      </c>
      <c r="DE164" s="190">
        <v>1.3294321104463671E-3</v>
      </c>
      <c r="DF164" s="190">
        <v>1.6999999999999999E-3</v>
      </c>
      <c r="DG164" s="190">
        <v>3.9365682312824188E-4</v>
      </c>
      <c r="DH164" s="190">
        <v>0.2412</v>
      </c>
      <c r="DI164" s="190">
        <v>9.8266521588379202E-3</v>
      </c>
      <c r="DJ164" s="190">
        <v>9.4399999999999998E-2</v>
      </c>
      <c r="DK164" s="190">
        <v>1.8421053833954629E-3</v>
      </c>
      <c r="DL164" s="190">
        <v>1.4999999999999999E-2</v>
      </c>
      <c r="DM164" s="190">
        <v>1.0185330006462182E-3</v>
      </c>
      <c r="DN164" s="190">
        <v>0.43009999999999998</v>
      </c>
      <c r="DO164" s="190">
        <v>4.4332467853897039E-3</v>
      </c>
      <c r="DP164" s="189">
        <v>100.64</v>
      </c>
    </row>
    <row r="165" spans="1:120" x14ac:dyDescent="0.2">
      <c r="A165" s="147" t="s">
        <v>772</v>
      </c>
      <c r="B165" s="163">
        <v>93.712859119540113</v>
      </c>
      <c r="C165" s="143">
        <v>9.1880259152767492E-3</v>
      </c>
      <c r="D165" s="145">
        <v>57.442240943333331</v>
      </c>
      <c r="E165" s="144">
        <v>8.1805256736339149E-2</v>
      </c>
      <c r="F165" s="142">
        <v>0.30419999999999997</v>
      </c>
      <c r="G165" s="143">
        <v>8.5132504926379287E-3</v>
      </c>
      <c r="H165" s="145">
        <v>10.156999999999998</v>
      </c>
      <c r="I165" s="141">
        <v>3.5966766329508709E-2</v>
      </c>
      <c r="J165" s="145">
        <v>4.5165755753333334</v>
      </c>
      <c r="K165" s="144">
        <v>2.0339639769025114E-2</v>
      </c>
      <c r="L165" s="142">
        <v>9.3733333333333335E-2</v>
      </c>
      <c r="M165" s="141">
        <v>6.4453717058716676E-3</v>
      </c>
      <c r="N165" s="145">
        <v>15.391934143333332</v>
      </c>
      <c r="O165" s="144">
        <v>4.8579737354813614E-2</v>
      </c>
      <c r="P165" s="145">
        <v>8.6172000000000004</v>
      </c>
      <c r="Q165" s="144">
        <v>2.1227275689219602E-2</v>
      </c>
      <c r="R165" s="142">
        <v>0.15343333333333331</v>
      </c>
      <c r="S165" s="141">
        <v>1.1605618478243054E-2</v>
      </c>
      <c r="T165" s="142">
        <v>1.0621</v>
      </c>
      <c r="U165" s="141">
        <v>2.5727439912592728E-2</v>
      </c>
      <c r="V165" s="142">
        <v>3.0448846666666668E-2</v>
      </c>
      <c r="W165" s="141">
        <v>1.5833288938583289E-3</v>
      </c>
      <c r="X165" s="142">
        <v>9.7600000000000006E-2</v>
      </c>
      <c r="Y165" s="141">
        <v>1.9662314595724345E-3</v>
      </c>
      <c r="Z165" s="142">
        <v>2.6399999999999996E-2</v>
      </c>
      <c r="AA165" s="143">
        <v>4.0387787027928775E-3</v>
      </c>
      <c r="AB165" s="142">
        <v>1.8000000000000002E-2</v>
      </c>
      <c r="AC165" s="141">
        <v>1.4323544812650257E-3</v>
      </c>
      <c r="AD165" s="140">
        <v>97.28609999999999</v>
      </c>
      <c r="AE165" s="139">
        <v>1310</v>
      </c>
      <c r="AF165" s="18" t="s">
        <v>258</v>
      </c>
      <c r="AG165" s="130">
        <v>1.0898130265415766</v>
      </c>
      <c r="AH165" s="129">
        <v>1.7858270276717946E-2</v>
      </c>
      <c r="AI165" s="128">
        <v>38</v>
      </c>
      <c r="AJ165" s="120">
        <v>16.468</v>
      </c>
      <c r="AK165" s="275">
        <v>1816.75991212593</v>
      </c>
      <c r="AL165" s="276">
        <v>59.677142830872107</v>
      </c>
      <c r="AM165" s="138">
        <v>0.64003133780643595</v>
      </c>
      <c r="AN165" s="129">
        <v>4.4634858794783801E-2</v>
      </c>
      <c r="AO165" s="138">
        <v>33.000921710357801</v>
      </c>
      <c r="AP165" s="129">
        <v>0.81579417929719966</v>
      </c>
      <c r="AQ165" s="138">
        <v>8.5171305195671696</v>
      </c>
      <c r="AR165" s="130">
        <v>0.3014185484115332</v>
      </c>
      <c r="AS165" s="138">
        <v>14.428296484477</v>
      </c>
      <c r="AT165" s="129">
        <v>0.55401993278224015</v>
      </c>
      <c r="AU165" s="138">
        <v>0.46507362215286702</v>
      </c>
      <c r="AV165" s="129">
        <v>4.7217762592980189E-2</v>
      </c>
      <c r="AW165" s="138">
        <v>4.5274509294901204</v>
      </c>
      <c r="AX165" s="129">
        <v>0.45959827521435659</v>
      </c>
      <c r="AY165" s="138">
        <v>0.65581660363296501</v>
      </c>
      <c r="AZ165" s="129">
        <v>5.6775459515814364E-2</v>
      </c>
      <c r="BA165" s="138">
        <v>1.8187172544667001</v>
      </c>
      <c r="BB165" s="130">
        <v>8.895746884664342E-2</v>
      </c>
      <c r="BC165" s="138"/>
      <c r="BD165" s="129"/>
      <c r="BE165" s="138">
        <v>1.61673373933784</v>
      </c>
      <c r="BF165" s="129">
        <v>0.14717417698018034</v>
      </c>
      <c r="BG165" s="138">
        <v>0.61970120665583195</v>
      </c>
      <c r="BH165" s="129">
        <v>0.11391043841500149</v>
      </c>
      <c r="BI165" s="138"/>
      <c r="BJ165" s="129"/>
      <c r="BK165" s="138"/>
      <c r="BL165" s="129"/>
      <c r="BM165" s="138"/>
      <c r="BN165" s="129"/>
      <c r="BO165" s="138">
        <v>1.2677775194107499</v>
      </c>
      <c r="BP165" s="130">
        <v>0.11534780987378125</v>
      </c>
      <c r="BQ165" s="138"/>
      <c r="BR165" s="129"/>
      <c r="BS165" s="138">
        <v>0.98754269771455305</v>
      </c>
      <c r="BT165" s="129">
        <v>9.9977378077868315E-2</v>
      </c>
      <c r="BU165" s="138"/>
      <c r="BV165" s="129"/>
      <c r="BW165" s="138"/>
      <c r="BX165" s="129"/>
      <c r="BY165" s="138"/>
      <c r="BZ165" s="129"/>
      <c r="CA165" s="137">
        <v>9.6903976285055995E-2</v>
      </c>
      <c r="CB165" s="136">
        <v>1.3227433950026951E-2</v>
      </c>
      <c r="CC165" s="135">
        <v>4.3074335734581998E-2</v>
      </c>
      <c r="CD165" s="134">
        <v>4.8831082099539437E-3</v>
      </c>
      <c r="CE165" s="135">
        <v>1.4745609910346E-2</v>
      </c>
      <c r="CF165" s="134">
        <v>2.5375378291628294E-3</v>
      </c>
      <c r="CH165" s="120">
        <v>18.111999999999998</v>
      </c>
      <c r="CI165" s="133">
        <f>0.3543*CK165</f>
        <v>1.9688450999999999E-2</v>
      </c>
      <c r="CJ165" s="133">
        <v>1.1373030000000001E-3</v>
      </c>
      <c r="CK165" s="133">
        <v>5.5570000000000001E-2</v>
      </c>
      <c r="CL165" s="133">
        <v>3.2100000000000002E-3</v>
      </c>
      <c r="CM165" s="19">
        <v>0.70315000000000005</v>
      </c>
      <c r="CN165" s="19">
        <v>8.4999999999999995E-4</v>
      </c>
      <c r="CO165" s="19">
        <v>0.70055999999999996</v>
      </c>
      <c r="CP165" s="19">
        <v>8.5999999999999998E-4</v>
      </c>
      <c r="CQ165" s="19"/>
      <c r="CR165" s="189">
        <v>41.4</v>
      </c>
      <c r="CS165" s="189">
        <v>4.0422651100090537E-2</v>
      </c>
      <c r="CT165" s="189">
        <v>51.72</v>
      </c>
      <c r="CU165" s="189">
        <v>9.9864753138672477E-2</v>
      </c>
      <c r="CV165" s="189">
        <v>6.18</v>
      </c>
      <c r="CW165" s="189">
        <v>3.6785445150256162E-2</v>
      </c>
      <c r="CX165" s="190">
        <v>4.0000000000000001E-3</v>
      </c>
      <c r="CY165" s="190">
        <v>8.0397191834576467E-4</v>
      </c>
      <c r="CZ165" s="190">
        <v>0.05</v>
      </c>
      <c r="DA165" s="190">
        <v>1.2943690463120645E-3</v>
      </c>
      <c r="DB165" s="190">
        <v>2.5000000000000001E-3</v>
      </c>
      <c r="DC165" s="190">
        <v>2.0473033700834915E-3</v>
      </c>
      <c r="DD165" s="190">
        <v>0.12920000000000001</v>
      </c>
      <c r="DE165" s="190">
        <v>4.1332567434060252E-3</v>
      </c>
      <c r="DF165" s="190">
        <v>2E-3</v>
      </c>
      <c r="DG165" s="190">
        <v>1.6630436812405984E-4</v>
      </c>
      <c r="DH165" s="190">
        <v>0.23910000000000001</v>
      </c>
      <c r="DI165" s="190">
        <v>5.919623099264696E-3</v>
      </c>
      <c r="DJ165" s="190">
        <v>9.5500000000000002E-2</v>
      </c>
      <c r="DK165" s="190">
        <v>1.805045514991488E-3</v>
      </c>
      <c r="DL165" s="190">
        <v>1.5100000000000001E-2</v>
      </c>
      <c r="DM165" s="190">
        <v>7.2324029888963613E-4</v>
      </c>
      <c r="DN165" s="190">
        <v>0.43030000000000002</v>
      </c>
      <c r="DO165" s="190">
        <v>2.9228154908509381E-3</v>
      </c>
      <c r="DP165" s="189">
        <v>100.28</v>
      </c>
    </row>
    <row r="166" spans="1:120" x14ac:dyDescent="0.2">
      <c r="A166" s="147" t="s">
        <v>771</v>
      </c>
      <c r="B166" s="163">
        <v>93.839445869797828</v>
      </c>
      <c r="C166" s="143">
        <v>9.9174246449789272E-3</v>
      </c>
      <c r="D166" s="145">
        <v>56.810242743333333</v>
      </c>
      <c r="E166" s="144">
        <v>8.3091835982831749E-2</v>
      </c>
      <c r="F166" s="142">
        <v>0.31380000000000002</v>
      </c>
      <c r="G166" s="143">
        <v>8.5843574364227564E-3</v>
      </c>
      <c r="H166" s="145">
        <v>10.173399999999999</v>
      </c>
      <c r="I166" s="141">
        <v>3.6024840068585598E-2</v>
      </c>
      <c r="J166" s="145">
        <v>4.5451225403333337</v>
      </c>
      <c r="K166" s="144">
        <v>2.041004889408057E-2</v>
      </c>
      <c r="L166" s="142">
        <v>9.0833333333333335E-2</v>
      </c>
      <c r="M166" s="141">
        <v>6.5575242381101361E-3</v>
      </c>
      <c r="N166" s="145">
        <v>15.925316553333332</v>
      </c>
      <c r="O166" s="144">
        <v>4.9037257594650684E-2</v>
      </c>
      <c r="P166" s="145">
        <v>8.4027666666666665</v>
      </c>
      <c r="Q166" s="144">
        <v>2.0699048946933821E-2</v>
      </c>
      <c r="R166" s="142">
        <v>0.18903333333333336</v>
      </c>
      <c r="S166" s="141">
        <v>1.1767793192389835E-2</v>
      </c>
      <c r="T166" s="142">
        <v>1.0805333333333333</v>
      </c>
      <c r="U166" s="141">
        <v>2.5914173008526241E-2</v>
      </c>
      <c r="V166" s="142">
        <v>3.9993821999999998E-2</v>
      </c>
      <c r="W166" s="141">
        <v>1.6568873346435647E-3</v>
      </c>
      <c r="X166" s="142">
        <v>0.2296</v>
      </c>
      <c r="Y166" s="141">
        <v>2.6806727895220539E-3</v>
      </c>
      <c r="Z166" s="142">
        <v>2.58E-2</v>
      </c>
      <c r="AA166" s="143">
        <v>4.0293264205323439E-3</v>
      </c>
      <c r="AB166" s="142">
        <v>2.1833333333333333E-2</v>
      </c>
      <c r="AC166" s="141">
        <v>1.4511500378667083E-3</v>
      </c>
      <c r="AD166" s="140">
        <v>97.130833333333328</v>
      </c>
      <c r="AE166" s="139">
        <v>1310</v>
      </c>
      <c r="AF166" s="18" t="s">
        <v>412</v>
      </c>
      <c r="AG166" s="130">
        <v>1.3571047495001018</v>
      </c>
      <c r="AH166" s="129">
        <v>1.9390794189582752E-2</v>
      </c>
      <c r="AI166" s="128">
        <v>38</v>
      </c>
      <c r="AJ166" s="120">
        <v>6.9340000000000002</v>
      </c>
      <c r="AK166" s="275">
        <v>1852.8099928557299</v>
      </c>
      <c r="AL166" s="276">
        <v>68.574723557480525</v>
      </c>
      <c r="AM166" s="138">
        <v>0.78175642549773505</v>
      </c>
      <c r="AN166" s="129">
        <v>7.8793451176989646E-2</v>
      </c>
      <c r="AO166" s="138">
        <v>34.704651923173699</v>
      </c>
      <c r="AP166" s="129">
        <v>1.1276567511905509</v>
      </c>
      <c r="AQ166" s="138">
        <v>8.1898772865382004</v>
      </c>
      <c r="AR166" s="130">
        <v>0.429690789022037</v>
      </c>
      <c r="AS166" s="138">
        <v>14.8259092983005</v>
      </c>
      <c r="AT166" s="129">
        <v>0.70845152524148181</v>
      </c>
      <c r="AU166" s="138">
        <v>0.49611943460962699</v>
      </c>
      <c r="AV166" s="129">
        <v>4.7898794822333918E-2</v>
      </c>
      <c r="AW166" s="138">
        <v>4.50606771120946</v>
      </c>
      <c r="AX166" s="129">
        <v>0.75230178379254564</v>
      </c>
      <c r="AY166" s="138">
        <v>0.64654234182840198</v>
      </c>
      <c r="AZ166" s="129">
        <v>6.8821285823559952E-2</v>
      </c>
      <c r="BA166" s="138">
        <v>1.83199158495855</v>
      </c>
      <c r="BB166" s="130">
        <v>0.11048519780249856</v>
      </c>
      <c r="BC166" s="138"/>
      <c r="BD166" s="129"/>
      <c r="BE166" s="138">
        <v>1.59991087367123</v>
      </c>
      <c r="BF166" s="129">
        <v>0.21033173872726049</v>
      </c>
      <c r="BG166" s="138">
        <v>0.54017248558258002</v>
      </c>
      <c r="BH166" s="129">
        <v>0.13078941977404573</v>
      </c>
      <c r="BI166" s="138"/>
      <c r="BJ166" s="129"/>
      <c r="BK166" s="138"/>
      <c r="BL166" s="129"/>
      <c r="BM166" s="138"/>
      <c r="BN166" s="129"/>
      <c r="BO166" s="138">
        <v>1.3840195842268499</v>
      </c>
      <c r="BP166" s="130">
        <v>0.16352010771513073</v>
      </c>
      <c r="BQ166" s="138"/>
      <c r="BR166" s="129"/>
      <c r="BS166" s="138">
        <v>0.89748119872706</v>
      </c>
      <c r="BT166" s="129">
        <v>0.15732661220969132</v>
      </c>
      <c r="BU166" s="138"/>
      <c r="BV166" s="129"/>
      <c r="BW166" s="138"/>
      <c r="BX166" s="129"/>
      <c r="BY166" s="138"/>
      <c r="BZ166" s="129"/>
      <c r="CA166" s="137">
        <v>0.18558113944192001</v>
      </c>
      <c r="CB166" s="136">
        <v>2.4817016058868751E-2</v>
      </c>
      <c r="CC166" s="135">
        <v>4.7372753519157998E-2</v>
      </c>
      <c r="CD166" s="134">
        <v>7.3261434974016826E-3</v>
      </c>
      <c r="CE166" s="135">
        <v>1.0788776903064E-2</v>
      </c>
      <c r="CF166" s="134">
        <v>3.0430038999774206E-3</v>
      </c>
      <c r="CI166" s="21"/>
      <c r="CJ166" s="21"/>
      <c r="CK166" s="133"/>
      <c r="CL166" s="133"/>
      <c r="CM166" s="19"/>
      <c r="CN166" s="19"/>
      <c r="CO166" s="19"/>
      <c r="CP166" s="19"/>
      <c r="CQ166" s="19"/>
      <c r="CR166" s="189">
        <v>41.49</v>
      </c>
      <c r="CS166" s="189">
        <v>3.0710024996199087E-2</v>
      </c>
      <c r="CT166" s="189">
        <v>51.78</v>
      </c>
      <c r="CU166" s="189">
        <v>2.3377513826871105E-2</v>
      </c>
      <c r="CV166" s="189">
        <v>6.06</v>
      </c>
      <c r="CW166" s="189">
        <v>3.4338288795953208E-2</v>
      </c>
      <c r="CX166" s="190">
        <v>3.8999999999999998E-3</v>
      </c>
      <c r="CY166" s="190">
        <v>8.0597922049211736E-4</v>
      </c>
      <c r="CZ166" s="190">
        <v>5.28E-2</v>
      </c>
      <c r="DA166" s="190">
        <v>8.8984214876538723E-4</v>
      </c>
      <c r="DB166" s="190">
        <v>1.1000000000000001E-3</v>
      </c>
      <c r="DC166" s="190">
        <v>4.6384143396926785E-4</v>
      </c>
      <c r="DD166" s="190">
        <v>0.12659999999999999</v>
      </c>
      <c r="DE166" s="190">
        <v>1.0395296168157215E-3</v>
      </c>
      <c r="DF166" s="190">
        <v>1.6000000000000001E-3</v>
      </c>
      <c r="DG166" s="190">
        <v>1.0529911645323729E-4</v>
      </c>
      <c r="DH166" s="190">
        <v>0.23530000000000001</v>
      </c>
      <c r="DI166" s="190">
        <v>1.5345740015189071E-3</v>
      </c>
      <c r="DJ166" s="190">
        <v>9.3200000000000005E-2</v>
      </c>
      <c r="DK166" s="190">
        <v>7.5267066627987328E-4</v>
      </c>
      <c r="DL166" s="190">
        <v>1.5299999999999999E-2</v>
      </c>
      <c r="DM166" s="190">
        <v>7.637702249723103E-4</v>
      </c>
      <c r="DN166" s="190">
        <v>0.43140000000000001</v>
      </c>
      <c r="DO166" s="190">
        <v>1.4334171631848218E-3</v>
      </c>
      <c r="DP166" s="189">
        <v>100.3</v>
      </c>
    </row>
    <row r="167" spans="1:120" x14ac:dyDescent="0.2">
      <c r="A167" s="147" t="s">
        <v>770</v>
      </c>
      <c r="B167" s="163">
        <v>93.645361805220631</v>
      </c>
      <c r="C167" s="143">
        <v>2.1787231410983678E-2</v>
      </c>
      <c r="D167" s="145">
        <v>57.489294879999996</v>
      </c>
      <c r="E167" s="144">
        <v>8.187226769040809E-2</v>
      </c>
      <c r="F167" s="142">
        <v>0.31206666666666671</v>
      </c>
      <c r="G167" s="143">
        <v>8.5449216797637857E-3</v>
      </c>
      <c r="H167" s="145">
        <v>10.1494</v>
      </c>
      <c r="I167" s="141">
        <v>3.5939854108960889E-2</v>
      </c>
      <c r="J167" s="145">
        <v>4.442525889333333</v>
      </c>
      <c r="K167" s="144">
        <v>2.0177162342296051E-2</v>
      </c>
      <c r="L167" s="142">
        <v>8.3933333333333346E-2</v>
      </c>
      <c r="M167" s="141">
        <v>6.4839226854769639E-3</v>
      </c>
      <c r="N167" s="145">
        <v>15.597702556666666</v>
      </c>
      <c r="O167" s="144">
        <v>4.8628823957088556E-2</v>
      </c>
      <c r="P167" s="145">
        <v>8.5059333333333331</v>
      </c>
      <c r="Q167" s="144">
        <v>2.0953185705425113E-2</v>
      </c>
      <c r="R167" s="142">
        <v>0.1704</v>
      </c>
      <c r="S167" s="141">
        <v>1.1610570236194257E-2</v>
      </c>
      <c r="T167" s="142">
        <v>1.1104666666666667</v>
      </c>
      <c r="U167" s="141">
        <v>2.6201261697785319E-2</v>
      </c>
      <c r="V167" s="142">
        <v>4.6053227666666668E-2</v>
      </c>
      <c r="W167" s="141">
        <v>1.6630688039223052E-3</v>
      </c>
      <c r="X167" s="142">
        <v>0.11943333333333334</v>
      </c>
      <c r="Y167" s="141">
        <v>2.0979427307480274E-3</v>
      </c>
      <c r="Z167" s="142">
        <v>3.3133333333333334E-2</v>
      </c>
      <c r="AA167" s="143">
        <v>3.9780843311708804E-3</v>
      </c>
      <c r="AB167" s="142">
        <v>1.9899999999999998E-2</v>
      </c>
      <c r="AC167" s="141">
        <v>1.4471109212888899E-3</v>
      </c>
      <c r="AD167" s="140">
        <v>97.449366666666677</v>
      </c>
      <c r="AE167" s="139">
        <v>1310</v>
      </c>
      <c r="AF167" s="18" t="s">
        <v>410</v>
      </c>
      <c r="AG167" s="130">
        <v>1.1982216209761056</v>
      </c>
      <c r="AH167" s="129">
        <v>5.4843473692784077E-2</v>
      </c>
      <c r="AI167" s="128">
        <v>38</v>
      </c>
      <c r="AJ167" s="120">
        <v>10.401</v>
      </c>
      <c r="AK167" s="275">
        <v>1833.2586082667101</v>
      </c>
      <c r="AL167" s="276">
        <v>74.434551844250691</v>
      </c>
      <c r="AM167" s="138">
        <v>1.1460253843297099</v>
      </c>
      <c r="AN167" s="129">
        <v>5.8986294570517669E-2</v>
      </c>
      <c r="AO167" s="138">
        <v>35.024062070597097</v>
      </c>
      <c r="AP167" s="129">
        <v>0.92246994261545945</v>
      </c>
      <c r="AQ167" s="138">
        <v>8.3671814476730599</v>
      </c>
      <c r="AR167" s="130">
        <v>0.4082361234865664</v>
      </c>
      <c r="AS167" s="138">
        <v>14.971728015164601</v>
      </c>
      <c r="AT167" s="129">
        <v>0.58519412417674455</v>
      </c>
      <c r="AU167" s="138">
        <v>0.47635383948029297</v>
      </c>
      <c r="AV167" s="129">
        <v>4.6159893658656651E-2</v>
      </c>
      <c r="AW167" s="138">
        <v>4.2591139345939002</v>
      </c>
      <c r="AX167" s="129">
        <v>0.51234958437363554</v>
      </c>
      <c r="AY167" s="138">
        <v>0.65278121855639204</v>
      </c>
      <c r="AZ167" s="129">
        <v>5.5569241166672868E-2</v>
      </c>
      <c r="BA167" s="138">
        <v>1.8073368048285099</v>
      </c>
      <c r="BB167" s="130">
        <v>0.10707095751632652</v>
      </c>
      <c r="BC167" s="138"/>
      <c r="BD167" s="129"/>
      <c r="BE167" s="138">
        <v>1.52102993225955</v>
      </c>
      <c r="BF167" s="129">
        <v>0.18765141988911918</v>
      </c>
      <c r="BG167" s="138">
        <v>0.60025824168615305</v>
      </c>
      <c r="BH167" s="129">
        <v>0.10953307301219624</v>
      </c>
      <c r="BI167" s="138"/>
      <c r="BJ167" s="129"/>
      <c r="BK167" s="138"/>
      <c r="BL167" s="129"/>
      <c r="BM167" s="138"/>
      <c r="BN167" s="129"/>
      <c r="BO167" s="138">
        <v>1.41356540660008</v>
      </c>
      <c r="BP167" s="130">
        <v>0.16632963896818886</v>
      </c>
      <c r="BQ167" s="138"/>
      <c r="BR167" s="129"/>
      <c r="BS167" s="138">
        <v>0.87287616835544202</v>
      </c>
      <c r="BT167" s="129">
        <v>0.11389831557423608</v>
      </c>
      <c r="BU167" s="138"/>
      <c r="BV167" s="129"/>
      <c r="BW167" s="138"/>
      <c r="BX167" s="129"/>
      <c r="BY167" s="138"/>
      <c r="BZ167" s="129"/>
      <c r="CA167" s="137">
        <v>0.11276907325632</v>
      </c>
      <c r="CB167" s="136">
        <v>1.3855913104383175E-2</v>
      </c>
      <c r="CC167" s="135">
        <v>4.4312356143432E-2</v>
      </c>
      <c r="CD167" s="134">
        <v>6.6464140126209579E-3</v>
      </c>
      <c r="CE167" s="135">
        <v>1.3699676084355E-2</v>
      </c>
      <c r="CF167" s="134">
        <v>3.276052095436589E-3</v>
      </c>
      <c r="CI167" s="21"/>
      <c r="CJ167" s="21"/>
      <c r="CK167" s="133"/>
      <c r="CL167" s="133"/>
      <c r="CM167" s="19"/>
      <c r="CN167" s="19"/>
      <c r="CO167" s="19"/>
      <c r="CP167" s="19"/>
      <c r="CQ167" s="19"/>
      <c r="CR167" s="189">
        <v>41.65</v>
      </c>
      <c r="CS167" s="189">
        <v>0.10120617605034356</v>
      </c>
      <c r="CT167" s="189">
        <v>51.97</v>
      </c>
      <c r="CU167" s="189">
        <v>0.23695184670739419</v>
      </c>
      <c r="CV167" s="189">
        <v>6.29</v>
      </c>
      <c r="CW167" s="189">
        <v>8.9421623956100038E-2</v>
      </c>
      <c r="CX167" s="190">
        <v>3.3999999999999998E-3</v>
      </c>
      <c r="CY167" s="190">
        <v>1.0777179481603794E-3</v>
      </c>
      <c r="CZ167" s="190">
        <v>5.0700000000000002E-2</v>
      </c>
      <c r="DA167" s="190">
        <v>3.9670875107305041E-3</v>
      </c>
      <c r="DB167" s="190">
        <v>1E-3</v>
      </c>
      <c r="DC167" s="190">
        <v>8.0735494876031471E-4</v>
      </c>
      <c r="DD167" s="190">
        <v>0.1285</v>
      </c>
      <c r="DE167" s="190">
        <v>5.046053116850165E-3</v>
      </c>
      <c r="DF167" s="190">
        <v>1.6999999999999999E-3</v>
      </c>
      <c r="DG167" s="190">
        <v>5.5310893711747538E-4</v>
      </c>
      <c r="DH167" s="190">
        <v>0.24349999999999999</v>
      </c>
      <c r="DI167" s="190">
        <v>9.9198300009524613E-3</v>
      </c>
      <c r="DJ167" s="190">
        <v>9.6100000000000005E-2</v>
      </c>
      <c r="DK167" s="190">
        <v>2.2296444750368786E-3</v>
      </c>
      <c r="DL167" s="190">
        <v>1.4E-2</v>
      </c>
      <c r="DM167" s="190">
        <v>7.4993968745147425E-4</v>
      </c>
      <c r="DN167" s="190">
        <v>0.42220000000000002</v>
      </c>
      <c r="DO167" s="190">
        <v>6.8555387365111494E-3</v>
      </c>
      <c r="DP167" s="189">
        <v>100.87</v>
      </c>
    </row>
    <row r="168" spans="1:120" x14ac:dyDescent="0.2">
      <c r="A168" s="147" t="s">
        <v>769</v>
      </c>
      <c r="B168" s="163">
        <v>93.693763443065976</v>
      </c>
      <c r="C168" s="143">
        <v>8.2848003117144929E-3</v>
      </c>
      <c r="D168" s="145">
        <v>57.124508303333329</v>
      </c>
      <c r="E168" s="144">
        <v>8.1352763940761116E-2</v>
      </c>
      <c r="F168" s="142">
        <v>0.30150000000000005</v>
      </c>
      <c r="G168" s="143">
        <v>8.4715081903991591E-3</v>
      </c>
      <c r="H168" s="145">
        <v>10.031066666666666</v>
      </c>
      <c r="I168" s="141">
        <v>3.5649989371948673E-2</v>
      </c>
      <c r="J168" s="145">
        <v>4.6053769586666666</v>
      </c>
      <c r="K168" s="144">
        <v>2.0503364112241899E-2</v>
      </c>
      <c r="L168" s="142">
        <v>8.7600000000000011E-2</v>
      </c>
      <c r="M168" s="141">
        <v>6.4514204484490611E-3</v>
      </c>
      <c r="N168" s="145">
        <v>15.447075356666666</v>
      </c>
      <c r="O168" s="144">
        <v>4.8358213123362914E-2</v>
      </c>
      <c r="P168" s="145">
        <v>8.6697000000000006</v>
      </c>
      <c r="Q168" s="144">
        <v>2.1022905240931856E-2</v>
      </c>
      <c r="R168" s="142">
        <v>0.15409999999999999</v>
      </c>
      <c r="S168" s="141">
        <v>1.1621255736572734E-2</v>
      </c>
      <c r="T168" s="142">
        <v>1.0803333333333336</v>
      </c>
      <c r="U168" s="141">
        <v>2.5961200105533665E-2</v>
      </c>
      <c r="V168" s="142">
        <v>3.2257319999999999E-2</v>
      </c>
      <c r="W168" s="141">
        <v>1.5987944253502942E-3</v>
      </c>
      <c r="X168" s="142">
        <v>0.11073333333333334</v>
      </c>
      <c r="Y168" s="141">
        <v>2.0477044870135745E-3</v>
      </c>
      <c r="Z168" s="142">
        <v>2.3633333333333336E-2</v>
      </c>
      <c r="AA168" s="143">
        <v>4.0093236929695346E-3</v>
      </c>
      <c r="AB168" s="142">
        <v>1.9133333333333332E-2</v>
      </c>
      <c r="AC168" s="141">
        <v>1.4343589925252791E-3</v>
      </c>
      <c r="AD168" s="140">
        <v>97.032566666666682</v>
      </c>
      <c r="AE168" s="139">
        <v>1310</v>
      </c>
      <c r="AF168" s="18" t="s">
        <v>303</v>
      </c>
      <c r="AG168" s="130">
        <v>1.2021714398042656</v>
      </c>
      <c r="AH168" s="129">
        <v>2.5138467416662719E-2</v>
      </c>
      <c r="AI168" s="128">
        <v>38</v>
      </c>
      <c r="AJ168" s="120">
        <v>19.645</v>
      </c>
      <c r="AK168" s="275">
        <v>1855.38939807</v>
      </c>
      <c r="AL168" s="276">
        <v>60.016534913734404</v>
      </c>
      <c r="AM168" s="138">
        <v>0.71231079345469495</v>
      </c>
      <c r="AN168" s="129">
        <v>4.1226101616346794E-2</v>
      </c>
      <c r="AO168" s="138">
        <v>34.636480316921997</v>
      </c>
      <c r="AP168" s="129">
        <v>0.81014831875992233</v>
      </c>
      <c r="AQ168" s="138">
        <v>8.6408308502205298</v>
      </c>
      <c r="AR168" s="130">
        <v>0.31072337309144832</v>
      </c>
      <c r="AS168" s="138">
        <v>15.1142781323195</v>
      </c>
      <c r="AT168" s="129">
        <v>0.49528083820549973</v>
      </c>
      <c r="AU168" s="138">
        <v>0.47775522531977099</v>
      </c>
      <c r="AV168" s="129">
        <v>3.3984165581544552E-2</v>
      </c>
      <c r="AW168" s="138">
        <v>4.6570578195766501</v>
      </c>
      <c r="AX168" s="129">
        <v>0.56720419659972532</v>
      </c>
      <c r="AY168" s="138">
        <v>0.66797668568017798</v>
      </c>
      <c r="AZ168" s="129">
        <v>4.3883799165136267E-2</v>
      </c>
      <c r="BA168" s="138">
        <v>1.8480515197579099</v>
      </c>
      <c r="BB168" s="130">
        <v>9.6505523489181025E-2</v>
      </c>
      <c r="BC168" s="138"/>
      <c r="BD168" s="129"/>
      <c r="BE168" s="138">
        <v>1.5940569849891899</v>
      </c>
      <c r="BF168" s="129">
        <v>0.14001669462609193</v>
      </c>
      <c r="BG168" s="138">
        <v>0.72577614704189497</v>
      </c>
      <c r="BH168" s="129">
        <v>9.9562642444863486E-2</v>
      </c>
      <c r="BI168" s="138"/>
      <c r="BJ168" s="129"/>
      <c r="BK168" s="138"/>
      <c r="BL168" s="129"/>
      <c r="BM168" s="138"/>
      <c r="BN168" s="129"/>
      <c r="BO168" s="138">
        <v>1.35107627984001</v>
      </c>
      <c r="BP168" s="130">
        <v>0.12670076440430414</v>
      </c>
      <c r="BQ168" s="138"/>
      <c r="BR168" s="129"/>
      <c r="BS168" s="138">
        <v>0.97206627228036502</v>
      </c>
      <c r="BT168" s="129">
        <v>0.10110415274720612</v>
      </c>
      <c r="BU168" s="138"/>
      <c r="BV168" s="129"/>
      <c r="BW168" s="138"/>
      <c r="BX168" s="129"/>
      <c r="BY168" s="138"/>
      <c r="BZ168" s="129"/>
      <c r="CA168" s="137">
        <v>0.102029667916684</v>
      </c>
      <c r="CB168" s="136">
        <v>1.1643329448285571E-2</v>
      </c>
      <c r="CC168" s="135">
        <v>4.5970545639945001E-2</v>
      </c>
      <c r="CD168" s="134">
        <v>5.5159245622851101E-3</v>
      </c>
      <c r="CE168" s="135">
        <v>1.4135511003698999E-2</v>
      </c>
      <c r="CF168" s="134">
        <v>2.4418872034244433E-3</v>
      </c>
      <c r="CH168" s="120">
        <v>18.93</v>
      </c>
      <c r="CI168" s="133">
        <f>0.3543*CK168</f>
        <v>2.0567115E-2</v>
      </c>
      <c r="CJ168" s="133">
        <v>1.1337600000000001E-3</v>
      </c>
      <c r="CK168" s="133">
        <v>5.8049999999999997E-2</v>
      </c>
      <c r="CL168" s="133">
        <v>3.2000000000000002E-3</v>
      </c>
      <c r="CM168" s="19">
        <v>0.70250000000000001</v>
      </c>
      <c r="CN168" s="19">
        <v>1.01E-3</v>
      </c>
      <c r="CO168" s="19">
        <v>0.69979000000000002</v>
      </c>
      <c r="CP168" s="19">
        <v>1.0200000000000001E-3</v>
      </c>
      <c r="CQ168" s="19"/>
      <c r="CR168" s="189">
        <v>41.31</v>
      </c>
      <c r="CS168" s="189">
        <v>7.3582000270903903E-3</v>
      </c>
      <c r="CT168" s="189">
        <v>51.67</v>
      </c>
      <c r="CU168" s="189">
        <v>3.6278564632380127E-2</v>
      </c>
      <c r="CV168" s="189">
        <v>6.2</v>
      </c>
      <c r="CW168" s="189">
        <v>3.3547644873301294E-2</v>
      </c>
      <c r="CX168" s="190">
        <v>3.8999999999999998E-3</v>
      </c>
      <c r="CY168" s="190">
        <v>8.0717841622209832E-4</v>
      </c>
      <c r="CZ168" s="190">
        <v>5.0700000000000002E-2</v>
      </c>
      <c r="DA168" s="190">
        <v>5.1575999031210308E-3</v>
      </c>
      <c r="DB168" s="190">
        <v>6.9999999999999999E-4</v>
      </c>
      <c r="DC168" s="190">
        <v>7.0142407550903443E-4</v>
      </c>
      <c r="DD168" s="190">
        <v>0.12809999999999999</v>
      </c>
      <c r="DE168" s="190">
        <v>1.5426506372062058E-3</v>
      </c>
      <c r="DF168" s="190">
        <v>1.6000000000000001E-3</v>
      </c>
      <c r="DG168" s="190">
        <v>2.7859527541009585E-4</v>
      </c>
      <c r="DH168" s="190">
        <v>0.23730000000000001</v>
      </c>
      <c r="DI168" s="190">
        <v>7.1999827131736822E-3</v>
      </c>
      <c r="DJ168" s="190">
        <v>9.4399999999999998E-2</v>
      </c>
      <c r="DK168" s="190">
        <v>1.0594692668458375E-3</v>
      </c>
      <c r="DL168" s="190">
        <v>1.4999999999999999E-2</v>
      </c>
      <c r="DM168" s="190">
        <v>7.9940060878969446E-4</v>
      </c>
      <c r="DN168" s="190">
        <v>0.43159999999999998</v>
      </c>
      <c r="DO168" s="190">
        <v>1.4990219780158789E-3</v>
      </c>
      <c r="DP168" s="189">
        <v>100.14</v>
      </c>
    </row>
    <row r="169" spans="1:120" x14ac:dyDescent="0.2">
      <c r="A169" s="147" t="s">
        <v>768</v>
      </c>
      <c r="B169" s="163">
        <v>93.740800760561456</v>
      </c>
      <c r="C169" s="143">
        <v>1.1758200592278698E-2</v>
      </c>
      <c r="D169" s="145">
        <v>56.681479990000007</v>
      </c>
      <c r="E169" s="144">
        <v>8.0721833734722456E-2</v>
      </c>
      <c r="F169" s="142">
        <v>0.31713333333333332</v>
      </c>
      <c r="G169" s="143">
        <v>8.5408908264350911E-3</v>
      </c>
      <c r="H169" s="145">
        <v>10.111166666666668</v>
      </c>
      <c r="I169" s="141">
        <v>3.5804466753836521E-2</v>
      </c>
      <c r="J169" s="145">
        <v>4.6977227450000001</v>
      </c>
      <c r="K169" s="144">
        <v>2.0673406864408893E-2</v>
      </c>
      <c r="L169" s="142">
        <v>8.8566666666666669E-2</v>
      </c>
      <c r="M169" s="141">
        <v>6.5047594048738598E-3</v>
      </c>
      <c r="N169" s="145">
        <v>15.772468780000002</v>
      </c>
      <c r="O169" s="144">
        <v>4.9173691117957032E-2</v>
      </c>
      <c r="P169" s="145">
        <v>8.5579999999999998</v>
      </c>
      <c r="Q169" s="144">
        <v>2.1081444709225888E-2</v>
      </c>
      <c r="R169" s="142">
        <v>0.17013333333333333</v>
      </c>
      <c r="S169" s="141">
        <v>1.1716674152835262E-2</v>
      </c>
      <c r="T169" s="142">
        <v>1.0835666666666668</v>
      </c>
      <c r="U169" s="141">
        <v>2.5997371617989807E-2</v>
      </c>
      <c r="V169" s="142">
        <v>4.6048410666666671E-2</v>
      </c>
      <c r="W169" s="141">
        <v>1.6508959193474531E-3</v>
      </c>
      <c r="X169" s="142">
        <v>0.21789999999999998</v>
      </c>
      <c r="Y169" s="141">
        <v>2.6139435037572196E-3</v>
      </c>
      <c r="Z169" s="142">
        <v>3.7499999999999999E-2</v>
      </c>
      <c r="AA169" s="143">
        <v>4.092334975970998E-3</v>
      </c>
      <c r="AB169" s="142">
        <v>1.8499999999999999E-2</v>
      </c>
      <c r="AC169" s="141">
        <v>1.4260646257411068E-3</v>
      </c>
      <c r="AD169" s="140">
        <v>97.155233333333342</v>
      </c>
      <c r="AE169" s="139">
        <v>1310</v>
      </c>
      <c r="AF169" s="18" t="s">
        <v>408</v>
      </c>
      <c r="AG169" s="130">
        <v>1.2650493296371739</v>
      </c>
      <c r="AH169" s="129">
        <v>9.6263753795797335E-3</v>
      </c>
      <c r="AI169" s="128">
        <v>38</v>
      </c>
      <c r="AJ169" s="120">
        <v>18.782</v>
      </c>
      <c r="AK169" s="275">
        <v>1867.4598402064901</v>
      </c>
      <c r="AL169" s="276">
        <v>58.468813330507864</v>
      </c>
      <c r="AM169" s="138">
        <v>1.10561890109968</v>
      </c>
      <c r="AN169" s="129">
        <v>5.3633646920164396E-2</v>
      </c>
      <c r="AO169" s="138">
        <v>38.091724767427898</v>
      </c>
      <c r="AP169" s="129">
        <v>0.88814040524927829</v>
      </c>
      <c r="AQ169" s="138">
        <v>8.5117610983484102</v>
      </c>
      <c r="AR169" s="130">
        <v>0.34708094139158296</v>
      </c>
      <c r="AS169" s="138">
        <v>15.2842157284609</v>
      </c>
      <c r="AT169" s="129">
        <v>0.50837819943015172</v>
      </c>
      <c r="AU169" s="138">
        <v>0.49518196117860402</v>
      </c>
      <c r="AV169" s="129">
        <v>3.2401205032891074E-2</v>
      </c>
      <c r="AW169" s="138">
        <v>4.7692807170215996</v>
      </c>
      <c r="AX169" s="129">
        <v>0.50133245011123784</v>
      </c>
      <c r="AY169" s="138">
        <v>0.68983626906435802</v>
      </c>
      <c r="AZ169" s="129">
        <v>4.7718594470406057E-2</v>
      </c>
      <c r="BA169" s="138">
        <v>1.9153505056445299</v>
      </c>
      <c r="BB169" s="130">
        <v>7.6543524795765053E-2</v>
      </c>
      <c r="BC169" s="138"/>
      <c r="BD169" s="129"/>
      <c r="BE169" s="138">
        <v>1.7847263729768901</v>
      </c>
      <c r="BF169" s="129">
        <v>0.18206483075845026</v>
      </c>
      <c r="BG169" s="138">
        <v>0.68791374122075999</v>
      </c>
      <c r="BH169" s="129">
        <v>0.10100093538813783</v>
      </c>
      <c r="BI169" s="138"/>
      <c r="BJ169" s="129"/>
      <c r="BK169" s="138"/>
      <c r="BL169" s="129"/>
      <c r="BM169" s="138"/>
      <c r="BN169" s="129"/>
      <c r="BO169" s="138">
        <v>1.41463668158559</v>
      </c>
      <c r="BP169" s="130">
        <v>0.13285958751117907</v>
      </c>
      <c r="BQ169" s="138"/>
      <c r="BR169" s="129"/>
      <c r="BS169" s="138">
        <v>0.93286298412639601</v>
      </c>
      <c r="BT169" s="129">
        <v>9.9808442852929391E-2</v>
      </c>
      <c r="BU169" s="138"/>
      <c r="BV169" s="129"/>
      <c r="BW169" s="138"/>
      <c r="BX169" s="129"/>
      <c r="BY169" s="138"/>
      <c r="BZ169" s="129"/>
      <c r="CA169" s="137">
        <v>0.141219508114098</v>
      </c>
      <c r="CB169" s="136">
        <v>1.270076542564536E-2</v>
      </c>
      <c r="CC169" s="135">
        <v>4.4044840668034997E-2</v>
      </c>
      <c r="CD169" s="134">
        <v>5.0295560141282855E-3</v>
      </c>
      <c r="CE169" s="135">
        <v>1.4955738031014E-2</v>
      </c>
      <c r="CF169" s="134">
        <v>2.8193354084129498E-3</v>
      </c>
      <c r="CH169" s="120">
        <v>17.338999999999999</v>
      </c>
      <c r="CI169" s="133">
        <f>0.3543*CK169</f>
        <v>2.8964025000000001E-2</v>
      </c>
      <c r="CJ169" s="133">
        <v>1.658124E-3</v>
      </c>
      <c r="CK169" s="133">
        <v>8.1750000000000003E-2</v>
      </c>
      <c r="CL169" s="133">
        <v>4.6800000000000001E-3</v>
      </c>
      <c r="CM169" s="19"/>
      <c r="CN169" s="19"/>
      <c r="CO169" s="19"/>
      <c r="CP169" s="19"/>
      <c r="CQ169" s="19"/>
      <c r="CR169" s="189">
        <v>41.77</v>
      </c>
      <c r="CS169" s="189">
        <v>5.7487724014390937E-2</v>
      </c>
      <c r="CT169" s="189">
        <v>52.27</v>
      </c>
      <c r="CU169" s="189">
        <v>2.0582904715483106E-2</v>
      </c>
      <c r="CV169" s="189">
        <v>6.22</v>
      </c>
      <c r="CW169" s="189">
        <v>4.7857778656993387E-2</v>
      </c>
      <c r="CX169" s="190">
        <v>3.3E-3</v>
      </c>
      <c r="CY169" s="190">
        <v>5.7262148626586952E-4</v>
      </c>
      <c r="CZ169" s="190">
        <v>5.1999999999999998E-2</v>
      </c>
      <c r="DA169" s="190">
        <v>1.3733177043339384E-3</v>
      </c>
      <c r="DB169" s="190">
        <v>5.0000000000000001E-3</v>
      </c>
      <c r="DC169" s="190">
        <v>4.8345372400161405E-3</v>
      </c>
      <c r="DD169" s="190">
        <v>0.1278</v>
      </c>
      <c r="DE169" s="190">
        <v>9.1290064298491967E-4</v>
      </c>
      <c r="DF169" s="190">
        <v>1.8E-3</v>
      </c>
      <c r="DG169" s="190">
        <v>2.1267972706892228E-4</v>
      </c>
      <c r="DH169" s="190">
        <v>0.24160000000000001</v>
      </c>
      <c r="DI169" s="190">
        <v>3.7063870527071778E-3</v>
      </c>
      <c r="DJ169" s="190">
        <v>9.4799999999999995E-2</v>
      </c>
      <c r="DK169" s="190">
        <v>1.4252805515948307E-3</v>
      </c>
      <c r="DL169" s="190">
        <v>1.5299999999999999E-2</v>
      </c>
      <c r="DM169" s="190">
        <v>1.2965572867662529E-3</v>
      </c>
      <c r="DN169" s="190">
        <v>0.43159999999999998</v>
      </c>
      <c r="DO169" s="190">
        <v>2.6605961686617286E-3</v>
      </c>
      <c r="DP169" s="189">
        <v>101.24</v>
      </c>
    </row>
    <row r="170" spans="1:120" x14ac:dyDescent="0.2">
      <c r="A170" s="147" t="s">
        <v>767</v>
      </c>
      <c r="B170" s="163">
        <v>93.760868676787268</v>
      </c>
      <c r="C170" s="143">
        <v>3.9444880691394861E-3</v>
      </c>
      <c r="D170" s="145">
        <v>57.088763326666673</v>
      </c>
      <c r="E170" s="144">
        <v>8.130185842340612E-2</v>
      </c>
      <c r="F170" s="142">
        <v>0.31130000000000002</v>
      </c>
      <c r="G170" s="143">
        <v>8.5235219843848228E-3</v>
      </c>
      <c r="H170" s="145">
        <v>10.057033333333335</v>
      </c>
      <c r="I170" s="141">
        <v>3.5871303936271151E-2</v>
      </c>
      <c r="J170" s="145">
        <v>4.5477103456666663</v>
      </c>
      <c r="K170" s="144">
        <v>2.0421669534209191E-2</v>
      </c>
      <c r="L170" s="142">
        <v>8.2366666666666671E-2</v>
      </c>
      <c r="M170" s="141">
        <v>6.3985109226715221E-3</v>
      </c>
      <c r="N170" s="145">
        <v>15.707783326666666</v>
      </c>
      <c r="O170" s="144">
        <v>4.8972021832925899E-2</v>
      </c>
      <c r="P170" s="145">
        <v>8.5366666666666671</v>
      </c>
      <c r="Q170" s="144">
        <v>2.1028893004723648E-2</v>
      </c>
      <c r="R170" s="142">
        <v>0.20706666666666665</v>
      </c>
      <c r="S170" s="141">
        <v>1.1811200768616329E-2</v>
      </c>
      <c r="T170" s="142">
        <v>1.0608</v>
      </c>
      <c r="U170" s="141">
        <v>2.5791521409179757E-2</v>
      </c>
      <c r="V170" s="142">
        <v>2.9430340999999999E-2</v>
      </c>
      <c r="W170" s="141">
        <v>1.5878467601702171E-3</v>
      </c>
      <c r="X170" s="142">
        <v>0.10060000000000001</v>
      </c>
      <c r="Y170" s="141">
        <v>1.9903802834063747E-3</v>
      </c>
      <c r="Z170" s="142">
        <v>3.0033333333333332E-2</v>
      </c>
      <c r="AA170" s="143">
        <v>3.9008069169885595E-3</v>
      </c>
      <c r="AB170" s="142">
        <v>1.7333333333333336E-2</v>
      </c>
      <c r="AC170" s="141">
        <v>1.4155470133277153E-3</v>
      </c>
      <c r="AD170" s="140">
        <v>97.088100000000011</v>
      </c>
      <c r="AE170" s="139">
        <v>1310</v>
      </c>
      <c r="AF170" s="18" t="s">
        <v>272</v>
      </c>
      <c r="AG170" s="130">
        <v>1.3503395890053778</v>
      </c>
      <c r="AH170" s="129">
        <v>4.1182110380566052E-2</v>
      </c>
      <c r="AI170" s="128">
        <v>38</v>
      </c>
      <c r="AJ170" s="120">
        <v>18.779</v>
      </c>
      <c r="AK170" s="275">
        <v>1857.9198677474301</v>
      </c>
      <c r="AL170" s="276">
        <v>60.612335220686376</v>
      </c>
      <c r="AM170" s="138">
        <v>0.70464959269330696</v>
      </c>
      <c r="AN170" s="129">
        <v>4.396305988431528E-2</v>
      </c>
      <c r="AO170" s="138">
        <v>34.169917866705397</v>
      </c>
      <c r="AP170" s="129">
        <v>0.86992464098463496</v>
      </c>
      <c r="AQ170" s="138">
        <v>8.2272169553063002</v>
      </c>
      <c r="AR170" s="130">
        <v>0.26869387851772691</v>
      </c>
      <c r="AS170" s="138">
        <v>14.682008625408701</v>
      </c>
      <c r="AT170" s="129">
        <v>0.48339275813792976</v>
      </c>
      <c r="AU170" s="138">
        <v>0.48093399755462202</v>
      </c>
      <c r="AV170" s="129">
        <v>3.1114512748830255E-2</v>
      </c>
      <c r="AW170" s="138">
        <v>4.3250884278961799</v>
      </c>
      <c r="AX170" s="129">
        <v>0.45454782813725975</v>
      </c>
      <c r="AY170" s="138">
        <v>0.64685537515975999</v>
      </c>
      <c r="AZ170" s="129">
        <v>4.6578084809876109E-2</v>
      </c>
      <c r="BA170" s="138">
        <v>1.85706467169985</v>
      </c>
      <c r="BB170" s="130">
        <v>8.3945810982563762E-2</v>
      </c>
      <c r="BC170" s="138"/>
      <c r="BD170" s="129"/>
      <c r="BE170" s="138">
        <v>1.5883839581637</v>
      </c>
      <c r="BF170" s="129">
        <v>0.14671129855316642</v>
      </c>
      <c r="BG170" s="138">
        <v>0.54433915105352204</v>
      </c>
      <c r="BH170" s="129">
        <v>8.4737685729197293E-2</v>
      </c>
      <c r="BI170" s="138"/>
      <c r="BJ170" s="129"/>
      <c r="BK170" s="138"/>
      <c r="BL170" s="129"/>
      <c r="BM170" s="138"/>
      <c r="BN170" s="129"/>
      <c r="BO170" s="138">
        <v>1.2866123258948201</v>
      </c>
      <c r="BP170" s="130">
        <v>0.10093419679049755</v>
      </c>
      <c r="BQ170" s="138"/>
      <c r="BR170" s="129"/>
      <c r="BS170" s="138">
        <v>0.98262914179875804</v>
      </c>
      <c r="BT170" s="129">
        <v>9.1637433079065508E-2</v>
      </c>
      <c r="BU170" s="138"/>
      <c r="BV170" s="129"/>
      <c r="BW170" s="138"/>
      <c r="BX170" s="129"/>
      <c r="BY170" s="138"/>
      <c r="BZ170" s="129"/>
      <c r="CA170" s="137">
        <v>9.9969207381325004E-2</v>
      </c>
      <c r="CB170" s="136">
        <v>1.0160960141453792E-2</v>
      </c>
      <c r="CC170" s="135">
        <v>4.0979222409609002E-2</v>
      </c>
      <c r="CD170" s="134">
        <v>5.4497887844291949E-3</v>
      </c>
      <c r="CE170" s="135">
        <v>1.2115900654214E-2</v>
      </c>
      <c r="CF170" s="134">
        <v>2.1823826519961568E-3</v>
      </c>
      <c r="CH170" s="120">
        <v>15.483000000000001</v>
      </c>
      <c r="CI170" s="133">
        <f>0.3543*CK170</f>
        <v>2.0304933000000001E-2</v>
      </c>
      <c r="CJ170" s="133">
        <v>1.1975340000000001E-3</v>
      </c>
      <c r="CK170" s="133">
        <v>5.731E-2</v>
      </c>
      <c r="CL170" s="133">
        <v>3.3800000000000002E-3</v>
      </c>
      <c r="CM170" s="19">
        <v>0.70315000000000005</v>
      </c>
      <c r="CN170" s="19">
        <v>7.8000000000000009E-4</v>
      </c>
      <c r="CO170" s="19">
        <v>0.70047000000000004</v>
      </c>
      <c r="CP170" s="19">
        <v>8.0000000000000004E-4</v>
      </c>
      <c r="CQ170" s="19"/>
      <c r="CR170" s="189">
        <v>41.83</v>
      </c>
      <c r="CS170" s="189">
        <v>6.5544896271123004E-2</v>
      </c>
      <c r="CT170" s="189">
        <v>52.18</v>
      </c>
      <c r="CU170" s="189">
        <v>3.3016604901229894E-2</v>
      </c>
      <c r="CV170" s="189">
        <v>6.19</v>
      </c>
      <c r="CW170" s="189">
        <v>1.9308163405871933E-2</v>
      </c>
      <c r="CX170" s="190">
        <v>3.8999999999999998E-3</v>
      </c>
      <c r="CY170" s="190">
        <v>8.0804394287268177E-4</v>
      </c>
      <c r="CZ170" s="190">
        <v>4.9399999999999999E-2</v>
      </c>
      <c r="DA170" s="190">
        <v>1.7743663428513353E-3</v>
      </c>
      <c r="DB170" s="190">
        <v>1.6999999999999999E-3</v>
      </c>
      <c r="DC170" s="190">
        <v>7.8344351985321808E-4</v>
      </c>
      <c r="DD170" s="190">
        <v>0.1275</v>
      </c>
      <c r="DE170" s="190">
        <v>7.1540390170344746E-4</v>
      </c>
      <c r="DF170" s="190">
        <v>1.8E-3</v>
      </c>
      <c r="DG170" s="190">
        <v>2.1267972706892236E-4</v>
      </c>
      <c r="DH170" s="190">
        <v>0.2351</v>
      </c>
      <c r="DI170" s="190">
        <v>2.7953551757560493E-3</v>
      </c>
      <c r="DJ170" s="190">
        <v>9.4299999999999995E-2</v>
      </c>
      <c r="DK170" s="190">
        <v>1.0718096061638845E-3</v>
      </c>
      <c r="DL170" s="190">
        <v>1.52E-2</v>
      </c>
      <c r="DM170" s="190">
        <v>1.0250319695486753E-3</v>
      </c>
      <c r="DN170" s="190">
        <v>0.42780000000000001</v>
      </c>
      <c r="DO170" s="190">
        <v>1.1500841713744411E-3</v>
      </c>
      <c r="DP170" s="189">
        <v>101.16</v>
      </c>
    </row>
    <row r="171" spans="1:120" x14ac:dyDescent="0.2">
      <c r="A171" s="147" t="s">
        <v>766</v>
      </c>
      <c r="B171" s="163">
        <v>93.760868676787268</v>
      </c>
      <c r="C171" s="143">
        <v>3.9444880691394861E-3</v>
      </c>
      <c r="D171" s="145">
        <v>57.088763326666673</v>
      </c>
      <c r="E171" s="144">
        <v>8.130185842340612E-2</v>
      </c>
      <c r="F171" s="142">
        <v>0.31130000000000002</v>
      </c>
      <c r="G171" s="143">
        <v>8.5235219843848228E-3</v>
      </c>
      <c r="H171" s="145">
        <v>10.057033333333335</v>
      </c>
      <c r="I171" s="141">
        <v>3.5871303936271151E-2</v>
      </c>
      <c r="J171" s="145">
        <v>4.5477103456666663</v>
      </c>
      <c r="K171" s="144">
        <v>2.0421669534209191E-2</v>
      </c>
      <c r="L171" s="142">
        <v>8.2366666666666671E-2</v>
      </c>
      <c r="M171" s="141">
        <v>6.3985109226715221E-3</v>
      </c>
      <c r="N171" s="145">
        <v>15.707783326666666</v>
      </c>
      <c r="O171" s="144">
        <v>4.8972021832925899E-2</v>
      </c>
      <c r="P171" s="145">
        <v>8.5366666666666671</v>
      </c>
      <c r="Q171" s="144">
        <v>2.1028893004723648E-2</v>
      </c>
      <c r="R171" s="142">
        <v>0.20706666666666665</v>
      </c>
      <c r="S171" s="141">
        <v>1.1811200768616329E-2</v>
      </c>
      <c r="T171" s="142">
        <v>1.0608</v>
      </c>
      <c r="U171" s="141">
        <v>2.5791521409179757E-2</v>
      </c>
      <c r="V171" s="142">
        <v>2.9430340999999999E-2</v>
      </c>
      <c r="W171" s="141">
        <v>1.5878467601702171E-3</v>
      </c>
      <c r="X171" s="142">
        <v>0.10060000000000001</v>
      </c>
      <c r="Y171" s="141">
        <v>1.9903802834063747E-3</v>
      </c>
      <c r="Z171" s="142">
        <v>3.0033333333333332E-2</v>
      </c>
      <c r="AA171" s="143">
        <v>3.9008069169885595E-3</v>
      </c>
      <c r="AB171" s="142">
        <v>1.7333333333333336E-2</v>
      </c>
      <c r="AC171" s="141">
        <v>1.4155470133277153E-3</v>
      </c>
      <c r="AD171" s="140">
        <v>97.088100000000011</v>
      </c>
      <c r="AE171" s="139">
        <v>1310</v>
      </c>
      <c r="AF171" s="18"/>
      <c r="AG171" s="130">
        <v>1.3503395890053778</v>
      </c>
      <c r="AH171" s="129">
        <v>4.1182110380566052E-2</v>
      </c>
      <c r="AI171" s="128">
        <v>38</v>
      </c>
      <c r="AJ171" s="120">
        <v>9.8230000000000004</v>
      </c>
      <c r="AK171" s="275">
        <v>1802.42775407317</v>
      </c>
      <c r="AL171" s="276">
        <v>65.143480228543154</v>
      </c>
      <c r="AM171" s="138">
        <v>0.56137374451286404</v>
      </c>
      <c r="AN171" s="129">
        <v>5.6284655636186592E-2</v>
      </c>
      <c r="AO171" s="138">
        <v>33.0124530152764</v>
      </c>
      <c r="AP171" s="129">
        <v>1.0246407434220668</v>
      </c>
      <c r="AQ171" s="138">
        <v>8.2418443135798007</v>
      </c>
      <c r="AR171" s="130">
        <v>0.46955113400122273</v>
      </c>
      <c r="AS171" s="138">
        <v>14.512040290711001</v>
      </c>
      <c r="AT171" s="129">
        <v>0.62567685616420488</v>
      </c>
      <c r="AU171" s="138">
        <v>0.46472592792798201</v>
      </c>
      <c r="AV171" s="129">
        <v>3.9848423450541383E-2</v>
      </c>
      <c r="AW171" s="138">
        <v>3.7969040976433499</v>
      </c>
      <c r="AX171" s="129">
        <v>0.50972022705326947</v>
      </c>
      <c r="AY171" s="138">
        <v>0.65218363537370905</v>
      </c>
      <c r="AZ171" s="129">
        <v>6.0155842088146748E-2</v>
      </c>
      <c r="BA171" s="138">
        <v>1.89784548713268</v>
      </c>
      <c r="BB171" s="130">
        <v>9.713510062749077E-2</v>
      </c>
      <c r="BC171" s="138"/>
      <c r="BD171" s="129"/>
      <c r="BE171" s="138">
        <v>1.6744644413501999</v>
      </c>
      <c r="BF171" s="129">
        <v>0.2216518798235533</v>
      </c>
      <c r="BG171" s="138">
        <v>0.64761030240268802</v>
      </c>
      <c r="BH171" s="129">
        <v>0.12114970919985206</v>
      </c>
      <c r="BI171" s="138"/>
      <c r="BJ171" s="129"/>
      <c r="BK171" s="138"/>
      <c r="BL171" s="129"/>
      <c r="BM171" s="138"/>
      <c r="BN171" s="129"/>
      <c r="BO171" s="138">
        <v>1.4120555660134999</v>
      </c>
      <c r="BP171" s="130">
        <v>0.14901167468441287</v>
      </c>
      <c r="BQ171" s="138"/>
      <c r="BR171" s="129"/>
      <c r="BS171" s="138">
        <v>1.05044783593617</v>
      </c>
      <c r="BT171" s="129">
        <v>0.15927979374817866</v>
      </c>
      <c r="BU171" s="138"/>
      <c r="BV171" s="129"/>
      <c r="BW171" s="138"/>
      <c r="BX171" s="129"/>
      <c r="BY171" s="138"/>
      <c r="BZ171" s="129"/>
      <c r="CA171" s="137">
        <v>8.5582915860512004E-2</v>
      </c>
      <c r="CB171" s="136">
        <v>1.3845977583582325E-2</v>
      </c>
      <c r="CC171" s="135">
        <v>4.1157633119838E-2</v>
      </c>
      <c r="CD171" s="134">
        <v>7.5569099674812658E-3</v>
      </c>
      <c r="CE171" s="135">
        <v>1.2149811943854E-2</v>
      </c>
      <c r="CF171" s="134">
        <v>3.4238390650544541E-3</v>
      </c>
      <c r="CI171" s="21"/>
      <c r="CJ171" s="21"/>
      <c r="CK171" s="133"/>
      <c r="CL171" s="133"/>
      <c r="CM171" s="19"/>
      <c r="CN171" s="19"/>
      <c r="CO171" s="19"/>
      <c r="CP171" s="19"/>
      <c r="CQ171" s="19"/>
      <c r="CR171" s="189">
        <v>41.83</v>
      </c>
      <c r="CS171" s="189">
        <v>6.5544896271123004E-2</v>
      </c>
      <c r="CT171" s="189">
        <v>52.18</v>
      </c>
      <c r="CU171" s="189">
        <v>3.3016604901229894E-2</v>
      </c>
      <c r="CV171" s="189">
        <v>6.19</v>
      </c>
      <c r="CW171" s="189">
        <v>1.9308163405871933E-2</v>
      </c>
      <c r="CX171" s="190">
        <v>3.8999999999999998E-3</v>
      </c>
      <c r="CY171" s="190">
        <v>8.0804394287268177E-4</v>
      </c>
      <c r="CZ171" s="190">
        <v>4.9399999999999999E-2</v>
      </c>
      <c r="DA171" s="190">
        <v>1.7743663428513353E-3</v>
      </c>
      <c r="DB171" s="190">
        <v>1.6999999999999999E-3</v>
      </c>
      <c r="DC171" s="190">
        <v>7.8344351985321808E-4</v>
      </c>
      <c r="DD171" s="190">
        <v>0.1275</v>
      </c>
      <c r="DE171" s="190">
        <v>7.1540390170344746E-4</v>
      </c>
      <c r="DF171" s="190">
        <v>1.8E-3</v>
      </c>
      <c r="DG171" s="190">
        <v>2.1267972706892236E-4</v>
      </c>
      <c r="DH171" s="190">
        <v>0.2351</v>
      </c>
      <c r="DI171" s="190">
        <v>2.7953551757560493E-3</v>
      </c>
      <c r="DJ171" s="190">
        <v>9.4299999999999995E-2</v>
      </c>
      <c r="DK171" s="190">
        <v>1.0718096061638845E-3</v>
      </c>
      <c r="DL171" s="190">
        <v>1.52E-2</v>
      </c>
      <c r="DM171" s="190">
        <v>1.0250319695486753E-3</v>
      </c>
      <c r="DN171" s="190">
        <v>0.42780000000000001</v>
      </c>
      <c r="DO171" s="190">
        <v>1.1500841713744411E-3</v>
      </c>
      <c r="DP171" s="189">
        <v>101.16</v>
      </c>
    </row>
    <row r="172" spans="1:120" x14ac:dyDescent="0.2">
      <c r="A172" s="147" t="s">
        <v>765</v>
      </c>
      <c r="B172" s="163">
        <v>93.761100623500084</v>
      </c>
      <c r="C172" s="143">
        <v>6.8153516052309295E-3</v>
      </c>
      <c r="D172" s="145">
        <v>56.761055150000004</v>
      </c>
      <c r="E172" s="144">
        <v>8.0835159160171241E-2</v>
      </c>
      <c r="F172" s="142">
        <v>0.30499999999999999</v>
      </c>
      <c r="G172" s="143">
        <v>8.5081765973882839E-3</v>
      </c>
      <c r="H172" s="145">
        <v>10.145200000000001</v>
      </c>
      <c r="I172" s="141">
        <v>3.5924981566026568E-2</v>
      </c>
      <c r="J172" s="145">
        <v>4.4137130653333339</v>
      </c>
      <c r="K172" s="144">
        <v>2.0103087100774228E-2</v>
      </c>
      <c r="L172" s="142">
        <v>8.613333333333334E-2</v>
      </c>
      <c r="M172" s="141">
        <v>6.5310804707156209E-3</v>
      </c>
      <c r="N172" s="145">
        <v>15.616993736666666</v>
      </c>
      <c r="O172" s="144">
        <v>4.8688967904104874E-2</v>
      </c>
      <c r="P172" s="145">
        <v>8.5606999999999989</v>
      </c>
      <c r="Q172" s="144">
        <v>2.1088095784326952E-2</v>
      </c>
      <c r="R172" s="142">
        <v>0.18910000000000002</v>
      </c>
      <c r="S172" s="141">
        <v>1.1859069436967216E-2</v>
      </c>
      <c r="T172" s="142">
        <v>1.0384333333333335</v>
      </c>
      <c r="U172" s="141">
        <v>2.5452412094532955E-2</v>
      </c>
      <c r="V172" s="142">
        <v>3.4720571666666672E-2</v>
      </c>
      <c r="W172" s="141">
        <v>1.6218072991225913E-3</v>
      </c>
      <c r="X172" s="142">
        <v>0.1711</v>
      </c>
      <c r="Y172" s="141">
        <v>2.3928819675337414E-3</v>
      </c>
      <c r="Z172" s="142">
        <v>2.6133333333333331E-2</v>
      </c>
      <c r="AA172" s="143">
        <v>3.9744417687932812E-3</v>
      </c>
      <c r="AB172" s="142">
        <v>2.513333333333333E-2</v>
      </c>
      <c r="AC172" s="141">
        <v>1.4747864180736242E-3</v>
      </c>
      <c r="AD172" s="140">
        <v>96.704966666666664</v>
      </c>
      <c r="AE172" s="139">
        <v>1310</v>
      </c>
      <c r="AF172" s="18" t="s">
        <v>286</v>
      </c>
      <c r="AG172" s="130">
        <v>1.2819414173085015</v>
      </c>
      <c r="AH172" s="129">
        <v>1.1757173020937383E-2</v>
      </c>
      <c r="AI172" s="128">
        <v>38</v>
      </c>
      <c r="AJ172" s="120">
        <v>12.856</v>
      </c>
      <c r="AK172" s="275">
        <v>1842.99087882193</v>
      </c>
      <c r="AL172" s="276">
        <v>58.795091675510569</v>
      </c>
      <c r="AM172" s="138">
        <v>0.79359154235956897</v>
      </c>
      <c r="AN172" s="129">
        <v>4.6959248038578739E-2</v>
      </c>
      <c r="AO172" s="138">
        <v>35.2607378718101</v>
      </c>
      <c r="AP172" s="129">
        <v>0.97937453060180557</v>
      </c>
      <c r="AQ172" s="138">
        <v>8.3169260080592302</v>
      </c>
      <c r="AR172" s="130">
        <v>0.41721437389485394</v>
      </c>
      <c r="AS172" s="138">
        <v>14.8712905115285</v>
      </c>
      <c r="AT172" s="129">
        <v>0.52295808799119714</v>
      </c>
      <c r="AU172" s="138">
        <v>0.48937240431551199</v>
      </c>
      <c r="AV172" s="129">
        <v>4.0094573061021217E-2</v>
      </c>
      <c r="AW172" s="138">
        <v>4.5789777424508999</v>
      </c>
      <c r="AX172" s="129">
        <v>0.59157204863374502</v>
      </c>
      <c r="AY172" s="138">
        <v>0.65904916306899897</v>
      </c>
      <c r="AZ172" s="129">
        <v>4.9037575975481563E-2</v>
      </c>
      <c r="BA172" s="138">
        <v>1.8693171401681801</v>
      </c>
      <c r="BB172" s="130">
        <v>9.0125880766830965E-2</v>
      </c>
      <c r="BC172" s="138"/>
      <c r="BD172" s="129"/>
      <c r="BE172" s="138">
        <v>1.7385757414674601</v>
      </c>
      <c r="BF172" s="129">
        <v>0.21900141118543953</v>
      </c>
      <c r="BG172" s="138">
        <v>0.62176297225252297</v>
      </c>
      <c r="BH172" s="129">
        <v>0.10891534628313208</v>
      </c>
      <c r="BI172" s="138"/>
      <c r="BJ172" s="129"/>
      <c r="BK172" s="138"/>
      <c r="BL172" s="129"/>
      <c r="BM172" s="138"/>
      <c r="BN172" s="129"/>
      <c r="BO172" s="138">
        <v>1.32494392667178</v>
      </c>
      <c r="BP172" s="130">
        <v>0.12534443132657333</v>
      </c>
      <c r="BQ172" s="138"/>
      <c r="BR172" s="129"/>
      <c r="BS172" s="138">
        <v>0.96052407354291602</v>
      </c>
      <c r="BT172" s="129">
        <v>0.1196940668300543</v>
      </c>
      <c r="BU172" s="138"/>
      <c r="BV172" s="129"/>
      <c r="BW172" s="138"/>
      <c r="BX172" s="129"/>
      <c r="BY172" s="138"/>
      <c r="BZ172" s="129"/>
      <c r="CA172" s="137">
        <v>0.120994298990747</v>
      </c>
      <c r="CB172" s="136">
        <v>1.2932117538789433E-2</v>
      </c>
      <c r="CC172" s="135">
        <v>4.3155595375003998E-2</v>
      </c>
      <c r="CD172" s="134">
        <v>6.5337433397753639E-3</v>
      </c>
      <c r="CE172" s="135">
        <v>1.3210790823985999E-2</v>
      </c>
      <c r="CF172" s="134">
        <v>2.6534452075276092E-3</v>
      </c>
      <c r="CH172" s="120">
        <v>13.06</v>
      </c>
      <c r="CI172" s="133">
        <f>0.3543*CK172</f>
        <v>2.2547652000000001E-2</v>
      </c>
      <c r="CJ172" s="133">
        <v>1.2896520000000001E-3</v>
      </c>
      <c r="CK172" s="133">
        <v>6.3640000000000002E-2</v>
      </c>
      <c r="CL172" s="133">
        <v>3.64E-3</v>
      </c>
      <c r="CM172" s="19">
        <v>0.70326</v>
      </c>
      <c r="CN172" s="19">
        <v>7.1000000000000002E-4</v>
      </c>
      <c r="CO172" s="19">
        <v>0.70028999999999997</v>
      </c>
      <c r="CP172" s="19">
        <v>7.2999999999999996E-4</v>
      </c>
      <c r="CQ172" s="19"/>
      <c r="CR172" s="189">
        <v>40.86</v>
      </c>
      <c r="CS172" s="189">
        <v>5.7260498565258423E-2</v>
      </c>
      <c r="CT172" s="189">
        <v>51.07</v>
      </c>
      <c r="CU172" s="189">
        <v>7.4024081070739295E-2</v>
      </c>
      <c r="CV172" s="189">
        <v>6.06</v>
      </c>
      <c r="CW172" s="189">
        <v>2.6409244324941111E-2</v>
      </c>
      <c r="CX172" s="190">
        <v>4.0000000000000001E-3</v>
      </c>
      <c r="CY172" s="190">
        <v>6.9486957061351366E-4</v>
      </c>
      <c r="CZ172" s="190">
        <v>5.1200000000000002E-2</v>
      </c>
      <c r="DA172" s="190">
        <v>4.194750117463588E-3</v>
      </c>
      <c r="DB172" s="190">
        <v>1.1000000000000001E-3</v>
      </c>
      <c r="DC172" s="190">
        <v>4.1259028735254671E-4</v>
      </c>
      <c r="DD172" s="190">
        <v>0.12709999999999999</v>
      </c>
      <c r="DE172" s="190">
        <v>1.2824316052124027E-3</v>
      </c>
      <c r="DF172" s="190">
        <v>1.5E-3</v>
      </c>
      <c r="DG172" s="190">
        <v>3.2639175052385594E-4</v>
      </c>
      <c r="DH172" s="190">
        <v>0.23380000000000001</v>
      </c>
      <c r="DI172" s="190">
        <v>2.0286116669188691E-3</v>
      </c>
      <c r="DJ172" s="190">
        <v>9.35E-2</v>
      </c>
      <c r="DK172" s="190">
        <v>8.2264620189844578E-4</v>
      </c>
      <c r="DL172" s="190">
        <v>1.52E-2</v>
      </c>
      <c r="DM172" s="190">
        <v>9.3624680225489116E-4</v>
      </c>
      <c r="DN172" s="190">
        <v>0.42959999999999998</v>
      </c>
      <c r="DO172" s="190">
        <v>1.384063660008784E-3</v>
      </c>
      <c r="DP172" s="189">
        <v>98.95</v>
      </c>
    </row>
    <row r="173" spans="1:120" x14ac:dyDescent="0.2">
      <c r="A173" s="147" t="s">
        <v>764</v>
      </c>
      <c r="B173" s="163">
        <v>93.677615801852482</v>
      </c>
      <c r="C173" s="143">
        <v>2.6166571914605682E-2</v>
      </c>
      <c r="D173" s="145">
        <v>57.318940660000003</v>
      </c>
      <c r="E173" s="144">
        <v>8.1629661021964117E-2</v>
      </c>
      <c r="F173" s="142">
        <v>0.30949999999999994</v>
      </c>
      <c r="G173" s="143">
        <v>8.5149388852188666E-3</v>
      </c>
      <c r="H173" s="145">
        <v>10.138399999999999</v>
      </c>
      <c r="I173" s="141">
        <v>3.5900902210799557E-2</v>
      </c>
      <c r="J173" s="145">
        <v>4.6549178276666661</v>
      </c>
      <c r="K173" s="144">
        <v>2.0604305133251854E-2</v>
      </c>
      <c r="L173" s="142">
        <v>9.5266666666666666E-2</v>
      </c>
      <c r="M173" s="141">
        <v>6.5351839487420502E-3</v>
      </c>
      <c r="N173" s="145">
        <v>15.576813653333334</v>
      </c>
      <c r="O173" s="144">
        <v>4.8563698801690647E-2</v>
      </c>
      <c r="P173" s="145">
        <v>8.5916666666666668</v>
      </c>
      <c r="Q173" s="144">
        <v>2.1164377867893481E-2</v>
      </c>
      <c r="R173" s="142">
        <v>0.16546666666666668</v>
      </c>
      <c r="S173" s="141">
        <v>1.1579282130786768E-2</v>
      </c>
      <c r="T173" s="142">
        <v>1.0989</v>
      </c>
      <c r="U173" s="141">
        <v>2.5999835351278668E-2</v>
      </c>
      <c r="V173" s="142">
        <v>3.6625985999999999E-2</v>
      </c>
      <c r="W173" s="141">
        <v>1.630448615592886E-3</v>
      </c>
      <c r="X173" s="142">
        <v>0.1459</v>
      </c>
      <c r="Y173" s="141">
        <v>2.2557503351224258E-3</v>
      </c>
      <c r="Z173" s="142">
        <v>2.6100000000000002E-2</v>
      </c>
      <c r="AA173" s="143">
        <v>4.2973068151576053E-3</v>
      </c>
      <c r="AB173" s="142">
        <v>2.0866666666666662E-2</v>
      </c>
      <c r="AC173" s="141">
        <v>1.445597095785219E-3</v>
      </c>
      <c r="AD173" s="140">
        <v>97.467666666666673</v>
      </c>
      <c r="AE173" s="139">
        <v>1310</v>
      </c>
      <c r="AF173" s="18" t="s">
        <v>177</v>
      </c>
      <c r="AG173" s="130">
        <v>1.1043159708993524</v>
      </c>
      <c r="AH173" s="129">
        <v>3.7914116957136472E-2</v>
      </c>
      <c r="AI173" s="128">
        <v>38</v>
      </c>
      <c r="AJ173" s="120">
        <v>20.800999999999998</v>
      </c>
      <c r="AK173" s="275">
        <v>1810.4987451063701</v>
      </c>
      <c r="AL173" s="276">
        <v>56.65773871252388</v>
      </c>
      <c r="AM173" s="138">
        <v>0.79073482443274901</v>
      </c>
      <c r="AN173" s="129">
        <v>4.4270860615540156E-2</v>
      </c>
      <c r="AO173" s="138">
        <v>34.828019083704397</v>
      </c>
      <c r="AP173" s="129">
        <v>0.79133923351169921</v>
      </c>
      <c r="AQ173" s="138">
        <v>8.2445695912589798</v>
      </c>
      <c r="AR173" s="130">
        <v>0.26742114812416967</v>
      </c>
      <c r="AS173" s="138">
        <v>14.870748431231201</v>
      </c>
      <c r="AT173" s="129">
        <v>0.48369887319547972</v>
      </c>
      <c r="AU173" s="138">
        <v>0.49086770090524201</v>
      </c>
      <c r="AV173" s="129">
        <v>4.0502366095659631E-2</v>
      </c>
      <c r="AW173" s="138">
        <v>4.5045623359982097</v>
      </c>
      <c r="AX173" s="129">
        <v>0.41827794965867299</v>
      </c>
      <c r="AY173" s="138">
        <v>0.63731217945159202</v>
      </c>
      <c r="AZ173" s="129">
        <v>4.6386294122228382E-2</v>
      </c>
      <c r="BA173" s="138">
        <v>1.84441324912036</v>
      </c>
      <c r="BB173" s="130">
        <v>7.7122235486478577E-2</v>
      </c>
      <c r="BC173" s="138"/>
      <c r="BD173" s="129"/>
      <c r="BE173" s="138">
        <v>1.63030846334221</v>
      </c>
      <c r="BF173" s="129">
        <v>0.1420347426225812</v>
      </c>
      <c r="BG173" s="138">
        <v>0.61756442665711297</v>
      </c>
      <c r="BH173" s="129">
        <v>9.6881483306068106E-2</v>
      </c>
      <c r="BI173" s="138"/>
      <c r="BJ173" s="129"/>
      <c r="BK173" s="138"/>
      <c r="BL173" s="129"/>
      <c r="BM173" s="138"/>
      <c r="BN173" s="129"/>
      <c r="BO173" s="138">
        <v>1.3015090220682199</v>
      </c>
      <c r="BP173" s="130">
        <v>0.1000436329563639</v>
      </c>
      <c r="BQ173" s="138"/>
      <c r="BR173" s="129"/>
      <c r="BS173" s="138">
        <v>0.92364693895634797</v>
      </c>
      <c r="BT173" s="129">
        <v>9.4447780477568355E-2</v>
      </c>
      <c r="BU173" s="138"/>
      <c r="BV173" s="129"/>
      <c r="BW173" s="138"/>
      <c r="BX173" s="129"/>
      <c r="BY173" s="138"/>
      <c r="BZ173" s="129"/>
      <c r="CA173" s="137">
        <v>0.120224469703401</v>
      </c>
      <c r="CB173" s="136">
        <v>1.1798492201232445E-2</v>
      </c>
      <c r="CC173" s="135">
        <v>3.8438564301496003E-2</v>
      </c>
      <c r="CD173" s="134">
        <v>4.91468885609789E-3</v>
      </c>
      <c r="CE173" s="135">
        <v>1.2820296722072E-2</v>
      </c>
      <c r="CF173" s="134">
        <v>2.3176949900883593E-3</v>
      </c>
      <c r="CH173" s="120">
        <v>20.916</v>
      </c>
      <c r="CI173" s="133">
        <f>0.3543*CK173</f>
        <v>2.2636227000000002E-2</v>
      </c>
      <c r="CJ173" s="133">
        <v>1.307367E-3</v>
      </c>
      <c r="CK173" s="133">
        <v>6.3890000000000002E-2</v>
      </c>
      <c r="CL173" s="133">
        <v>3.6900000000000001E-3</v>
      </c>
      <c r="CM173" s="19">
        <v>0.70365</v>
      </c>
      <c r="CN173" s="19">
        <v>1.32E-3</v>
      </c>
      <c r="CO173" s="19">
        <v>0.70067000000000002</v>
      </c>
      <c r="CP173" s="19">
        <v>1.33E-3</v>
      </c>
      <c r="CQ173" s="19"/>
      <c r="CR173" s="189">
        <v>41.51</v>
      </c>
      <c r="CS173" s="189">
        <v>0.10343287414457945</v>
      </c>
      <c r="CT173" s="189">
        <v>51.83</v>
      </c>
      <c r="CU173" s="189">
        <v>0.17109201637730356</v>
      </c>
      <c r="CV173" s="189">
        <v>6.23</v>
      </c>
      <c r="CW173" s="189">
        <v>0.1049900044088421</v>
      </c>
      <c r="CX173" s="190">
        <v>4.1000000000000003E-3</v>
      </c>
      <c r="CY173" s="190">
        <v>8.9922702949230113E-4</v>
      </c>
      <c r="CZ173" s="190">
        <v>4.9799999999999997E-2</v>
      </c>
      <c r="DA173" s="190">
        <v>2.1910097617849735E-3</v>
      </c>
      <c r="DB173" s="190">
        <v>2.5000000000000001E-3</v>
      </c>
      <c r="DC173" s="190">
        <v>3.6987254684119598E-3</v>
      </c>
      <c r="DD173" s="190">
        <v>0.12690000000000001</v>
      </c>
      <c r="DE173" s="190">
        <v>1.2056112408788131E-3</v>
      </c>
      <c r="DF173" s="190">
        <v>1.5E-3</v>
      </c>
      <c r="DG173" s="190">
        <v>3.7519843644830115E-4</v>
      </c>
      <c r="DH173" s="190">
        <v>0.24479999999999999</v>
      </c>
      <c r="DI173" s="190">
        <v>1.2745071482615245E-2</v>
      </c>
      <c r="DJ173" s="190">
        <v>9.5100000000000004E-2</v>
      </c>
      <c r="DK173" s="190">
        <v>2.6798948564676524E-3</v>
      </c>
      <c r="DL173" s="190">
        <v>1.55E-2</v>
      </c>
      <c r="DM173" s="190">
        <v>1.1289567754744171E-3</v>
      </c>
      <c r="DN173" s="190">
        <v>0.4279</v>
      </c>
      <c r="DO173" s="190">
        <v>3.9342303967895495E-3</v>
      </c>
      <c r="DP173" s="189">
        <v>100.55</v>
      </c>
    </row>
    <row r="174" spans="1:120" x14ac:dyDescent="0.2">
      <c r="A174" s="147" t="s">
        <v>763</v>
      </c>
      <c r="B174" s="163">
        <v>93.666504519200686</v>
      </c>
      <c r="C174" s="143">
        <v>4.4397259980439672E-3</v>
      </c>
      <c r="D174" s="145">
        <v>57.276454410000007</v>
      </c>
      <c r="E174" s="144">
        <v>8.1569155050540715E-2</v>
      </c>
      <c r="F174" s="142">
        <v>0.33100000000000002</v>
      </c>
      <c r="G174" s="143">
        <v>8.67032815535153E-3</v>
      </c>
      <c r="H174" s="145">
        <v>10.781166666666666</v>
      </c>
      <c r="I174" s="141">
        <v>3.6932089564590778E-2</v>
      </c>
      <c r="J174" s="145">
        <v>4.7520432816666665</v>
      </c>
      <c r="K174" s="144">
        <v>2.0851310355819618E-2</v>
      </c>
      <c r="L174" s="142">
        <v>9.2399999999999996E-2</v>
      </c>
      <c r="M174" s="141">
        <v>6.494135670019701E-3</v>
      </c>
      <c r="N174" s="145">
        <v>14.664949176666667</v>
      </c>
      <c r="O174" s="144">
        <v>4.741414918688381E-2</v>
      </c>
      <c r="P174" s="145">
        <v>9.0184666666666669</v>
      </c>
      <c r="Q174" s="144">
        <v>2.1521498518401027E-2</v>
      </c>
      <c r="R174" s="142">
        <v>0.15103333333333332</v>
      </c>
      <c r="S174" s="141">
        <v>1.182584510761671E-2</v>
      </c>
      <c r="T174" s="142">
        <v>1.1849999999999998</v>
      </c>
      <c r="U174" s="141">
        <v>2.707908024246351E-2</v>
      </c>
      <c r="V174" s="142">
        <v>3.6291138666666667E-2</v>
      </c>
      <c r="W174" s="141">
        <v>1.6114551105381664E-3</v>
      </c>
      <c r="X174" s="142">
        <v>0.10836666666666667</v>
      </c>
      <c r="Y174" s="141">
        <v>2.0468635964366452E-3</v>
      </c>
      <c r="Z174" s="142">
        <v>2.9099999999999997E-2</v>
      </c>
      <c r="AA174" s="143">
        <v>3.9475892594060206E-3</v>
      </c>
      <c r="AB174" s="142">
        <v>5.8666666666666667E-3</v>
      </c>
      <c r="AC174" s="141">
        <v>1.3512248530681231E-3</v>
      </c>
      <c r="AD174" s="140">
        <v>97.850000000000009</v>
      </c>
      <c r="AE174" s="139">
        <v>1310</v>
      </c>
      <c r="AF174" s="18" t="s">
        <v>221</v>
      </c>
      <c r="AG174" s="130">
        <v>0.55263322716384533</v>
      </c>
      <c r="AH174" s="129">
        <v>2.492093840414512E-2</v>
      </c>
      <c r="AI174" s="128">
        <v>38</v>
      </c>
      <c r="AJ174" s="120">
        <v>10.398</v>
      </c>
      <c r="AK174" s="275">
        <v>1929.38179757016</v>
      </c>
      <c r="AL174" s="276">
        <v>75.985956316446959</v>
      </c>
      <c r="AM174" s="138">
        <v>0.70569462557551699</v>
      </c>
      <c r="AN174" s="129">
        <v>6.2334710184414582E-2</v>
      </c>
      <c r="AO174" s="138">
        <v>35.937848722448301</v>
      </c>
      <c r="AP174" s="129">
        <v>1.202682376963041</v>
      </c>
      <c r="AQ174" s="138">
        <v>8.3693157042533208</v>
      </c>
      <c r="AR174" s="130">
        <v>0.46999603206692808</v>
      </c>
      <c r="AS174" s="138">
        <v>14.915409412174199</v>
      </c>
      <c r="AT174" s="129">
        <v>0.74648430672045551</v>
      </c>
      <c r="AU174" s="138">
        <v>0.51430454932590197</v>
      </c>
      <c r="AV174" s="129">
        <v>5.66322161218209E-2</v>
      </c>
      <c r="AW174" s="138">
        <v>4.4954950439023804</v>
      </c>
      <c r="AX174" s="129">
        <v>0.73115924792771236</v>
      </c>
      <c r="AY174" s="138">
        <v>0.62847607940522199</v>
      </c>
      <c r="AZ174" s="129">
        <v>7.3243073210772669E-2</v>
      </c>
      <c r="BA174" s="138">
        <v>1.9236064268244799</v>
      </c>
      <c r="BB174" s="130">
        <v>0.11929411411424259</v>
      </c>
      <c r="BC174" s="138"/>
      <c r="BD174" s="129"/>
      <c r="BE174" s="138">
        <v>1.7712120733613701</v>
      </c>
      <c r="BF174" s="129">
        <v>0.28924770780358511</v>
      </c>
      <c r="BG174" s="138">
        <v>0.60763519710361502</v>
      </c>
      <c r="BH174" s="129">
        <v>0.1190234088871278</v>
      </c>
      <c r="BI174" s="138"/>
      <c r="BJ174" s="129"/>
      <c r="BK174" s="138"/>
      <c r="BL174" s="129"/>
      <c r="BM174" s="138"/>
      <c r="BN174" s="129"/>
      <c r="BO174" s="138">
        <v>1.44220638886538</v>
      </c>
      <c r="BP174" s="130">
        <v>0.18332570970400716</v>
      </c>
      <c r="BQ174" s="138"/>
      <c r="BR174" s="129"/>
      <c r="BS174" s="138">
        <v>1.01279387715997</v>
      </c>
      <c r="BT174" s="129">
        <v>0.12583787378308911</v>
      </c>
      <c r="BU174" s="138"/>
      <c r="BV174" s="129"/>
      <c r="BW174" s="138"/>
      <c r="BX174" s="129"/>
      <c r="BY174" s="138"/>
      <c r="BZ174" s="129"/>
      <c r="CA174" s="137">
        <v>0.104533394919557</v>
      </c>
      <c r="CB174" s="136">
        <v>1.8248152277573766E-2</v>
      </c>
      <c r="CC174" s="135">
        <v>3.9740562650556997E-2</v>
      </c>
      <c r="CD174" s="134">
        <v>7.3212055706914957E-3</v>
      </c>
      <c r="CE174" s="135">
        <v>1.4398372678195E-2</v>
      </c>
      <c r="CF174" s="134">
        <v>3.8138525797221184E-3</v>
      </c>
      <c r="CH174" s="120">
        <v>10.978999999999999</v>
      </c>
      <c r="CI174" s="133">
        <f>0.3543*CK174</f>
        <v>2.0120697E-2</v>
      </c>
      <c r="CJ174" s="133">
        <v>1.1833620000000001E-3</v>
      </c>
      <c r="CK174" s="133">
        <v>5.679E-2</v>
      </c>
      <c r="CL174" s="133">
        <v>3.3400000000000001E-3</v>
      </c>
      <c r="CM174" s="19">
        <v>0.70286999999999999</v>
      </c>
      <c r="CN174" s="19">
        <v>1.3500000000000001E-3</v>
      </c>
      <c r="CO174" s="19">
        <v>0.70021999999999995</v>
      </c>
      <c r="CP174" s="19">
        <v>1.3600000000000001E-3</v>
      </c>
      <c r="CQ174" s="19"/>
      <c r="CR174" s="189">
        <v>41.44</v>
      </c>
      <c r="CS174" s="189">
        <v>5.2881305480042003E-2</v>
      </c>
      <c r="CT174" s="189">
        <v>51.64</v>
      </c>
      <c r="CU174" s="189">
        <v>8.6219384081239567E-2</v>
      </c>
      <c r="CV174" s="189">
        <v>6.22</v>
      </c>
      <c r="CW174" s="189">
        <v>1.7859392744648612E-2</v>
      </c>
      <c r="CX174" s="190">
        <v>3.5000000000000001E-3</v>
      </c>
      <c r="CY174" s="190">
        <v>7.8215566646567408E-4</v>
      </c>
      <c r="CZ174" s="190">
        <v>5.2600000000000001E-2</v>
      </c>
      <c r="DA174" s="190">
        <v>1.4220843878905711E-3</v>
      </c>
      <c r="DB174" s="190">
        <v>1.6000000000000001E-3</v>
      </c>
      <c r="DC174" s="190">
        <v>9.5524319993853224E-4</v>
      </c>
      <c r="DD174" s="190">
        <v>0.1273</v>
      </c>
      <c r="DE174" s="190">
        <v>5.9526719280274352E-4</v>
      </c>
      <c r="DF174" s="190">
        <v>1.9E-3</v>
      </c>
      <c r="DG174" s="190">
        <v>2.1356850665598537E-4</v>
      </c>
      <c r="DH174" s="190">
        <v>0.23780000000000001</v>
      </c>
      <c r="DI174" s="190">
        <v>1.4586767652962314E-3</v>
      </c>
      <c r="DJ174" s="190">
        <v>9.5500000000000002E-2</v>
      </c>
      <c r="DK174" s="190">
        <v>1.2880226198842036E-3</v>
      </c>
      <c r="DL174" s="190">
        <v>1.47E-2</v>
      </c>
      <c r="DM174" s="190">
        <v>8.8802673132786403E-4</v>
      </c>
      <c r="DN174" s="190">
        <v>0.43090000000000001</v>
      </c>
      <c r="DO174" s="190">
        <v>2.8415536485103337E-3</v>
      </c>
      <c r="DP174" s="189">
        <v>100.27</v>
      </c>
    </row>
    <row r="175" spans="1:120" x14ac:dyDescent="0.2">
      <c r="A175" s="147" t="s">
        <v>762</v>
      </c>
      <c r="B175" s="163">
        <v>93.586839054453947</v>
      </c>
      <c r="C175" s="143">
        <v>2.9539052201681477E-2</v>
      </c>
      <c r="D175" s="145">
        <v>56.896509820000006</v>
      </c>
      <c r="E175" s="144">
        <v>8.1028064309300388E-2</v>
      </c>
      <c r="F175" s="142">
        <v>0.31416666666666665</v>
      </c>
      <c r="G175" s="143">
        <v>8.5770476383785505E-3</v>
      </c>
      <c r="H175" s="145">
        <v>10.179533333333334</v>
      </c>
      <c r="I175" s="141">
        <v>3.6046558702711916E-2</v>
      </c>
      <c r="J175" s="145">
        <v>4.611908375333333</v>
      </c>
      <c r="K175" s="144">
        <v>2.0532442299605783E-2</v>
      </c>
      <c r="L175" s="142">
        <v>8.6866666666666661E-2</v>
      </c>
      <c r="M175" s="141">
        <v>6.4907095520212689E-3</v>
      </c>
      <c r="N175" s="145">
        <v>15.764762016666667</v>
      </c>
      <c r="O175" s="144">
        <v>4.9149663807777591E-2</v>
      </c>
      <c r="P175" s="145">
        <v>8.5907</v>
      </c>
      <c r="Q175" s="144">
        <v>2.1161996618783221E-2</v>
      </c>
      <c r="R175" s="142">
        <v>0.17573333333333332</v>
      </c>
      <c r="S175" s="141">
        <v>1.1776713840429491E-2</v>
      </c>
      <c r="T175" s="142">
        <v>1.1119333333333332</v>
      </c>
      <c r="U175" s="141">
        <v>2.6108761069030848E-2</v>
      </c>
      <c r="V175" s="142">
        <v>5.5125410666666673E-2</v>
      </c>
      <c r="W175" s="141">
        <v>1.716542917601328E-3</v>
      </c>
      <c r="X175" s="142">
        <v>0.34776666666666661</v>
      </c>
      <c r="Y175" s="141">
        <v>3.1723930484285783E-3</v>
      </c>
      <c r="Z175" s="142">
        <v>3.1566666666666666E-2</v>
      </c>
      <c r="AA175" s="143">
        <v>4.0071867302326376E-3</v>
      </c>
      <c r="AB175" s="142">
        <v>1.3733333333333334E-2</v>
      </c>
      <c r="AC175" s="141">
        <v>1.4088557002501349E-3</v>
      </c>
      <c r="AD175" s="140">
        <v>97.517066666666665</v>
      </c>
      <c r="AE175" s="139">
        <v>1310</v>
      </c>
      <c r="AF175" s="18" t="s">
        <v>406</v>
      </c>
      <c r="AG175" s="130">
        <v>1.2266187257626215</v>
      </c>
      <c r="AH175" s="129">
        <v>1.375464287591547E-2</v>
      </c>
      <c r="AI175" s="128">
        <v>38</v>
      </c>
      <c r="AJ175" s="120">
        <v>10.834</v>
      </c>
      <c r="AK175" s="275">
        <v>1948.3751112484899</v>
      </c>
      <c r="AL175" s="276">
        <v>64.233259550770967</v>
      </c>
      <c r="AM175" s="138">
        <v>1.2388994686936901</v>
      </c>
      <c r="AN175" s="129">
        <v>6.1254416692074126E-2</v>
      </c>
      <c r="AO175" s="138">
        <v>41.424543013679198</v>
      </c>
      <c r="AP175" s="129">
        <v>1.051041296655078</v>
      </c>
      <c r="AQ175" s="138">
        <v>8.2205241236184197</v>
      </c>
      <c r="AR175" s="130">
        <v>0.32716858633278484</v>
      </c>
      <c r="AS175" s="138">
        <v>15.5630554871173</v>
      </c>
      <c r="AT175" s="129">
        <v>0.61955044619935096</v>
      </c>
      <c r="AU175" s="138">
        <v>0.520103461452744</v>
      </c>
      <c r="AV175" s="129">
        <v>4.4770748024038083E-2</v>
      </c>
      <c r="AW175" s="138">
        <v>4.9810966188800299</v>
      </c>
      <c r="AX175" s="129">
        <v>0.89934554914021692</v>
      </c>
      <c r="AY175" s="138">
        <v>0.70580515438165503</v>
      </c>
      <c r="AZ175" s="129">
        <v>6.5920924342454487E-2</v>
      </c>
      <c r="BA175" s="138">
        <v>1.91836642786045</v>
      </c>
      <c r="BB175" s="130">
        <v>0.10350313010500679</v>
      </c>
      <c r="BC175" s="138"/>
      <c r="BD175" s="129"/>
      <c r="BE175" s="138">
        <v>1.90114446877011</v>
      </c>
      <c r="BF175" s="129">
        <v>0.19865251123535585</v>
      </c>
      <c r="BG175" s="138">
        <v>0.77634466580117201</v>
      </c>
      <c r="BH175" s="129">
        <v>0.16518649860442072</v>
      </c>
      <c r="BI175" s="138"/>
      <c r="BJ175" s="129"/>
      <c r="BK175" s="138"/>
      <c r="BL175" s="129"/>
      <c r="BM175" s="138"/>
      <c r="BN175" s="129"/>
      <c r="BO175" s="138">
        <v>1.3499709355374301</v>
      </c>
      <c r="BP175" s="130">
        <v>0.13033678659316825</v>
      </c>
      <c r="BQ175" s="138"/>
      <c r="BR175" s="129"/>
      <c r="BS175" s="138">
        <v>0.98441990351536202</v>
      </c>
      <c r="BT175" s="129">
        <v>0.11616717697357194</v>
      </c>
      <c r="BU175" s="138"/>
      <c r="BV175" s="129"/>
      <c r="BW175" s="138"/>
      <c r="BX175" s="129"/>
      <c r="BY175" s="138"/>
      <c r="BZ175" s="129"/>
      <c r="CA175" s="137">
        <v>0.240726152839524</v>
      </c>
      <c r="CB175" s="136">
        <v>1.9288541221222227E-2</v>
      </c>
      <c r="CC175" s="135">
        <v>4.4491494209177002E-2</v>
      </c>
      <c r="CD175" s="134">
        <v>6.974142170060745E-3</v>
      </c>
      <c r="CE175" s="135">
        <v>1.4293238022972001E-2</v>
      </c>
      <c r="CF175" s="134">
        <v>2.8705544015882726E-3</v>
      </c>
      <c r="CH175" s="120">
        <v>11.1</v>
      </c>
      <c r="CI175" s="133">
        <f>0.3543*CK175</f>
        <v>3.0604434E-2</v>
      </c>
      <c r="CJ175" s="133">
        <v>1.7077259999999999E-3</v>
      </c>
      <c r="CK175" s="133">
        <v>8.6379999999999998E-2</v>
      </c>
      <c r="CL175" s="133">
        <v>4.8199999999999996E-3</v>
      </c>
      <c r="CM175" s="19"/>
      <c r="CN175" s="19"/>
      <c r="CO175" s="19"/>
      <c r="CP175" s="19"/>
      <c r="CQ175" s="19"/>
      <c r="CR175" s="189">
        <v>41.43</v>
      </c>
      <c r="CS175" s="189">
        <v>7.2688347886275803E-2</v>
      </c>
      <c r="CT175" s="189">
        <v>51.68</v>
      </c>
      <c r="CU175" s="189">
        <v>0.13951154081893594</v>
      </c>
      <c r="CV175" s="189">
        <v>6.31</v>
      </c>
      <c r="CW175" s="189">
        <v>0.11899497859584737</v>
      </c>
      <c r="CX175" s="190">
        <v>3.7000000000000002E-3</v>
      </c>
      <c r="CY175" s="190">
        <v>8.0698826911621696E-4</v>
      </c>
      <c r="CZ175" s="190">
        <v>5.0299999999999997E-2</v>
      </c>
      <c r="DA175" s="190">
        <v>5.5661024176125659E-3</v>
      </c>
      <c r="DB175" s="190">
        <v>2.8999999999999998E-3</v>
      </c>
      <c r="DC175" s="190">
        <v>3.5918798544847647E-3</v>
      </c>
      <c r="DD175" s="190">
        <v>0.12809999999999999</v>
      </c>
      <c r="DE175" s="190">
        <v>1.4719200508834347E-3</v>
      </c>
      <c r="DF175" s="190">
        <v>1.9E-3</v>
      </c>
      <c r="DG175" s="190">
        <v>3.3161140870314776E-4</v>
      </c>
      <c r="DH175" s="190">
        <v>0.2452</v>
      </c>
      <c r="DI175" s="190">
        <v>7.9574018464517553E-3</v>
      </c>
      <c r="DJ175" s="190">
        <v>9.6500000000000002E-2</v>
      </c>
      <c r="DK175" s="190">
        <v>1.4339673269690675E-3</v>
      </c>
      <c r="DL175" s="190">
        <v>1.54E-2</v>
      </c>
      <c r="DM175" s="190">
        <v>7.995868119186556E-4</v>
      </c>
      <c r="DN175" s="190">
        <v>0.42649999999999999</v>
      </c>
      <c r="DO175" s="190">
        <v>5.6232567229844996E-3</v>
      </c>
      <c r="DP175" s="189">
        <v>100.39</v>
      </c>
    </row>
    <row r="176" spans="1:120" x14ac:dyDescent="0.2">
      <c r="A176" s="147" t="s">
        <v>761</v>
      </c>
      <c r="B176" s="163">
        <v>93.550458000712709</v>
      </c>
      <c r="C176" s="143">
        <v>2.0110830901309967E-3</v>
      </c>
      <c r="D176" s="145">
        <v>57.05235918333333</v>
      </c>
      <c r="E176" s="144">
        <v>8.1250014166588419E-2</v>
      </c>
      <c r="F176" s="142">
        <v>0.30930000000000002</v>
      </c>
      <c r="G176" s="143">
        <v>8.5015437296528697E-3</v>
      </c>
      <c r="H176" s="145">
        <v>10.094433333333333</v>
      </c>
      <c r="I176" s="141">
        <v>3.5745212654209289E-2</v>
      </c>
      <c r="J176" s="145">
        <v>4.563792354666667</v>
      </c>
      <c r="K176" s="144">
        <v>2.0376612157407551E-2</v>
      </c>
      <c r="L176" s="142">
        <v>9.4233333333333336E-2</v>
      </c>
      <c r="M176" s="141">
        <v>6.4454365178410813E-3</v>
      </c>
      <c r="N176" s="145">
        <v>15.481639553333332</v>
      </c>
      <c r="O176" s="144">
        <v>4.8466418900200994E-2</v>
      </c>
      <c r="P176" s="145">
        <v>8.5213000000000001</v>
      </c>
      <c r="Q176" s="144">
        <v>2.0991039355074383E-2</v>
      </c>
      <c r="R176" s="142">
        <v>0.19620000000000001</v>
      </c>
      <c r="S176" s="141">
        <v>1.1751211897059809E-2</v>
      </c>
      <c r="T176" s="142">
        <v>1.1118333333333332</v>
      </c>
      <c r="U176" s="141">
        <v>2.6261696152217566E-2</v>
      </c>
      <c r="V176" s="142">
        <v>3.2364998999999998E-2</v>
      </c>
      <c r="W176" s="141">
        <v>1.5895679520808838E-3</v>
      </c>
      <c r="X176" s="142">
        <v>0.11683333333333333</v>
      </c>
      <c r="Y176" s="141">
        <v>2.0925858237124217E-3</v>
      </c>
      <c r="Z176" s="142">
        <v>2.5933333333333336E-2</v>
      </c>
      <c r="AA176" s="143">
        <v>3.8629046597041887E-3</v>
      </c>
      <c r="AB176" s="142">
        <v>1.7533333333333335E-2</v>
      </c>
      <c r="AC176" s="141">
        <v>1.4468346360896782E-3</v>
      </c>
      <c r="AD176" s="140">
        <v>96.980200000000011</v>
      </c>
      <c r="AE176" s="139">
        <v>1310</v>
      </c>
      <c r="AF176" s="18" t="s">
        <v>404</v>
      </c>
      <c r="AG176" s="130">
        <v>1.1028351769572529</v>
      </c>
      <c r="AH176" s="129">
        <v>2.0600886841983017E-2</v>
      </c>
      <c r="AI176" s="128">
        <v>38</v>
      </c>
      <c r="AJ176" s="120">
        <v>6.0670000000000002</v>
      </c>
      <c r="AK176" s="275">
        <v>1820.90536801229</v>
      </c>
      <c r="AL176" s="276">
        <v>88.424438805780369</v>
      </c>
      <c r="AM176" s="138">
        <v>0.63736680862670003</v>
      </c>
      <c r="AN176" s="129">
        <v>6.6581718441619447E-2</v>
      </c>
      <c r="AO176" s="138">
        <v>32.893950177395602</v>
      </c>
      <c r="AP176" s="129">
        <v>1.0860797736566481</v>
      </c>
      <c r="AQ176" s="138">
        <v>8.1537236685686292</v>
      </c>
      <c r="AR176" s="130">
        <v>0.48545791635019164</v>
      </c>
      <c r="AS176" s="138">
        <v>14.198382820689201</v>
      </c>
      <c r="AT176" s="129">
        <v>0.67548462963794842</v>
      </c>
      <c r="AU176" s="138">
        <v>0.509669722105075</v>
      </c>
      <c r="AV176" s="129">
        <v>5.4008191760438737E-2</v>
      </c>
      <c r="AW176" s="138">
        <v>4.1407090324293598</v>
      </c>
      <c r="AX176" s="129">
        <v>0.96057919896833566</v>
      </c>
      <c r="AY176" s="138">
        <v>0.63674916474131305</v>
      </c>
      <c r="AZ176" s="129">
        <v>7.7672069581655775E-2</v>
      </c>
      <c r="BA176" s="138">
        <v>1.7608483262174699</v>
      </c>
      <c r="BB176" s="130">
        <v>0.12053964088423444</v>
      </c>
      <c r="BC176" s="138"/>
      <c r="BD176" s="129"/>
      <c r="BE176" s="138">
        <v>1.6037034321235999</v>
      </c>
      <c r="BF176" s="129">
        <v>0.23638481786565696</v>
      </c>
      <c r="BG176" s="138">
        <v>0.75052112759221901</v>
      </c>
      <c r="BH176" s="129">
        <v>0.18874484872143246</v>
      </c>
      <c r="BI176" s="138"/>
      <c r="BJ176" s="129"/>
      <c r="BK176" s="138"/>
      <c r="BL176" s="129"/>
      <c r="BM176" s="138"/>
      <c r="BN176" s="129"/>
      <c r="BO176" s="138">
        <v>1.43220630741054</v>
      </c>
      <c r="BP176" s="130">
        <v>0.18618330809253389</v>
      </c>
      <c r="BQ176" s="138"/>
      <c r="BR176" s="129"/>
      <c r="BS176" s="138">
        <v>0.85833613945993603</v>
      </c>
      <c r="BT176" s="129">
        <v>0.24486464621323431</v>
      </c>
      <c r="BU176" s="138"/>
      <c r="BV176" s="129"/>
      <c r="BW176" s="138"/>
      <c r="BX176" s="129"/>
      <c r="BY176" s="138"/>
      <c r="BZ176" s="129"/>
      <c r="CA176" s="137">
        <v>0.105370536979109</v>
      </c>
      <c r="CB176" s="136">
        <v>1.6965770170113789E-2</v>
      </c>
      <c r="CC176" s="135">
        <v>3.5490132236421001E-2</v>
      </c>
      <c r="CD176" s="134">
        <v>7.3966526007010402E-3</v>
      </c>
      <c r="CE176" s="135">
        <v>1.0977578287649999E-2</v>
      </c>
      <c r="CF176" s="134">
        <v>3.5397182942471261E-3</v>
      </c>
      <c r="CI176" s="21"/>
      <c r="CJ176" s="21"/>
      <c r="CK176" s="133"/>
      <c r="CL176" s="133"/>
      <c r="CM176" s="19"/>
      <c r="CN176" s="19"/>
      <c r="CO176" s="19"/>
      <c r="CP176" s="19"/>
      <c r="CQ176" s="19"/>
      <c r="CR176" s="189">
        <v>41.62</v>
      </c>
      <c r="CS176" s="189">
        <v>8.8999679241946912E-3</v>
      </c>
      <c r="CT176" s="189">
        <v>51.95</v>
      </c>
      <c r="CU176" s="189">
        <v>1.5499656889215223E-2</v>
      </c>
      <c r="CV176" s="189">
        <v>6.38</v>
      </c>
      <c r="CW176" s="189">
        <v>1.0195046294120618E-2</v>
      </c>
      <c r="CX176" s="190">
        <v>3.5000000000000001E-3</v>
      </c>
      <c r="CY176" s="190">
        <v>6.7002781740054288E-4</v>
      </c>
      <c r="CZ176" s="190">
        <v>4.9200000000000001E-2</v>
      </c>
      <c r="DA176" s="190">
        <v>3.7953403040707242E-4</v>
      </c>
      <c r="DB176" s="190">
        <v>1.6999999999999999E-3</v>
      </c>
      <c r="DC176" s="190">
        <v>1.0462336060584609E-3</v>
      </c>
      <c r="DD176" s="190">
        <v>0.12720000000000001</v>
      </c>
      <c r="DE176" s="190">
        <v>6.9098021196943159E-4</v>
      </c>
      <c r="DF176" s="190">
        <v>1.4E-3</v>
      </c>
      <c r="DG176" s="190">
        <v>3.1197172440421849E-4</v>
      </c>
      <c r="DH176" s="190">
        <v>0.25140000000000001</v>
      </c>
      <c r="DI176" s="190">
        <v>3.2423865568905136E-3</v>
      </c>
      <c r="DJ176" s="190">
        <v>9.7299999999999998E-2</v>
      </c>
      <c r="DK176" s="190">
        <v>7.5958995306136829E-4</v>
      </c>
      <c r="DL176" s="190">
        <v>1.5900000000000001E-2</v>
      </c>
      <c r="DM176" s="190">
        <v>1.9324058755480181E-3</v>
      </c>
      <c r="DN176" s="190">
        <v>0.42249999999999999</v>
      </c>
      <c r="DO176" s="190">
        <v>2.2198339273453104E-3</v>
      </c>
      <c r="DP176" s="189">
        <v>100.93</v>
      </c>
    </row>
    <row r="177" spans="1:120" x14ac:dyDescent="0.2">
      <c r="A177" s="147" t="s">
        <v>760</v>
      </c>
      <c r="B177" s="163">
        <v>93.645114479111541</v>
      </c>
      <c r="C177" s="143">
        <v>1.5361821858383367E-2</v>
      </c>
      <c r="D177" s="145">
        <v>56.526685493333332</v>
      </c>
      <c r="E177" s="144">
        <v>8.1958279353009311E-2</v>
      </c>
      <c r="F177" s="142">
        <v>0.30016666666666669</v>
      </c>
      <c r="G177" s="143">
        <v>8.4423017602007159E-3</v>
      </c>
      <c r="H177" s="145">
        <v>9.8527333333333331</v>
      </c>
      <c r="I177" s="141">
        <v>3.5395427193225901E-2</v>
      </c>
      <c r="J177" s="145">
        <v>4.836102678333333</v>
      </c>
      <c r="K177" s="144">
        <v>2.1034009713171962E-2</v>
      </c>
      <c r="L177" s="142">
        <v>9.5033333333333345E-2</v>
      </c>
      <c r="M177" s="141">
        <v>6.5001815422235654E-3</v>
      </c>
      <c r="N177" s="145">
        <v>16.015698653333335</v>
      </c>
      <c r="O177" s="144">
        <v>4.911094052494662E-2</v>
      </c>
      <c r="P177" s="145">
        <v>8.3693333333333317</v>
      </c>
      <c r="Q177" s="144">
        <v>2.0724625527584344E-2</v>
      </c>
      <c r="R177" s="142">
        <v>0.19433333333333333</v>
      </c>
      <c r="S177" s="141">
        <v>1.1914392665082756E-2</v>
      </c>
      <c r="T177" s="142">
        <v>1.0403666666666667</v>
      </c>
      <c r="U177" s="141">
        <v>2.5542512953934213E-2</v>
      </c>
      <c r="V177" s="142">
        <v>4.1981765000000004E-2</v>
      </c>
      <c r="W177" s="141">
        <v>1.6482125719224721E-3</v>
      </c>
      <c r="X177" s="142">
        <v>0.27733333333333332</v>
      </c>
      <c r="Y177" s="141">
        <v>2.8857082817010781E-3</v>
      </c>
      <c r="Z177" s="142">
        <v>2.5066666666666668E-2</v>
      </c>
      <c r="AA177" s="143">
        <v>3.8369842070482907E-3</v>
      </c>
      <c r="AB177" s="142">
        <v>2.1933333333333332E-2</v>
      </c>
      <c r="AC177" s="141">
        <v>1.4595906161064694E-3</v>
      </c>
      <c r="AD177" s="140">
        <v>96.957733333333337</v>
      </c>
      <c r="AE177" s="139">
        <v>1310</v>
      </c>
      <c r="AF177" s="18" t="s">
        <v>402</v>
      </c>
      <c r="AG177" s="130">
        <v>1.5667338423374797</v>
      </c>
      <c r="AH177" s="129">
        <v>5.2806963241801799E-2</v>
      </c>
      <c r="AI177" s="128">
        <v>38</v>
      </c>
      <c r="AJ177" s="120">
        <v>13.289</v>
      </c>
      <c r="AK177" s="275">
        <v>1861.84386531018</v>
      </c>
      <c r="AL177" s="276">
        <v>78.376602872508542</v>
      </c>
      <c r="AM177" s="138">
        <v>0.941064446368443</v>
      </c>
      <c r="AN177" s="129">
        <v>5.1889047766781368E-2</v>
      </c>
      <c r="AO177" s="138">
        <v>37.374191490385499</v>
      </c>
      <c r="AP177" s="129">
        <v>1.05640351821666</v>
      </c>
      <c r="AQ177" s="138">
        <v>8.0800823502469399</v>
      </c>
      <c r="AR177" s="130">
        <v>0.38841862389910098</v>
      </c>
      <c r="AS177" s="138">
        <v>15.3375147170115</v>
      </c>
      <c r="AT177" s="129">
        <v>0.58762876892996374</v>
      </c>
      <c r="AU177" s="138">
        <v>0.49088687517047502</v>
      </c>
      <c r="AV177" s="129">
        <v>4.0158146197217068E-2</v>
      </c>
      <c r="AW177" s="138">
        <v>4.0305728342743699</v>
      </c>
      <c r="AX177" s="129">
        <v>0.64042681246786781</v>
      </c>
      <c r="AY177" s="138">
        <v>0.63515392237969104</v>
      </c>
      <c r="AZ177" s="129">
        <v>4.8638298975126365E-2</v>
      </c>
      <c r="BA177" s="138">
        <v>1.92431601354933</v>
      </c>
      <c r="BB177" s="130">
        <v>9.4801889497360264E-2</v>
      </c>
      <c r="BC177" s="138"/>
      <c r="BD177" s="129"/>
      <c r="BE177" s="138">
        <v>1.5492790876884399</v>
      </c>
      <c r="BF177" s="129">
        <v>0.22477997374951669</v>
      </c>
      <c r="BG177" s="138">
        <v>0.75834261672509995</v>
      </c>
      <c r="BH177" s="129">
        <v>0.15052638837512292</v>
      </c>
      <c r="BI177" s="138"/>
      <c r="BJ177" s="129"/>
      <c r="BK177" s="138"/>
      <c r="BL177" s="129"/>
      <c r="BM177" s="138"/>
      <c r="BN177" s="129"/>
      <c r="BO177" s="138">
        <v>1.3731825990083699</v>
      </c>
      <c r="BP177" s="130">
        <v>0.13270977193380379</v>
      </c>
      <c r="BQ177" s="138"/>
      <c r="BR177" s="129"/>
      <c r="BS177" s="138">
        <v>0.93849084471074495</v>
      </c>
      <c r="BT177" s="129">
        <v>0.14362148874183778</v>
      </c>
      <c r="BU177" s="138"/>
      <c r="BV177" s="129"/>
      <c r="BW177" s="138"/>
      <c r="BX177" s="129"/>
      <c r="BY177" s="138"/>
      <c r="BZ177" s="129"/>
      <c r="CA177" s="137">
        <v>0.20011927613462699</v>
      </c>
      <c r="CB177" s="136">
        <v>2.1145077988637736E-2</v>
      </c>
      <c r="CC177" s="135">
        <v>4.0596721877377999E-2</v>
      </c>
      <c r="CD177" s="134">
        <v>7.6241177233226827E-3</v>
      </c>
      <c r="CE177" s="135">
        <v>1.5334088726294E-2</v>
      </c>
      <c r="CF177" s="134">
        <v>2.9801298843275138E-3</v>
      </c>
      <c r="CH177" s="120">
        <v>14.507</v>
      </c>
      <c r="CI177" s="133">
        <f>0.3543*CK177</f>
        <v>2.6388264000000002E-2</v>
      </c>
      <c r="CJ177" s="133">
        <v>1.5341189999999998E-3</v>
      </c>
      <c r="CK177" s="133">
        <v>7.4480000000000005E-2</v>
      </c>
      <c r="CL177" s="133">
        <v>4.3299999999999996E-3</v>
      </c>
      <c r="CM177" s="19"/>
      <c r="CN177" s="19"/>
      <c r="CO177" s="19"/>
      <c r="CP177" s="19"/>
      <c r="CQ177" s="19"/>
      <c r="CR177" s="189">
        <v>41.4</v>
      </c>
      <c r="CS177" s="189">
        <v>5.1530309169078727E-2</v>
      </c>
      <c r="CT177" s="189">
        <v>51.69</v>
      </c>
      <c r="CU177" s="189">
        <v>3.7442987819498445E-2</v>
      </c>
      <c r="CV177" s="189">
        <v>6.25</v>
      </c>
      <c r="CW177" s="189">
        <v>6.2384887154749831E-2</v>
      </c>
      <c r="CX177" s="190">
        <v>3.5999999999999999E-3</v>
      </c>
      <c r="CY177" s="190">
        <v>5.6072676222728422E-4</v>
      </c>
      <c r="CZ177" s="190">
        <v>5.8700000000000002E-2</v>
      </c>
      <c r="DA177" s="190">
        <v>1.5533743450846229E-3</v>
      </c>
      <c r="DB177" s="190">
        <v>1.1999999999999999E-3</v>
      </c>
      <c r="DC177" s="190">
        <v>2.0271455330388389E-3</v>
      </c>
      <c r="DD177" s="190">
        <v>0.12839999999999999</v>
      </c>
      <c r="DE177" s="190">
        <v>1.5289142116765976E-3</v>
      </c>
      <c r="DF177" s="190">
        <v>2.2000000000000001E-3</v>
      </c>
      <c r="DG177" s="190">
        <v>5.0548302872062629E-4</v>
      </c>
      <c r="DH177" s="190">
        <v>0.24660000000000001</v>
      </c>
      <c r="DI177" s="190">
        <v>7.094251182083451E-3</v>
      </c>
      <c r="DJ177" s="190">
        <v>9.5799999999999996E-2</v>
      </c>
      <c r="DK177" s="190">
        <v>8.0299536776752643E-4</v>
      </c>
      <c r="DL177" s="190">
        <v>1.4500000000000001E-2</v>
      </c>
      <c r="DM177" s="190">
        <v>1.0585347842878494E-3</v>
      </c>
      <c r="DN177" s="190">
        <v>0.42820000000000003</v>
      </c>
      <c r="DO177" s="190">
        <v>3.2927908604030894E-3</v>
      </c>
      <c r="DP177" s="189">
        <v>100.32</v>
      </c>
    </row>
    <row r="178" spans="1:120" x14ac:dyDescent="0.2">
      <c r="A178" s="147" t="s">
        <v>759</v>
      </c>
      <c r="B178" s="163">
        <v>93.819631873387806</v>
      </c>
      <c r="C178" s="143">
        <v>1.0577376066870144E-2</v>
      </c>
      <c r="D178" s="145">
        <v>57.72120314</v>
      </c>
      <c r="E178" s="144">
        <v>8.2202535354709241E-2</v>
      </c>
      <c r="F178" s="142">
        <v>0.3096666666666667</v>
      </c>
      <c r="G178" s="143">
        <v>8.508653407924581E-3</v>
      </c>
      <c r="H178" s="145">
        <v>10.303800000000001</v>
      </c>
      <c r="I178" s="141">
        <v>3.6222683955171885E-2</v>
      </c>
      <c r="J178" s="145">
        <v>4.7024762016666664</v>
      </c>
      <c r="K178" s="144">
        <v>2.0754657827658621E-2</v>
      </c>
      <c r="L178" s="142">
        <v>8.8733333333333331E-2</v>
      </c>
      <c r="M178" s="141">
        <v>6.4774667042066178E-3</v>
      </c>
      <c r="N178" s="145">
        <v>15.703710063333332</v>
      </c>
      <c r="O178" s="144">
        <v>4.8959322654643207E-2</v>
      </c>
      <c r="P178" s="145">
        <v>8.6316333333333333</v>
      </c>
      <c r="Q178" s="144">
        <v>2.1152666097582321E-2</v>
      </c>
      <c r="R178" s="142">
        <v>0.16276666666666664</v>
      </c>
      <c r="S178" s="141">
        <v>1.1631072887348748E-2</v>
      </c>
      <c r="T178" s="142">
        <v>1.0851333333333333</v>
      </c>
      <c r="U178" s="141">
        <v>2.6023555249967224E-2</v>
      </c>
      <c r="V178" s="142">
        <v>3.4049564333333331E-2</v>
      </c>
      <c r="W178" s="141">
        <v>1.5789866768771066E-3</v>
      </c>
      <c r="X178" s="142">
        <v>0.10909999999999999</v>
      </c>
      <c r="Y178" s="141">
        <v>2.0451895413879043E-3</v>
      </c>
      <c r="Z178" s="142">
        <v>3.1E-2</v>
      </c>
      <c r="AA178" s="143">
        <v>4.0329401886140424E-3</v>
      </c>
      <c r="AB178" s="142">
        <v>2.0399999999999998E-2</v>
      </c>
      <c r="AC178" s="141">
        <v>1.4529022149553706E-3</v>
      </c>
      <c r="AD178" s="140">
        <v>98.34556666666667</v>
      </c>
      <c r="AE178" s="139">
        <v>1310</v>
      </c>
      <c r="AF178" s="18" t="s">
        <v>307</v>
      </c>
      <c r="AG178" s="130">
        <v>1.0922855616193232</v>
      </c>
      <c r="AH178" s="129">
        <v>1.1578259385833302E-2</v>
      </c>
      <c r="AI178" s="128">
        <v>38</v>
      </c>
      <c r="AJ178" s="120">
        <v>8.5229999999999997</v>
      </c>
      <c r="AK178" s="275">
        <v>1844.5596862426762</v>
      </c>
      <c r="AL178" s="276">
        <v>49.034743591808713</v>
      </c>
      <c r="AM178" s="138">
        <v>0.74372094467009786</v>
      </c>
      <c r="AN178" s="129">
        <v>3.80732876351614E-2</v>
      </c>
      <c r="AO178" s="138">
        <v>35.122495466098272</v>
      </c>
      <c r="AP178" s="129">
        <v>0.71649296858218836</v>
      </c>
      <c r="AQ178" s="138">
        <v>8.2594814620216095</v>
      </c>
      <c r="AR178" s="130">
        <v>0.24530805214749679</v>
      </c>
      <c r="AS178" s="138">
        <v>14.878575391483825</v>
      </c>
      <c r="AT178" s="129">
        <v>0.45781938989191745</v>
      </c>
      <c r="AU178" s="138">
        <v>0.46650506392765823</v>
      </c>
      <c r="AV178" s="129">
        <v>2.7534276601151347E-2</v>
      </c>
      <c r="AW178" s="138">
        <v>4.6638636881000703</v>
      </c>
      <c r="AX178" s="129">
        <v>0.40189569933333447</v>
      </c>
      <c r="AY178" s="138">
        <v>0.64420476332427923</v>
      </c>
      <c r="AZ178" s="129">
        <v>3.6314925456037234E-2</v>
      </c>
      <c r="BA178" s="138">
        <v>1.8222227780534137</v>
      </c>
      <c r="BB178" s="130">
        <v>6.5070002092332269E-2</v>
      </c>
      <c r="BC178" s="138"/>
      <c r="BD178" s="129"/>
      <c r="BE178" s="138">
        <v>1.5815425637976308</v>
      </c>
      <c r="BF178" s="129">
        <v>0.1229515109617091</v>
      </c>
      <c r="BG178" s="138">
        <v>0.63161503621248682</v>
      </c>
      <c r="BH178" s="129">
        <v>9.305574469099849E-2</v>
      </c>
      <c r="BI178" s="138"/>
      <c r="BJ178" s="129"/>
      <c r="BK178" s="138"/>
      <c r="BL178" s="129"/>
      <c r="BM178" s="138"/>
      <c r="BN178" s="129"/>
      <c r="BO178" s="138">
        <v>1.3254729002641119</v>
      </c>
      <c r="BP178" s="130">
        <v>9.9510787454846442E-2</v>
      </c>
      <c r="BQ178" s="138"/>
      <c r="BR178" s="129"/>
      <c r="BS178" s="138">
        <v>0.95902761066224718</v>
      </c>
      <c r="BT178" s="129">
        <v>8.6851420106862101E-2</v>
      </c>
      <c r="BU178" s="138"/>
      <c r="BV178" s="129"/>
      <c r="BW178" s="138"/>
      <c r="BX178" s="129"/>
      <c r="BY178" s="138"/>
      <c r="BZ178" s="129"/>
      <c r="CA178" s="137">
        <v>9.7418225501786138E-2</v>
      </c>
      <c r="CB178" s="136">
        <v>9.2441198492109015E-3</v>
      </c>
      <c r="CC178" s="135">
        <v>4.0678756877863667E-2</v>
      </c>
      <c r="CD178" s="134">
        <v>4.4123661106930867E-3</v>
      </c>
      <c r="CE178" s="135">
        <v>1.2372049428167239E-2</v>
      </c>
      <c r="CF178" s="134">
        <v>1.9659016320814128E-3</v>
      </c>
      <c r="CH178" s="120">
        <v>9.5854999999999997</v>
      </c>
      <c r="CI178" s="133">
        <f>0.3543*CK178</f>
        <v>2.2405932000000003E-2</v>
      </c>
      <c r="CJ178" s="133">
        <v>1.2542220000000001E-3</v>
      </c>
      <c r="CK178" s="133">
        <v>6.3240000000000005E-2</v>
      </c>
      <c r="CL178" s="133">
        <v>3.5400000000000002E-3</v>
      </c>
      <c r="CM178" s="19">
        <v>0.70299</v>
      </c>
      <c r="CN178" s="19">
        <v>6.8000000000000005E-4</v>
      </c>
      <c r="CO178" s="19">
        <v>0.70003000000000004</v>
      </c>
      <c r="CP178" s="19">
        <v>6.9999999999999999E-4</v>
      </c>
      <c r="CQ178" s="19"/>
      <c r="CR178" s="189">
        <v>42.03</v>
      </c>
      <c r="CS178" s="189">
        <v>6.4418258785002597E-2</v>
      </c>
      <c r="CT178" s="189">
        <v>52.48</v>
      </c>
      <c r="CU178" s="189">
        <v>6.5011009716220161E-2</v>
      </c>
      <c r="CV178" s="189">
        <v>6.16</v>
      </c>
      <c r="CW178" s="189">
        <v>4.2686834116326955E-2</v>
      </c>
      <c r="CX178" s="190">
        <v>3.7000000000000002E-3</v>
      </c>
      <c r="CY178" s="190">
        <v>6.2046023955431874E-4</v>
      </c>
      <c r="CZ178" s="190">
        <v>5.6800000000000003E-2</v>
      </c>
      <c r="DA178" s="190">
        <v>2.1103004356211419E-3</v>
      </c>
      <c r="DB178" s="190">
        <v>1.4E-3</v>
      </c>
      <c r="DC178" s="190">
        <v>1.624296206458933E-3</v>
      </c>
      <c r="DD178" s="190">
        <v>0.1265</v>
      </c>
      <c r="DE178" s="190">
        <v>5.4739722693298589E-4</v>
      </c>
      <c r="DF178" s="190">
        <v>2.0999999999999999E-3</v>
      </c>
      <c r="DG178" s="190">
        <v>2.7473551322179917E-4</v>
      </c>
      <c r="DH178" s="190">
        <v>0.23699999999999999</v>
      </c>
      <c r="DI178" s="190">
        <v>1.3499804382670483E-3</v>
      </c>
      <c r="DJ178" s="190">
        <v>9.4299999999999995E-2</v>
      </c>
      <c r="DK178" s="190">
        <v>8.3807547304551528E-4</v>
      </c>
      <c r="DL178" s="190">
        <v>1.4500000000000001E-2</v>
      </c>
      <c r="DM178" s="190">
        <v>8.1298045821296327E-4</v>
      </c>
      <c r="DN178" s="190">
        <v>0.43140000000000001</v>
      </c>
      <c r="DO178" s="190">
        <v>2.5467163034653658E-3</v>
      </c>
      <c r="DP178" s="189">
        <v>101.65</v>
      </c>
    </row>
    <row r="179" spans="1:120" x14ac:dyDescent="0.2">
      <c r="A179" s="230" t="s">
        <v>961</v>
      </c>
      <c r="B179" s="231">
        <v>93.55</v>
      </c>
      <c r="C179" s="143">
        <v>8.7511044455072292E-3</v>
      </c>
      <c r="D179" s="145">
        <v>56.64153612869049</v>
      </c>
      <c r="E179" s="144">
        <v>9.7173969681474542E-2</v>
      </c>
      <c r="F179" s="142">
        <v>0.27553333333333335</v>
      </c>
      <c r="G179" s="143">
        <v>1.0870852021757445E-2</v>
      </c>
      <c r="H179" s="145">
        <v>9.5167105622902213</v>
      </c>
      <c r="I179" s="141">
        <v>5.7782103638265372E-2</v>
      </c>
      <c r="J179" s="145">
        <v>5.6207140754031188</v>
      </c>
      <c r="K179" s="144">
        <v>5.7375149328033198E-2</v>
      </c>
      <c r="L179" s="142">
        <v>0.11073333333333334</v>
      </c>
      <c r="M179" s="141">
        <v>7.3556397373381347E-3</v>
      </c>
      <c r="N179" s="145">
        <v>18.510014743990716</v>
      </c>
      <c r="O179" s="144">
        <v>6.134270919878336E-2</v>
      </c>
      <c r="P179" s="145">
        <v>7.9635333333333334</v>
      </c>
      <c r="Q179" s="144">
        <v>5.0567067346257967E-2</v>
      </c>
      <c r="R179" s="142">
        <v>0.24023333333333333</v>
      </c>
      <c r="S179" s="141">
        <v>1.2790873422645278E-2</v>
      </c>
      <c r="T179" s="142">
        <v>1.0428333333333333</v>
      </c>
      <c r="U179" s="141">
        <v>3.6108352676739466E-2</v>
      </c>
      <c r="V179" s="142">
        <v>4.8499999999999995E-2</v>
      </c>
      <c r="W179" s="141">
        <v>3.4716463488108518E-3</v>
      </c>
      <c r="X179" s="142">
        <v>0.27083333333333331</v>
      </c>
      <c r="Y179" s="141">
        <v>3.2369426872338909E-3</v>
      </c>
      <c r="Z179" s="142">
        <v>2.4533333333333334E-2</v>
      </c>
      <c r="AA179" s="143">
        <v>6.5933779096472153E-3</v>
      </c>
      <c r="AB179" s="142">
        <v>2.1516982651227905E-2</v>
      </c>
      <c r="AC179" s="141">
        <v>1.549124567579153E-3</v>
      </c>
      <c r="AD179" s="140">
        <v>99.90903333333334</v>
      </c>
      <c r="AE179" s="139">
        <v>1350</v>
      </c>
      <c r="AF179" s="18" t="s">
        <v>962</v>
      </c>
      <c r="AG179" s="130">
        <v>1.05984736</v>
      </c>
      <c r="AH179" s="129">
        <v>2.9706199813291541E-2</v>
      </c>
      <c r="AI179" s="128">
        <v>38</v>
      </c>
      <c r="AJ179" s="120">
        <v>25.013999999999999</v>
      </c>
      <c r="AK179" s="275">
        <v>1702.33076720142</v>
      </c>
      <c r="AL179" s="276">
        <v>85.17</v>
      </c>
      <c r="AM179" s="138">
        <v>0.98541437353966366</v>
      </c>
      <c r="AN179" s="129">
        <v>4.9000000000000002E-2</v>
      </c>
      <c r="AO179" s="138">
        <v>35.737836228713235</v>
      </c>
      <c r="AP179" s="129">
        <v>0.77</v>
      </c>
      <c r="AQ179" s="138">
        <v>7.5598111521954072</v>
      </c>
      <c r="AR179" s="130">
        <v>0.28999999999999998</v>
      </c>
      <c r="AS179" s="138">
        <v>13.8008638724133</v>
      </c>
      <c r="AT179" s="129">
        <v>0.29899999999999999</v>
      </c>
      <c r="AU179" s="138">
        <v>0.47649539539833469</v>
      </c>
      <c r="AV179" s="129">
        <v>3.6900000000000002E-2</v>
      </c>
      <c r="AW179" s="138">
        <v>4.4352028965145402</v>
      </c>
      <c r="AX179" s="129">
        <v>0.223</v>
      </c>
      <c r="AY179" s="138">
        <v>0.63915471730352735</v>
      </c>
      <c r="AZ179" s="129">
        <v>2.2800000000000001E-2</v>
      </c>
      <c r="BA179" s="138">
        <v>1.8220786422119266</v>
      </c>
      <c r="BB179" s="130">
        <v>0.104</v>
      </c>
      <c r="BC179" s="138">
        <v>0.28091619409879331</v>
      </c>
      <c r="BD179" s="129">
        <v>2.3599999999999999E-2</v>
      </c>
      <c r="BE179" s="138">
        <v>1.5547934844373434</v>
      </c>
      <c r="BF179" s="129">
        <v>3.7699999999999997E-2</v>
      </c>
      <c r="BG179" s="138">
        <v>0.56167897638453768</v>
      </c>
      <c r="BH179" s="129">
        <v>4.0399999999999998E-2</v>
      </c>
      <c r="BI179" s="138">
        <v>0.24413851175672466</v>
      </c>
      <c r="BJ179" s="129">
        <v>1.1269E-2</v>
      </c>
      <c r="BK179" s="138">
        <v>0.87519181402628998</v>
      </c>
      <c r="BL179" s="129">
        <v>5.7000000000000002E-2</v>
      </c>
      <c r="BM179" s="138"/>
      <c r="BN179" s="129"/>
      <c r="BO179" s="138">
        <v>1.2487496308162267</v>
      </c>
      <c r="BP179" s="130">
        <v>7.5999999999999998E-2</v>
      </c>
      <c r="BQ179" s="138">
        <v>0.85377830985219771</v>
      </c>
      <c r="BR179" s="129">
        <v>5.8500000000000003E-2</v>
      </c>
      <c r="BS179" s="138">
        <v>0.90459998926007135</v>
      </c>
      <c r="BT179" s="129">
        <v>0.154</v>
      </c>
      <c r="BU179" s="138"/>
      <c r="BV179" s="129"/>
      <c r="BW179" s="138"/>
      <c r="BX179" s="129"/>
      <c r="BY179" s="138"/>
      <c r="BZ179" s="129"/>
      <c r="CA179" s="137">
        <v>0.19085276916880467</v>
      </c>
      <c r="CB179" s="136" t="s">
        <v>963</v>
      </c>
      <c r="CC179" s="135">
        <v>4.0683365963244005E-2</v>
      </c>
      <c r="CD179" s="134">
        <v>1.475E-3</v>
      </c>
      <c r="CE179" s="135">
        <v>1.3095638183379998E-2</v>
      </c>
      <c r="CF179" s="134">
        <v>2.9359999999999998E-3</v>
      </c>
      <c r="CH179" s="120">
        <v>25.5</v>
      </c>
      <c r="CI179" s="133">
        <v>2.8946309999999999E-2</v>
      </c>
      <c r="CJ179" s="133">
        <v>9.2117999999999996E-4</v>
      </c>
      <c r="CK179" s="133">
        <v>8.1699999999999995E-2</v>
      </c>
      <c r="CL179" s="133">
        <v>2.5999999999999999E-3</v>
      </c>
      <c r="CM179" s="19"/>
      <c r="CN179" s="19"/>
      <c r="CO179" s="19"/>
      <c r="CP179" s="19"/>
      <c r="CQ179" s="19"/>
      <c r="CR179" s="232">
        <v>41.65</v>
      </c>
      <c r="CS179" s="232">
        <v>2.1720517320910373E-2</v>
      </c>
      <c r="CT179" s="232">
        <v>51.75</v>
      </c>
      <c r="CU179" s="232">
        <v>3.4510003438240885E-2</v>
      </c>
      <c r="CV179" s="232">
        <v>6.37</v>
      </c>
      <c r="CW179" s="232">
        <v>1.1279994708313597E-2</v>
      </c>
      <c r="CX179" s="233">
        <v>4.0000000000000001E-3</v>
      </c>
      <c r="CY179" s="233">
        <v>6.9331337278692631E-4</v>
      </c>
      <c r="CZ179" s="233">
        <v>5.3199999999999997E-2</v>
      </c>
      <c r="DA179" s="233">
        <v>6.2689012156849654E-4</v>
      </c>
      <c r="DB179" s="233">
        <v>1.9E-3</v>
      </c>
      <c r="DC179" s="233">
        <v>7.0300728412429458E-4</v>
      </c>
      <c r="DD179" s="233">
        <v>0.1313</v>
      </c>
      <c r="DE179" s="233">
        <v>1.0068523175460631E-3</v>
      </c>
      <c r="DF179" s="233">
        <v>1.5E-3</v>
      </c>
      <c r="DG179" s="233">
        <v>6.1270804788542588E-4</v>
      </c>
      <c r="DH179" s="233">
        <v>0.23769999999999999</v>
      </c>
      <c r="DI179" s="233">
        <v>1.8548110395724383E-2</v>
      </c>
      <c r="DJ179" s="233">
        <v>9.9000000000000005E-2</v>
      </c>
      <c r="DK179" s="233">
        <v>1.2229749574977709E-3</v>
      </c>
      <c r="DL179" s="233">
        <v>1.52E-2</v>
      </c>
      <c r="DM179" s="233">
        <v>8.8538130808075066E-4</v>
      </c>
      <c r="DN179" s="233">
        <v>0.42680000000000001</v>
      </c>
      <c r="DO179" s="233">
        <v>2.5787213128714704E-3</v>
      </c>
      <c r="DP179" s="232">
        <v>100.21</v>
      </c>
    </row>
    <row r="180" spans="1:120" x14ac:dyDescent="0.2">
      <c r="A180" s="230" t="s">
        <v>929</v>
      </c>
      <c r="B180" s="231">
        <v>93.68</v>
      </c>
      <c r="C180" s="143">
        <v>1.7454094481181445E-2</v>
      </c>
      <c r="D180" s="145">
        <v>57.378565461082282</v>
      </c>
      <c r="E180" s="144">
        <v>0.12691211171630601</v>
      </c>
      <c r="F180" s="142">
        <v>0.28883333333333333</v>
      </c>
      <c r="G180" s="143">
        <v>8.7734039550051504E-3</v>
      </c>
      <c r="H180" s="145">
        <v>9.8297609123687035</v>
      </c>
      <c r="I180" s="141">
        <v>6.5313301213547212E-2</v>
      </c>
      <c r="J180" s="145">
        <v>5.2443526282284294</v>
      </c>
      <c r="K180" s="144">
        <v>2.6740115416523672E-2</v>
      </c>
      <c r="L180" s="142">
        <v>9.7733333333333339E-2</v>
      </c>
      <c r="M180" s="141">
        <v>9.011721842026147E-3</v>
      </c>
      <c r="N180" s="145">
        <v>17.518139080709759</v>
      </c>
      <c r="O180" s="144">
        <v>0.15409852502398966</v>
      </c>
      <c r="P180" s="145">
        <v>8.4069333333333329</v>
      </c>
      <c r="Q180" s="144">
        <v>5.8451093279738256E-2</v>
      </c>
      <c r="R180" s="142">
        <v>0.2653666666666667</v>
      </c>
      <c r="S180" s="141">
        <v>1.3351442974100444E-2</v>
      </c>
      <c r="T180" s="142">
        <v>0.98463333333333336</v>
      </c>
      <c r="U180" s="141">
        <v>2.8744185772828942E-2</v>
      </c>
      <c r="V180" s="142">
        <v>2.9200000000000004E-2</v>
      </c>
      <c r="W180" s="141">
        <v>2.6260585836509957E-3</v>
      </c>
      <c r="X180" s="142">
        <v>0.10163333333333334</v>
      </c>
      <c r="Y180" s="141">
        <v>2.3629194838689217E-3</v>
      </c>
      <c r="Z180" s="142">
        <v>2.1333333333333333E-2</v>
      </c>
      <c r="AA180" s="143">
        <v>4.8926512391696333E-3</v>
      </c>
      <c r="AB180" s="142">
        <v>1.3813355348196993E-2</v>
      </c>
      <c r="AC180" s="141">
        <v>1.6293212445033991E-3</v>
      </c>
      <c r="AD180" s="140">
        <v>99.808066666666662</v>
      </c>
      <c r="AE180" s="139">
        <v>1350</v>
      </c>
      <c r="AF180" s="18" t="s">
        <v>930</v>
      </c>
      <c r="AG180" s="130">
        <v>1.0225954722166095</v>
      </c>
      <c r="AH180" s="129">
        <v>2.8232039999999792E-2</v>
      </c>
      <c r="AI180" s="128">
        <v>38</v>
      </c>
      <c r="AJ180" s="120">
        <v>16.123999999999999</v>
      </c>
      <c r="AK180" s="275">
        <v>1793.3898975801401</v>
      </c>
      <c r="AL180" s="276">
        <v>53.232733169377589</v>
      </c>
      <c r="AM180" s="138">
        <v>0.56621337920149095</v>
      </c>
      <c r="AN180" s="129">
        <v>3.4366916678741498E-2</v>
      </c>
      <c r="AO180" s="138">
        <v>33.020055664728098</v>
      </c>
      <c r="AP180" s="129">
        <v>0.64923547196106834</v>
      </c>
      <c r="AQ180" s="138">
        <v>8.0427505913147908</v>
      </c>
      <c r="AR180" s="130">
        <v>0.30356964549960735</v>
      </c>
      <c r="AS180" s="138">
        <v>14.2065035559857</v>
      </c>
      <c r="AT180" s="129">
        <v>0.54374048084102133</v>
      </c>
      <c r="AU180" s="138">
        <v>0.44450075839811998</v>
      </c>
      <c r="AV180" s="129">
        <v>3.9313570977685015E-2</v>
      </c>
      <c r="AW180" s="138">
        <v>4.7912653649538504</v>
      </c>
      <c r="AX180" s="129">
        <v>0.46189654392144325</v>
      </c>
      <c r="AY180" s="138">
        <v>0.61184817516892898</v>
      </c>
      <c r="AZ180" s="129">
        <v>5.0505149848369395E-2</v>
      </c>
      <c r="BA180" s="138">
        <v>1.78778165194955</v>
      </c>
      <c r="BB180" s="130">
        <v>8.3105668578665512E-2</v>
      </c>
      <c r="BC180" s="138">
        <v>0.29150646651630102</v>
      </c>
      <c r="BD180" s="129">
        <v>2.455358287831939E-2</v>
      </c>
      <c r="BE180" s="138">
        <v>1.61659617583055</v>
      </c>
      <c r="BF180" s="129">
        <v>0.14139538409629934</v>
      </c>
      <c r="BG180" s="138">
        <v>0.682026822757555</v>
      </c>
      <c r="BH180" s="129">
        <v>0.10147710084223811</v>
      </c>
      <c r="BI180" s="138">
        <v>0.26668119242904098</v>
      </c>
      <c r="BJ180" s="129">
        <v>3.1073984953945814E-2</v>
      </c>
      <c r="BK180" s="138">
        <v>1.03484145643908</v>
      </c>
      <c r="BL180" s="129">
        <v>0.1306055514380754</v>
      </c>
      <c r="BM180" s="138"/>
      <c r="BN180" s="129"/>
      <c r="BO180" s="138">
        <v>1.34351613586509</v>
      </c>
      <c r="BP180" s="130">
        <v>0.10589120661273227</v>
      </c>
      <c r="BQ180" s="138">
        <v>0.86085629649347495</v>
      </c>
      <c r="BR180" s="129">
        <v>7.2998611404690592E-2</v>
      </c>
      <c r="BS180" s="138">
        <v>0.90450132858749999</v>
      </c>
      <c r="BT180" s="129">
        <v>9.2906474123916602E-2</v>
      </c>
      <c r="BU180" s="138"/>
      <c r="BV180" s="129"/>
      <c r="BW180" s="138"/>
      <c r="BX180" s="129"/>
      <c r="BY180" s="138"/>
      <c r="BZ180" s="129"/>
      <c r="CA180" s="137">
        <v>9.2428572383581001E-2</v>
      </c>
      <c r="CB180" s="136">
        <v>1.309652016678564E-2</v>
      </c>
      <c r="CC180" s="135">
        <v>3.4778211637785002E-2</v>
      </c>
      <c r="CD180" s="134">
        <v>5.5740251611308793E-3</v>
      </c>
      <c r="CE180" s="135">
        <v>1.1868459786561999E-2</v>
      </c>
      <c r="CF180" s="134">
        <v>2.4061377834278478E-3</v>
      </c>
      <c r="CH180" s="120">
        <v>15.509401559829699</v>
      </c>
      <c r="CI180" s="133">
        <v>1.8979929344320395E-2</v>
      </c>
      <c r="CJ180" s="133">
        <v>1.1692963472664214E-3</v>
      </c>
      <c r="CK180" s="133">
        <v>5.3570221124246101E-2</v>
      </c>
      <c r="CL180" s="133">
        <v>3.3003001616325753E-3</v>
      </c>
      <c r="CM180" s="19">
        <v>0.70343999999999995</v>
      </c>
      <c r="CN180" s="19">
        <v>1.5E-3</v>
      </c>
      <c r="CO180" s="19">
        <v>0.70094000000000001</v>
      </c>
      <c r="CP180" s="19">
        <v>1.5E-3</v>
      </c>
      <c r="CQ180" s="19"/>
      <c r="CR180" s="232">
        <v>41.56</v>
      </c>
      <c r="CS180" s="232">
        <v>4.6943512554043811E-2</v>
      </c>
      <c r="CT180" s="232">
        <v>51.73</v>
      </c>
      <c r="CU180" s="232">
        <v>1.253585055720758E-2</v>
      </c>
      <c r="CV180" s="232">
        <v>6.22</v>
      </c>
      <c r="CW180" s="232">
        <v>7.0487437423508201E-2</v>
      </c>
      <c r="CX180" s="233">
        <v>4.1000000000000003E-3</v>
      </c>
      <c r="CY180" s="233">
        <v>6.0193101768570836E-4</v>
      </c>
      <c r="CZ180" s="233">
        <v>5.4899999999999997E-2</v>
      </c>
      <c r="DA180" s="233">
        <v>5.3805006633088227E-3</v>
      </c>
      <c r="DB180" s="233">
        <v>1.8E-3</v>
      </c>
      <c r="DC180" s="233">
        <v>1.0955133286881238E-3</v>
      </c>
      <c r="DD180" s="233">
        <v>0.13059999999999999</v>
      </c>
      <c r="DE180" s="233">
        <v>1.7000648617496064E-3</v>
      </c>
      <c r="DF180" s="233">
        <v>1.5E-3</v>
      </c>
      <c r="DG180" s="233">
        <v>8.4708926073848623E-4</v>
      </c>
      <c r="DH180" s="233">
        <v>0.24329999999999999</v>
      </c>
      <c r="DI180" s="233">
        <v>1.0951011838516074E-2</v>
      </c>
      <c r="DJ180" s="233">
        <v>9.6799999999999997E-2</v>
      </c>
      <c r="DK180" s="233">
        <v>1.1462353219136756E-3</v>
      </c>
      <c r="DL180" s="233">
        <v>1.55E-2</v>
      </c>
      <c r="DM180" s="233">
        <v>9.0309243528371292E-4</v>
      </c>
      <c r="DN180" s="233">
        <v>0.42909999999999998</v>
      </c>
      <c r="DO180" s="233">
        <v>2.0575923689864269E-3</v>
      </c>
      <c r="DP180" s="232">
        <v>99.97</v>
      </c>
    </row>
    <row r="181" spans="1:120" x14ac:dyDescent="0.2">
      <c r="A181" s="230" t="s">
        <v>897</v>
      </c>
      <c r="B181" s="231">
        <v>93.38</v>
      </c>
      <c r="C181" s="143">
        <v>1.5783812723966048E-2</v>
      </c>
      <c r="D181" s="145">
        <v>57.084579511016649</v>
      </c>
      <c r="E181" s="144">
        <v>0.16132289892104945</v>
      </c>
      <c r="F181" s="142">
        <v>0.28056666666666663</v>
      </c>
      <c r="G181" s="143">
        <v>1.3891659027403316E-2</v>
      </c>
      <c r="H181" s="145">
        <v>9.6133470052704713</v>
      </c>
      <c r="I181" s="141">
        <v>6.5045270552361603E-2</v>
      </c>
      <c r="J181" s="145">
        <v>5.1901006612515408</v>
      </c>
      <c r="K181" s="144">
        <v>3.0973814234021749E-2</v>
      </c>
      <c r="L181" s="142">
        <v>0.10176666666666666</v>
      </c>
      <c r="M181" s="141">
        <v>7.7914257450727442E-3</v>
      </c>
      <c r="N181" s="145">
        <v>18.487556683066511</v>
      </c>
      <c r="O181" s="144">
        <v>9.3689494083771599E-2</v>
      </c>
      <c r="P181" s="145">
        <v>7.972833333333333</v>
      </c>
      <c r="Q181" s="144">
        <v>5.4222353118724982E-2</v>
      </c>
      <c r="R181" s="142">
        <v>0.28889999999999999</v>
      </c>
      <c r="S181" s="141">
        <v>3.5592073511574625E-2</v>
      </c>
      <c r="T181" s="142">
        <v>1.0016</v>
      </c>
      <c r="U181" s="141">
        <v>6.2305913009685278E-2</v>
      </c>
      <c r="V181" s="142">
        <v>3.09E-2</v>
      </c>
      <c r="W181" s="141">
        <v>3.6438046535109633E-3</v>
      </c>
      <c r="X181" s="142">
        <v>0.10923333333333334</v>
      </c>
      <c r="Y181" s="141">
        <v>3.438322388787593E-3</v>
      </c>
      <c r="Z181" s="142">
        <v>2.5700000000000001E-2</v>
      </c>
      <c r="AA181" s="143">
        <v>5.4474106624313144E-3</v>
      </c>
      <c r="AB181" s="142">
        <v>2.809160025261917E-2</v>
      </c>
      <c r="AC181" s="141">
        <v>2.150859286804026E-3</v>
      </c>
      <c r="AD181" s="140">
        <v>99.848166666666671</v>
      </c>
      <c r="AE181" s="139">
        <v>1350</v>
      </c>
      <c r="AF181" s="18" t="s">
        <v>878</v>
      </c>
      <c r="AG181" s="130">
        <v>1.1328516800000001</v>
      </c>
      <c r="AH181" s="129">
        <v>1.9901732125943303E-2</v>
      </c>
      <c r="AI181" s="128">
        <v>38</v>
      </c>
      <c r="AJ181" s="120">
        <v>19.033000000000001</v>
      </c>
      <c r="AK181" s="275">
        <v>1683.04755873715</v>
      </c>
      <c r="AL181" s="276">
        <v>51.256269743072629</v>
      </c>
      <c r="AM181" s="138">
        <v>0.56781958849050296</v>
      </c>
      <c r="AN181" s="129">
        <v>3.3086876439596666E-2</v>
      </c>
      <c r="AO181" s="138">
        <v>30.070227393692001</v>
      </c>
      <c r="AP181" s="129">
        <v>0.6241974711939714</v>
      </c>
      <c r="AQ181" s="138">
        <v>7.5031721598203198</v>
      </c>
      <c r="AR181" s="130">
        <v>0.33102314182215431</v>
      </c>
      <c r="AS181" s="138">
        <v>13.4915111287652</v>
      </c>
      <c r="AT181" s="129">
        <v>0.40973688512074785</v>
      </c>
      <c r="AU181" s="138">
        <v>0.45005655162278102</v>
      </c>
      <c r="AV181" s="129">
        <v>2.6730736650642285E-2</v>
      </c>
      <c r="AW181" s="138">
        <v>4.2241898140583896</v>
      </c>
      <c r="AX181" s="129">
        <v>0.44105086069250299</v>
      </c>
      <c r="AY181" s="138">
        <v>0.58582223962011504</v>
      </c>
      <c r="AZ181" s="129">
        <v>4.038766362604209E-2</v>
      </c>
      <c r="BA181" s="138">
        <v>1.58464366719933</v>
      </c>
      <c r="BB181" s="130">
        <v>6.7962243458556046E-2</v>
      </c>
      <c r="BC181" s="138">
        <v>0.27165092512135097</v>
      </c>
      <c r="BD181" s="129">
        <v>2.4979997526418805E-2</v>
      </c>
      <c r="BE181" s="138">
        <v>1.40711071195463</v>
      </c>
      <c r="BF181" s="129">
        <v>0.12400720145926904</v>
      </c>
      <c r="BG181" s="138">
        <v>0.54983677619326299</v>
      </c>
      <c r="BH181" s="129">
        <v>7.8409594257592335E-2</v>
      </c>
      <c r="BI181" s="138">
        <v>0.215981531876491</v>
      </c>
      <c r="BJ181" s="129">
        <v>2.6092003285246371E-2</v>
      </c>
      <c r="BK181" s="138">
        <v>0.91651421657056997</v>
      </c>
      <c r="BL181" s="129">
        <v>0.11086910291261043</v>
      </c>
      <c r="BM181" s="138"/>
      <c r="BN181" s="129"/>
      <c r="BO181" s="138">
        <v>1.23683704257489</v>
      </c>
      <c r="BP181" s="130">
        <v>8.8728101661292663E-2</v>
      </c>
      <c r="BQ181" s="138">
        <v>0.87140275256657596</v>
      </c>
      <c r="BR181" s="129">
        <v>9.3501987118548582E-2</v>
      </c>
      <c r="BS181" s="138">
        <v>0.88642858311762096</v>
      </c>
      <c r="BT181" s="129">
        <v>7.9809475858914597E-2</v>
      </c>
      <c r="BU181" s="138"/>
      <c r="BV181" s="129"/>
      <c r="BW181" s="138"/>
      <c r="BX181" s="129"/>
      <c r="BY181" s="138"/>
      <c r="BZ181" s="129"/>
      <c r="CA181" s="137">
        <v>8.0569168067601005E-2</v>
      </c>
      <c r="CB181" s="136">
        <v>1.1844740867464515E-2</v>
      </c>
      <c r="CC181" s="135">
        <v>3.3531051770238997E-2</v>
      </c>
      <c r="CD181" s="134">
        <v>4.9853547511377839E-3</v>
      </c>
      <c r="CE181" s="135">
        <v>1.2436931152525E-2</v>
      </c>
      <c r="CF181" s="134">
        <v>2.0670674284657868E-3</v>
      </c>
      <c r="CH181" s="120">
        <v>15.3588426113129</v>
      </c>
      <c r="CI181" s="133">
        <v>1.9030287819087308E-2</v>
      </c>
      <c r="CJ181" s="133">
        <v>1.0920115951569198E-3</v>
      </c>
      <c r="CK181" s="133">
        <v>5.3712356249187999E-2</v>
      </c>
      <c r="CL181" s="133">
        <v>3.0821665118738917E-3</v>
      </c>
      <c r="CM181" s="19">
        <v>0.70396999999999998</v>
      </c>
      <c r="CN181" s="19">
        <v>1.32E-3</v>
      </c>
      <c r="CO181" s="19">
        <v>0.70145999999999997</v>
      </c>
      <c r="CP181" s="19">
        <v>1.32E-3</v>
      </c>
      <c r="CQ181" s="19"/>
      <c r="CR181" s="232">
        <v>41.21</v>
      </c>
      <c r="CS181" s="232">
        <v>1.0078991025832196E-2</v>
      </c>
      <c r="CT181" s="232">
        <v>51.12</v>
      </c>
      <c r="CU181" s="232">
        <v>5.1646322420355814E-2</v>
      </c>
      <c r="CV181" s="232">
        <v>6.46</v>
      </c>
      <c r="CW181" s="232">
        <v>6.6118170855588659E-2</v>
      </c>
      <c r="CX181" s="233">
        <v>3.3E-3</v>
      </c>
      <c r="CY181" s="233">
        <v>9.6853542499315273E-4</v>
      </c>
      <c r="CZ181" s="233">
        <v>5.2400000000000002E-2</v>
      </c>
      <c r="DA181" s="233">
        <v>1.5164805186625812E-3</v>
      </c>
      <c r="DB181" s="233">
        <v>4.5999999999999999E-3</v>
      </c>
      <c r="DC181" s="233">
        <v>3.1639336447921631E-3</v>
      </c>
      <c r="DD181" s="233">
        <v>0.13550000000000001</v>
      </c>
      <c r="DE181" s="233">
        <v>1.1581158651175767E-3</v>
      </c>
      <c r="DF181" s="233">
        <v>1.4E-3</v>
      </c>
      <c r="DG181" s="233">
        <v>3.7980812733863983E-4</v>
      </c>
      <c r="DH181" s="233">
        <v>0.25009999999999999</v>
      </c>
      <c r="DI181" s="233">
        <v>5.5241101035755982E-3</v>
      </c>
      <c r="DJ181" s="233">
        <v>0.10050000000000001</v>
      </c>
      <c r="DK181" s="233">
        <v>1.2712898296729455E-3</v>
      </c>
      <c r="DL181" s="233">
        <v>1.55E-2</v>
      </c>
      <c r="DM181" s="233">
        <v>8.7306506821275024E-4</v>
      </c>
      <c r="DN181" s="233">
        <v>0.42220000000000002</v>
      </c>
      <c r="DO181" s="233">
        <v>3.2458210122790735E-3</v>
      </c>
      <c r="DP181" s="232">
        <v>99.26</v>
      </c>
    </row>
    <row r="182" spans="1:120" x14ac:dyDescent="0.2">
      <c r="A182" s="230" t="s">
        <v>898</v>
      </c>
      <c r="B182" s="231">
        <v>93.6</v>
      </c>
      <c r="C182" s="143">
        <v>2.7982411948720167E-2</v>
      </c>
      <c r="D182" s="145">
        <v>56.85864132435492</v>
      </c>
      <c r="E182" s="144">
        <v>0.20452566197587954</v>
      </c>
      <c r="F182" s="142">
        <v>0.27566666666666667</v>
      </c>
      <c r="G182" s="143">
        <v>9.3927032140553191E-3</v>
      </c>
      <c r="H182" s="145">
        <v>9.5785669750744464</v>
      </c>
      <c r="I182" s="141">
        <v>4.9426443765123951E-2</v>
      </c>
      <c r="J182" s="145">
        <v>5.1976297759105714</v>
      </c>
      <c r="K182" s="144">
        <v>3.252726368526674E-2</v>
      </c>
      <c r="L182" s="142">
        <v>9.9100000000000008E-2</v>
      </c>
      <c r="M182" s="141">
        <v>1.4736995112419183E-2</v>
      </c>
      <c r="N182" s="145">
        <v>18.091142608452714</v>
      </c>
      <c r="O182" s="144">
        <v>6.5000013179961555E-2</v>
      </c>
      <c r="P182" s="145">
        <v>8.0453666666666663</v>
      </c>
      <c r="Q182" s="144">
        <v>3.7025969953677768E-2</v>
      </c>
      <c r="R182" s="142">
        <v>0.26029999999999998</v>
      </c>
      <c r="S182" s="141">
        <v>1.6164376395235335E-2</v>
      </c>
      <c r="T182" s="142">
        <v>0.98693333333333333</v>
      </c>
      <c r="U182" s="141">
        <v>3.3467777942063327E-2</v>
      </c>
      <c r="V182" s="142">
        <v>2.6933333333333337E-2</v>
      </c>
      <c r="W182" s="141">
        <v>2.0407672406756064E-3</v>
      </c>
      <c r="X182" s="142">
        <v>5.7499999999999996E-2</v>
      </c>
      <c r="Y182" s="141">
        <v>2.3253567928366967E-3</v>
      </c>
      <c r="Z182" s="142">
        <v>2.5766666666666663E-2</v>
      </c>
      <c r="AA182" s="143">
        <v>4.8330229678667548E-3</v>
      </c>
      <c r="AB182" s="142">
        <v>2.5302217292595467E-2</v>
      </c>
      <c r="AC182" s="141">
        <v>1.8158609683822907E-3</v>
      </c>
      <c r="AD182" s="140">
        <v>99.161299999999997</v>
      </c>
      <c r="AE182" s="139">
        <v>1350</v>
      </c>
      <c r="AF182" s="18" t="s">
        <v>879</v>
      </c>
      <c r="AG182" s="130">
        <v>0.97176136000000002</v>
      </c>
      <c r="AH182" s="129">
        <v>2.408021800552472E-2</v>
      </c>
      <c r="AI182" s="128">
        <v>38</v>
      </c>
      <c r="AJ182" s="120">
        <v>24.004000000000001</v>
      </c>
      <c r="AK182" s="275">
        <v>1724.9999957227999</v>
      </c>
      <c r="AL182" s="276">
        <v>42.877032738267602</v>
      </c>
      <c r="AM182" s="138">
        <v>0.544110200748811</v>
      </c>
      <c r="AN182" s="129">
        <v>3.4245627763017594E-2</v>
      </c>
      <c r="AO182" s="138">
        <v>30.5576356400937</v>
      </c>
      <c r="AP182" s="129">
        <v>0.63644150422561618</v>
      </c>
      <c r="AQ182" s="138">
        <v>7.6784379722343203</v>
      </c>
      <c r="AR182" s="130">
        <v>0.26403153580642863</v>
      </c>
      <c r="AS182" s="138">
        <v>13.464352264256901</v>
      </c>
      <c r="AT182" s="129">
        <v>0.41905410957280004</v>
      </c>
      <c r="AU182" s="138">
        <v>0.453992291128748</v>
      </c>
      <c r="AV182" s="129">
        <v>2.9678430005405772E-2</v>
      </c>
      <c r="AW182" s="138">
        <v>4.3670925618319902</v>
      </c>
      <c r="AX182" s="129">
        <v>0.47200242668907211</v>
      </c>
      <c r="AY182" s="138">
        <v>0.59128324518947395</v>
      </c>
      <c r="AZ182" s="129">
        <v>4.0103146594045465E-2</v>
      </c>
      <c r="BA182" s="138">
        <v>1.6909771468663399</v>
      </c>
      <c r="BB182" s="130">
        <v>6.2856356092469604E-2</v>
      </c>
      <c r="BC182" s="138">
        <v>0.27556272215373001</v>
      </c>
      <c r="BD182" s="129">
        <v>2.2147373515081278E-2</v>
      </c>
      <c r="BE182" s="138">
        <v>1.5334382003957501</v>
      </c>
      <c r="BF182" s="129">
        <v>0.14366579853116482</v>
      </c>
      <c r="BG182" s="138">
        <v>0.56725122174671905</v>
      </c>
      <c r="BH182" s="129">
        <v>8.0940354687972782E-2</v>
      </c>
      <c r="BI182" s="138">
        <v>0.243805618813144</v>
      </c>
      <c r="BJ182" s="129">
        <v>2.4413089963637283E-2</v>
      </c>
      <c r="BK182" s="138">
        <v>0.94801171669474804</v>
      </c>
      <c r="BL182" s="129">
        <v>9.9569937034399786E-2</v>
      </c>
      <c r="BM182" s="138"/>
      <c r="BN182" s="129"/>
      <c r="BO182" s="138">
        <v>1.2195206826520799</v>
      </c>
      <c r="BP182" s="130">
        <v>8.6118616447290533E-2</v>
      </c>
      <c r="BQ182" s="138">
        <v>0.88456832393760798</v>
      </c>
      <c r="BR182" s="129">
        <v>7.6133242507805662E-2</v>
      </c>
      <c r="BS182" s="138">
        <v>0.88000338590419702</v>
      </c>
      <c r="BT182" s="129">
        <v>0.10340032454091576</v>
      </c>
      <c r="BU182" s="138"/>
      <c r="BV182" s="129"/>
      <c r="BW182" s="138"/>
      <c r="BX182" s="129"/>
      <c r="BY182" s="138"/>
      <c r="BZ182" s="129"/>
      <c r="CA182" s="137">
        <v>8.3119694729840002E-2</v>
      </c>
      <c r="CB182" s="136">
        <v>1.299561046112988E-2</v>
      </c>
      <c r="CC182" s="135">
        <v>3.4750397196273E-2</v>
      </c>
      <c r="CD182" s="134">
        <v>4.1146111459317214E-3</v>
      </c>
      <c r="CE182" s="135">
        <v>1.0569013251789E-2</v>
      </c>
      <c r="CF182" s="134">
        <v>1.8020910112668787E-3</v>
      </c>
      <c r="CH182" s="120">
        <v>25.150800943374598</v>
      </c>
      <c r="CI182" s="133">
        <v>1.828899949830173E-2</v>
      </c>
      <c r="CJ182" s="133">
        <v>1.0775902100506713E-3</v>
      </c>
      <c r="CK182" s="133">
        <v>5.1620094547845698E-2</v>
      </c>
      <c r="CL182" s="133">
        <v>3.041462630682109E-3</v>
      </c>
      <c r="CM182" s="19">
        <v>0.70247000000000004</v>
      </c>
      <c r="CN182" s="19">
        <v>1.08E-3</v>
      </c>
      <c r="CO182" s="19">
        <v>0.70006000000000002</v>
      </c>
      <c r="CP182" s="19">
        <v>1.08E-3</v>
      </c>
      <c r="CQ182" s="19"/>
      <c r="CR182" s="232">
        <v>41.61</v>
      </c>
      <c r="CS182" s="232">
        <v>6.3424485610430903E-2</v>
      </c>
      <c r="CT182" s="232">
        <v>51.8</v>
      </c>
      <c r="CU182" s="232">
        <v>0.15708810824366576</v>
      </c>
      <c r="CV182" s="232">
        <v>6.31</v>
      </c>
      <c r="CW182" s="232">
        <v>0.11510302867365226</v>
      </c>
      <c r="CX182" s="233">
        <v>3.3999999999999998E-3</v>
      </c>
      <c r="CY182" s="233">
        <v>5.6395783058066601E-4</v>
      </c>
      <c r="CZ182" s="233">
        <v>5.8500000000000003E-2</v>
      </c>
      <c r="DA182" s="233">
        <v>1.9285782369584652E-3</v>
      </c>
      <c r="DB182" s="233">
        <v>3.5999999999999999E-3</v>
      </c>
      <c r="DC182" s="233">
        <v>2.0457007813228121E-3</v>
      </c>
      <c r="DD182" s="233">
        <v>0.13389999999999999</v>
      </c>
      <c r="DE182" s="233">
        <v>3.5652454021749031E-3</v>
      </c>
      <c r="DF182" s="233">
        <v>2.3E-3</v>
      </c>
      <c r="DG182" s="233">
        <v>4.2564223413582591E-4</v>
      </c>
      <c r="DH182" s="233">
        <v>0.24790000000000001</v>
      </c>
      <c r="DI182" s="233">
        <v>4.9425139742704195E-3</v>
      </c>
      <c r="DJ182" s="233">
        <v>9.9400000000000002E-2</v>
      </c>
      <c r="DK182" s="233">
        <v>1.3141617005215547E-3</v>
      </c>
      <c r="DL182" s="233">
        <v>1.5900000000000001E-2</v>
      </c>
      <c r="DM182" s="233">
        <v>8.0386775810956373E-4</v>
      </c>
      <c r="DN182" s="233">
        <v>0.4294</v>
      </c>
      <c r="DO182" s="233">
        <v>2.6859028792388297E-3</v>
      </c>
      <c r="DP182" s="232">
        <v>100.2</v>
      </c>
    </row>
    <row r="183" spans="1:120" x14ac:dyDescent="0.2">
      <c r="A183" s="230" t="s">
        <v>899</v>
      </c>
      <c r="B183" s="231">
        <v>93.38</v>
      </c>
      <c r="C183" s="143">
        <v>9.3098130021481811E-3</v>
      </c>
      <c r="D183" s="145">
        <v>57.10222473441835</v>
      </c>
      <c r="E183" s="144">
        <v>0.1497648579227335</v>
      </c>
      <c r="F183" s="142">
        <v>0.26986666666666664</v>
      </c>
      <c r="G183" s="143">
        <v>1.2626576496228418E-2</v>
      </c>
      <c r="H183" s="145">
        <v>9.6361574829062189</v>
      </c>
      <c r="I183" s="141">
        <v>4.7351411056906927E-2</v>
      </c>
      <c r="J183" s="145">
        <v>5.2392989602217774</v>
      </c>
      <c r="K183" s="144">
        <v>3.5144081618144814E-2</v>
      </c>
      <c r="L183" s="142">
        <v>0.1022</v>
      </c>
      <c r="M183" s="141">
        <v>9.6980782823387485E-3</v>
      </c>
      <c r="N183" s="145">
        <v>18.453809716731442</v>
      </c>
      <c r="O183" s="144">
        <v>6.0477335451335178E-2</v>
      </c>
      <c r="P183" s="145">
        <v>7.9451000000000001</v>
      </c>
      <c r="Q183" s="144">
        <v>2.6788062990602792E-2</v>
      </c>
      <c r="R183" s="142">
        <v>0.23873333333333335</v>
      </c>
      <c r="S183" s="141">
        <v>1.6665008033028523E-2</v>
      </c>
      <c r="T183" s="142">
        <v>0.98176666666666668</v>
      </c>
      <c r="U183" s="141">
        <v>2.6488263519442015E-2</v>
      </c>
      <c r="V183" s="142">
        <v>3.1866666666666668E-2</v>
      </c>
      <c r="W183" s="141">
        <v>2.2443616755017663E-3</v>
      </c>
      <c r="X183" s="142">
        <v>0.10013333333333334</v>
      </c>
      <c r="Y183" s="141">
        <v>2.4079142758856487E-3</v>
      </c>
      <c r="Z183" s="142">
        <v>2.6166666666666668E-2</v>
      </c>
      <c r="AA183" s="143">
        <v>4.7647972674778735E-3</v>
      </c>
      <c r="AB183" s="142">
        <v>2.6696936155739374E-2</v>
      </c>
      <c r="AC183" s="141">
        <v>2.0270706981089003E-3</v>
      </c>
      <c r="AD183" s="140">
        <v>99.785466666666665</v>
      </c>
      <c r="AE183" s="139">
        <v>1350</v>
      </c>
      <c r="AF183" s="18" t="s">
        <v>880</v>
      </c>
      <c r="AG183" s="130">
        <v>0.99249920000000014</v>
      </c>
      <c r="AH183" s="129">
        <v>5.5448079744452809E-2</v>
      </c>
      <c r="AI183" s="128">
        <v>38</v>
      </c>
      <c r="AJ183" s="120">
        <v>14.063000000000001</v>
      </c>
      <c r="AK183" s="275">
        <v>1645.45083717784</v>
      </c>
      <c r="AL183" s="276">
        <v>50.520605851114027</v>
      </c>
      <c r="AM183" s="138">
        <v>0.57694381250176097</v>
      </c>
      <c r="AN183" s="129">
        <v>4.4514728884959123E-2</v>
      </c>
      <c r="AO183" s="138">
        <v>30.9928674737045</v>
      </c>
      <c r="AP183" s="129">
        <v>0.85046034517715441</v>
      </c>
      <c r="AQ183" s="138">
        <v>7.4559328273167704</v>
      </c>
      <c r="AR183" s="130">
        <v>0.3436584391392114</v>
      </c>
      <c r="AS183" s="138">
        <v>13.155545926096501</v>
      </c>
      <c r="AT183" s="129">
        <v>0.54138330972609805</v>
      </c>
      <c r="AU183" s="138">
        <v>0.45755859870957399</v>
      </c>
      <c r="AV183" s="129">
        <v>3.7788965456276323E-2</v>
      </c>
      <c r="AW183" s="138">
        <v>4.1408091735775301</v>
      </c>
      <c r="AX183" s="129">
        <v>0.47119534835257681</v>
      </c>
      <c r="AY183" s="138">
        <v>0.59156678865988699</v>
      </c>
      <c r="AZ183" s="129">
        <v>4.3196963368158182E-2</v>
      </c>
      <c r="BA183" s="138">
        <v>1.7448076792112199</v>
      </c>
      <c r="BB183" s="130">
        <v>7.9412718732276066E-2</v>
      </c>
      <c r="BC183" s="138">
        <v>0.29703440319786101</v>
      </c>
      <c r="BD183" s="129">
        <v>2.9718430657745105E-2</v>
      </c>
      <c r="BE183" s="138">
        <v>1.46510280736145</v>
      </c>
      <c r="BF183" s="129">
        <v>0.1479143033394868</v>
      </c>
      <c r="BG183" s="138">
        <v>0.57747717093128204</v>
      </c>
      <c r="BH183" s="129">
        <v>0.12797346696740072</v>
      </c>
      <c r="BI183" s="138">
        <v>0.230944177613228</v>
      </c>
      <c r="BJ183" s="129">
        <v>4.0323422450152205E-2</v>
      </c>
      <c r="BK183" s="138">
        <v>0.92130975039392105</v>
      </c>
      <c r="BL183" s="129">
        <v>0.12346641401091056</v>
      </c>
      <c r="BM183" s="138"/>
      <c r="BN183" s="129"/>
      <c r="BO183" s="138">
        <v>1.38508473832061</v>
      </c>
      <c r="BP183" s="130">
        <v>0.12514268579827947</v>
      </c>
      <c r="BQ183" s="138">
        <v>0.81589370222296598</v>
      </c>
      <c r="BR183" s="129">
        <v>7.7565447579798483E-2</v>
      </c>
      <c r="BS183" s="138">
        <v>0.79487309250210003</v>
      </c>
      <c r="BT183" s="129">
        <v>0.11411347663285923</v>
      </c>
      <c r="BU183" s="138"/>
      <c r="BV183" s="129"/>
      <c r="BW183" s="138"/>
      <c r="BX183" s="129"/>
      <c r="BY183" s="138"/>
      <c r="BZ183" s="129"/>
      <c r="CA183" s="137">
        <v>0.10842010098612299</v>
      </c>
      <c r="CB183" s="136">
        <v>1.5093503944909704E-2</v>
      </c>
      <c r="CC183" s="135">
        <v>4.3157896239091997E-2</v>
      </c>
      <c r="CD183" s="134">
        <v>6.5599309307622965E-3</v>
      </c>
      <c r="CE183" s="135">
        <v>1.3734272615348E-2</v>
      </c>
      <c r="CF183" s="134">
        <v>2.755801710839079E-3</v>
      </c>
      <c r="CH183" s="120">
        <v>21.821222305297901</v>
      </c>
      <c r="CI183" s="133">
        <v>2.0475810051145692E-2</v>
      </c>
      <c r="CJ183" s="133">
        <v>1.1762805504318781E-3</v>
      </c>
      <c r="CK183" s="133">
        <v>5.7792294809894701E-2</v>
      </c>
      <c r="CL183" s="133">
        <v>3.3200128434430656E-3</v>
      </c>
      <c r="CM183" s="19">
        <v>0.70376000000000005</v>
      </c>
      <c r="CN183" s="19">
        <v>6.9999999999999999E-4</v>
      </c>
      <c r="CO183" s="19">
        <v>0.70106000000000002</v>
      </c>
      <c r="CP183" s="19">
        <v>6.9999999999999999E-4</v>
      </c>
      <c r="CQ183" s="19"/>
      <c r="CR183" s="232">
        <v>41.27</v>
      </c>
      <c r="CS183" s="232">
        <v>8.1492124792481219E-2</v>
      </c>
      <c r="CT183" s="232">
        <v>51.29</v>
      </c>
      <c r="CU183" s="232">
        <v>0.10857115288695407</v>
      </c>
      <c r="CV183" s="232">
        <v>6.48</v>
      </c>
      <c r="CW183" s="232">
        <v>3.9213607230852363E-2</v>
      </c>
      <c r="CX183" s="233">
        <v>3.5999999999999999E-3</v>
      </c>
      <c r="CY183" s="233">
        <v>9.6828739425165841E-4</v>
      </c>
      <c r="CZ183" s="233">
        <v>5.4300000000000001E-2</v>
      </c>
      <c r="DA183" s="233">
        <v>5.8688112224573666E-3</v>
      </c>
      <c r="DB183" s="233">
        <v>2.5999999999999999E-3</v>
      </c>
      <c r="DC183" s="233">
        <v>5.3839517859889446E-4</v>
      </c>
      <c r="DD183" s="233">
        <v>0.1326</v>
      </c>
      <c r="DE183" s="233">
        <v>7.2782313509712571E-4</v>
      </c>
      <c r="DF183" s="233">
        <v>1.6999999999999999E-3</v>
      </c>
      <c r="DG183" s="233">
        <v>6.3269434578773476E-4</v>
      </c>
      <c r="DH183" s="233">
        <v>0.24779999999999999</v>
      </c>
      <c r="DI183" s="233">
        <v>8.4686430336929266E-3</v>
      </c>
      <c r="DJ183" s="233">
        <v>0.10050000000000001</v>
      </c>
      <c r="DK183" s="233">
        <v>1.4167923478890765E-3</v>
      </c>
      <c r="DL183" s="233">
        <v>1.5800000000000002E-2</v>
      </c>
      <c r="DM183" s="233">
        <v>9.3749497480861564E-4</v>
      </c>
      <c r="DN183" s="233">
        <v>0.42680000000000001</v>
      </c>
      <c r="DO183" s="233">
        <v>1.9231469738338334E-3</v>
      </c>
      <c r="DP183" s="232">
        <v>99.5</v>
      </c>
    </row>
    <row r="184" spans="1:120" s="234" customFormat="1" x14ac:dyDescent="0.2">
      <c r="A184" s="230" t="s">
        <v>900</v>
      </c>
      <c r="B184" s="231">
        <v>93.54</v>
      </c>
      <c r="C184" s="143">
        <v>7.4836602704859579E-3</v>
      </c>
      <c r="D184" s="145">
        <v>57.048220239454928</v>
      </c>
      <c r="E184" s="144">
        <v>0.11771831155397246</v>
      </c>
      <c r="F184" s="142">
        <v>0.28306666666666669</v>
      </c>
      <c r="G184" s="143">
        <v>8.8613161304649923E-3</v>
      </c>
      <c r="H184" s="145">
        <v>9.5853445978582599</v>
      </c>
      <c r="I184" s="141">
        <v>6.7398138590061107E-2</v>
      </c>
      <c r="J184" s="145">
        <v>5.281551006244789</v>
      </c>
      <c r="K184" s="144">
        <v>5.1453714669012184E-2</v>
      </c>
      <c r="L184" s="142">
        <v>0.1023</v>
      </c>
      <c r="M184" s="141">
        <v>1.0524133514944134E-2</v>
      </c>
      <c r="N184" s="145">
        <v>18.138943285319758</v>
      </c>
      <c r="O184" s="144">
        <v>0.11258980421727648</v>
      </c>
      <c r="P184" s="145">
        <v>8.2437999999999985</v>
      </c>
      <c r="Q184" s="144">
        <v>7.0809044309923394E-2</v>
      </c>
      <c r="R184" s="142">
        <v>0.2886333333333333</v>
      </c>
      <c r="S184" s="141">
        <v>1.6881932000419028E-2</v>
      </c>
      <c r="T184" s="142">
        <v>0.9653666666666666</v>
      </c>
      <c r="U184" s="141">
        <v>2.7248241871571207E-2</v>
      </c>
      <c r="V184" s="142">
        <v>2.4799999999999999E-2</v>
      </c>
      <c r="W184" s="141">
        <v>2.0937144647864389E-3</v>
      </c>
      <c r="X184" s="142">
        <v>4.8866666666666669E-2</v>
      </c>
      <c r="Y184" s="141">
        <v>2.1685500606423293E-3</v>
      </c>
      <c r="Z184" s="142">
        <v>1.8866666666666667E-2</v>
      </c>
      <c r="AA184" s="143">
        <v>8.6912317108703997E-3</v>
      </c>
      <c r="AB184" s="142">
        <v>2.8124700423727177E-2</v>
      </c>
      <c r="AC184" s="141">
        <v>2.0610258694779625E-3</v>
      </c>
      <c r="AD184" s="140">
        <v>99.686866666666674</v>
      </c>
      <c r="AE184" s="139">
        <v>1350</v>
      </c>
      <c r="AF184" s="18" t="s">
        <v>881</v>
      </c>
      <c r="AG184" s="130">
        <v>0.85985935111733902</v>
      </c>
      <c r="AH184" s="129">
        <v>0.06</v>
      </c>
      <c r="AI184" s="128">
        <v>38</v>
      </c>
      <c r="AJ184" s="120">
        <v>25.175999999999998</v>
      </c>
      <c r="AK184" s="275">
        <v>1705.75132462081</v>
      </c>
      <c r="AL184" s="276">
        <v>43.727681598342244</v>
      </c>
      <c r="AM184" s="138">
        <v>0.49097995746078799</v>
      </c>
      <c r="AN184" s="129">
        <v>2.9940204418714377E-2</v>
      </c>
      <c r="AO184" s="138">
        <v>30.3055111472409</v>
      </c>
      <c r="AP184" s="129">
        <v>0.61092809639244061</v>
      </c>
      <c r="AQ184" s="138">
        <v>7.9158973971206699</v>
      </c>
      <c r="AR184" s="130">
        <v>0.27253938182316123</v>
      </c>
      <c r="AS184" s="138">
        <v>13.6924931675837</v>
      </c>
      <c r="AT184" s="129">
        <v>0.40784684130710258</v>
      </c>
      <c r="AU184" s="138">
        <v>0.46501335590993498</v>
      </c>
      <c r="AV184" s="129">
        <v>2.5404861447941199E-2</v>
      </c>
      <c r="AW184" s="138">
        <v>4.3663249007467799</v>
      </c>
      <c r="AX184" s="129">
        <v>0.48865345684836642</v>
      </c>
      <c r="AY184" s="138">
        <v>0.59800856569190697</v>
      </c>
      <c r="AZ184" s="129">
        <v>3.8173030970288103E-2</v>
      </c>
      <c r="BA184" s="138">
        <v>1.6670253078118999</v>
      </c>
      <c r="BB184" s="130">
        <v>6.7310826235074131E-2</v>
      </c>
      <c r="BC184" s="138">
        <v>0.27222503302602102</v>
      </c>
      <c r="BD184" s="129">
        <v>2.3196320192153275E-2</v>
      </c>
      <c r="BE184" s="138">
        <v>1.55598867771706</v>
      </c>
      <c r="BF184" s="129">
        <v>0.12071734454831812</v>
      </c>
      <c r="BG184" s="138">
        <v>0.57433332856680996</v>
      </c>
      <c r="BH184" s="129">
        <v>7.3837930103537508E-2</v>
      </c>
      <c r="BI184" s="138">
        <v>0.21861129450532901</v>
      </c>
      <c r="BJ184" s="129">
        <v>3.1698320082185767E-2</v>
      </c>
      <c r="BK184" s="138">
        <v>0.91430173534358805</v>
      </c>
      <c r="BL184" s="129">
        <v>0.123975689100862</v>
      </c>
      <c r="BM184" s="138"/>
      <c r="BN184" s="129"/>
      <c r="BO184" s="138">
        <v>1.22293989362253</v>
      </c>
      <c r="BP184" s="130">
        <v>0.10262425023114646</v>
      </c>
      <c r="BQ184" s="138">
        <v>0.93275872897660705</v>
      </c>
      <c r="BR184" s="129">
        <v>6.2715625532075672E-2</v>
      </c>
      <c r="BS184" s="138">
        <v>0.94016805412377302</v>
      </c>
      <c r="BT184" s="129">
        <v>9.1579074913111749E-2</v>
      </c>
      <c r="BU184" s="138"/>
      <c r="BV184" s="129"/>
      <c r="BW184" s="138"/>
      <c r="BX184" s="129"/>
      <c r="BY184" s="138"/>
      <c r="BZ184" s="129"/>
      <c r="CA184" s="137">
        <v>8.3104079497658995E-2</v>
      </c>
      <c r="CB184" s="136">
        <v>1.0068430708544096E-2</v>
      </c>
      <c r="CC184" s="135">
        <v>4.0504692411313999E-2</v>
      </c>
      <c r="CD184" s="134">
        <v>4.4989547363561257E-3</v>
      </c>
      <c r="CE184" s="135">
        <v>1.1446458920224001E-2</v>
      </c>
      <c r="CF184" s="134">
        <v>1.8814447112565787E-3</v>
      </c>
      <c r="CG184" s="119"/>
      <c r="CH184" s="120">
        <v>25.738373517990102</v>
      </c>
      <c r="CI184" s="133">
        <v>1.6937422586161936E-2</v>
      </c>
      <c r="CJ184" s="133">
        <v>9.6559396633576406E-4</v>
      </c>
      <c r="CK184" s="133">
        <v>4.7805313537008003E-2</v>
      </c>
      <c r="CL184" s="133">
        <v>2.7253569470385665E-3</v>
      </c>
      <c r="CM184" s="19">
        <v>0.70372999999999997</v>
      </c>
      <c r="CN184" s="19">
        <v>1.1999999999999999E-3</v>
      </c>
      <c r="CO184" s="19">
        <v>0.70150000000000001</v>
      </c>
      <c r="CP184" s="19">
        <v>1.1999999999999999E-3</v>
      </c>
      <c r="CQ184" s="19"/>
      <c r="CR184" s="232">
        <v>41.69</v>
      </c>
      <c r="CS184" s="232">
        <v>7.6576165011659716E-2</v>
      </c>
      <c r="CT184" s="232">
        <v>51.72</v>
      </c>
      <c r="CU184" s="232">
        <v>0.15535985146994466</v>
      </c>
      <c r="CV184" s="232">
        <v>6.36</v>
      </c>
      <c r="CW184" s="232">
        <v>3.0955415955875153E-2</v>
      </c>
      <c r="CX184" s="233">
        <v>3.3999999999999998E-3</v>
      </c>
      <c r="CY184" s="233">
        <v>9.30834783129272E-4</v>
      </c>
      <c r="CZ184" s="233">
        <v>5.4600000000000003E-2</v>
      </c>
      <c r="DA184" s="233">
        <v>6.1661244039845613E-3</v>
      </c>
      <c r="DB184" s="233">
        <v>4.1000000000000003E-3</v>
      </c>
      <c r="DC184" s="233">
        <v>3.5015965820984454E-3</v>
      </c>
      <c r="DD184" s="233">
        <v>0.13420000000000001</v>
      </c>
      <c r="DE184" s="233">
        <v>1.1664032393085759E-3</v>
      </c>
      <c r="DF184" s="233">
        <v>1.6999999999999999E-3</v>
      </c>
      <c r="DG184" s="233">
        <v>4.0073926255084391E-4</v>
      </c>
      <c r="DH184" s="233">
        <v>0.24510000000000001</v>
      </c>
      <c r="DI184" s="233">
        <v>7.8157282423670094E-3</v>
      </c>
      <c r="DJ184" s="233">
        <v>9.9900000000000003E-2</v>
      </c>
      <c r="DK184" s="233">
        <v>1.2932889640515372E-3</v>
      </c>
      <c r="DL184" s="233">
        <v>1.46E-2</v>
      </c>
      <c r="DM184" s="233">
        <v>8.4064894110941809E-4</v>
      </c>
      <c r="DN184" s="233">
        <v>0.42609999999999998</v>
      </c>
      <c r="DO184" s="233">
        <v>2.2866607290102136E-3</v>
      </c>
      <c r="DP184" s="232">
        <v>100.23</v>
      </c>
    </row>
    <row r="185" spans="1:120" x14ac:dyDescent="0.2">
      <c r="A185" s="230" t="s">
        <v>931</v>
      </c>
      <c r="B185" s="231">
        <v>93.41</v>
      </c>
      <c r="C185" s="143">
        <v>2.319859993378014E-2</v>
      </c>
      <c r="D185" s="145">
        <v>56.285907062973955</v>
      </c>
      <c r="E185" s="144">
        <v>8.7529792155075156E-2</v>
      </c>
      <c r="F185" s="142">
        <v>0.27313333333333334</v>
      </c>
      <c r="G185" s="143">
        <v>1.0691911744174205E-2</v>
      </c>
      <c r="H185" s="145">
        <v>9.2623771845673968</v>
      </c>
      <c r="I185" s="141">
        <v>4.7219463433461166E-2</v>
      </c>
      <c r="J185" s="145">
        <v>5.6195110674256776</v>
      </c>
      <c r="K185" s="144">
        <v>3.4750404827934074E-2</v>
      </c>
      <c r="L185" s="142">
        <v>0.1032</v>
      </c>
      <c r="M185" s="141">
        <v>1.0729903669626617E-2</v>
      </c>
      <c r="N185" s="145">
        <v>18.780666686906319</v>
      </c>
      <c r="O185" s="144">
        <v>0.10437124787258313</v>
      </c>
      <c r="P185" s="145">
        <v>7.7468000000000004</v>
      </c>
      <c r="Q185" s="144">
        <v>6.2539995684570901E-2</v>
      </c>
      <c r="R185" s="142">
        <v>0.32286666666666669</v>
      </c>
      <c r="S185" s="141">
        <v>1.5734857876153269E-2</v>
      </c>
      <c r="T185" s="142">
        <v>0.92393333333333327</v>
      </c>
      <c r="U185" s="141">
        <v>2.9840508170902363E-2</v>
      </c>
      <c r="V185" s="142">
        <v>4.0133333333333333E-2</v>
      </c>
      <c r="W185" s="141">
        <v>2.3861805787201784E-3</v>
      </c>
      <c r="X185" s="142">
        <v>0.16866666666666666</v>
      </c>
      <c r="Y185" s="141">
        <v>4.9309571147782708E-3</v>
      </c>
      <c r="Z185" s="142">
        <v>2.4366666666666665E-2</v>
      </c>
      <c r="AA185" s="143">
        <v>7.2855823427274173E-3</v>
      </c>
      <c r="AB185" s="142">
        <v>2.7958497009871228E-2</v>
      </c>
      <c r="AC185" s="141">
        <v>3.0600915153404539E-3</v>
      </c>
      <c r="AD185" s="140">
        <v>99.202433333333332</v>
      </c>
      <c r="AE185" s="139">
        <v>1350</v>
      </c>
      <c r="AF185" s="18" t="s">
        <v>932</v>
      </c>
      <c r="AG185" s="130">
        <v>1.3166175200000003</v>
      </c>
      <c r="AH185" s="129">
        <v>3.3700873113247341E-2</v>
      </c>
      <c r="AI185" s="128">
        <v>38</v>
      </c>
      <c r="AJ185" s="120">
        <v>13.465</v>
      </c>
      <c r="AK185" s="275">
        <v>1649.7476562561999</v>
      </c>
      <c r="AL185" s="276">
        <v>50.243331441692952</v>
      </c>
      <c r="AM185" s="138">
        <v>0.80018770738345102</v>
      </c>
      <c r="AN185" s="129">
        <v>5.1430048520741123E-2</v>
      </c>
      <c r="AO185" s="138">
        <v>33.156418794327401</v>
      </c>
      <c r="AP185" s="129">
        <v>0.66170068542312788</v>
      </c>
      <c r="AQ185" s="138">
        <v>7.17062103403756</v>
      </c>
      <c r="AR185" s="130">
        <v>0.2731860620013587</v>
      </c>
      <c r="AS185" s="138">
        <v>13.4681433257206</v>
      </c>
      <c r="AT185" s="129">
        <v>0.45526405047879792</v>
      </c>
      <c r="AU185" s="138">
        <v>0.41323938893780998</v>
      </c>
      <c r="AV185" s="129">
        <v>3.4074532948466817E-2</v>
      </c>
      <c r="AW185" s="138">
        <v>4.5360124443362198</v>
      </c>
      <c r="AX185" s="129">
        <v>0.64460648150090483</v>
      </c>
      <c r="AY185" s="138">
        <v>0.61236687280153501</v>
      </c>
      <c r="AZ185" s="129">
        <v>5.571430603698882E-2</v>
      </c>
      <c r="BA185" s="138">
        <v>1.7715934986070501</v>
      </c>
      <c r="BB185" s="130">
        <v>9.4081405988668182E-2</v>
      </c>
      <c r="BC185" s="138">
        <v>0.24532075616850599</v>
      </c>
      <c r="BD185" s="129">
        <v>2.6929424221554962E-2</v>
      </c>
      <c r="BE185" s="138">
        <v>1.4473150382898501</v>
      </c>
      <c r="BF185" s="129">
        <v>0.17831295659672425</v>
      </c>
      <c r="BG185" s="138">
        <v>0.50074575089809104</v>
      </c>
      <c r="BH185" s="129">
        <v>0.10294738203092173</v>
      </c>
      <c r="BI185" s="138">
        <v>0.23728356927337901</v>
      </c>
      <c r="BJ185" s="129">
        <v>3.7914155773593153E-2</v>
      </c>
      <c r="BK185" s="138">
        <v>0.90332170730966799</v>
      </c>
      <c r="BL185" s="129">
        <v>0.12742042651970034</v>
      </c>
      <c r="BM185" s="138"/>
      <c r="BN185" s="129"/>
      <c r="BO185" s="138">
        <v>1.2113328720861101</v>
      </c>
      <c r="BP185" s="130">
        <v>0.13722629006244788</v>
      </c>
      <c r="BQ185" s="138">
        <v>0.87891772644609101</v>
      </c>
      <c r="BR185" s="129">
        <v>9.8501192281238978E-2</v>
      </c>
      <c r="BS185" s="138">
        <v>0.927278107470763</v>
      </c>
      <c r="BT185" s="129">
        <v>0.10452597227571765</v>
      </c>
      <c r="BU185" s="138"/>
      <c r="BV185" s="129"/>
      <c r="BW185" s="138"/>
      <c r="BX185" s="129"/>
      <c r="BY185" s="138"/>
      <c r="BZ185" s="129"/>
      <c r="CA185" s="137">
        <v>0.15803910759263401</v>
      </c>
      <c r="CB185" s="136">
        <v>2.4879183691193005E-2</v>
      </c>
      <c r="CC185" s="135">
        <v>3.4865770286432E-2</v>
      </c>
      <c r="CD185" s="134">
        <v>5.6228074834448021E-3</v>
      </c>
      <c r="CE185" s="135">
        <v>1.2961629542079999E-2</v>
      </c>
      <c r="CF185" s="134">
        <v>2.693373586002802E-3</v>
      </c>
      <c r="CH185" s="120">
        <v>12.225026369094801</v>
      </c>
      <c r="CI185" s="133">
        <v>2.5337496416568392E-2</v>
      </c>
      <c r="CJ185" s="133">
        <v>1.4211444454585299E-3</v>
      </c>
      <c r="CK185" s="133">
        <v>7.1514243343405004E-2</v>
      </c>
      <c r="CL185" s="133">
        <v>4.0111330664931695E-3</v>
      </c>
      <c r="CM185" s="19"/>
      <c r="CN185" s="19"/>
      <c r="CO185" s="19"/>
      <c r="CP185" s="19"/>
      <c r="CQ185" s="19"/>
      <c r="CR185" s="232">
        <v>41.3</v>
      </c>
      <c r="CS185" s="232">
        <v>0.12951467083666193</v>
      </c>
      <c r="CT185" s="232">
        <v>51.23</v>
      </c>
      <c r="CU185" s="232">
        <v>0.18910734479723409</v>
      </c>
      <c r="CV185" s="232">
        <v>6.44</v>
      </c>
      <c r="CW185" s="232">
        <v>9.6950949366745115E-2</v>
      </c>
      <c r="CX185" s="233">
        <v>3.3E-3</v>
      </c>
      <c r="CY185" s="233">
        <v>8.6810049564168157E-4</v>
      </c>
      <c r="CZ185" s="233">
        <v>4.9700000000000001E-2</v>
      </c>
      <c r="DA185" s="233">
        <v>2.074525321768439E-3</v>
      </c>
      <c r="DB185" s="233">
        <v>8.9999999999999998E-4</v>
      </c>
      <c r="DC185" s="233">
        <v>5.9652784085429387E-4</v>
      </c>
      <c r="DD185" s="233">
        <v>0.13</v>
      </c>
      <c r="DE185" s="233">
        <v>6.8796243827200199E-4</v>
      </c>
      <c r="DF185" s="233">
        <v>1.1999999999999999E-3</v>
      </c>
      <c r="DG185" s="233">
        <v>5.5069711312263252E-4</v>
      </c>
      <c r="DH185" s="233">
        <v>0.2407</v>
      </c>
      <c r="DI185" s="233">
        <v>2.7999928774936639E-3</v>
      </c>
      <c r="DJ185" s="233">
        <v>9.9500000000000005E-2</v>
      </c>
      <c r="DK185" s="233">
        <v>1.5120267694328287E-3</v>
      </c>
      <c r="DL185" s="233">
        <v>1.54E-2</v>
      </c>
      <c r="DM185" s="233">
        <v>7.7491490950820467E-4</v>
      </c>
      <c r="DN185" s="233">
        <v>0.42230000000000001</v>
      </c>
      <c r="DO185" s="233">
        <v>2.5170623110396498E-3</v>
      </c>
      <c r="DP185" s="232">
        <v>99.42</v>
      </c>
    </row>
    <row r="186" spans="1:120" x14ac:dyDescent="0.2">
      <c r="A186" s="230" t="s">
        <v>901</v>
      </c>
      <c r="B186" s="231">
        <v>93.61</v>
      </c>
      <c r="C186" s="143">
        <v>2.1975032300788629E-2</v>
      </c>
      <c r="D186" s="145">
        <v>56.527869792547172</v>
      </c>
      <c r="E186" s="144">
        <v>8.7302178817373163E-2</v>
      </c>
      <c r="F186" s="142">
        <v>0.28396666666666665</v>
      </c>
      <c r="G186" s="143">
        <v>9.4248501569153872E-3</v>
      </c>
      <c r="H186" s="145">
        <v>9.6165528586628195</v>
      </c>
      <c r="I186" s="141">
        <v>4.1445157665792376E-2</v>
      </c>
      <c r="J186" s="145">
        <v>5.2530847255792255</v>
      </c>
      <c r="K186" s="144">
        <v>2.7385656525400443E-2</v>
      </c>
      <c r="L186" s="142">
        <v>9.9633333333333338E-2</v>
      </c>
      <c r="M186" s="141">
        <v>6.844444399741116E-3</v>
      </c>
      <c r="N186" s="145">
        <v>18.23251577892951</v>
      </c>
      <c r="O186" s="144">
        <v>0.12205902132477035</v>
      </c>
      <c r="P186" s="145">
        <v>8.0651333333333337</v>
      </c>
      <c r="Q186" s="144">
        <v>3.1582699916192447E-2</v>
      </c>
      <c r="R186" s="142">
        <v>0.25303333333333333</v>
      </c>
      <c r="S186" s="141">
        <v>2.2300516961757066E-2</v>
      </c>
      <c r="T186" s="142">
        <v>0.99189999999999989</v>
      </c>
      <c r="U186" s="141">
        <v>4.8500795767324571E-2</v>
      </c>
      <c r="V186" s="142">
        <v>3.0733333333333335E-2</v>
      </c>
      <c r="W186" s="141">
        <v>3.3985446436921962E-3</v>
      </c>
      <c r="X186" s="142">
        <v>9.2833333333333323E-2</v>
      </c>
      <c r="Y186" s="141">
        <v>3.7241719412400265E-3</v>
      </c>
      <c r="Z186" s="142">
        <v>2.6666666666666668E-2</v>
      </c>
      <c r="AA186" s="143">
        <v>4.9581514439554983E-3</v>
      </c>
      <c r="AB186" s="142">
        <v>2.9685467555556195E-2</v>
      </c>
      <c r="AC186" s="141">
        <v>2.2402684591702024E-3</v>
      </c>
      <c r="AD186" s="140">
        <v>99.137233333333327</v>
      </c>
      <c r="AE186" s="139">
        <v>1350</v>
      </c>
      <c r="AF186" s="18" t="s">
        <v>882</v>
      </c>
      <c r="AG186" s="130">
        <v>1.1200341600000001</v>
      </c>
      <c r="AH186" s="129">
        <v>6.7969567270065407E-3</v>
      </c>
      <c r="AI186" s="128">
        <v>38</v>
      </c>
      <c r="AJ186" s="120">
        <v>17.117999999999999</v>
      </c>
      <c r="AK186" s="275">
        <v>1719.9347743882499</v>
      </c>
      <c r="AL186" s="276">
        <v>55.330644901882152</v>
      </c>
      <c r="AM186" s="138">
        <v>0.56704057636187499</v>
      </c>
      <c r="AN186" s="129">
        <v>2.9598424877400512E-2</v>
      </c>
      <c r="AO186" s="138">
        <v>31.031616112152399</v>
      </c>
      <c r="AP186" s="129">
        <v>0.60127382206728464</v>
      </c>
      <c r="AQ186" s="138">
        <v>7.7387690307483901</v>
      </c>
      <c r="AR186" s="130">
        <v>0.2537790852445711</v>
      </c>
      <c r="AS186" s="138">
        <v>13.424085178539301</v>
      </c>
      <c r="AT186" s="129">
        <v>0.40332928938799933</v>
      </c>
      <c r="AU186" s="138">
        <v>0.44935188951959398</v>
      </c>
      <c r="AV186" s="129">
        <v>3.1733871889822574E-2</v>
      </c>
      <c r="AW186" s="138">
        <v>4.2177764268256901</v>
      </c>
      <c r="AX186" s="129">
        <v>0.44964070827797364</v>
      </c>
      <c r="AY186" s="138">
        <v>0.60503325746076198</v>
      </c>
      <c r="AZ186" s="129">
        <v>3.9828141499018643E-2</v>
      </c>
      <c r="BA186" s="138">
        <v>1.75138091640842</v>
      </c>
      <c r="BB186" s="130">
        <v>6.8676493300911232E-2</v>
      </c>
      <c r="BC186" s="138">
        <v>0.26349816327372599</v>
      </c>
      <c r="BD186" s="129">
        <v>2.2261423956850147E-2</v>
      </c>
      <c r="BE186" s="138">
        <v>1.5294834423489501</v>
      </c>
      <c r="BF186" s="129">
        <v>0.1297265728251942</v>
      </c>
      <c r="BG186" s="138">
        <v>0.52332007980265804</v>
      </c>
      <c r="BH186" s="129">
        <v>8.5774897569812977E-2</v>
      </c>
      <c r="BI186" s="138">
        <v>0.23109686113479799</v>
      </c>
      <c r="BJ186" s="129">
        <v>2.9847123893145013E-2</v>
      </c>
      <c r="BK186" s="138">
        <v>0.975066750285006</v>
      </c>
      <c r="BL186" s="129">
        <v>0.12239892869495402</v>
      </c>
      <c r="BM186" s="138"/>
      <c r="BN186" s="129"/>
      <c r="BO186" s="138">
        <v>1.26462197844262</v>
      </c>
      <c r="BP186" s="130">
        <v>0.11913417125585457</v>
      </c>
      <c r="BQ186" s="138">
        <v>0.88159904806922795</v>
      </c>
      <c r="BR186" s="129">
        <v>7.9830563087672793E-2</v>
      </c>
      <c r="BS186" s="138">
        <v>0.91882018602131399</v>
      </c>
      <c r="BT186" s="129">
        <v>9.3351554889200425E-2</v>
      </c>
      <c r="BU186" s="138"/>
      <c r="BV186" s="129"/>
      <c r="BW186" s="138"/>
      <c r="BX186" s="129"/>
      <c r="BY186" s="138"/>
      <c r="BZ186" s="129"/>
      <c r="CA186" s="137">
        <v>9.4501469932277996E-2</v>
      </c>
      <c r="CB186" s="136">
        <v>1.5687128244196845E-2</v>
      </c>
      <c r="CC186" s="135">
        <v>3.6984591209063E-2</v>
      </c>
      <c r="CD186" s="134">
        <v>5.0574443525803871E-3</v>
      </c>
      <c r="CE186" s="135">
        <v>1.1703724207644E-2</v>
      </c>
      <c r="CF186" s="134">
        <v>2.1757651899444981E-3</v>
      </c>
      <c r="CH186" s="120">
        <v>14.9120843410492</v>
      </c>
      <c r="CI186" s="133">
        <v>1.9322178752683175E-2</v>
      </c>
      <c r="CJ186" s="133">
        <v>1.1184437675489005E-3</v>
      </c>
      <c r="CK186" s="133">
        <v>5.45362087289957E-2</v>
      </c>
      <c r="CL186" s="133">
        <v>3.1567704418540799E-3</v>
      </c>
      <c r="CM186" s="19">
        <v>0.70265999999999995</v>
      </c>
      <c r="CN186" s="19">
        <v>9.7999999999999997E-4</v>
      </c>
      <c r="CO186" s="19">
        <v>0.70011000000000001</v>
      </c>
      <c r="CP186" s="19">
        <v>9.7999999999999997E-4</v>
      </c>
      <c r="CQ186" s="19"/>
      <c r="CR186" s="232">
        <v>41.9</v>
      </c>
      <c r="CS186" s="232">
        <v>8.43802119942135E-2</v>
      </c>
      <c r="CT186" s="232">
        <v>52.21</v>
      </c>
      <c r="CU186" s="232">
        <v>0.14565191553991566</v>
      </c>
      <c r="CV186" s="232">
        <v>6.35</v>
      </c>
      <c r="CW186" s="232">
        <v>9.1643506709946684E-2</v>
      </c>
      <c r="CX186" s="233">
        <v>3.8E-3</v>
      </c>
      <c r="CY186" s="233">
        <v>8.3653784153655251E-4</v>
      </c>
      <c r="CZ186" s="233">
        <v>5.16E-2</v>
      </c>
      <c r="DA186" s="233">
        <v>1.7620817317137983E-3</v>
      </c>
      <c r="DB186" s="233">
        <v>2.8E-3</v>
      </c>
      <c r="DC186" s="233">
        <v>2.5128147636668979E-3</v>
      </c>
      <c r="DD186" s="233">
        <v>0.1321</v>
      </c>
      <c r="DE186" s="233">
        <v>2.3138130126634997E-3</v>
      </c>
      <c r="DF186" s="233">
        <v>1.2999999999999999E-3</v>
      </c>
      <c r="DG186" s="233">
        <v>4.4189223799474001E-4</v>
      </c>
      <c r="DH186" s="233">
        <v>0.24349999999999999</v>
      </c>
      <c r="DI186" s="233">
        <v>1.1678613720473357E-2</v>
      </c>
      <c r="DJ186" s="233">
        <v>9.7900000000000001E-2</v>
      </c>
      <c r="DK186" s="233">
        <v>1.8732318715918034E-3</v>
      </c>
      <c r="DL186" s="233">
        <v>1.5800000000000002E-2</v>
      </c>
      <c r="DM186" s="233">
        <v>8.326434416787025E-4</v>
      </c>
      <c r="DN186" s="233">
        <v>0.42480000000000001</v>
      </c>
      <c r="DO186" s="233">
        <v>4.3466332264034844E-3</v>
      </c>
      <c r="DP186" s="232">
        <v>100.91</v>
      </c>
    </row>
    <row r="187" spans="1:120" x14ac:dyDescent="0.2">
      <c r="A187" s="230" t="s">
        <v>933</v>
      </c>
      <c r="B187" s="231">
        <v>93.45</v>
      </c>
      <c r="C187" s="143">
        <v>1.5161680818435774E-2</v>
      </c>
      <c r="D187" s="145">
        <v>56.277655891504168</v>
      </c>
      <c r="E187" s="144">
        <v>8.6713101905603024E-2</v>
      </c>
      <c r="F187" s="142">
        <v>0.26143333333333335</v>
      </c>
      <c r="G187" s="143">
        <v>1.437383470445156E-2</v>
      </c>
      <c r="H187" s="145">
        <v>9.3084639238799252</v>
      </c>
      <c r="I187" s="141">
        <v>7.0500864144374023E-2</v>
      </c>
      <c r="J187" s="145">
        <v>5.7857405224499088</v>
      </c>
      <c r="K187" s="144">
        <v>2.5280397022412183E-2</v>
      </c>
      <c r="L187" s="142">
        <v>0.10646666666666667</v>
      </c>
      <c r="M187" s="141">
        <v>1.1587148338533814E-2</v>
      </c>
      <c r="N187" s="145">
        <v>17.581915784515321</v>
      </c>
      <c r="O187" s="144">
        <v>0.39449251666246971</v>
      </c>
      <c r="P187" s="145">
        <v>8.1853333333333325</v>
      </c>
      <c r="Q187" s="144">
        <v>4.8400452576709316E-2</v>
      </c>
      <c r="R187" s="142">
        <v>0.30086666666666667</v>
      </c>
      <c r="S187" s="141">
        <v>1.6041903476839574E-2</v>
      </c>
      <c r="T187" s="142">
        <v>0.89610000000000012</v>
      </c>
      <c r="U187" s="141">
        <v>4.1401415028997898E-2</v>
      </c>
      <c r="V187" s="142">
        <v>4.4466666666666661E-2</v>
      </c>
      <c r="W187" s="141">
        <v>1.8876419246134802E-3</v>
      </c>
      <c r="X187" s="142">
        <v>0.29260000000000003</v>
      </c>
      <c r="Y187" s="141">
        <v>7.1902522496316654E-3</v>
      </c>
      <c r="Z187" s="142">
        <v>2.7999999999999997E-2</v>
      </c>
      <c r="AA187" s="143">
        <v>6.310133155110623E-3</v>
      </c>
      <c r="AB187" s="142">
        <v>2.6696803821904841E-2</v>
      </c>
      <c r="AC187" s="141">
        <v>3.4361321371013985E-3</v>
      </c>
      <c r="AD187" s="140">
        <v>98.709866666666656</v>
      </c>
      <c r="AE187" s="139">
        <v>1350</v>
      </c>
      <c r="AF187" s="18" t="s">
        <v>934</v>
      </c>
      <c r="AG187" s="130">
        <v>1.4195392062873531</v>
      </c>
      <c r="AH187" s="129">
        <v>4.0318594074853387E-2</v>
      </c>
      <c r="AI187" s="128">
        <v>38</v>
      </c>
      <c r="AJ187" s="120">
        <v>13.717000000000001</v>
      </c>
      <c r="AK187" s="275">
        <v>1718.8455075330401</v>
      </c>
      <c r="AL187" s="276">
        <v>60.919310372873689</v>
      </c>
      <c r="AM187" s="138">
        <v>0.96278959879686399</v>
      </c>
      <c r="AN187" s="129">
        <v>4.3728373569730895E-2</v>
      </c>
      <c r="AO187" s="138">
        <v>35.655410523513297</v>
      </c>
      <c r="AP187" s="129">
        <v>0.77863491900556414</v>
      </c>
      <c r="AQ187" s="138">
        <v>7.7404347883004698</v>
      </c>
      <c r="AR187" s="130">
        <v>0.31652314204870552</v>
      </c>
      <c r="AS187" s="138">
        <v>13.5464397120332</v>
      </c>
      <c r="AT187" s="129">
        <v>0.49439715272091023</v>
      </c>
      <c r="AU187" s="138">
        <v>0.45735667608494301</v>
      </c>
      <c r="AV187" s="129">
        <v>3.5930432501436717E-2</v>
      </c>
      <c r="AW187" s="138">
        <v>4.18470800682553</v>
      </c>
      <c r="AX187" s="129">
        <v>0.54260197459910631</v>
      </c>
      <c r="AY187" s="138">
        <v>0.65379363913974997</v>
      </c>
      <c r="AZ187" s="129">
        <v>4.8964228847389997E-2</v>
      </c>
      <c r="BA187" s="138">
        <v>1.6967761661041501</v>
      </c>
      <c r="BB187" s="130">
        <v>8.4806908104119672E-2</v>
      </c>
      <c r="BC187" s="138">
        <v>0.27555595296257201</v>
      </c>
      <c r="BD187" s="129">
        <v>2.602037248636932E-2</v>
      </c>
      <c r="BE187" s="138">
        <v>1.38452553894168</v>
      </c>
      <c r="BF187" s="129">
        <v>0.14020630906269488</v>
      </c>
      <c r="BG187" s="138">
        <v>0.51804238259554802</v>
      </c>
      <c r="BH187" s="129">
        <v>9.0605919933684179E-2</v>
      </c>
      <c r="BI187" s="138">
        <v>0.23120978266772199</v>
      </c>
      <c r="BJ187" s="129">
        <v>3.70169625613418E-2</v>
      </c>
      <c r="BK187" s="138">
        <v>0.964677456310155</v>
      </c>
      <c r="BL187" s="129">
        <v>0.12179687761010757</v>
      </c>
      <c r="BM187" s="138"/>
      <c r="BN187" s="129"/>
      <c r="BO187" s="138">
        <v>1.2919320905621801</v>
      </c>
      <c r="BP187" s="130">
        <v>0.11362025433506412</v>
      </c>
      <c r="BQ187" s="138">
        <v>0.89729466764745702</v>
      </c>
      <c r="BR187" s="129">
        <v>9.2030080942785031E-2</v>
      </c>
      <c r="BS187" s="138">
        <v>0.90680455017176698</v>
      </c>
      <c r="BT187" s="129">
        <v>0.10311761044053097</v>
      </c>
      <c r="BU187" s="138"/>
      <c r="BV187" s="129"/>
      <c r="BW187" s="138"/>
      <c r="BX187" s="129"/>
      <c r="BY187" s="138"/>
      <c r="BZ187" s="129"/>
      <c r="CA187" s="137">
        <v>0.19414400626266201</v>
      </c>
      <c r="CB187" s="136">
        <v>3.2098307690322916E-2</v>
      </c>
      <c r="CC187" s="135">
        <v>3.9166961424245E-2</v>
      </c>
      <c r="CD187" s="134">
        <v>6.5051456764175222E-3</v>
      </c>
      <c r="CE187" s="135">
        <v>1.2115323813511001E-2</v>
      </c>
      <c r="CF187" s="134">
        <v>2.6178118435459109E-3</v>
      </c>
      <c r="CH187" s="120">
        <v>13.203489303588899</v>
      </c>
      <c r="CI187" s="133">
        <v>2.8870249115951093E-2</v>
      </c>
      <c r="CJ187" s="133">
        <v>1.6496670235540242E-3</v>
      </c>
      <c r="CK187" s="133">
        <v>8.1485320677254003E-2</v>
      </c>
      <c r="CL187" s="133">
        <v>4.6561304644482764E-3</v>
      </c>
      <c r="CM187" s="19"/>
      <c r="CN187" s="19"/>
      <c r="CO187" s="19"/>
      <c r="CP187" s="19"/>
      <c r="CQ187" s="19"/>
      <c r="CR187" s="232">
        <v>41.5</v>
      </c>
      <c r="CS187" s="232">
        <v>4.8152276561163283E-2</v>
      </c>
      <c r="CT187" s="232">
        <v>51.44</v>
      </c>
      <c r="CU187" s="232">
        <v>9.9902882051391043E-2</v>
      </c>
      <c r="CV187" s="232">
        <v>6.42</v>
      </c>
      <c r="CW187" s="232">
        <v>6.3329147556809975E-2</v>
      </c>
      <c r="CX187" s="233">
        <v>3.3E-3</v>
      </c>
      <c r="CY187" s="233">
        <v>7.0624660975653042E-4</v>
      </c>
      <c r="CZ187" s="233">
        <v>5.1499999999999997E-2</v>
      </c>
      <c r="DA187" s="233">
        <v>4.3760470062938414E-3</v>
      </c>
      <c r="DB187" s="233">
        <v>6.1000000000000004E-3</v>
      </c>
      <c r="DC187" s="233">
        <v>4.9571328051382499E-3</v>
      </c>
      <c r="DD187" s="233">
        <v>0.1305</v>
      </c>
      <c r="DE187" s="233">
        <v>8.2961568807647787E-4</v>
      </c>
      <c r="DF187" s="233">
        <v>1.8E-3</v>
      </c>
      <c r="DG187" s="233">
        <v>5.7561429289796988E-4</v>
      </c>
      <c r="DH187" s="233">
        <v>0.23400000000000001</v>
      </c>
      <c r="DI187" s="233">
        <v>2.1021616830935407E-2</v>
      </c>
      <c r="DJ187" s="233">
        <v>9.8900000000000002E-2</v>
      </c>
      <c r="DK187" s="233">
        <v>1.4843187342645776E-3</v>
      </c>
      <c r="DL187" s="233">
        <v>1.61E-2</v>
      </c>
      <c r="DM187" s="233">
        <v>1.3339235672756267E-3</v>
      </c>
      <c r="DN187" s="233">
        <v>0.4224</v>
      </c>
      <c r="DO187" s="233">
        <v>2.6335652210877128E-3</v>
      </c>
      <c r="DP187" s="232">
        <v>99.81</v>
      </c>
    </row>
    <row r="188" spans="1:120" x14ac:dyDescent="0.2">
      <c r="A188" s="230" t="s">
        <v>902</v>
      </c>
      <c r="B188" s="231">
        <v>93.66</v>
      </c>
      <c r="C188" s="143">
        <v>1.7415585159599126E-2</v>
      </c>
      <c r="D188" s="145">
        <v>57.061112203059444</v>
      </c>
      <c r="E188" s="144">
        <v>0.29770016115300341</v>
      </c>
      <c r="F188" s="142">
        <v>0.29183333333333333</v>
      </c>
      <c r="G188" s="143">
        <v>1.951609862148606E-2</v>
      </c>
      <c r="H188" s="145">
        <v>9.8831252732524266</v>
      </c>
      <c r="I188" s="141">
        <v>9.5384751347034683E-2</v>
      </c>
      <c r="J188" s="145">
        <v>5.4384273693085037</v>
      </c>
      <c r="K188" s="144">
        <v>5.7241447621065526E-2</v>
      </c>
      <c r="L188" s="142">
        <v>0.10359999999999998</v>
      </c>
      <c r="M188" s="141">
        <v>7.0180268001909804E-3</v>
      </c>
      <c r="N188" s="145">
        <v>16.778606244894195</v>
      </c>
      <c r="O188" s="144">
        <v>0.46210954137317972</v>
      </c>
      <c r="P188" s="145">
        <v>8.3193666666666655</v>
      </c>
      <c r="Q188" s="144">
        <v>6.6322224000535501E-2</v>
      </c>
      <c r="R188" s="142">
        <v>0.27836666666666665</v>
      </c>
      <c r="S188" s="141">
        <v>1.2744296141411105E-2</v>
      </c>
      <c r="T188" s="142">
        <v>0.9880000000000001</v>
      </c>
      <c r="U188" s="141">
        <v>3.6984476754059116E-2</v>
      </c>
      <c r="V188" s="142">
        <v>3.1366666666666661E-2</v>
      </c>
      <c r="W188" s="141">
        <v>2.4769194632866917E-3</v>
      </c>
      <c r="X188" s="142">
        <v>0.12369999999999999</v>
      </c>
      <c r="Y188" s="141">
        <v>2.2205623092305918E-3</v>
      </c>
      <c r="Z188" s="142">
        <v>2.24E-2</v>
      </c>
      <c r="AA188" s="143">
        <v>6.2534981729810537E-3</v>
      </c>
      <c r="AB188" s="142">
        <v>1.7831212722930534E-2</v>
      </c>
      <c r="AC188" s="141">
        <v>3.7254983926313331E-3</v>
      </c>
      <c r="AD188" s="140">
        <v>98.959466666666671</v>
      </c>
      <c r="AE188" s="139">
        <v>1350</v>
      </c>
      <c r="AF188" s="18" t="s">
        <v>883</v>
      </c>
      <c r="AG188" s="130">
        <v>1.1881524724211798</v>
      </c>
      <c r="AH188" s="129">
        <v>5.2348914584934861E-2</v>
      </c>
      <c r="AI188" s="128">
        <v>38</v>
      </c>
      <c r="AJ188" s="120">
        <v>14.022</v>
      </c>
      <c r="AK188" s="275">
        <v>1758.8311161957899</v>
      </c>
      <c r="AL188" s="276">
        <v>64.006078075884858</v>
      </c>
      <c r="AM188" s="138">
        <v>0.65759812039503296</v>
      </c>
      <c r="AN188" s="129">
        <v>3.7722643578627139E-2</v>
      </c>
      <c r="AO188" s="138">
        <v>32.762655253627997</v>
      </c>
      <c r="AP188" s="129">
        <v>0.86347235437055181</v>
      </c>
      <c r="AQ188" s="138">
        <v>7.9747518715595698</v>
      </c>
      <c r="AR188" s="130">
        <v>0.355382824287716</v>
      </c>
      <c r="AS188" s="138">
        <v>13.8350825655058</v>
      </c>
      <c r="AT188" s="129">
        <v>0.43705943771449646</v>
      </c>
      <c r="AU188" s="138">
        <v>0.47033580830808103</v>
      </c>
      <c r="AV188" s="129">
        <v>3.2707120007459872E-2</v>
      </c>
      <c r="AW188" s="138">
        <v>4.2139557871686497</v>
      </c>
      <c r="AX188" s="129">
        <v>0.5027885282572202</v>
      </c>
      <c r="AY188" s="138">
        <v>0.57747124491755897</v>
      </c>
      <c r="AZ188" s="129">
        <v>4.1349081256036938E-2</v>
      </c>
      <c r="BA188" s="138">
        <v>1.7274293347129901</v>
      </c>
      <c r="BB188" s="130">
        <v>7.8447285431826302E-2</v>
      </c>
      <c r="BC188" s="138">
        <v>0.28936733710302098</v>
      </c>
      <c r="BD188" s="129">
        <v>3.9033334287436085E-2</v>
      </c>
      <c r="BE188" s="138">
        <v>1.5617404596512201</v>
      </c>
      <c r="BF188" s="129">
        <v>0.19211649498053288</v>
      </c>
      <c r="BG188" s="138">
        <v>0.57558520162800897</v>
      </c>
      <c r="BH188" s="129">
        <v>9.5814199624159088E-2</v>
      </c>
      <c r="BI188" s="138">
        <v>0.23818546395631901</v>
      </c>
      <c r="BJ188" s="129">
        <v>3.5361259542236213E-2</v>
      </c>
      <c r="BK188" s="138">
        <v>1.05590285981439</v>
      </c>
      <c r="BL188" s="129">
        <v>0.1374080181158587</v>
      </c>
      <c r="BM188" s="138"/>
      <c r="BN188" s="129"/>
      <c r="BO188" s="138">
        <v>1.30220165386239</v>
      </c>
      <c r="BP188" s="130">
        <v>0.1152905663080335</v>
      </c>
      <c r="BQ188" s="138">
        <v>0.94547607983576998</v>
      </c>
      <c r="BR188" s="129">
        <v>9.5352154286736115E-2</v>
      </c>
      <c r="BS188" s="138">
        <v>0.90089998203611599</v>
      </c>
      <c r="BT188" s="129">
        <v>0.1116464973636238</v>
      </c>
      <c r="BU188" s="138"/>
      <c r="BV188" s="129"/>
      <c r="BW188" s="138"/>
      <c r="BX188" s="129"/>
      <c r="BY188" s="138"/>
      <c r="BZ188" s="129"/>
      <c r="CA188" s="137">
        <v>9.6715399275422997E-2</v>
      </c>
      <c r="CB188" s="136">
        <v>1.6805586539442693E-2</v>
      </c>
      <c r="CC188" s="135">
        <v>4.2744563571639999E-2</v>
      </c>
      <c r="CD188" s="134">
        <v>6.4993693455649912E-3</v>
      </c>
      <c r="CE188" s="135">
        <v>1.2838818861826E-2</v>
      </c>
      <c r="CF188" s="134">
        <v>2.573265510332799E-3</v>
      </c>
      <c r="CH188" s="120">
        <v>13.007631540298499</v>
      </c>
      <c r="CI188" s="133">
        <v>2.0148829892038769E-2</v>
      </c>
      <c r="CJ188" s="133">
        <v>1.1827845882028977E-3</v>
      </c>
      <c r="CK188" s="133">
        <v>5.6869404154780603E-2</v>
      </c>
      <c r="CL188" s="133">
        <v>3.3383702743519554E-3</v>
      </c>
      <c r="CM188" s="19">
        <v>0.70269999999999999</v>
      </c>
      <c r="CN188" s="19">
        <v>1.0499999999999999E-3</v>
      </c>
      <c r="CO188" s="19">
        <v>0.70004999999999995</v>
      </c>
      <c r="CP188" s="19">
        <v>1.0499999999999999E-3</v>
      </c>
      <c r="CQ188" s="19"/>
      <c r="CR188" s="232">
        <v>41.82</v>
      </c>
      <c r="CS188" s="232">
        <v>0.11040475945651544</v>
      </c>
      <c r="CT188" s="232">
        <v>51.91</v>
      </c>
      <c r="CU188" s="232">
        <v>0.21019855835292769</v>
      </c>
      <c r="CV188" s="232">
        <v>6.26</v>
      </c>
      <c r="CW188" s="232">
        <v>7.0991703770655223E-2</v>
      </c>
      <c r="CX188" s="233">
        <v>3.8999999999999998E-3</v>
      </c>
      <c r="CY188" s="233">
        <v>6.4230227802508015E-4</v>
      </c>
      <c r="CZ188" s="233">
        <v>5.0200000000000002E-2</v>
      </c>
      <c r="DA188" s="233">
        <v>7.1086906492220914E-4</v>
      </c>
      <c r="DB188" s="233">
        <v>2.5000000000000001E-3</v>
      </c>
      <c r="DC188" s="233">
        <v>1.6732282022964033E-3</v>
      </c>
      <c r="DD188" s="233">
        <v>0.13350000000000001</v>
      </c>
      <c r="DE188" s="233">
        <v>1.1185441355790579E-3</v>
      </c>
      <c r="DF188" s="233">
        <v>1.2999999999999999E-3</v>
      </c>
      <c r="DG188" s="233">
        <v>4.0580416809238458E-4</v>
      </c>
      <c r="DH188" s="233">
        <v>0.2442</v>
      </c>
      <c r="DI188" s="233">
        <v>8.9015945660882879E-3</v>
      </c>
      <c r="DJ188" s="233">
        <v>9.7299999999999998E-2</v>
      </c>
      <c r="DK188" s="233">
        <v>1.6108027319628163E-3</v>
      </c>
      <c r="DL188" s="233">
        <v>1.5599999999999999E-2</v>
      </c>
      <c r="DM188" s="233">
        <v>7.1704268317721335E-4</v>
      </c>
      <c r="DN188" s="233">
        <v>0.42649999999999999</v>
      </c>
      <c r="DO188" s="233">
        <v>4.1903222970258672E-3</v>
      </c>
      <c r="DP188" s="232">
        <v>100.43</v>
      </c>
    </row>
    <row r="189" spans="1:120" x14ac:dyDescent="0.2">
      <c r="A189" s="230" t="s">
        <v>903</v>
      </c>
      <c r="B189" s="231">
        <v>93.54</v>
      </c>
      <c r="C189" s="143">
        <v>4.899092476545671E-2</v>
      </c>
      <c r="D189" s="145">
        <v>56.866299679043387</v>
      </c>
      <c r="E189" s="144">
        <v>0.11993479164516191</v>
      </c>
      <c r="F189" s="142">
        <v>0.27963333333333334</v>
      </c>
      <c r="G189" s="143">
        <v>9.2728920561586641E-3</v>
      </c>
      <c r="H189" s="145">
        <v>9.6195290751878435</v>
      </c>
      <c r="I189" s="141">
        <v>4.6809158525246246E-2</v>
      </c>
      <c r="J189" s="145">
        <v>5.2169853871641081</v>
      </c>
      <c r="K189" s="144">
        <v>2.6708596981774513E-2</v>
      </c>
      <c r="L189" s="142">
        <v>9.7299999999999998E-2</v>
      </c>
      <c r="M189" s="141">
        <v>8.3268038026130756E-3</v>
      </c>
      <c r="N189" s="145">
        <v>18.465969525223365</v>
      </c>
      <c r="O189" s="144">
        <v>9.6168513525832486E-2</v>
      </c>
      <c r="P189" s="145">
        <v>7.9339333333333331</v>
      </c>
      <c r="Q189" s="144">
        <v>2.4710930452649424E-2</v>
      </c>
      <c r="R189" s="142">
        <v>0.25836666666666663</v>
      </c>
      <c r="S189" s="141">
        <v>1.3691634125943692E-2</v>
      </c>
      <c r="T189" s="142">
        <v>1.0162333333333333</v>
      </c>
      <c r="U189" s="141">
        <v>3.5857852542881923E-2</v>
      </c>
      <c r="V189" s="142">
        <v>3.9200000000000006E-2</v>
      </c>
      <c r="W189" s="141">
        <v>2.5624280154340883E-3</v>
      </c>
      <c r="X189" s="142">
        <v>0.1588333333333333</v>
      </c>
      <c r="Y189" s="141">
        <v>4.2429772016371005E-3</v>
      </c>
      <c r="Z189" s="142">
        <v>2.6933333333333337E-2</v>
      </c>
      <c r="AA189" s="143">
        <v>4.5061187853699053E-3</v>
      </c>
      <c r="AB189" s="142">
        <v>2.3608575042665281E-2</v>
      </c>
      <c r="AC189" s="141">
        <v>3.840193342387476E-3</v>
      </c>
      <c r="AD189" s="140">
        <v>99.636300000000006</v>
      </c>
      <c r="AE189" s="139">
        <v>1350</v>
      </c>
      <c r="AF189" s="18" t="s">
        <v>884</v>
      </c>
      <c r="AG189" s="130">
        <v>1.0482519170907181</v>
      </c>
      <c r="AH189" s="129">
        <v>1.6734194988896122E-2</v>
      </c>
      <c r="AI189" s="128">
        <v>38</v>
      </c>
      <c r="AJ189" s="120">
        <v>15.396000000000001</v>
      </c>
      <c r="AK189" s="275">
        <v>1695.0883173324501</v>
      </c>
      <c r="AL189" s="276">
        <v>57.374981511371061</v>
      </c>
      <c r="AM189" s="138">
        <v>0.74157240450921902</v>
      </c>
      <c r="AN189" s="129">
        <v>6.2727590851944792E-2</v>
      </c>
      <c r="AO189" s="138">
        <v>32.201091949636698</v>
      </c>
      <c r="AP189" s="129">
        <v>0.85595445085758015</v>
      </c>
      <c r="AQ189" s="138">
        <v>7.4645850445032504</v>
      </c>
      <c r="AR189" s="130">
        <v>0.32882704970593407</v>
      </c>
      <c r="AS189" s="138">
        <v>13.4706117411411</v>
      </c>
      <c r="AT189" s="129">
        <v>0.46448558805545948</v>
      </c>
      <c r="AU189" s="138">
        <v>0.483640683641687</v>
      </c>
      <c r="AV189" s="129">
        <v>3.7768583844879119E-2</v>
      </c>
      <c r="AW189" s="138">
        <v>4.2383408286359101</v>
      </c>
      <c r="AX189" s="129">
        <v>0.46987659978865431</v>
      </c>
      <c r="AY189" s="138">
        <v>0.60569433865478095</v>
      </c>
      <c r="AZ189" s="129">
        <v>5.1049176431673393E-2</v>
      </c>
      <c r="BA189" s="138">
        <v>1.7367097137501699</v>
      </c>
      <c r="BB189" s="130">
        <v>7.8061269119130652E-2</v>
      </c>
      <c r="BC189" s="138">
        <v>0.284384094802556</v>
      </c>
      <c r="BD189" s="129">
        <v>2.6892747603950232E-2</v>
      </c>
      <c r="BE189" s="138">
        <v>1.5588681286239101</v>
      </c>
      <c r="BF189" s="129">
        <v>0.16799232157772639</v>
      </c>
      <c r="BG189" s="138">
        <v>0.55341399016043302</v>
      </c>
      <c r="BH189" s="129">
        <v>9.4803021100050774E-2</v>
      </c>
      <c r="BI189" s="138">
        <v>0.199443398085977</v>
      </c>
      <c r="BJ189" s="129">
        <v>3.0463724597807173E-2</v>
      </c>
      <c r="BK189" s="138">
        <v>0.86005594311948896</v>
      </c>
      <c r="BL189" s="129">
        <v>0.11890083869938861</v>
      </c>
      <c r="BM189" s="138"/>
      <c r="BN189" s="129"/>
      <c r="BO189" s="138">
        <v>1.23850966029739</v>
      </c>
      <c r="BP189" s="130">
        <v>0.12387466934247315</v>
      </c>
      <c r="BQ189" s="138">
        <v>0.844334445190151</v>
      </c>
      <c r="BR189" s="129">
        <v>7.881946260225893E-2</v>
      </c>
      <c r="BS189" s="138">
        <v>0.857562219838642</v>
      </c>
      <c r="BT189" s="129">
        <v>9.8519341621593537E-2</v>
      </c>
      <c r="BU189" s="138"/>
      <c r="BV189" s="129"/>
      <c r="BW189" s="138"/>
      <c r="BX189" s="129"/>
      <c r="BY189" s="138"/>
      <c r="BZ189" s="129"/>
      <c r="CA189" s="137">
        <v>0.203313055522161</v>
      </c>
      <c r="CB189" s="136">
        <v>2.5824611506821058E-2</v>
      </c>
      <c r="CC189" s="135">
        <v>3.5682873375073997E-2</v>
      </c>
      <c r="CD189" s="134">
        <v>5.6273620404143822E-3</v>
      </c>
      <c r="CE189" s="135">
        <v>1.1145386090747E-2</v>
      </c>
      <c r="CF189" s="134">
        <v>2.482791690652633E-3</v>
      </c>
      <c r="CH189" s="120">
        <v>14.2</v>
      </c>
      <c r="CI189" s="133">
        <v>2.3703394404277319E-2</v>
      </c>
      <c r="CJ189" s="133">
        <v>1.3411999556925257E-3</v>
      </c>
      <c r="CK189" s="133">
        <v>6.69020446070486E-2</v>
      </c>
      <c r="CL189" s="133">
        <v>3.785492395406508E-3</v>
      </c>
      <c r="CM189" s="19">
        <v>0.70289999999999997</v>
      </c>
      <c r="CN189" s="19">
        <v>9.3999999999999997E-4</v>
      </c>
      <c r="CO189" s="19">
        <v>0.69977999999999996</v>
      </c>
      <c r="CP189" s="19">
        <v>9.6000000000000002E-4</v>
      </c>
      <c r="CQ189" s="19"/>
      <c r="CR189" s="232">
        <v>41.37</v>
      </c>
      <c r="CS189" s="232">
        <v>8.0242404748676069E-2</v>
      </c>
      <c r="CT189" s="232">
        <v>51.42</v>
      </c>
      <c r="CU189" s="232">
        <v>0.20250685788817807</v>
      </c>
      <c r="CV189" s="232">
        <v>6.33</v>
      </c>
      <c r="CW189" s="232">
        <v>0.20109804910334389</v>
      </c>
      <c r="CX189" s="233">
        <v>3.8E-3</v>
      </c>
      <c r="CY189" s="233">
        <v>9.0375127172804182E-4</v>
      </c>
      <c r="CZ189" s="233">
        <v>6.3799999999999996E-2</v>
      </c>
      <c r="DA189" s="233">
        <v>1.249611800031099E-3</v>
      </c>
      <c r="DB189" s="233">
        <v>1.1000000000000001E-3</v>
      </c>
      <c r="DC189" s="233">
        <v>4.4287541383548391E-4</v>
      </c>
      <c r="DD189" s="233">
        <v>0.12909999999999999</v>
      </c>
      <c r="DE189" s="233">
        <v>1.9796245523708714E-3</v>
      </c>
      <c r="DF189" s="233">
        <v>1.8E-3</v>
      </c>
      <c r="DG189" s="233">
        <v>8.0905535726361446E-4</v>
      </c>
      <c r="DH189" s="233">
        <v>0.27010000000000001</v>
      </c>
      <c r="DI189" s="233">
        <v>8.0321441920970082E-3</v>
      </c>
      <c r="DJ189" s="233">
        <v>9.7900000000000001E-2</v>
      </c>
      <c r="DK189" s="233">
        <v>4.2728845085417619E-3</v>
      </c>
      <c r="DL189" s="233">
        <v>1.5100000000000001E-2</v>
      </c>
      <c r="DM189" s="233">
        <v>1.4134495866346809E-3</v>
      </c>
      <c r="DN189" s="233">
        <v>0.42680000000000001</v>
      </c>
      <c r="DO189" s="233">
        <v>5.1512591737934909E-3</v>
      </c>
      <c r="DP189" s="232">
        <v>99.61</v>
      </c>
    </row>
    <row r="190" spans="1:120" x14ac:dyDescent="0.2">
      <c r="A190" s="230" t="s">
        <v>904</v>
      </c>
      <c r="B190" s="231">
        <v>93.73</v>
      </c>
      <c r="C190" s="143">
        <v>9.4209699672318636E-3</v>
      </c>
      <c r="D190" s="145">
        <v>56.310361009019736</v>
      </c>
      <c r="E190" s="144">
        <v>0.16458155977576602</v>
      </c>
      <c r="F190" s="142">
        <v>0.26996666666666669</v>
      </c>
      <c r="G190" s="143">
        <v>1.023434883659234E-2</v>
      </c>
      <c r="H190" s="145">
        <v>9.3964032309582404</v>
      </c>
      <c r="I190" s="141">
        <v>4.221983208016547E-2</v>
      </c>
      <c r="J190" s="145">
        <v>5.1687157157891148</v>
      </c>
      <c r="K190" s="144">
        <v>2.3889866166055884E-2</v>
      </c>
      <c r="L190" s="142">
        <v>9.796666666666666E-2</v>
      </c>
      <c r="M190" s="141">
        <v>7.5983667903476758E-3</v>
      </c>
      <c r="N190" s="145">
        <v>18.578209892403436</v>
      </c>
      <c r="O190" s="144">
        <v>8.3121694985438935E-2</v>
      </c>
      <c r="P190" s="145">
        <v>7.7986333333333322</v>
      </c>
      <c r="Q190" s="144">
        <v>3.1725639967649551E-2</v>
      </c>
      <c r="R190" s="142">
        <v>0.2805333333333333</v>
      </c>
      <c r="S190" s="141">
        <v>1.5056259551001497E-2</v>
      </c>
      <c r="T190" s="142">
        <v>0.97489999999999999</v>
      </c>
      <c r="U190" s="141">
        <v>4.497050242766721E-2</v>
      </c>
      <c r="V190" s="142">
        <v>3.4300000000000004E-2</v>
      </c>
      <c r="W190" s="141">
        <v>2.4999100232726912E-3</v>
      </c>
      <c r="X190" s="142">
        <v>0.16159999999999999</v>
      </c>
      <c r="Y190" s="141">
        <v>2.591220988336715E-3</v>
      </c>
      <c r="Z190" s="142">
        <v>2.8966666666666668E-2</v>
      </c>
      <c r="AA190" s="143">
        <v>6.1190047309179806E-3</v>
      </c>
      <c r="AB190" s="142">
        <v>2.6430998840752121E-2</v>
      </c>
      <c r="AC190" s="141">
        <v>3.7145081799062362E-3</v>
      </c>
      <c r="AD190" s="140">
        <v>98.763866666666672</v>
      </c>
      <c r="AE190" s="139">
        <v>1350</v>
      </c>
      <c r="AF190" s="18" t="s">
        <v>885</v>
      </c>
      <c r="AG190" s="130">
        <v>1.2410904000000003</v>
      </c>
      <c r="AH190" s="129">
        <v>1.0000139550066253E-2</v>
      </c>
      <c r="AI190" s="128">
        <v>38</v>
      </c>
      <c r="AJ190" s="120">
        <v>15.603999999999999</v>
      </c>
      <c r="AK190" s="275">
        <v>1654.1083298701301</v>
      </c>
      <c r="AL190" s="276">
        <v>51.72466013161786</v>
      </c>
      <c r="AM190" s="138">
        <v>0.67677004867561497</v>
      </c>
      <c r="AN190" s="129">
        <v>3.9952463567289057E-2</v>
      </c>
      <c r="AO190" s="138">
        <v>31.166623238882998</v>
      </c>
      <c r="AP190" s="129">
        <v>0.67353308039744053</v>
      </c>
      <c r="AQ190" s="138">
        <v>7.4766661153126099</v>
      </c>
      <c r="AR190" s="130">
        <v>0.26591950123695401</v>
      </c>
      <c r="AS190" s="138">
        <v>13.389724420298601</v>
      </c>
      <c r="AT190" s="129">
        <v>0.49836363950285645</v>
      </c>
      <c r="AU190" s="138">
        <v>0.44932240233858001</v>
      </c>
      <c r="AV190" s="129">
        <v>2.9152525194403006E-2</v>
      </c>
      <c r="AW190" s="138">
        <v>4.4157885738877196</v>
      </c>
      <c r="AX190" s="129">
        <v>0.4810378464843727</v>
      </c>
      <c r="AY190" s="138">
        <v>0.57796388006146904</v>
      </c>
      <c r="AZ190" s="129">
        <v>4.1596452135529781E-2</v>
      </c>
      <c r="BA190" s="138">
        <v>1.6229967849701701</v>
      </c>
      <c r="BB190" s="130">
        <v>0.10549199468634046</v>
      </c>
      <c r="BC190" s="138">
        <v>0.25158384709554898</v>
      </c>
      <c r="BD190" s="129">
        <v>2.3172606145623661E-2</v>
      </c>
      <c r="BE190" s="138">
        <v>1.5526920255291199</v>
      </c>
      <c r="BF190" s="129">
        <v>0.13945266076075832</v>
      </c>
      <c r="BG190" s="138">
        <v>0.55611370751126898</v>
      </c>
      <c r="BH190" s="129">
        <v>8.8202040035736853E-2</v>
      </c>
      <c r="BI190" s="138">
        <v>0.216737956507324</v>
      </c>
      <c r="BJ190" s="129">
        <v>2.7581089309639442E-2</v>
      </c>
      <c r="BK190" s="138">
        <v>0.83516690866339405</v>
      </c>
      <c r="BL190" s="129">
        <v>0.13735271486121195</v>
      </c>
      <c r="BM190" s="138"/>
      <c r="BN190" s="129"/>
      <c r="BO190" s="138">
        <v>1.23073491799973</v>
      </c>
      <c r="BP190" s="130">
        <v>0.10079835922157432</v>
      </c>
      <c r="BQ190" s="138">
        <v>0.83951443271065695</v>
      </c>
      <c r="BR190" s="129">
        <v>7.082590660021644E-2</v>
      </c>
      <c r="BS190" s="138">
        <v>0.902333991680207</v>
      </c>
      <c r="BT190" s="129">
        <v>0.11386380325062563</v>
      </c>
      <c r="BU190" s="138"/>
      <c r="BV190" s="129"/>
      <c r="BW190" s="138"/>
      <c r="BX190" s="129"/>
      <c r="BY190" s="138"/>
      <c r="BZ190" s="129"/>
      <c r="CA190" s="137">
        <v>7.3881770734066002E-2</v>
      </c>
      <c r="CB190" s="136">
        <v>1.5969046011054724E-2</v>
      </c>
      <c r="CC190" s="135">
        <v>3.3135777966609999E-2</v>
      </c>
      <c r="CD190" s="134">
        <v>5.109551935163349E-3</v>
      </c>
      <c r="CE190" s="135">
        <v>1.0700142759509E-2</v>
      </c>
      <c r="CF190" s="134">
        <v>2.2141790526572251E-3</v>
      </c>
      <c r="CH190" s="120">
        <v>11.6366288661957</v>
      </c>
      <c r="CI190" s="133">
        <v>2.2054472574348935E-2</v>
      </c>
      <c r="CJ190" s="133">
        <v>1.2406895804707337E-3</v>
      </c>
      <c r="CK190" s="133">
        <v>6.2248017426895098E-2</v>
      </c>
      <c r="CL190" s="133">
        <v>3.5018051946676082E-3</v>
      </c>
      <c r="CM190" s="19">
        <v>0.70150000000000001</v>
      </c>
      <c r="CN190" s="19">
        <v>9.7999999999999997E-4</v>
      </c>
      <c r="CO190" s="19">
        <v>0.69859000000000004</v>
      </c>
      <c r="CP190" s="19">
        <v>9.7999999999999997E-4</v>
      </c>
      <c r="CQ190" s="19"/>
      <c r="CR190" s="232">
        <v>41.95</v>
      </c>
      <c r="CS190" s="232">
        <v>4.4515051874323697E-2</v>
      </c>
      <c r="CT190" s="232">
        <v>52.23</v>
      </c>
      <c r="CU190" s="232">
        <v>4.4971108210714116E-2</v>
      </c>
      <c r="CV190" s="232">
        <v>6.23</v>
      </c>
      <c r="CW190" s="232">
        <v>3.8393931876997765E-2</v>
      </c>
      <c r="CX190" s="233">
        <v>3.8999999999999998E-3</v>
      </c>
      <c r="CY190" s="233">
        <v>1.2432429980230469E-3</v>
      </c>
      <c r="CZ190" s="233">
        <v>5.1400000000000001E-2</v>
      </c>
      <c r="DA190" s="233">
        <v>2.7178548122206844E-3</v>
      </c>
      <c r="DB190" s="233">
        <v>3.8999999999999998E-3</v>
      </c>
      <c r="DC190" s="233">
        <v>3.4966468279146348E-3</v>
      </c>
      <c r="DD190" s="233">
        <v>0.13089999999999999</v>
      </c>
      <c r="DE190" s="233">
        <v>1.0687095173179475E-3</v>
      </c>
      <c r="DF190" s="233">
        <v>1.2999999999999999E-3</v>
      </c>
      <c r="DG190" s="233">
        <v>3.9026092703519575E-4</v>
      </c>
      <c r="DH190" s="233">
        <v>0.23849999999999999</v>
      </c>
      <c r="DI190" s="233">
        <v>6.4651025254826603E-3</v>
      </c>
      <c r="DJ190" s="233">
        <v>9.7100000000000006E-2</v>
      </c>
      <c r="DK190" s="233">
        <v>1.8118776122554719E-3</v>
      </c>
      <c r="DL190" s="233">
        <v>1.47E-2</v>
      </c>
      <c r="DM190" s="233">
        <v>8.7826953404915363E-4</v>
      </c>
      <c r="DN190" s="233">
        <v>0.42949999999999999</v>
      </c>
      <c r="DO190" s="233">
        <v>2.0557581868835299E-3</v>
      </c>
      <c r="DP190" s="232">
        <v>100.85</v>
      </c>
    </row>
    <row r="191" spans="1:120" x14ac:dyDescent="0.2">
      <c r="A191" s="230" t="s">
        <v>905</v>
      </c>
      <c r="B191" s="231">
        <v>93.68</v>
      </c>
      <c r="C191" s="143">
        <v>5.4970511155448647E-3</v>
      </c>
      <c r="D191" s="145">
        <v>56.925397157592904</v>
      </c>
      <c r="E191" s="144">
        <v>9.9590039960790924E-2</v>
      </c>
      <c r="F191" s="142">
        <v>0.28776666666666667</v>
      </c>
      <c r="G191" s="143">
        <v>1.2881819452853995E-2</v>
      </c>
      <c r="H191" s="145">
        <v>9.5281159447748855</v>
      </c>
      <c r="I191" s="141">
        <v>5.1481583931794729E-2</v>
      </c>
      <c r="J191" s="145">
        <v>5.2343131907548148</v>
      </c>
      <c r="K191" s="144">
        <v>3.2430776010056721E-2</v>
      </c>
      <c r="L191" s="142">
        <v>9.8266666666666669E-2</v>
      </c>
      <c r="M191" s="141">
        <v>1.3513567057829736E-2</v>
      </c>
      <c r="N191" s="145">
        <v>18.259622354996623</v>
      </c>
      <c r="O191" s="144">
        <v>7.3256204462845712E-2</v>
      </c>
      <c r="P191" s="145">
        <v>8.0544999999999991</v>
      </c>
      <c r="Q191" s="144">
        <v>5.4540543702025324E-2</v>
      </c>
      <c r="R191" s="142">
        <v>0.24383333333333335</v>
      </c>
      <c r="S191" s="141">
        <v>1.4877007760906278E-2</v>
      </c>
      <c r="T191" s="142">
        <v>0.99196666666666677</v>
      </c>
      <c r="U191" s="141">
        <v>3.8060469822198184E-2</v>
      </c>
      <c r="V191" s="142">
        <v>3.1633333333333333E-2</v>
      </c>
      <c r="W191" s="141">
        <v>2.3070305698269259E-3</v>
      </c>
      <c r="X191" s="142">
        <v>9.98E-2</v>
      </c>
      <c r="Y191" s="141">
        <v>2.9031698575637415E-3</v>
      </c>
      <c r="Z191" s="142">
        <v>2.2233333333333331E-2</v>
      </c>
      <c r="AA191" s="143">
        <v>5.1436646881254143E-3</v>
      </c>
      <c r="AB191" s="142">
        <v>1.6336896820404397E-2</v>
      </c>
      <c r="AC191" s="141">
        <v>1.6658174344423328E-3</v>
      </c>
      <c r="AD191" s="140">
        <v>99.424800000000005</v>
      </c>
      <c r="AE191" s="139">
        <v>1350</v>
      </c>
      <c r="AF191" s="18" t="s">
        <v>886</v>
      </c>
      <c r="AG191" s="130">
        <v>1.0486622400000001</v>
      </c>
      <c r="AH191" s="129">
        <v>2.8701259193728769E-2</v>
      </c>
      <c r="AI191" s="128">
        <v>38</v>
      </c>
      <c r="AJ191" s="120">
        <v>17.577999999999999</v>
      </c>
      <c r="AK191" s="275">
        <v>1692.9940857940903</v>
      </c>
      <c r="AL191" s="276">
        <v>34.054300709277342</v>
      </c>
      <c r="AM191" s="138">
        <v>0.59949772180255223</v>
      </c>
      <c r="AN191" s="129">
        <v>2.6154248047542336E-2</v>
      </c>
      <c r="AO191" s="138">
        <v>31.474319952414429</v>
      </c>
      <c r="AP191" s="129">
        <v>0.5917729720832362</v>
      </c>
      <c r="AQ191" s="138">
        <v>7.6501894547688929</v>
      </c>
      <c r="AR191" s="130">
        <v>0.20167073572494915</v>
      </c>
      <c r="AS191" s="138">
        <v>13.586866286998418</v>
      </c>
      <c r="AT191" s="129">
        <v>0.29533465961065408</v>
      </c>
      <c r="AU191" s="138">
        <v>0.44303429635296926</v>
      </c>
      <c r="AV191" s="129">
        <v>2.2060498027742972E-2</v>
      </c>
      <c r="AW191" s="138">
        <v>4.0860082924962056</v>
      </c>
      <c r="AX191" s="129">
        <v>0.28803106986219806</v>
      </c>
      <c r="AY191" s="138">
        <v>0.59005333305626628</v>
      </c>
      <c r="AZ191" s="129">
        <v>3.2004471440627597E-2</v>
      </c>
      <c r="BA191" s="138">
        <v>1.6835302799097711</v>
      </c>
      <c r="BB191" s="130">
        <v>5.6056049293800925E-2</v>
      </c>
      <c r="BC191" s="138">
        <v>0.27804995275715649</v>
      </c>
      <c r="BD191" s="129">
        <v>1.8150659163082231E-2</v>
      </c>
      <c r="BE191" s="138">
        <v>1.5935889254384303</v>
      </c>
      <c r="BF191" s="129">
        <v>0.12049941318059706</v>
      </c>
      <c r="BG191" s="138">
        <v>0.58210348329329986</v>
      </c>
      <c r="BH191" s="129">
        <v>6.2334654914258464E-2</v>
      </c>
      <c r="BI191" s="138">
        <v>0.25775773064072988</v>
      </c>
      <c r="BJ191" s="129">
        <v>2.1292212420253996E-2</v>
      </c>
      <c r="BK191" s="138">
        <v>0.96472325847306417</v>
      </c>
      <c r="BL191" s="129">
        <v>8.5333392257871218E-2</v>
      </c>
      <c r="BM191" s="138"/>
      <c r="BN191" s="129"/>
      <c r="BO191" s="138">
        <v>1.2190746360027618</v>
      </c>
      <c r="BP191" s="130">
        <v>6.9763526230415721E-2</v>
      </c>
      <c r="BQ191" s="138">
        <v>0.84650089952986396</v>
      </c>
      <c r="BR191" s="129">
        <v>5.3598349034047157E-2</v>
      </c>
      <c r="BS191" s="138">
        <v>0.88667851702331957</v>
      </c>
      <c r="BT191" s="129">
        <v>7.1978041594336711E-2</v>
      </c>
      <c r="BU191" s="138"/>
      <c r="BV191" s="129"/>
      <c r="BW191" s="138"/>
      <c r="BX191" s="129"/>
      <c r="BY191" s="138"/>
      <c r="BZ191" s="129"/>
      <c r="CA191" s="137">
        <v>0.10082931238151521</v>
      </c>
      <c r="CB191" s="136">
        <v>9.750648213886895E-3</v>
      </c>
      <c r="CC191" s="135">
        <v>3.8074011874346954E-2</v>
      </c>
      <c r="CD191" s="134">
        <v>3.6001077469583719E-3</v>
      </c>
      <c r="CE191" s="135">
        <v>1.2292484809676575E-2</v>
      </c>
      <c r="CF191" s="134">
        <v>1.8225814236518679E-3</v>
      </c>
      <c r="CH191" s="120">
        <v>28.811350345611601</v>
      </c>
      <c r="CI191" s="133">
        <v>2.066905758012327E-2</v>
      </c>
      <c r="CJ191" s="133">
        <v>1.1996027912599475E-3</v>
      </c>
      <c r="CK191" s="133">
        <v>5.83377295515757E-2</v>
      </c>
      <c r="CL191" s="133">
        <v>3.3858390947218387E-3</v>
      </c>
      <c r="CM191" s="19">
        <v>0.70225000000000004</v>
      </c>
      <c r="CN191" s="19">
        <v>1.1800000000000001E-3</v>
      </c>
      <c r="CO191" s="19">
        <v>0.69952999999999999</v>
      </c>
      <c r="CP191" s="19">
        <v>1.1800000000000001E-3</v>
      </c>
      <c r="CQ191" s="19"/>
      <c r="CR191" s="232">
        <v>41.76</v>
      </c>
      <c r="CS191" s="232">
        <v>1.229624075348244E-2</v>
      </c>
      <c r="CT191" s="232">
        <v>51.88</v>
      </c>
      <c r="CU191" s="232">
        <v>8.9590608548214268E-2</v>
      </c>
      <c r="CV191" s="232">
        <v>6.24</v>
      </c>
      <c r="CW191" s="232">
        <v>2.2296137443938928E-2</v>
      </c>
      <c r="CX191" s="233">
        <v>3.8E-3</v>
      </c>
      <c r="CY191" s="233">
        <v>6.0079071865172605E-4</v>
      </c>
      <c r="CZ191" s="233">
        <v>5.3600000000000002E-2</v>
      </c>
      <c r="DA191" s="233">
        <v>2.3482645846708418E-3</v>
      </c>
      <c r="DB191" s="233">
        <v>3.0999999999999999E-3</v>
      </c>
      <c r="DC191" s="233">
        <v>3.3610103370787865E-3</v>
      </c>
      <c r="DD191" s="233">
        <v>0.12959999999999999</v>
      </c>
      <c r="DE191" s="233">
        <v>1.2223030026664538E-3</v>
      </c>
      <c r="DF191" s="233">
        <v>1.4E-3</v>
      </c>
      <c r="DG191" s="233">
        <v>5.4486954692314069E-4</v>
      </c>
      <c r="DH191" s="233">
        <v>0.2374</v>
      </c>
      <c r="DI191" s="233">
        <v>3.1598877615567349E-3</v>
      </c>
      <c r="DJ191" s="233">
        <v>9.69E-2</v>
      </c>
      <c r="DK191" s="233">
        <v>7.6128630067488182E-4</v>
      </c>
      <c r="DL191" s="233">
        <v>1.5299999999999999E-2</v>
      </c>
      <c r="DM191" s="233">
        <v>1.1179126993344931E-3</v>
      </c>
      <c r="DN191" s="233">
        <v>0.42870000000000003</v>
      </c>
      <c r="DO191" s="233">
        <v>1.3606821622773797E-3</v>
      </c>
      <c r="DP191" s="232">
        <v>100.32</v>
      </c>
    </row>
    <row r="192" spans="1:120" x14ac:dyDescent="0.2">
      <c r="A192" s="230" t="s">
        <v>935</v>
      </c>
      <c r="B192" s="231">
        <v>93.58</v>
      </c>
      <c r="C192" s="143">
        <v>8.8398386594127996E-3</v>
      </c>
      <c r="D192" s="145">
        <v>56.090966270708464</v>
      </c>
      <c r="E192" s="144">
        <v>0.10275051417114382</v>
      </c>
      <c r="F192" s="142">
        <v>0.28150000000000003</v>
      </c>
      <c r="G192" s="143">
        <v>9.0689984812730787E-3</v>
      </c>
      <c r="H192" s="145">
        <v>9.638041851358361</v>
      </c>
      <c r="I192" s="141">
        <v>4.5925138439778884E-2</v>
      </c>
      <c r="J192" s="145">
        <v>5.2762221264797269</v>
      </c>
      <c r="K192" s="144">
        <v>4.9673191566386159E-2</v>
      </c>
      <c r="L192" s="142">
        <v>9.7533333333333319E-2</v>
      </c>
      <c r="M192" s="141">
        <v>7.6432613818218E-3</v>
      </c>
      <c r="N192" s="145">
        <v>18.069022638238973</v>
      </c>
      <c r="O192" s="144">
        <v>0.156762000299248</v>
      </c>
      <c r="P192" s="145">
        <v>8.139899999999999</v>
      </c>
      <c r="Q192" s="144">
        <v>4.815655082322115E-2</v>
      </c>
      <c r="R192" s="142">
        <v>0.33890000000000003</v>
      </c>
      <c r="S192" s="141">
        <v>1.5662135241282196E-2</v>
      </c>
      <c r="T192" s="142">
        <v>1.0096000000000001</v>
      </c>
      <c r="U192" s="141">
        <v>3.5565348861113191E-2</v>
      </c>
      <c r="V192" s="142">
        <v>4.8233333333333329E-2</v>
      </c>
      <c r="W192" s="141">
        <v>2.7210574910582915E-3</v>
      </c>
      <c r="X192" s="142">
        <v>0.27133333333333337</v>
      </c>
      <c r="Y192" s="141">
        <v>4.1661864947047716E-3</v>
      </c>
      <c r="Z192" s="142">
        <v>2.8166666666666663E-2</v>
      </c>
      <c r="AA192" s="143">
        <v>6.366565823966339E-3</v>
      </c>
      <c r="AB192" s="142">
        <v>2.3343221702651632E-2</v>
      </c>
      <c r="AC192" s="141">
        <v>2.7411435834519345E-3</v>
      </c>
      <c r="AD192" s="140">
        <v>98.947933333333324</v>
      </c>
      <c r="AE192" s="139">
        <v>1350</v>
      </c>
      <c r="AF192" s="18" t="s">
        <v>936</v>
      </c>
      <c r="AG192" s="130">
        <v>1.2069340483501818</v>
      </c>
      <c r="AH192" s="129">
        <v>1.9531236348127042E-2</v>
      </c>
      <c r="AI192" s="128">
        <v>38</v>
      </c>
      <c r="AJ192" s="120">
        <v>13.842000000000001</v>
      </c>
      <c r="AK192" s="275">
        <v>1755.06502227069</v>
      </c>
      <c r="AL192" s="276">
        <v>58.634071518453581</v>
      </c>
      <c r="AM192" s="138">
        <v>1.0651856154938</v>
      </c>
      <c r="AN192" s="129">
        <v>5.0820909470880651E-2</v>
      </c>
      <c r="AO192" s="138">
        <v>36.701255242877799</v>
      </c>
      <c r="AP192" s="129">
        <v>0.90839501922692489</v>
      </c>
      <c r="AQ192" s="138">
        <v>7.5613402482435799</v>
      </c>
      <c r="AR192" s="130">
        <v>0.28208202127015597</v>
      </c>
      <c r="AS192" s="138">
        <v>14.0201377391453</v>
      </c>
      <c r="AT192" s="129">
        <v>0.46748547518497185</v>
      </c>
      <c r="AU192" s="138">
        <v>0.41385568963323299</v>
      </c>
      <c r="AV192" s="129">
        <v>3.0376858749144867E-2</v>
      </c>
      <c r="AW192" s="138">
        <v>4.0175093537933</v>
      </c>
      <c r="AX192" s="129">
        <v>0.47042960475779066</v>
      </c>
      <c r="AY192" s="138">
        <v>0.61339298621540295</v>
      </c>
      <c r="AZ192" s="129">
        <v>4.5748930035771067E-2</v>
      </c>
      <c r="BA192" s="138">
        <v>1.7529906988438999</v>
      </c>
      <c r="BB192" s="130">
        <v>8.0251856028268953E-2</v>
      </c>
      <c r="BC192" s="138">
        <v>0.28798023535719602</v>
      </c>
      <c r="BD192" s="129">
        <v>3.3264811279064548E-2</v>
      </c>
      <c r="BE192" s="138">
        <v>1.6251928604711501</v>
      </c>
      <c r="BF192" s="129">
        <v>0.18535355131465914</v>
      </c>
      <c r="BG192" s="138">
        <v>0.66412478997886604</v>
      </c>
      <c r="BH192" s="129">
        <v>0.11080531011945154</v>
      </c>
      <c r="BI192" s="138">
        <v>0.27370648308907303</v>
      </c>
      <c r="BJ192" s="129">
        <v>3.712335840583824E-2</v>
      </c>
      <c r="BK192" s="138">
        <v>0.92774346430922605</v>
      </c>
      <c r="BL192" s="129">
        <v>0.11996336068277927</v>
      </c>
      <c r="BM192" s="138"/>
      <c r="BN192" s="129"/>
      <c r="BO192" s="138">
        <v>1.25151796733124</v>
      </c>
      <c r="BP192" s="130">
        <v>0.1101951401610177</v>
      </c>
      <c r="BQ192" s="138">
        <v>0.79868659511162199</v>
      </c>
      <c r="BR192" s="129">
        <v>8.4219709811183013E-2</v>
      </c>
      <c r="BS192" s="138">
        <v>0.95323366371639096</v>
      </c>
      <c r="BT192" s="129">
        <v>0.14629491033561259</v>
      </c>
      <c r="BU192" s="138"/>
      <c r="BV192" s="129"/>
      <c r="BW192" s="138"/>
      <c r="BX192" s="129"/>
      <c r="BY192" s="138"/>
      <c r="BZ192" s="129"/>
      <c r="CA192" s="137">
        <v>0.182891626801931</v>
      </c>
      <c r="CB192" s="136">
        <v>2.4529602473631271E-2</v>
      </c>
      <c r="CC192" s="135">
        <v>4.1138856145469999E-2</v>
      </c>
      <c r="CD192" s="134">
        <v>5.869940746328242E-3</v>
      </c>
      <c r="CE192" s="135">
        <v>1.4097308643277E-2</v>
      </c>
      <c r="CF192" s="134">
        <v>2.699545468489412E-3</v>
      </c>
      <c r="CH192" s="120">
        <v>13.667983770370499</v>
      </c>
      <c r="CI192" s="133">
        <v>2.9061774642098599E-2</v>
      </c>
      <c r="CJ192" s="133">
        <v>1.6991107766439505E-3</v>
      </c>
      <c r="CK192" s="133">
        <v>8.2025895123055595E-2</v>
      </c>
      <c r="CL192" s="133">
        <v>4.7956838177926914E-3</v>
      </c>
      <c r="CM192" s="19"/>
      <c r="CN192" s="19"/>
      <c r="CO192" s="19"/>
      <c r="CP192" s="19"/>
      <c r="CQ192" s="19"/>
      <c r="CR192" s="232">
        <v>41.45</v>
      </c>
      <c r="CS192" s="232">
        <v>4.6684876020708449E-2</v>
      </c>
      <c r="CT192" s="232">
        <v>51.58</v>
      </c>
      <c r="CU192" s="232">
        <v>0.14682711510785551</v>
      </c>
      <c r="CV192" s="232">
        <v>6.3</v>
      </c>
      <c r="CW192" s="232">
        <v>3.6112091948419224E-2</v>
      </c>
      <c r="CX192" s="233">
        <v>4.3E-3</v>
      </c>
      <c r="CY192" s="233">
        <v>1.1247163624731418E-3</v>
      </c>
      <c r="CZ192" s="233">
        <v>5.1999999999999998E-2</v>
      </c>
      <c r="DA192" s="233">
        <v>3.2359749767370298E-3</v>
      </c>
      <c r="DB192" s="233">
        <v>1.8E-3</v>
      </c>
      <c r="DC192" s="233">
        <v>4.9505811774135913E-4</v>
      </c>
      <c r="DD192" s="233">
        <v>0.13070000000000001</v>
      </c>
      <c r="DE192" s="233">
        <v>7.6116614204966031E-4</v>
      </c>
      <c r="DF192" s="233">
        <v>1.2999999999999999E-3</v>
      </c>
      <c r="DG192" s="233">
        <v>5.7951358652618247E-4</v>
      </c>
      <c r="DH192" s="233">
        <v>0.23150000000000001</v>
      </c>
      <c r="DI192" s="233">
        <v>7.8574073265764571E-3</v>
      </c>
      <c r="DJ192" s="233">
        <v>9.7500000000000003E-2</v>
      </c>
      <c r="DK192" s="233">
        <v>1.1270287427732444E-3</v>
      </c>
      <c r="DL192" s="233">
        <v>1.49E-2</v>
      </c>
      <c r="DM192" s="233">
        <v>1.1573544329128698E-3</v>
      </c>
      <c r="DN192" s="233">
        <v>0.42559999999999998</v>
      </c>
      <c r="DO192" s="233">
        <v>1.8910143530920668E-3</v>
      </c>
      <c r="DP192" s="232">
        <v>99.78</v>
      </c>
    </row>
    <row r="193" spans="1:120" x14ac:dyDescent="0.2">
      <c r="A193" s="230" t="s">
        <v>906</v>
      </c>
      <c r="B193" s="231">
        <v>93.57</v>
      </c>
      <c r="C193" s="143">
        <v>1.6309011304729348E-2</v>
      </c>
      <c r="D193" s="145">
        <v>56.173713152199007</v>
      </c>
      <c r="E193" s="144">
        <v>0.10842516105403567</v>
      </c>
      <c r="F193" s="142">
        <v>0.27653333333333335</v>
      </c>
      <c r="G193" s="143">
        <v>1.3360666811685041E-2</v>
      </c>
      <c r="H193" s="145">
        <v>9.5548296272069777</v>
      </c>
      <c r="I193" s="141">
        <v>4.1739881032722408E-2</v>
      </c>
      <c r="J193" s="145">
        <v>5.1316536235356889</v>
      </c>
      <c r="K193" s="144">
        <v>3.1193189906055001E-2</v>
      </c>
      <c r="L193" s="142">
        <v>9.6100000000000005E-2</v>
      </c>
      <c r="M193" s="141">
        <v>7.1417005785622961E-3</v>
      </c>
      <c r="N193" s="145">
        <v>17.948639130797691</v>
      </c>
      <c r="O193" s="144">
        <v>7.6384366251516719E-2</v>
      </c>
      <c r="P193" s="145">
        <v>8.1438666666666677</v>
      </c>
      <c r="Q193" s="144">
        <v>2.8930849639247243E-2</v>
      </c>
      <c r="R193" s="142">
        <v>0.28549999999999998</v>
      </c>
      <c r="S193" s="141">
        <v>2.2201411729587551E-2</v>
      </c>
      <c r="T193" s="142">
        <v>0.98203333333333331</v>
      </c>
      <c r="U193" s="141">
        <v>3.4949634291159999E-2</v>
      </c>
      <c r="V193" s="142">
        <v>3.3733333333333337E-2</v>
      </c>
      <c r="W193" s="141">
        <v>3.0612334466437966E-3</v>
      </c>
      <c r="X193" s="142">
        <v>0.13933333333333334</v>
      </c>
      <c r="Y193" s="141">
        <v>3.0048413725797078E-3</v>
      </c>
      <c r="Z193" s="142">
        <v>2.2233333333333331E-2</v>
      </c>
      <c r="AA193" s="143">
        <v>7.639815677220739E-3</v>
      </c>
      <c r="AB193" s="142">
        <v>2.6364889775225039E-2</v>
      </c>
      <c r="AC193" s="141">
        <v>1.7460841663296896E-3</v>
      </c>
      <c r="AD193" s="140">
        <v>98.452566666666669</v>
      </c>
      <c r="AE193" s="139">
        <v>1350</v>
      </c>
      <c r="AF193" s="18" t="s">
        <v>887</v>
      </c>
      <c r="AG193" s="130">
        <v>1.0034895662041781</v>
      </c>
      <c r="AH193" s="129">
        <v>3.5593032994854466E-2</v>
      </c>
      <c r="AI193" s="128">
        <v>38</v>
      </c>
      <c r="AJ193" s="120">
        <v>17.253</v>
      </c>
      <c r="AK193" s="275">
        <v>1723.5781469999299</v>
      </c>
      <c r="AL193" s="276">
        <v>56.906674126248298</v>
      </c>
      <c r="AM193" s="138">
        <v>0.62580744206651595</v>
      </c>
      <c r="AN193" s="129">
        <v>3.543726184207123E-2</v>
      </c>
      <c r="AO193" s="138">
        <v>31.9278139859275</v>
      </c>
      <c r="AP193" s="129">
        <v>0.66522553466193779</v>
      </c>
      <c r="AQ193" s="138">
        <v>7.5901595934924098</v>
      </c>
      <c r="AR193" s="130">
        <v>0.29504987170822766</v>
      </c>
      <c r="AS193" s="138">
        <v>13.807422314449401</v>
      </c>
      <c r="AT193" s="129">
        <v>0.40806317145446797</v>
      </c>
      <c r="AU193" s="138">
        <v>0.45147445757517501</v>
      </c>
      <c r="AV193" s="129">
        <v>2.8927955581438427E-2</v>
      </c>
      <c r="AW193" s="138">
        <v>4.2168173969107601</v>
      </c>
      <c r="AX193" s="129">
        <v>0.41756508281445287</v>
      </c>
      <c r="AY193" s="138">
        <v>0.58871941681912598</v>
      </c>
      <c r="AZ193" s="129">
        <v>4.7696391209880264E-2</v>
      </c>
      <c r="BA193" s="138">
        <v>1.75700539629148</v>
      </c>
      <c r="BB193" s="130">
        <v>6.9022593543077604E-2</v>
      </c>
      <c r="BC193" s="138">
        <v>0.29417936383016102</v>
      </c>
      <c r="BD193" s="129">
        <v>2.7656438249528726E-2</v>
      </c>
      <c r="BE193" s="138">
        <v>1.63266220448518</v>
      </c>
      <c r="BF193" s="129">
        <v>0.13492154261020228</v>
      </c>
      <c r="BG193" s="138">
        <v>0.58536125429512498</v>
      </c>
      <c r="BH193" s="129">
        <v>9.8087793232411721E-2</v>
      </c>
      <c r="BI193" s="138">
        <v>0.24233637723545901</v>
      </c>
      <c r="BJ193" s="129">
        <v>2.9797105023006365E-2</v>
      </c>
      <c r="BK193" s="138">
        <v>0.93465847237807498</v>
      </c>
      <c r="BL193" s="129">
        <v>0.12023217246703372</v>
      </c>
      <c r="BM193" s="138"/>
      <c r="BN193" s="129"/>
      <c r="BO193" s="138">
        <v>1.33207886804717</v>
      </c>
      <c r="BP193" s="130">
        <v>0.12252562092055808</v>
      </c>
      <c r="BQ193" s="138">
        <v>0.87781368690986294</v>
      </c>
      <c r="BR193" s="129">
        <v>7.8392042342129972E-2</v>
      </c>
      <c r="BS193" s="138">
        <v>0.94168176623841504</v>
      </c>
      <c r="BT193" s="129">
        <v>0.10996548168270984</v>
      </c>
      <c r="BU193" s="138"/>
      <c r="BV193" s="129"/>
      <c r="BW193" s="138"/>
      <c r="BX193" s="129"/>
      <c r="BY193" s="138"/>
      <c r="BZ193" s="129"/>
      <c r="CA193" s="137">
        <v>0.11839865861246</v>
      </c>
      <c r="CB193" s="136">
        <v>1.4573552003513608E-2</v>
      </c>
      <c r="CC193" s="135">
        <v>3.7214484666731003E-2</v>
      </c>
      <c r="CD193" s="134">
        <v>5.4354641248057544E-3</v>
      </c>
      <c r="CE193" s="135">
        <v>1.2435279794425E-2</v>
      </c>
      <c r="CF193" s="134">
        <v>2.2840912754707606E-3</v>
      </c>
      <c r="CH193" s="120">
        <v>17.512355804443398</v>
      </c>
      <c r="CI193" s="133">
        <v>2.0780878068912979E-2</v>
      </c>
      <c r="CJ193" s="133">
        <v>1.1993072848126127E-3</v>
      </c>
      <c r="CK193" s="133">
        <v>5.8653339172771601E-2</v>
      </c>
      <c r="CL193" s="133">
        <v>3.385005037574408E-3</v>
      </c>
      <c r="CM193" s="19">
        <v>0.70281000000000005</v>
      </c>
      <c r="CN193" s="19">
        <v>1.2899999999999999E-3</v>
      </c>
      <c r="CO193" s="19">
        <v>0.70006999999999997</v>
      </c>
      <c r="CP193" s="19">
        <v>1.2899999999999999E-3</v>
      </c>
      <c r="CQ193" s="19"/>
      <c r="CR193" s="232">
        <v>41.56</v>
      </c>
      <c r="CS193" s="232">
        <v>4.3381999514832195E-2</v>
      </c>
      <c r="CT193" s="232">
        <v>51.56</v>
      </c>
      <c r="CU193" s="232">
        <v>6.4343824250692211E-2</v>
      </c>
      <c r="CV193" s="232">
        <v>6.32</v>
      </c>
      <c r="CW193" s="232">
        <v>6.6966829919191367E-2</v>
      </c>
      <c r="CX193" s="233">
        <v>3.8E-3</v>
      </c>
      <c r="CY193" s="233">
        <v>9.2459841405803818E-4</v>
      </c>
      <c r="CZ193" s="233">
        <v>5.04E-2</v>
      </c>
      <c r="DA193" s="233">
        <v>3.2771475724605748E-3</v>
      </c>
      <c r="DB193" s="233">
        <v>2.7000000000000001E-3</v>
      </c>
      <c r="DC193" s="233">
        <v>2.1881266203764359E-3</v>
      </c>
      <c r="DD193" s="233">
        <v>0.13070000000000001</v>
      </c>
      <c r="DE193" s="233">
        <v>1.2116506223734467E-3</v>
      </c>
      <c r="DF193" s="233">
        <v>1.6999999999999999E-3</v>
      </c>
      <c r="DG193" s="233">
        <v>5.2387724624552631E-4</v>
      </c>
      <c r="DH193" s="233">
        <v>0.23649999999999999</v>
      </c>
      <c r="DI193" s="233">
        <v>5.8419264455727114E-3</v>
      </c>
      <c r="DJ193" s="233">
        <v>9.8100000000000007E-2</v>
      </c>
      <c r="DK193" s="233">
        <v>2.3907048532698814E-3</v>
      </c>
      <c r="DL193" s="233">
        <v>1.5100000000000001E-2</v>
      </c>
      <c r="DM193" s="233">
        <v>7.1179614470675602E-4</v>
      </c>
      <c r="DN193" s="233">
        <v>0.42580000000000001</v>
      </c>
      <c r="DO193" s="233">
        <v>3.8460284850750422E-3</v>
      </c>
      <c r="DP193" s="232">
        <v>99.89</v>
      </c>
    </row>
    <row r="194" spans="1:120" x14ac:dyDescent="0.2">
      <c r="A194" s="230" t="s">
        <v>907</v>
      </c>
      <c r="B194" s="231">
        <v>93.52</v>
      </c>
      <c r="C194" s="143">
        <v>1.5521023754829007E-2</v>
      </c>
      <c r="D194" s="145">
        <v>57.040674750915514</v>
      </c>
      <c r="E194" s="144">
        <v>0.12945349125473463</v>
      </c>
      <c r="F194" s="142">
        <v>0.27196666666666669</v>
      </c>
      <c r="G194" s="143">
        <v>1.0748381268266159E-2</v>
      </c>
      <c r="H194" s="145">
        <v>9.5260002117110911</v>
      </c>
      <c r="I194" s="141">
        <v>4.1335985786694361E-2</v>
      </c>
      <c r="J194" s="145">
        <v>5.2790421903058906</v>
      </c>
      <c r="K194" s="144">
        <v>3.334174845878575E-2</v>
      </c>
      <c r="L194" s="142">
        <v>9.3700000000000006E-2</v>
      </c>
      <c r="M194" s="141">
        <v>8.6442075584829241E-3</v>
      </c>
      <c r="N194" s="145">
        <v>18.434112553182697</v>
      </c>
      <c r="O194" s="144">
        <v>6.2383851048313115E-2</v>
      </c>
      <c r="P194" s="145">
        <v>8.0033666666666665</v>
      </c>
      <c r="Q194" s="144">
        <v>2.9735678329977356E-2</v>
      </c>
      <c r="R194" s="142">
        <v>0.23916666666666667</v>
      </c>
      <c r="S194" s="141">
        <v>1.4221333251296953E-2</v>
      </c>
      <c r="T194" s="142">
        <v>0.9620333333333333</v>
      </c>
      <c r="U194" s="141">
        <v>3.8129434166675143E-2</v>
      </c>
      <c r="V194" s="142">
        <v>3.3800000000000004E-2</v>
      </c>
      <c r="W194" s="141">
        <v>3.5752299416914549E-3</v>
      </c>
      <c r="X194" s="142">
        <v>0.10933333333333334</v>
      </c>
      <c r="Y194" s="141">
        <v>2.1435175702208399E-3</v>
      </c>
      <c r="Z194" s="142">
        <v>2.3533333333333333E-2</v>
      </c>
      <c r="AA194" s="143">
        <v>7.2523220884542043E-3</v>
      </c>
      <c r="AB194" s="142">
        <v>2.5302212738352203E-2</v>
      </c>
      <c r="AC194" s="141">
        <v>2.3653090304397062E-3</v>
      </c>
      <c r="AD194" s="140">
        <v>99.671633333333332</v>
      </c>
      <c r="AE194" s="139">
        <v>1350</v>
      </c>
      <c r="AF194" s="18" t="s">
        <v>888</v>
      </c>
      <c r="AG194" s="130">
        <v>1.0873607199999999</v>
      </c>
      <c r="AH194" s="129">
        <v>2.0580600112222049E-2</v>
      </c>
      <c r="AI194" s="128">
        <v>38</v>
      </c>
      <c r="AJ194" s="120">
        <v>23.277000000000001</v>
      </c>
      <c r="AK194" s="275">
        <v>1690.42996830519</v>
      </c>
      <c r="AL194" s="276">
        <v>51.036386442538571</v>
      </c>
      <c r="AM194" s="138">
        <v>0.62229638671287801</v>
      </c>
      <c r="AN194" s="129">
        <v>3.4417488195712061E-2</v>
      </c>
      <c r="AO194" s="138">
        <v>31.723263081005999</v>
      </c>
      <c r="AP194" s="129">
        <v>0.6666721615181036</v>
      </c>
      <c r="AQ194" s="138">
        <v>7.5103876312301496</v>
      </c>
      <c r="AR194" s="130">
        <v>0.25710375728342383</v>
      </c>
      <c r="AS194" s="138">
        <v>13.374765232912999</v>
      </c>
      <c r="AT194" s="129">
        <v>0.36069232369177567</v>
      </c>
      <c r="AU194" s="138">
        <v>0.46321350966024399</v>
      </c>
      <c r="AV194" s="129">
        <v>3.0803741767085824E-2</v>
      </c>
      <c r="AW194" s="138">
        <v>4.1000383508332501</v>
      </c>
      <c r="AX194" s="129">
        <v>0.49611440469567769</v>
      </c>
      <c r="AY194" s="138">
        <v>0.62520921571787702</v>
      </c>
      <c r="AZ194" s="129">
        <v>3.6082140838499824E-2</v>
      </c>
      <c r="BA194" s="138">
        <v>1.7275648788451201</v>
      </c>
      <c r="BB194" s="130">
        <v>6.4632269878979853E-2</v>
      </c>
      <c r="BC194" s="138">
        <v>0.27691102890839903</v>
      </c>
      <c r="BD194" s="129">
        <v>2.1543268634268684E-2</v>
      </c>
      <c r="BE194" s="138">
        <v>1.4422756907632499</v>
      </c>
      <c r="BF194" s="129">
        <v>0.11847361536417726</v>
      </c>
      <c r="BG194" s="138">
        <v>0.55145563420853505</v>
      </c>
      <c r="BH194" s="129">
        <v>8.6696900401929095E-2</v>
      </c>
      <c r="BI194" s="138">
        <v>0.23915473721466701</v>
      </c>
      <c r="BJ194" s="129">
        <v>2.659430712102321E-2</v>
      </c>
      <c r="BK194" s="138">
        <v>0.95564577312320598</v>
      </c>
      <c r="BL194" s="129">
        <v>0.12099226613375713</v>
      </c>
      <c r="BM194" s="138"/>
      <c r="BN194" s="129"/>
      <c r="BO194" s="138">
        <v>1.2491361379241299</v>
      </c>
      <c r="BP194" s="130">
        <v>0.10482341649144868</v>
      </c>
      <c r="BQ194" s="138">
        <v>0.906111095385701</v>
      </c>
      <c r="BR194" s="129">
        <v>6.7802523305068113E-2</v>
      </c>
      <c r="BS194" s="138">
        <v>0.85987842695726002</v>
      </c>
      <c r="BT194" s="129">
        <v>9.4564162738219229E-2</v>
      </c>
      <c r="BU194" s="138"/>
      <c r="BV194" s="129"/>
      <c r="BW194" s="138"/>
      <c r="BX194" s="129"/>
      <c r="BY194" s="138"/>
      <c r="BZ194" s="129"/>
      <c r="CA194" s="137">
        <v>0.100419613354541</v>
      </c>
      <c r="CB194" s="136">
        <v>1.3255272034473558E-2</v>
      </c>
      <c r="CC194" s="135">
        <v>4.0074899262706E-2</v>
      </c>
      <c r="CD194" s="134">
        <v>5.1957554142853775E-3</v>
      </c>
      <c r="CE194" s="135">
        <v>1.2623377214807999E-2</v>
      </c>
      <c r="CF194" s="134">
        <v>2.1742704222225081E-3</v>
      </c>
      <c r="CH194" s="120">
        <v>20.4545161724091</v>
      </c>
      <c r="CI194" s="133">
        <v>2.0717263853312868E-2</v>
      </c>
      <c r="CJ194" s="133">
        <v>1.1559315563835961E-3</v>
      </c>
      <c r="CK194" s="133">
        <v>5.8473790158941198E-2</v>
      </c>
      <c r="CL194" s="133">
        <v>3.2625784825955294E-3</v>
      </c>
      <c r="CM194" s="19">
        <v>0.70350000000000001</v>
      </c>
      <c r="CN194" s="19">
        <v>1.3600000000000001E-3</v>
      </c>
      <c r="CO194" s="19">
        <v>0.70077</v>
      </c>
      <c r="CP194" s="19">
        <v>1.3600000000000001E-3</v>
      </c>
      <c r="CQ194" s="19"/>
      <c r="CR194" s="232">
        <v>41.21</v>
      </c>
      <c r="CS194" s="232">
        <v>3.2323902034586613E-2</v>
      </c>
      <c r="CT194" s="232">
        <v>51.34</v>
      </c>
      <c r="CU194" s="232">
        <v>6.5479652936098684E-2</v>
      </c>
      <c r="CV194" s="232">
        <v>6.35</v>
      </c>
      <c r="CW194" s="232">
        <v>6.3874523190079552E-2</v>
      </c>
      <c r="CX194" s="233">
        <v>3.5999999999999999E-3</v>
      </c>
      <c r="CY194" s="233">
        <v>7.015964363269434E-4</v>
      </c>
      <c r="CZ194" s="233">
        <v>5.1400000000000001E-2</v>
      </c>
      <c r="DA194" s="233">
        <v>1.9752327500853549E-3</v>
      </c>
      <c r="DB194" s="233">
        <v>4.7000000000000002E-3</v>
      </c>
      <c r="DC194" s="233">
        <v>4.0746683095259882E-3</v>
      </c>
      <c r="DD194" s="233">
        <v>0.13159999999999999</v>
      </c>
      <c r="DE194" s="233">
        <v>9.2146424866790407E-4</v>
      </c>
      <c r="DF194" s="233">
        <v>1.6000000000000001E-3</v>
      </c>
      <c r="DG194" s="233">
        <v>7.7322792633140072E-4</v>
      </c>
      <c r="DH194" s="233">
        <v>0.2457</v>
      </c>
      <c r="DI194" s="233">
        <v>2.4063594315201606E-3</v>
      </c>
      <c r="DJ194" s="233">
        <v>9.8799999999999999E-2</v>
      </c>
      <c r="DK194" s="233">
        <v>9.1496622503852928E-4</v>
      </c>
      <c r="DL194" s="233">
        <v>1.5299999999999999E-2</v>
      </c>
      <c r="DM194" s="233">
        <v>7.4898512127755091E-4</v>
      </c>
      <c r="DN194" s="233">
        <v>0.42709999999999998</v>
      </c>
      <c r="DO194" s="233">
        <v>3.4978687488928313E-3</v>
      </c>
      <c r="DP194" s="232">
        <v>99.36</v>
      </c>
    </row>
    <row r="195" spans="1:120" x14ac:dyDescent="0.2">
      <c r="A195" s="230" t="s">
        <v>908</v>
      </c>
      <c r="B195" s="231">
        <v>93.51</v>
      </c>
      <c r="C195" s="143">
        <v>1.329680693082543E-2</v>
      </c>
      <c r="D195" s="145">
        <v>56.383508464669625</v>
      </c>
      <c r="E195" s="144">
        <v>0.11330132728002602</v>
      </c>
      <c r="F195" s="142">
        <v>0.2794666666666667</v>
      </c>
      <c r="G195" s="143">
        <v>1.0439585857683521E-2</v>
      </c>
      <c r="H195" s="145">
        <v>9.5374726975804069</v>
      </c>
      <c r="I195" s="141">
        <v>3.9717760370613801E-2</v>
      </c>
      <c r="J195" s="145">
        <v>5.2465876185069868</v>
      </c>
      <c r="K195" s="144">
        <v>3.536433072641107E-2</v>
      </c>
      <c r="L195" s="142">
        <v>0.10329999999999999</v>
      </c>
      <c r="M195" s="141">
        <v>7.4393546151170498E-3</v>
      </c>
      <c r="N195" s="145">
        <v>18.060414539280568</v>
      </c>
      <c r="O195" s="144">
        <v>0.10879802042802662</v>
      </c>
      <c r="P195" s="145">
        <v>8.0917000000000012</v>
      </c>
      <c r="Q195" s="144">
        <v>7.4705357121677626E-2</v>
      </c>
      <c r="R195" s="142">
        <v>0.32100000000000001</v>
      </c>
      <c r="S195" s="141">
        <v>1.6903855318349825E-2</v>
      </c>
      <c r="T195" s="142">
        <v>1.0076666666666665</v>
      </c>
      <c r="U195" s="141">
        <v>2.6991595074880793E-2</v>
      </c>
      <c r="V195" s="142">
        <v>2.8933333333333335E-2</v>
      </c>
      <c r="W195" s="141">
        <v>3.7577750873168899E-3</v>
      </c>
      <c r="X195" s="142">
        <v>8.9366666666666664E-2</v>
      </c>
      <c r="Y195" s="141">
        <v>2.2174823324042766E-3</v>
      </c>
      <c r="Z195" s="142">
        <v>2.2166666666666668E-2</v>
      </c>
      <c r="AA195" s="143">
        <v>4.5174003118303684E-3</v>
      </c>
      <c r="AB195" s="142">
        <v>2.4405784705410438E-2</v>
      </c>
      <c r="AC195" s="141">
        <v>1.6906132642162711E-3</v>
      </c>
      <c r="AD195" s="140">
        <v>98.829433333333327</v>
      </c>
      <c r="AE195" s="139">
        <v>1350</v>
      </c>
      <c r="AF195" s="18" t="s">
        <v>889</v>
      </c>
      <c r="AG195" s="130">
        <v>1.0499547216889558</v>
      </c>
      <c r="AH195" s="129">
        <v>8.7702603849144078E-3</v>
      </c>
      <c r="AI195" s="128">
        <v>38</v>
      </c>
      <c r="AJ195" s="120">
        <v>19.001000000000001</v>
      </c>
      <c r="AK195" s="275">
        <v>1710.9839650300801</v>
      </c>
      <c r="AL195" s="276">
        <v>58.659299775916352</v>
      </c>
      <c r="AM195" s="138">
        <v>0.60673393372818496</v>
      </c>
      <c r="AN195" s="129">
        <v>3.8137665914729939E-2</v>
      </c>
      <c r="AO195" s="138">
        <v>31.445116275812499</v>
      </c>
      <c r="AP195" s="129">
        <v>0.59591126138023465</v>
      </c>
      <c r="AQ195" s="138">
        <v>7.8749212835467803</v>
      </c>
      <c r="AR195" s="130">
        <v>0.27571783639944752</v>
      </c>
      <c r="AS195" s="138">
        <v>13.498128219979099</v>
      </c>
      <c r="AT195" s="129">
        <v>0.41769101215133225</v>
      </c>
      <c r="AU195" s="138">
        <v>0.465776298691018</v>
      </c>
      <c r="AV195" s="129">
        <v>4.0222993528008379E-2</v>
      </c>
      <c r="AW195" s="138">
        <v>4.0386174790523501</v>
      </c>
      <c r="AX195" s="129">
        <v>0.41421860904667346</v>
      </c>
      <c r="AY195" s="138">
        <v>0.63614423851598401</v>
      </c>
      <c r="AZ195" s="129">
        <v>4.2707161892850086E-2</v>
      </c>
      <c r="BA195" s="138">
        <v>1.7651034859428401</v>
      </c>
      <c r="BB195" s="130">
        <v>7.3715012133002689E-2</v>
      </c>
      <c r="BC195" s="138">
        <v>0.25865413271496701</v>
      </c>
      <c r="BD195" s="129">
        <v>2.627023996599958E-2</v>
      </c>
      <c r="BE195" s="138">
        <v>1.66621292756908</v>
      </c>
      <c r="BF195" s="129">
        <v>0.17047305848018715</v>
      </c>
      <c r="BG195" s="138">
        <v>0.57002594782542204</v>
      </c>
      <c r="BH195" s="129">
        <v>8.5170628458333703E-2</v>
      </c>
      <c r="BI195" s="138">
        <v>0.24821293213304299</v>
      </c>
      <c r="BJ195" s="129">
        <v>3.4074346914167081E-2</v>
      </c>
      <c r="BK195" s="138">
        <v>0.99917272574975602</v>
      </c>
      <c r="BL195" s="129">
        <v>0.11162452734206248</v>
      </c>
      <c r="BM195" s="138"/>
      <c r="BN195" s="129"/>
      <c r="BO195" s="138">
        <v>1.2842090914442801</v>
      </c>
      <c r="BP195" s="130">
        <v>0.11615203690875033</v>
      </c>
      <c r="BQ195" s="138">
        <v>0.93825341665861195</v>
      </c>
      <c r="BR195" s="129">
        <v>8.6755891377159444E-2</v>
      </c>
      <c r="BS195" s="138">
        <v>0.83495166706067503</v>
      </c>
      <c r="BT195" s="129">
        <v>9.8877031301864107E-2</v>
      </c>
      <c r="BU195" s="138"/>
      <c r="BV195" s="129"/>
      <c r="BW195" s="138"/>
      <c r="BX195" s="129"/>
      <c r="BY195" s="138"/>
      <c r="BZ195" s="129"/>
      <c r="CA195" s="137">
        <v>9.3013084414031E-2</v>
      </c>
      <c r="CB195" s="136">
        <v>1.381181630289024E-2</v>
      </c>
      <c r="CC195" s="135">
        <v>3.8823458926066E-2</v>
      </c>
      <c r="CD195" s="134">
        <v>5.1076574172085106E-3</v>
      </c>
      <c r="CE195" s="135">
        <v>1.1633385452607999E-2</v>
      </c>
      <c r="CF195" s="134">
        <v>2.1933657361293316E-3</v>
      </c>
      <c r="CH195" s="120">
        <v>16.734694242477399</v>
      </c>
      <c r="CI195" s="133">
        <v>1.9691405307982756E-2</v>
      </c>
      <c r="CJ195" s="133">
        <v>1.1792939047597028E-3</v>
      </c>
      <c r="CK195" s="133">
        <v>5.5578338436304699E-2</v>
      </c>
      <c r="CL195" s="133">
        <v>3.3285179360985121E-3</v>
      </c>
      <c r="CM195" s="19">
        <v>0.70321</v>
      </c>
      <c r="CN195" s="19">
        <v>1.1900000000000001E-3</v>
      </c>
      <c r="CO195" s="19">
        <v>0.70062000000000002</v>
      </c>
      <c r="CP195" s="19">
        <v>1.1900000000000001E-3</v>
      </c>
      <c r="CQ195" s="19"/>
      <c r="CR195" s="232">
        <v>41.88</v>
      </c>
      <c r="CS195" s="232">
        <v>5.8913237524350327E-2</v>
      </c>
      <c r="CT195" s="232">
        <v>52.03</v>
      </c>
      <c r="CU195" s="232">
        <v>3.0672163750579261E-2</v>
      </c>
      <c r="CV195" s="232">
        <v>6.44</v>
      </c>
      <c r="CW195" s="232">
        <v>5.6263686470626344E-2</v>
      </c>
      <c r="CX195" s="233">
        <v>3.3999999999999998E-3</v>
      </c>
      <c r="CY195" s="233">
        <v>6.2827684005264961E-4</v>
      </c>
      <c r="CZ195" s="233">
        <v>5.1200000000000002E-2</v>
      </c>
      <c r="DA195" s="233">
        <v>5.9179035595350151E-3</v>
      </c>
      <c r="DB195" s="233">
        <v>6.9999999999999999E-4</v>
      </c>
      <c r="DC195" s="233">
        <v>5.0015636600893049E-4</v>
      </c>
      <c r="DD195" s="233">
        <v>0.13239999999999999</v>
      </c>
      <c r="DE195" s="233">
        <v>7.8055087623419466E-4</v>
      </c>
      <c r="DF195" s="233">
        <v>2E-3</v>
      </c>
      <c r="DG195" s="233">
        <v>6.1673740279352424E-4</v>
      </c>
      <c r="DH195" s="233">
        <v>0.24160000000000001</v>
      </c>
      <c r="DI195" s="233">
        <v>4.9711494631636925E-3</v>
      </c>
      <c r="DJ195" s="233">
        <v>9.9199999999999997E-2</v>
      </c>
      <c r="DK195" s="233">
        <v>1.6359815054543154E-3</v>
      </c>
      <c r="DL195" s="233">
        <v>1.54E-2</v>
      </c>
      <c r="DM195" s="233">
        <v>1.4287178064944239E-3</v>
      </c>
      <c r="DN195" s="233">
        <v>0.42470000000000002</v>
      </c>
      <c r="DO195" s="233">
        <v>1.1509987565057707E-3</v>
      </c>
      <c r="DP195" s="232">
        <v>100.8</v>
      </c>
    </row>
    <row r="196" spans="1:120" x14ac:dyDescent="0.2">
      <c r="A196" s="230" t="s">
        <v>937</v>
      </c>
      <c r="B196" s="231">
        <v>93.66</v>
      </c>
      <c r="C196" s="143">
        <v>6.8156705070505598E-3</v>
      </c>
      <c r="D196" s="145">
        <v>56.935860874393597</v>
      </c>
      <c r="E196" s="144">
        <v>9.6568053245689886E-2</v>
      </c>
      <c r="F196" s="142">
        <v>0.28620000000000001</v>
      </c>
      <c r="G196" s="143">
        <v>1.0059879059736931E-2</v>
      </c>
      <c r="H196" s="145">
        <v>9.7196349023573205</v>
      </c>
      <c r="I196" s="141">
        <v>4.7569177716088241E-2</v>
      </c>
      <c r="J196" s="145">
        <v>4.9888720589724427</v>
      </c>
      <c r="K196" s="144">
        <v>3.454970639871964E-2</v>
      </c>
      <c r="L196" s="142">
        <v>8.4866666666666687E-2</v>
      </c>
      <c r="M196" s="141">
        <v>1.0850539537637947E-2</v>
      </c>
      <c r="N196" s="145">
        <v>18.025435276031558</v>
      </c>
      <c r="O196" s="144">
        <v>0.13297752483451894</v>
      </c>
      <c r="P196" s="145">
        <v>8.0837666666666674</v>
      </c>
      <c r="Q196" s="144">
        <v>7.8201724541618528E-2</v>
      </c>
      <c r="R196" s="142">
        <v>0.25030000000000002</v>
      </c>
      <c r="S196" s="141">
        <v>1.5072564246742311E-2</v>
      </c>
      <c r="T196" s="142">
        <v>0.99359999999999993</v>
      </c>
      <c r="U196" s="141">
        <v>4.9979468689186124E-2</v>
      </c>
      <c r="V196" s="142">
        <v>2.6800000000000001E-2</v>
      </c>
      <c r="W196" s="141">
        <v>2.593761653461926E-3</v>
      </c>
      <c r="X196" s="142">
        <v>3.9566666666666667E-2</v>
      </c>
      <c r="Y196" s="141">
        <v>2.0787805623229067E-3</v>
      </c>
      <c r="Z196" s="142">
        <v>2.0966666666666672E-2</v>
      </c>
      <c r="AA196" s="143">
        <v>6.9928191387452123E-3</v>
      </c>
      <c r="AB196" s="142">
        <v>1.7731647620923632E-2</v>
      </c>
      <c r="AC196" s="141">
        <v>2.2720357548763519E-3</v>
      </c>
      <c r="AD196" s="140">
        <v>99.112866666666662</v>
      </c>
      <c r="AE196" s="139">
        <v>1350</v>
      </c>
      <c r="AF196" s="18" t="s">
        <v>497</v>
      </c>
      <c r="AG196" s="130">
        <v>1.0522664149695959</v>
      </c>
      <c r="AH196" s="129">
        <v>3.0611734989784561E-2</v>
      </c>
      <c r="AI196" s="128">
        <v>38</v>
      </c>
      <c r="AJ196" s="120">
        <v>10.471</v>
      </c>
      <c r="AK196" s="275">
        <v>1717.51031036632</v>
      </c>
      <c r="AL196" s="276">
        <v>58.618886377839651</v>
      </c>
      <c r="AM196" s="138">
        <v>0.43408268564357599</v>
      </c>
      <c r="AN196" s="129">
        <v>3.2425257099555155E-2</v>
      </c>
      <c r="AO196" s="138">
        <v>30.238499160713701</v>
      </c>
      <c r="AP196" s="129">
        <v>0.93583681677623842</v>
      </c>
      <c r="AQ196" s="138">
        <v>7.8368620195957099</v>
      </c>
      <c r="AR196" s="130">
        <v>0.3113331122607278</v>
      </c>
      <c r="AS196" s="138">
        <v>13.5980405823837</v>
      </c>
      <c r="AT196" s="129">
        <v>0.54137637898134894</v>
      </c>
      <c r="AU196" s="138">
        <v>0.44035604624520203</v>
      </c>
      <c r="AV196" s="129">
        <v>4.7551807131509624E-2</v>
      </c>
      <c r="AW196" s="138">
        <v>4.4210084401406</v>
      </c>
      <c r="AX196" s="129">
        <v>0.54897486733760426</v>
      </c>
      <c r="AY196" s="138">
        <v>0.60236297549060702</v>
      </c>
      <c r="AZ196" s="129">
        <v>5.0821896175033687E-2</v>
      </c>
      <c r="BA196" s="138">
        <v>1.71827973816484</v>
      </c>
      <c r="BB196" s="130">
        <v>8.7046977695430211E-2</v>
      </c>
      <c r="BC196" s="138">
        <v>0.27902982773178397</v>
      </c>
      <c r="BD196" s="129">
        <v>4.1140081532591272E-2</v>
      </c>
      <c r="BE196" s="138">
        <v>1.4014572094884401</v>
      </c>
      <c r="BF196" s="129">
        <v>0.24655222997595672</v>
      </c>
      <c r="BG196" s="138">
        <v>0.51508651088351598</v>
      </c>
      <c r="BH196" s="129">
        <v>0.10377268022083237</v>
      </c>
      <c r="BI196" s="138">
        <v>0.24329123368918201</v>
      </c>
      <c r="BJ196" s="129">
        <v>4.2179967029383876E-2</v>
      </c>
      <c r="BK196" s="138">
        <v>1.0457471866794601</v>
      </c>
      <c r="BL196" s="129">
        <v>0.16336778841550528</v>
      </c>
      <c r="BM196" s="138"/>
      <c r="BN196" s="129"/>
      <c r="BO196" s="138">
        <v>1.2754005433225299</v>
      </c>
      <c r="BP196" s="130">
        <v>0.13372550450330778</v>
      </c>
      <c r="BQ196" s="138">
        <v>0.83299553687324801</v>
      </c>
      <c r="BR196" s="129">
        <v>8.9418613712493059E-2</v>
      </c>
      <c r="BS196" s="138">
        <v>1.0295823727325999</v>
      </c>
      <c r="BT196" s="129">
        <v>0.13335665415132214</v>
      </c>
      <c r="BU196" s="138"/>
      <c r="BV196" s="129"/>
      <c r="BW196" s="138"/>
      <c r="BX196" s="129"/>
      <c r="BY196" s="138"/>
      <c r="BZ196" s="129"/>
      <c r="CA196" s="137">
        <v>8.4600622243225995E-2</v>
      </c>
      <c r="CB196" s="136">
        <v>1.8768565186185571E-2</v>
      </c>
      <c r="CC196" s="135">
        <v>3.7622186147740003E-2</v>
      </c>
      <c r="CD196" s="134">
        <v>7.9095760950874013E-3</v>
      </c>
      <c r="CE196" s="135">
        <v>1.0647271689113001E-2</v>
      </c>
      <c r="CF196" s="134">
        <v>2.6727705160786625E-3</v>
      </c>
      <c r="CH196" s="120">
        <v>8.8946230411529505</v>
      </c>
      <c r="CI196" s="133">
        <v>1.5637236774737218E-2</v>
      </c>
      <c r="CJ196" s="133">
        <v>8.6514464623582276E-4</v>
      </c>
      <c r="CK196" s="133">
        <v>4.4135582203604903E-2</v>
      </c>
      <c r="CL196" s="133">
        <v>2.4418420723562595E-3</v>
      </c>
      <c r="CM196" s="19"/>
      <c r="CN196" s="19"/>
      <c r="CO196" s="19"/>
      <c r="CP196" s="19"/>
      <c r="CQ196" s="19"/>
      <c r="CR196" s="232">
        <v>41.61</v>
      </c>
      <c r="CS196" s="232">
        <v>3.8295467184404297E-2</v>
      </c>
      <c r="CT196" s="232">
        <v>51.73</v>
      </c>
      <c r="CU196" s="232">
        <v>5.6597770478163126E-2</v>
      </c>
      <c r="CV196" s="232">
        <v>6.24</v>
      </c>
      <c r="CW196" s="232">
        <v>2.7613122434865526E-2</v>
      </c>
      <c r="CX196" s="233">
        <v>4.0000000000000001E-3</v>
      </c>
      <c r="CY196" s="233">
        <v>6.3190623672856785E-4</v>
      </c>
      <c r="CZ196" s="233">
        <v>5.0299999999999997E-2</v>
      </c>
      <c r="DA196" s="233">
        <v>1.8201249071245389E-3</v>
      </c>
      <c r="DB196" s="233">
        <v>1.6000000000000001E-3</v>
      </c>
      <c r="DC196" s="233">
        <v>7.639378235100682E-4</v>
      </c>
      <c r="DD196" s="233">
        <v>0.13089999999999999</v>
      </c>
      <c r="DE196" s="233">
        <v>1.369013929768584E-3</v>
      </c>
      <c r="DF196" s="233">
        <v>1.6999999999999999E-3</v>
      </c>
      <c r="DG196" s="233">
        <v>5.2761730918171005E-4</v>
      </c>
      <c r="DH196" s="233">
        <v>0.23719999999999999</v>
      </c>
      <c r="DI196" s="233">
        <v>4.2424650530868127E-3</v>
      </c>
      <c r="DJ196" s="233">
        <v>9.6799999999999997E-2</v>
      </c>
      <c r="DK196" s="233">
        <v>1.1986748865788137E-3</v>
      </c>
      <c r="DL196" s="233">
        <v>1.55E-2</v>
      </c>
      <c r="DM196" s="233">
        <v>1.058187143184039E-3</v>
      </c>
      <c r="DN196" s="233">
        <v>0.43009999999999998</v>
      </c>
      <c r="DO196" s="233">
        <v>2.3284445220904523E-3</v>
      </c>
      <c r="DP196" s="232">
        <v>100.02</v>
      </c>
    </row>
    <row r="197" spans="1:120" x14ac:dyDescent="0.2">
      <c r="A197" s="230" t="s">
        <v>938</v>
      </c>
      <c r="B197" s="231">
        <v>93.49</v>
      </c>
      <c r="C197" s="143">
        <v>2.8852458302407135E-2</v>
      </c>
      <c r="D197" s="145">
        <v>56.52394654302833</v>
      </c>
      <c r="E197" s="144">
        <v>0.10969097777531937</v>
      </c>
      <c r="F197" s="142">
        <v>0.28216666666666668</v>
      </c>
      <c r="G197" s="143">
        <v>9.6333181194693269E-3</v>
      </c>
      <c r="H197" s="145">
        <v>9.4585243179779841</v>
      </c>
      <c r="I197" s="141">
        <v>4.5975500092007113E-2</v>
      </c>
      <c r="J197" s="145">
        <v>5.4777268940733137</v>
      </c>
      <c r="K197" s="144">
        <v>2.9782289649178183E-2</v>
      </c>
      <c r="L197" s="142">
        <v>9.8900000000000002E-2</v>
      </c>
      <c r="M197" s="141">
        <v>9.3481355496536321E-3</v>
      </c>
      <c r="N197" s="145">
        <v>18.760007889099825</v>
      </c>
      <c r="O197" s="144">
        <v>5.9445138564426972E-2</v>
      </c>
      <c r="P197" s="145">
        <v>7.8544666666666672</v>
      </c>
      <c r="Q197" s="144">
        <v>3.5023830744486631E-2</v>
      </c>
      <c r="R197" s="142">
        <v>0.27223333333333333</v>
      </c>
      <c r="S197" s="141">
        <v>1.7688258591015912E-2</v>
      </c>
      <c r="T197" s="142">
        <v>1.0266666666666666</v>
      </c>
      <c r="U197" s="141">
        <v>4.3195273385009066E-2</v>
      </c>
      <c r="V197" s="142">
        <v>4.9699999999999994E-2</v>
      </c>
      <c r="W197" s="141">
        <v>1.947329003883167E-3</v>
      </c>
      <c r="X197" s="142">
        <v>0.29066666666666668</v>
      </c>
      <c r="Y197" s="141">
        <v>5.8270155178282755E-3</v>
      </c>
      <c r="Z197" s="142">
        <v>2.3199999999999998E-2</v>
      </c>
      <c r="AA197" s="143">
        <v>4.144684593829496E-3</v>
      </c>
      <c r="AB197" s="142">
        <v>2.2347023293258717E-2</v>
      </c>
      <c r="AC197" s="141">
        <v>1.6431314755463405E-3</v>
      </c>
      <c r="AD197" s="140">
        <v>99.767833333333328</v>
      </c>
      <c r="AE197" s="139">
        <v>1350</v>
      </c>
      <c r="AF197" s="18" t="s">
        <v>939</v>
      </c>
      <c r="AG197" s="130">
        <v>1.2482008800000002</v>
      </c>
      <c r="AH197" s="129">
        <v>1.6528960101446253E-2</v>
      </c>
      <c r="AI197" s="128">
        <v>38</v>
      </c>
      <c r="AJ197" s="120">
        <v>15.518000000000001</v>
      </c>
      <c r="AK197" s="275">
        <v>1729.9362077210701</v>
      </c>
      <c r="AL197" s="276">
        <v>43.023632333509255</v>
      </c>
      <c r="AM197" s="138">
        <v>1.03362861436579</v>
      </c>
      <c r="AN197" s="129">
        <v>4.8350677909704889E-2</v>
      </c>
      <c r="AO197" s="138">
        <v>36.522703859325901</v>
      </c>
      <c r="AP197" s="129">
        <v>0.82596270048939702</v>
      </c>
      <c r="AQ197" s="138">
        <v>7.45535556291434</v>
      </c>
      <c r="AR197" s="130">
        <v>0.25842314432863878</v>
      </c>
      <c r="AS197" s="138">
        <v>13.630280078787701</v>
      </c>
      <c r="AT197" s="129">
        <v>0.4962483779146698</v>
      </c>
      <c r="AU197" s="138">
        <v>0.47781444685065799</v>
      </c>
      <c r="AV197" s="129">
        <v>2.9443725609437706E-2</v>
      </c>
      <c r="AW197" s="138">
        <v>4.0806866630615701</v>
      </c>
      <c r="AX197" s="129">
        <v>0.55428064047098091</v>
      </c>
      <c r="AY197" s="138">
        <v>0.64794523216993904</v>
      </c>
      <c r="AZ197" s="129">
        <v>4.9802405683201705E-2</v>
      </c>
      <c r="BA197" s="138">
        <v>1.8318806725905701</v>
      </c>
      <c r="BB197" s="130">
        <v>7.78556329790073E-2</v>
      </c>
      <c r="BC197" s="138">
        <v>0.28923196213153901</v>
      </c>
      <c r="BD197" s="129">
        <v>3.1368673633312909E-2</v>
      </c>
      <c r="BE197" s="138">
        <v>1.66623074341704</v>
      </c>
      <c r="BF197" s="129">
        <v>0.1429198332137416</v>
      </c>
      <c r="BG197" s="138">
        <v>0.60963877273932299</v>
      </c>
      <c r="BH197" s="129">
        <v>8.7929932286983703E-2</v>
      </c>
      <c r="BI197" s="138">
        <v>0.26300707213955399</v>
      </c>
      <c r="BJ197" s="129">
        <v>2.9264598369396967E-2</v>
      </c>
      <c r="BK197" s="138">
        <v>0.93667871593332896</v>
      </c>
      <c r="BL197" s="129">
        <v>0.11139558248089855</v>
      </c>
      <c r="BM197" s="138"/>
      <c r="BN197" s="129"/>
      <c r="BO197" s="138">
        <v>1.2049951789867199</v>
      </c>
      <c r="BP197" s="130">
        <v>0.11265483109651805</v>
      </c>
      <c r="BQ197" s="138">
        <v>0.88600922033353602</v>
      </c>
      <c r="BR197" s="129">
        <v>6.9592208616829965E-2</v>
      </c>
      <c r="BS197" s="138">
        <v>0.90615076002858996</v>
      </c>
      <c r="BT197" s="129">
        <v>0.11636731224698185</v>
      </c>
      <c r="BU197" s="138"/>
      <c r="BV197" s="129"/>
      <c r="BW197" s="138"/>
      <c r="BX197" s="129"/>
      <c r="BY197" s="138"/>
      <c r="BZ197" s="129"/>
      <c r="CA197" s="137">
        <v>0.22902672553258899</v>
      </c>
      <c r="CB197" s="136">
        <v>2.1056859144689931E-2</v>
      </c>
      <c r="CC197" s="135">
        <v>4.0682103097442003E-2</v>
      </c>
      <c r="CD197" s="134">
        <v>5.2221343126126482E-3</v>
      </c>
      <c r="CE197" s="135">
        <v>1.3305370358176E-2</v>
      </c>
      <c r="CF197" s="134">
        <v>2.5914724315630861E-3</v>
      </c>
      <c r="CH197" s="120">
        <v>14.7117700576782</v>
      </c>
      <c r="CI197" s="133">
        <v>2.9167248425064764E-2</v>
      </c>
      <c r="CJ197" s="133">
        <v>1.692376076134586E-3</v>
      </c>
      <c r="CK197" s="133">
        <v>8.2323591377546607E-2</v>
      </c>
      <c r="CL197" s="133">
        <v>4.7766753489545191E-3</v>
      </c>
      <c r="CM197" s="19"/>
      <c r="CN197" s="19"/>
      <c r="CO197" s="19"/>
      <c r="CP197" s="19"/>
      <c r="CQ197" s="19"/>
      <c r="CR197" s="232">
        <v>41.45</v>
      </c>
      <c r="CS197" s="232">
        <v>9.4817788753002508E-2</v>
      </c>
      <c r="CT197" s="232">
        <v>51.49</v>
      </c>
      <c r="CU197" s="232">
        <v>0.18341046592815138</v>
      </c>
      <c r="CV197" s="232">
        <v>6.38</v>
      </c>
      <c r="CW197" s="232">
        <v>0.11970448480288601</v>
      </c>
      <c r="CX197" s="233">
        <v>3.8999999999999998E-3</v>
      </c>
      <c r="CY197" s="233">
        <v>7.2869677084301478E-4</v>
      </c>
      <c r="CZ197" s="233">
        <v>4.8500000000000001E-2</v>
      </c>
      <c r="DA197" s="233">
        <v>1.2957294671537855E-3</v>
      </c>
      <c r="DB197" s="233">
        <v>6.7999999999999996E-3</v>
      </c>
      <c r="DC197" s="233">
        <v>6.456371114602402E-3</v>
      </c>
      <c r="DD197" s="233">
        <v>0.13170000000000001</v>
      </c>
      <c r="DE197" s="233">
        <v>8.8340189322195248E-4</v>
      </c>
      <c r="DF197" s="233">
        <v>1.6000000000000001E-3</v>
      </c>
      <c r="DG197" s="233">
        <v>6.436303999248058E-4</v>
      </c>
      <c r="DH197" s="233">
        <v>0.24329999999999999</v>
      </c>
      <c r="DI197" s="233">
        <v>5.7526868455526825E-3</v>
      </c>
      <c r="DJ197" s="233">
        <v>9.8699999999999996E-2</v>
      </c>
      <c r="DK197" s="233">
        <v>2.0974206890086388E-3</v>
      </c>
      <c r="DL197" s="233">
        <v>1.46E-2</v>
      </c>
      <c r="DM197" s="233">
        <v>8.6035003164684819E-4</v>
      </c>
      <c r="DN197" s="233">
        <v>0.42520000000000002</v>
      </c>
      <c r="DO197" s="233">
        <v>3.1439601019110186E-3</v>
      </c>
      <c r="DP197" s="232">
        <v>99.77</v>
      </c>
    </row>
    <row r="198" spans="1:120" x14ac:dyDescent="0.2">
      <c r="A198" s="230" t="s">
        <v>940</v>
      </c>
      <c r="B198" s="231">
        <v>93.5</v>
      </c>
      <c r="C198" s="143">
        <v>2.2842084425957046E-2</v>
      </c>
      <c r="D198" s="145">
        <v>56.877535259256028</v>
      </c>
      <c r="E198" s="144">
        <v>0.12129199313172352</v>
      </c>
      <c r="F198" s="142">
        <v>0.28603333333333331</v>
      </c>
      <c r="G198" s="143">
        <v>1.5261929054170868E-2</v>
      </c>
      <c r="H198" s="145">
        <v>9.710245815275659</v>
      </c>
      <c r="I198" s="141">
        <v>4.8490065651260419E-2</v>
      </c>
      <c r="J198" s="145">
        <v>5.330338219174986</v>
      </c>
      <c r="K198" s="144">
        <v>2.8439915419342023E-2</v>
      </c>
      <c r="L198" s="142">
        <v>0.10246666666666666</v>
      </c>
      <c r="M198" s="141">
        <v>7.1238371675690767E-3</v>
      </c>
      <c r="N198" s="145">
        <v>17.894330492616195</v>
      </c>
      <c r="O198" s="144">
        <v>6.2900658183270286E-2</v>
      </c>
      <c r="P198" s="145">
        <v>8.1122999999999994</v>
      </c>
      <c r="Q198" s="144">
        <v>2.1358299532840359E-2</v>
      </c>
      <c r="R198" s="142">
        <v>0.25003333333333339</v>
      </c>
      <c r="S198" s="141">
        <v>3.4023398902018935E-2</v>
      </c>
      <c r="T198" s="142">
        <v>1.0468</v>
      </c>
      <c r="U198" s="141">
        <v>3.6043594501651337E-2</v>
      </c>
      <c r="V198" s="142">
        <v>3.7433333333333339E-2</v>
      </c>
      <c r="W198" s="141">
        <v>3.2871588454225892E-3</v>
      </c>
      <c r="X198" s="142">
        <v>0.12586666666666665</v>
      </c>
      <c r="Y198" s="141">
        <v>4.047866715400728E-3</v>
      </c>
      <c r="Z198" s="142">
        <v>2.4233333333333332E-2</v>
      </c>
      <c r="AA198" s="143">
        <v>6.3283714111872814E-3</v>
      </c>
      <c r="AB198" s="142">
        <v>2.2479921220188687E-2</v>
      </c>
      <c r="AC198" s="141">
        <v>1.9779668059044337E-3</v>
      </c>
      <c r="AD198" s="140">
        <v>99.448766666666657</v>
      </c>
      <c r="AE198" s="139">
        <v>1350</v>
      </c>
      <c r="AF198" s="18" t="s">
        <v>941</v>
      </c>
      <c r="AG198" s="130">
        <v>0.76157820000000009</v>
      </c>
      <c r="AH198" s="129">
        <v>2.6287350314552673E-3</v>
      </c>
      <c r="AI198" s="128">
        <v>38</v>
      </c>
      <c r="AJ198" s="120">
        <v>13.942</v>
      </c>
      <c r="AK198" s="275">
        <v>1745.5793408169</v>
      </c>
      <c r="AL198" s="276">
        <v>45.430702665621482</v>
      </c>
      <c r="AM198" s="138">
        <v>0.69918862256571801</v>
      </c>
      <c r="AN198" s="129">
        <v>4.6772143716386411E-2</v>
      </c>
      <c r="AO198" s="138">
        <v>33.384524322340098</v>
      </c>
      <c r="AP198" s="129">
        <v>0.97535499520201085</v>
      </c>
      <c r="AQ198" s="138">
        <v>7.5674261477288001</v>
      </c>
      <c r="AR198" s="130">
        <v>0.32927018602585256</v>
      </c>
      <c r="AS198" s="138">
        <v>14.0669142476563</v>
      </c>
      <c r="AT198" s="129">
        <v>0.43217854652934112</v>
      </c>
      <c r="AU198" s="138">
        <v>0.45885088361062798</v>
      </c>
      <c r="AV198" s="129">
        <v>2.9811334689417178E-2</v>
      </c>
      <c r="AW198" s="138">
        <v>4.0804709418484002</v>
      </c>
      <c r="AX198" s="129">
        <v>0.42904959291852351</v>
      </c>
      <c r="AY198" s="138">
        <v>0.61104508514067701</v>
      </c>
      <c r="AZ198" s="129">
        <v>5.8611052666528968E-2</v>
      </c>
      <c r="BA198" s="138">
        <v>1.76181918391739</v>
      </c>
      <c r="BB198" s="130">
        <v>9.9377860932139392E-2</v>
      </c>
      <c r="BC198" s="138">
        <v>0.27103892564429999</v>
      </c>
      <c r="BD198" s="129">
        <v>2.6009357258708395E-2</v>
      </c>
      <c r="BE198" s="138">
        <v>1.5935600795567699</v>
      </c>
      <c r="BF198" s="129">
        <v>0.14203085027134471</v>
      </c>
      <c r="BG198" s="138">
        <v>0.60845337406849898</v>
      </c>
      <c r="BH198" s="129">
        <v>0.10195703953608577</v>
      </c>
      <c r="BI198" s="138">
        <v>0.271689261711204</v>
      </c>
      <c r="BJ198" s="129">
        <v>3.7928051319496843E-2</v>
      </c>
      <c r="BK198" s="138">
        <v>0.89843542666628096</v>
      </c>
      <c r="BL198" s="129">
        <v>0.11681066094034315</v>
      </c>
      <c r="BM198" s="138"/>
      <c r="BN198" s="129"/>
      <c r="BO198" s="138">
        <v>1.2205229585984401</v>
      </c>
      <c r="BP198" s="130">
        <v>0.11873452138550812</v>
      </c>
      <c r="BQ198" s="138">
        <v>0.911648680176391</v>
      </c>
      <c r="BR198" s="129">
        <v>0.10063776776631803</v>
      </c>
      <c r="BS198" s="138">
        <v>0.83550013534022505</v>
      </c>
      <c r="BT198" s="129">
        <v>8.9228775830133458E-2</v>
      </c>
      <c r="BU198" s="138"/>
      <c r="BV198" s="129"/>
      <c r="BW198" s="138"/>
      <c r="BX198" s="129"/>
      <c r="BY198" s="138"/>
      <c r="BZ198" s="129"/>
      <c r="CA198" s="137">
        <v>0.115551211172416</v>
      </c>
      <c r="CB198" s="136">
        <v>1.4282893268655745E-2</v>
      </c>
      <c r="CC198" s="135">
        <v>4.0431710736603003E-2</v>
      </c>
      <c r="CD198" s="134">
        <v>6.2025341527657514E-3</v>
      </c>
      <c r="CE198" s="135">
        <v>1.2679324934684001E-2</v>
      </c>
      <c r="CF198" s="134">
        <v>2.4162429462707617E-3</v>
      </c>
      <c r="CH198" s="120">
        <v>15.945964097976701</v>
      </c>
      <c r="CI198" s="133">
        <v>2.1680466464911403E-2</v>
      </c>
      <c r="CJ198" s="133">
        <v>1.3084726261345771E-3</v>
      </c>
      <c r="CK198" s="133">
        <v>6.1192397586540798E-2</v>
      </c>
      <c r="CL198" s="133">
        <v>3.6931205930978749E-3</v>
      </c>
      <c r="CM198" s="19"/>
      <c r="CN198" s="19"/>
      <c r="CO198" s="19"/>
      <c r="CP198" s="19"/>
      <c r="CQ198" s="19"/>
      <c r="CR198" s="232">
        <v>41.6</v>
      </c>
      <c r="CS198" s="232">
        <v>4.3838715982913258E-2</v>
      </c>
      <c r="CT198" s="232">
        <v>51.75</v>
      </c>
      <c r="CU198" s="232">
        <v>0.18430512659835027</v>
      </c>
      <c r="CV198" s="232">
        <v>6.41</v>
      </c>
      <c r="CW198" s="232">
        <v>9.5662746614974176E-2</v>
      </c>
      <c r="CX198" s="233">
        <v>3.7000000000000002E-3</v>
      </c>
      <c r="CY198" s="233">
        <v>8.4649461106285954E-4</v>
      </c>
      <c r="CZ198" s="233">
        <v>5.74E-2</v>
      </c>
      <c r="DA198" s="233">
        <v>1.9544198306550129E-3</v>
      </c>
      <c r="DB198" s="233">
        <v>1.5E-3</v>
      </c>
      <c r="DC198" s="233">
        <v>5.1365129771799767E-4</v>
      </c>
      <c r="DD198" s="233">
        <v>0.1323</v>
      </c>
      <c r="DE198" s="233">
        <v>9.0681372933000689E-4</v>
      </c>
      <c r="DF198" s="233">
        <v>1.9E-3</v>
      </c>
      <c r="DG198" s="233">
        <v>3.9058451321300185E-4</v>
      </c>
      <c r="DH198" s="233">
        <v>0.2535</v>
      </c>
      <c r="DI198" s="233">
        <v>9.3832481871508836E-3</v>
      </c>
      <c r="DJ198" s="233">
        <v>9.9500000000000005E-2</v>
      </c>
      <c r="DK198" s="233">
        <v>1.5270520455406952E-3</v>
      </c>
      <c r="DL198" s="233">
        <v>1.54E-2</v>
      </c>
      <c r="DM198" s="233">
        <v>1.457335180645227E-3</v>
      </c>
      <c r="DN198" s="233">
        <v>0.42430000000000001</v>
      </c>
      <c r="DO198" s="233">
        <v>5.3025463252575509E-3</v>
      </c>
      <c r="DP198" s="232">
        <v>100.23</v>
      </c>
    </row>
    <row r="199" spans="1:120" x14ac:dyDescent="0.2">
      <c r="A199" s="230" t="s">
        <v>942</v>
      </c>
      <c r="B199" s="231">
        <v>93.54</v>
      </c>
      <c r="C199" s="143">
        <v>2.1245448772205257E-3</v>
      </c>
      <c r="D199" s="145">
        <v>56.579913313918333</v>
      </c>
      <c r="E199" s="144">
        <v>0.68305707410153371</v>
      </c>
      <c r="F199" s="142">
        <v>0.27603333333333335</v>
      </c>
      <c r="G199" s="143">
        <v>9.464380644424791E-3</v>
      </c>
      <c r="H199" s="145">
        <v>9.504281331719298</v>
      </c>
      <c r="I199" s="141">
        <v>9.6751049082736851E-2</v>
      </c>
      <c r="J199" s="145">
        <v>5.1475043926588144</v>
      </c>
      <c r="K199" s="144">
        <v>0.110853422449471</v>
      </c>
      <c r="L199" s="142">
        <v>8.826666666666666E-2</v>
      </c>
      <c r="M199" s="141">
        <v>7.9029336406191125E-3</v>
      </c>
      <c r="N199" s="145">
        <v>17.984920801098564</v>
      </c>
      <c r="O199" s="144">
        <v>0.27239224260502753</v>
      </c>
      <c r="P199" s="145">
        <v>8.0006666666666657</v>
      </c>
      <c r="Q199" s="144">
        <v>0.1547469313767863</v>
      </c>
      <c r="R199" s="142">
        <v>0.24673333333333333</v>
      </c>
      <c r="S199" s="141">
        <v>3.4475783703854936E-2</v>
      </c>
      <c r="T199" s="142">
        <v>0.9670333333333333</v>
      </c>
      <c r="U199" s="141">
        <v>3.3899635938269411E-2</v>
      </c>
      <c r="V199" s="142">
        <v>2.7533333333333337E-2</v>
      </c>
      <c r="W199" s="141">
        <v>1.9524795812321078E-3</v>
      </c>
      <c r="X199" s="142">
        <v>5.7566666666666662E-2</v>
      </c>
      <c r="Y199" s="141">
        <v>2.2134254396771044E-3</v>
      </c>
      <c r="Z199" s="142">
        <v>2.523333333333333E-2</v>
      </c>
      <c r="AA199" s="143">
        <v>6.583335315376743E-3</v>
      </c>
      <c r="AB199" s="142">
        <v>3.2109325307309415E-2</v>
      </c>
      <c r="AC199" s="141">
        <v>1.7288269001873389E-3</v>
      </c>
      <c r="AD199" s="140">
        <v>98.572500000000005</v>
      </c>
      <c r="AE199" s="139">
        <v>1350</v>
      </c>
      <c r="AF199" s="18" t="s">
        <v>943</v>
      </c>
      <c r="AG199" s="130">
        <v>0.93014876567926463</v>
      </c>
      <c r="AH199" s="129">
        <v>0.11860816510116662</v>
      </c>
      <c r="AI199" s="128">
        <v>38</v>
      </c>
      <c r="AJ199" s="120">
        <v>19.033000000000001</v>
      </c>
      <c r="AK199" s="275">
        <v>1707.83359109556</v>
      </c>
      <c r="AL199" s="276">
        <v>45.234294091190719</v>
      </c>
      <c r="AM199" s="138">
        <v>0.54401018889639796</v>
      </c>
      <c r="AN199" s="129">
        <v>3.7998567791245504E-2</v>
      </c>
      <c r="AO199" s="138">
        <v>30.8078105220157</v>
      </c>
      <c r="AP199" s="129">
        <v>0.69058522757739538</v>
      </c>
      <c r="AQ199" s="138">
        <v>7.6037052591491596</v>
      </c>
      <c r="AR199" s="130">
        <v>0.27997841642741472</v>
      </c>
      <c r="AS199" s="138">
        <v>13.373699842193099</v>
      </c>
      <c r="AT199" s="129">
        <v>0.53936246445622882</v>
      </c>
      <c r="AU199" s="138">
        <v>0.44828808434449802</v>
      </c>
      <c r="AV199" s="129">
        <v>3.472571455888019E-2</v>
      </c>
      <c r="AW199" s="138">
        <v>4.40950551223753</v>
      </c>
      <c r="AX199" s="129">
        <v>0.42047947554505472</v>
      </c>
      <c r="AY199" s="138">
        <v>0.63067656352576196</v>
      </c>
      <c r="AZ199" s="129">
        <v>3.8183363526465001E-2</v>
      </c>
      <c r="BA199" s="138">
        <v>1.6805368893511401</v>
      </c>
      <c r="BB199" s="130">
        <v>9.7073688485031423E-2</v>
      </c>
      <c r="BC199" s="138">
        <v>0.27828085773796701</v>
      </c>
      <c r="BD199" s="129">
        <v>2.4774800693044562E-2</v>
      </c>
      <c r="BE199" s="138">
        <v>1.52337928694366</v>
      </c>
      <c r="BF199" s="129">
        <v>0.1304668746653119</v>
      </c>
      <c r="BG199" s="138">
        <v>0.52966229611216398</v>
      </c>
      <c r="BH199" s="129">
        <v>9.48206342459854E-2</v>
      </c>
      <c r="BI199" s="138">
        <v>0.23808664773948901</v>
      </c>
      <c r="BJ199" s="129">
        <v>2.9333601568059805E-2</v>
      </c>
      <c r="BK199" s="138">
        <v>0.98204830648894403</v>
      </c>
      <c r="BL199" s="129">
        <v>0.12372920144619251</v>
      </c>
      <c r="BM199" s="138"/>
      <c r="BN199" s="129"/>
      <c r="BO199" s="138">
        <v>1.3207828683040399</v>
      </c>
      <c r="BP199" s="130">
        <v>9.9616964874341865E-2</v>
      </c>
      <c r="BQ199" s="138">
        <v>0.88385736795326597</v>
      </c>
      <c r="BR199" s="129">
        <v>7.7613583443860851E-2</v>
      </c>
      <c r="BS199" s="138">
        <v>0.95956410629330402</v>
      </c>
      <c r="BT199" s="129">
        <v>9.3091470536025123E-2</v>
      </c>
      <c r="BU199" s="138"/>
      <c r="BV199" s="129"/>
      <c r="BW199" s="138"/>
      <c r="BX199" s="129"/>
      <c r="BY199" s="138"/>
      <c r="BZ199" s="129"/>
      <c r="CA199" s="137">
        <v>8.0827516102587996E-2</v>
      </c>
      <c r="CB199" s="136">
        <v>1.1530925223363884E-2</v>
      </c>
      <c r="CC199" s="135">
        <v>3.8128224244240998E-2</v>
      </c>
      <c r="CD199" s="134">
        <v>5.7860939238580456E-3</v>
      </c>
      <c r="CE199" s="135">
        <v>1.3073822695088E-2</v>
      </c>
      <c r="CF199" s="134">
        <v>2.4147635466261154E-3</v>
      </c>
      <c r="CH199" s="120">
        <v>16.930587291717501</v>
      </c>
      <c r="CI199" s="133">
        <v>1.8513683351600904E-2</v>
      </c>
      <c r="CJ199" s="133">
        <v>1.0504100662271252E-3</v>
      </c>
      <c r="CK199" s="133">
        <v>5.2254257272370597E-2</v>
      </c>
      <c r="CL199" s="133">
        <v>2.964747576142041E-3</v>
      </c>
      <c r="CM199" s="19"/>
      <c r="CN199" s="19"/>
      <c r="CO199" s="19"/>
      <c r="CP199" s="19"/>
      <c r="CQ199" s="19"/>
      <c r="CR199" s="232">
        <v>41.79</v>
      </c>
      <c r="CS199" s="232">
        <v>4.0966080077888642E-2</v>
      </c>
      <c r="CT199" s="232">
        <v>52.02</v>
      </c>
      <c r="CU199" s="232">
        <v>3.2882064568272674E-2</v>
      </c>
      <c r="CV199" s="232">
        <v>6.41</v>
      </c>
      <c r="CW199" s="232">
        <v>8.9236310571635842E-3</v>
      </c>
      <c r="CX199" s="233">
        <v>3.7000000000000002E-3</v>
      </c>
      <c r="CY199" s="233">
        <v>8.5658251844886678E-4</v>
      </c>
      <c r="CZ199" s="233">
        <v>5.11E-2</v>
      </c>
      <c r="DA199" s="233">
        <v>4.6692307668246905E-3</v>
      </c>
      <c r="DB199" s="233">
        <v>4.5999999999999999E-3</v>
      </c>
      <c r="DC199" s="233">
        <v>3.5557261094357126E-3</v>
      </c>
      <c r="DD199" s="233">
        <v>0.13150000000000001</v>
      </c>
      <c r="DE199" s="233">
        <v>5.1553168802351095E-4</v>
      </c>
      <c r="DF199" s="233">
        <v>2E-3</v>
      </c>
      <c r="DG199" s="233">
        <v>9.2159701246697593E-4</v>
      </c>
      <c r="DH199" s="233">
        <v>0.2397</v>
      </c>
      <c r="DI199" s="233">
        <v>2.0548937966753428E-3</v>
      </c>
      <c r="DJ199" s="233">
        <v>9.9299999999999999E-2</v>
      </c>
      <c r="DK199" s="233">
        <v>9.2503702251458804E-4</v>
      </c>
      <c r="DL199" s="233">
        <v>1.5800000000000002E-2</v>
      </c>
      <c r="DM199" s="233">
        <v>9.1121008034652378E-4</v>
      </c>
      <c r="DN199" s="233">
        <v>0.42680000000000001</v>
      </c>
      <c r="DO199" s="233">
        <v>1.7945711324815141E-3</v>
      </c>
      <c r="DP199" s="232">
        <v>100.67</v>
      </c>
    </row>
    <row r="200" spans="1:120" x14ac:dyDescent="0.2">
      <c r="A200" s="230" t="s">
        <v>909</v>
      </c>
      <c r="B200" s="231">
        <v>93.64</v>
      </c>
      <c r="C200" s="143">
        <v>1.945047531211419E-2</v>
      </c>
      <c r="D200" s="145">
        <v>57.090411028039334</v>
      </c>
      <c r="E200" s="144">
        <v>0.15152668454150311</v>
      </c>
      <c r="F200" s="142">
        <v>0.27579999999999999</v>
      </c>
      <c r="G200" s="143">
        <v>1.1947178272803158E-2</v>
      </c>
      <c r="H200" s="145">
        <v>9.4422916518213587</v>
      </c>
      <c r="I200" s="141">
        <v>5.7883223771153118E-2</v>
      </c>
      <c r="J200" s="145">
        <v>5.467413406294054</v>
      </c>
      <c r="K200" s="144">
        <v>4.7238404838621163E-2</v>
      </c>
      <c r="L200" s="142">
        <v>0.10986666666666667</v>
      </c>
      <c r="M200" s="141">
        <v>7.4860406915525412E-3</v>
      </c>
      <c r="N200" s="145">
        <v>18.430858575828168</v>
      </c>
      <c r="O200" s="144">
        <v>8.9863612748029301E-2</v>
      </c>
      <c r="P200" s="145">
        <v>7.9121333333333332</v>
      </c>
      <c r="Q200" s="144">
        <v>3.3440250139983994E-2</v>
      </c>
      <c r="R200" s="142">
        <v>0.19786666666666666</v>
      </c>
      <c r="S200" s="141">
        <v>2.245811718638795E-2</v>
      </c>
      <c r="T200" s="142">
        <v>0.98550000000000004</v>
      </c>
      <c r="U200" s="141">
        <v>3.7495486631904586E-2</v>
      </c>
      <c r="V200" s="142">
        <v>3.2399999999999998E-2</v>
      </c>
      <c r="W200" s="141">
        <v>2.4094510449754595E-3</v>
      </c>
      <c r="X200" s="142">
        <v>9.796666666666666E-2</v>
      </c>
      <c r="Y200" s="141">
        <v>2.4260916494146883E-3</v>
      </c>
      <c r="Z200" s="142">
        <v>2.1500000000000002E-2</v>
      </c>
      <c r="AA200" s="143">
        <v>8.1086640741954569E-3</v>
      </c>
      <c r="AB200" s="142">
        <v>2.7062041605081157E-2</v>
      </c>
      <c r="AC200" s="141">
        <v>2.8799833467701864E-3</v>
      </c>
      <c r="AD200" s="140">
        <v>99.71396666666665</v>
      </c>
      <c r="AE200" s="139">
        <v>1350</v>
      </c>
      <c r="AF200" s="18" t="s">
        <v>890</v>
      </c>
      <c r="AG200" s="130">
        <v>0.97175399625390224</v>
      </c>
      <c r="AH200" s="129">
        <v>0.14544244207760348</v>
      </c>
      <c r="AI200" s="128">
        <v>38</v>
      </c>
      <c r="AJ200" s="120">
        <v>28.933</v>
      </c>
      <c r="AK200" s="275">
        <v>1643.9501273382416</v>
      </c>
      <c r="AL200" s="276">
        <v>21.85827060880511</v>
      </c>
      <c r="AM200" s="138">
        <v>0.61041028059407398</v>
      </c>
      <c r="AN200" s="129">
        <v>1.6196395809341697E-2</v>
      </c>
      <c r="AO200" s="138">
        <v>31.215506359685648</v>
      </c>
      <c r="AP200" s="129">
        <v>0.33275781548803418</v>
      </c>
      <c r="AQ200" s="138">
        <v>7.4693428117483345</v>
      </c>
      <c r="AR200" s="130">
        <v>0.12690501706049706</v>
      </c>
      <c r="AS200" s="138">
        <v>13.133808399896843</v>
      </c>
      <c r="AT200" s="129">
        <v>0.19605980117176613</v>
      </c>
      <c r="AU200" s="138">
        <v>0.45711139342752055</v>
      </c>
      <c r="AV200" s="129">
        <v>1.4231106978350873E-2</v>
      </c>
      <c r="AW200" s="138">
        <v>4.1714691442985679</v>
      </c>
      <c r="AX200" s="129">
        <v>0.20361801236884947</v>
      </c>
      <c r="AY200" s="138">
        <v>0.61610403963671967</v>
      </c>
      <c r="AZ200" s="129">
        <v>1.7193282377930066E-2</v>
      </c>
      <c r="BA200" s="138">
        <v>1.7291811899391378</v>
      </c>
      <c r="BB200" s="130">
        <v>3.2573808932267287E-2</v>
      </c>
      <c r="BC200" s="138">
        <v>0.27590574372852555</v>
      </c>
      <c r="BD200" s="129">
        <v>9.9522611145418435E-3</v>
      </c>
      <c r="BE200" s="138">
        <v>1.5110583508159834</v>
      </c>
      <c r="BF200" s="129">
        <v>6.4613279492259576E-2</v>
      </c>
      <c r="BG200" s="138">
        <v>0.5675903599373161</v>
      </c>
      <c r="BH200" s="129">
        <v>3.6623979168375141E-2</v>
      </c>
      <c r="BI200" s="138">
        <v>0.23289364430029849</v>
      </c>
      <c r="BJ200" s="129">
        <v>1.2051469316255958E-2</v>
      </c>
      <c r="BK200" s="138">
        <v>0.89445371184501565</v>
      </c>
      <c r="BL200" s="129">
        <v>4.9048996776075417E-2</v>
      </c>
      <c r="BM200" s="138"/>
      <c r="BN200" s="129"/>
      <c r="BO200" s="138">
        <v>1.2221094774565013</v>
      </c>
      <c r="BP200" s="130">
        <v>4.7097457605444558E-2</v>
      </c>
      <c r="BQ200" s="138">
        <v>0.83803546677465113</v>
      </c>
      <c r="BR200" s="129">
        <v>3.0762459583186082E-2</v>
      </c>
      <c r="BS200" s="138">
        <v>0.86110611706933193</v>
      </c>
      <c r="BT200" s="129">
        <v>4.1804143770770762E-2</v>
      </c>
      <c r="BU200" s="138"/>
      <c r="BV200" s="129"/>
      <c r="BW200" s="138"/>
      <c r="BX200" s="129"/>
      <c r="BY200" s="138"/>
      <c r="BZ200" s="129"/>
      <c r="CA200" s="137">
        <v>9.5540075500076149E-2</v>
      </c>
      <c r="CB200" s="136">
        <v>5.6588322246710239E-3</v>
      </c>
      <c r="CC200" s="135">
        <v>3.8759742435055894E-2</v>
      </c>
      <c r="CD200" s="134">
        <v>2.1646977357010857E-3</v>
      </c>
      <c r="CE200" s="135">
        <v>1.2607708214048836E-2</v>
      </c>
      <c r="CF200" s="134">
        <v>9.3845572108904789E-4</v>
      </c>
      <c r="CH200" s="120">
        <v>30.275421222050969</v>
      </c>
      <c r="CI200" s="133">
        <v>1.998252E-2</v>
      </c>
      <c r="CJ200" s="133">
        <v>5.6688000000000007E-4</v>
      </c>
      <c r="CK200" s="133">
        <v>5.7299999999999997E-2</v>
      </c>
      <c r="CL200" s="133">
        <v>1.6000000000000001E-3</v>
      </c>
      <c r="CM200" s="19">
        <v>0.70245999999999997</v>
      </c>
      <c r="CN200" s="19">
        <v>5.4000000000000001E-4</v>
      </c>
      <c r="CO200" s="19">
        <v>0.69978467811361489</v>
      </c>
      <c r="CP200" s="19">
        <v>5.6465175093160021E-4</v>
      </c>
      <c r="CQ200" s="19"/>
      <c r="CR200" s="232">
        <v>41.56</v>
      </c>
      <c r="CS200" s="232">
        <v>5.3262552202803216E-2</v>
      </c>
      <c r="CT200" s="232">
        <v>51.94</v>
      </c>
      <c r="CU200" s="232">
        <v>3.2726714288650927E-2</v>
      </c>
      <c r="CV200" s="232">
        <v>6.29</v>
      </c>
      <c r="CW200" s="232">
        <v>7.9880892768218789E-2</v>
      </c>
      <c r="CX200" s="233">
        <v>4.0000000000000001E-3</v>
      </c>
      <c r="CY200" s="233">
        <v>6.0671316278205481E-4</v>
      </c>
      <c r="CZ200" s="233">
        <v>5.21E-2</v>
      </c>
      <c r="DA200" s="233">
        <v>5.2489631793746425E-3</v>
      </c>
      <c r="DB200" s="233">
        <v>3.3999999999999998E-3</v>
      </c>
      <c r="DC200" s="233">
        <v>3.1047398670899849E-3</v>
      </c>
      <c r="DD200" s="233">
        <v>0.13250000000000001</v>
      </c>
      <c r="DE200" s="233">
        <v>1.1583736155177085E-3</v>
      </c>
      <c r="DF200" s="233">
        <v>1.6000000000000001E-3</v>
      </c>
      <c r="DG200" s="233">
        <v>6.3316708591733305E-4</v>
      </c>
      <c r="DH200" s="233">
        <v>0.24</v>
      </c>
      <c r="DI200" s="233">
        <v>7.7618095210470655E-3</v>
      </c>
      <c r="DJ200" s="233">
        <v>9.7600000000000006E-2</v>
      </c>
      <c r="DK200" s="233">
        <v>1.0999819902573562E-3</v>
      </c>
      <c r="DL200" s="233">
        <v>1.5100000000000001E-2</v>
      </c>
      <c r="DM200" s="233">
        <v>8.0805094000738372E-4</v>
      </c>
      <c r="DN200" s="233">
        <v>0.4284</v>
      </c>
      <c r="DO200" s="233">
        <v>2.052490204454411E-3</v>
      </c>
      <c r="DP200" s="232">
        <v>100.25</v>
      </c>
    </row>
    <row r="201" spans="1:120" x14ac:dyDescent="0.2">
      <c r="A201" s="230" t="s">
        <v>944</v>
      </c>
      <c r="B201" s="231">
        <v>93.3</v>
      </c>
      <c r="C201" s="143">
        <v>3.0184198032630859E-2</v>
      </c>
      <c r="D201" s="145">
        <v>56.012012966984152</v>
      </c>
      <c r="E201" s="144">
        <v>9.1807825313742708E-2</v>
      </c>
      <c r="F201" s="142">
        <v>0.28033333333333332</v>
      </c>
      <c r="G201" s="143">
        <v>9.0329224604244335E-3</v>
      </c>
      <c r="H201" s="145">
        <v>9.3918740873593851</v>
      </c>
      <c r="I201" s="141">
        <v>3.9770993664919103E-2</v>
      </c>
      <c r="J201" s="145">
        <v>5.6197862889837635</v>
      </c>
      <c r="K201" s="144">
        <v>3.7324641822352615E-2</v>
      </c>
      <c r="L201" s="142">
        <v>0.10476666666666666</v>
      </c>
      <c r="M201" s="141">
        <v>1.0593623416056077E-2</v>
      </c>
      <c r="N201" s="145">
        <v>18.44620373914556</v>
      </c>
      <c r="O201" s="144">
        <v>0.22729125634125669</v>
      </c>
      <c r="P201" s="145">
        <v>7.9175666666666666</v>
      </c>
      <c r="Q201" s="144">
        <v>8.5107928633769175E-2</v>
      </c>
      <c r="R201" s="142">
        <v>0.33429999999999999</v>
      </c>
      <c r="S201" s="141">
        <v>1.5125404542435465E-2</v>
      </c>
      <c r="T201" s="142">
        <v>0.95656666666666668</v>
      </c>
      <c r="U201" s="141">
        <v>3.2128181888668242E-2</v>
      </c>
      <c r="V201" s="142">
        <v>3.6433333333333331E-2</v>
      </c>
      <c r="W201" s="141">
        <v>2.1953701039412908E-3</v>
      </c>
      <c r="X201" s="142">
        <v>0.17726666666666668</v>
      </c>
      <c r="Y201" s="141">
        <v>4.0885949983844056E-3</v>
      </c>
      <c r="Z201" s="142">
        <v>2.5533333333333335E-2</v>
      </c>
      <c r="AA201" s="143">
        <v>4.3527039713758915E-3</v>
      </c>
      <c r="AB201" s="142">
        <v>2.7394243108198841E-2</v>
      </c>
      <c r="AC201" s="141">
        <v>1.7454730109677937E-3</v>
      </c>
      <c r="AD201" s="140">
        <v>98.954599999999985</v>
      </c>
      <c r="AE201" s="139">
        <v>1350</v>
      </c>
      <c r="AF201" s="18" t="s">
        <v>945</v>
      </c>
      <c r="AG201" s="130">
        <v>1.0660212008103682</v>
      </c>
      <c r="AH201" s="129">
        <v>6.8755907851471329E-2</v>
      </c>
      <c r="AI201" s="128">
        <v>38</v>
      </c>
      <c r="AJ201" s="120">
        <v>12.836</v>
      </c>
      <c r="AK201" s="275">
        <v>1719.5848428537499</v>
      </c>
      <c r="AL201" s="276">
        <v>58.660388583546322</v>
      </c>
      <c r="AM201" s="138">
        <v>0.774307838550224</v>
      </c>
      <c r="AN201" s="129">
        <v>4.9699026149935432E-2</v>
      </c>
      <c r="AO201" s="138">
        <v>33.268472626552999</v>
      </c>
      <c r="AP201" s="129">
        <v>0.87879090172465368</v>
      </c>
      <c r="AQ201" s="138">
        <v>7.9769770416938002</v>
      </c>
      <c r="AR201" s="130">
        <v>0.28921119550734131</v>
      </c>
      <c r="AS201" s="138">
        <v>13.8312049580892</v>
      </c>
      <c r="AT201" s="129">
        <v>0.66519815620717326</v>
      </c>
      <c r="AU201" s="138">
        <v>0.45901002795818402</v>
      </c>
      <c r="AV201" s="129">
        <v>3.9050871258759973E-2</v>
      </c>
      <c r="AW201" s="138">
        <v>3.99162222934851</v>
      </c>
      <c r="AX201" s="129">
        <v>0.55765983603532054</v>
      </c>
      <c r="AY201" s="138">
        <v>0.65531455406319905</v>
      </c>
      <c r="AZ201" s="129">
        <v>5.2133547785341718E-2</v>
      </c>
      <c r="BA201" s="138">
        <v>1.7429817027811401</v>
      </c>
      <c r="BB201" s="130">
        <v>0.10540631834506031</v>
      </c>
      <c r="BC201" s="138">
        <v>0.30580178568801902</v>
      </c>
      <c r="BD201" s="129">
        <v>3.0498907421069199E-2</v>
      </c>
      <c r="BE201" s="138">
        <v>1.61245774534001</v>
      </c>
      <c r="BF201" s="129">
        <v>0.1543404652294631</v>
      </c>
      <c r="BG201" s="138">
        <v>0.63493886933502897</v>
      </c>
      <c r="BH201" s="129">
        <v>0.12316696474750528</v>
      </c>
      <c r="BI201" s="138">
        <v>0.23885963544404001</v>
      </c>
      <c r="BJ201" s="129">
        <v>3.4844365617480916E-2</v>
      </c>
      <c r="BK201" s="138">
        <v>0.96432837137340699</v>
      </c>
      <c r="BL201" s="129">
        <v>0.1236549616116658</v>
      </c>
      <c r="BM201" s="138"/>
      <c r="BN201" s="129"/>
      <c r="BO201" s="138">
        <v>1.2206773816859999</v>
      </c>
      <c r="BP201" s="130">
        <v>0.1412407513664449</v>
      </c>
      <c r="BQ201" s="138">
        <v>0.83098597123144402</v>
      </c>
      <c r="BR201" s="129">
        <v>9.3075390512389763E-2</v>
      </c>
      <c r="BS201" s="138">
        <v>0.89225147408856098</v>
      </c>
      <c r="BT201" s="129">
        <v>0.10259948137051061</v>
      </c>
      <c r="BU201" s="138"/>
      <c r="BV201" s="129"/>
      <c r="BW201" s="138"/>
      <c r="BX201" s="129"/>
      <c r="BY201" s="138"/>
      <c r="BZ201" s="129"/>
      <c r="CA201" s="137">
        <v>0.158385454261838</v>
      </c>
      <c r="CB201" s="136">
        <v>2.2136640029667927E-2</v>
      </c>
      <c r="CC201" s="135">
        <v>4.1587316732807002E-2</v>
      </c>
      <c r="CD201" s="134">
        <v>6.06979660089606E-3</v>
      </c>
      <c r="CE201" s="135">
        <v>1.3293196873771E-2</v>
      </c>
      <c r="CF201" s="134">
        <v>3.2745718786857873E-3</v>
      </c>
      <c r="CH201" s="120">
        <v>13.315915107727101</v>
      </c>
      <c r="CI201" s="133">
        <v>2.3004810977653865E-2</v>
      </c>
      <c r="CJ201" s="133">
        <v>1.3052646491092761E-3</v>
      </c>
      <c r="CK201" s="133">
        <v>6.4930316053214407E-2</v>
      </c>
      <c r="CL201" s="133">
        <v>3.6840661843332658E-3</v>
      </c>
      <c r="CM201" s="19"/>
      <c r="CN201" s="19"/>
      <c r="CO201" s="19"/>
      <c r="CP201" s="19"/>
      <c r="CQ201" s="19"/>
      <c r="CR201" s="232">
        <v>41.22</v>
      </c>
      <c r="CS201" s="232">
        <v>8.9005503808477437E-2</v>
      </c>
      <c r="CT201" s="232">
        <v>51.2</v>
      </c>
      <c r="CU201" s="232">
        <v>0.19137788973961981</v>
      </c>
      <c r="CV201" s="232">
        <v>6.55</v>
      </c>
      <c r="CW201" s="232">
        <v>0.12876144466665596</v>
      </c>
      <c r="CX201" s="233">
        <v>3.3E-3</v>
      </c>
      <c r="CY201" s="233">
        <v>7.8061441707679726E-4</v>
      </c>
      <c r="CZ201" s="233">
        <v>5.2600000000000001E-2</v>
      </c>
      <c r="DA201" s="233">
        <v>1.3777804671572147E-3</v>
      </c>
      <c r="DB201" s="233">
        <v>3.8E-3</v>
      </c>
      <c r="DC201" s="233">
        <v>4.3525032069414472E-3</v>
      </c>
      <c r="DD201" s="233">
        <v>0.13350000000000001</v>
      </c>
      <c r="DE201" s="233">
        <v>9.5595918167933828E-4</v>
      </c>
      <c r="DF201" s="233">
        <v>1.5E-3</v>
      </c>
      <c r="DG201" s="233">
        <v>4.7088687955105889E-4</v>
      </c>
      <c r="DH201" s="233">
        <v>0.24990000000000001</v>
      </c>
      <c r="DI201" s="233">
        <v>1.2577635669056767E-2</v>
      </c>
      <c r="DJ201" s="233">
        <v>0.1007</v>
      </c>
      <c r="DK201" s="233">
        <v>2.3175862596919172E-3</v>
      </c>
      <c r="DL201" s="233">
        <v>1.6199999999999999E-2</v>
      </c>
      <c r="DM201" s="233">
        <v>7.3330263888152041E-4</v>
      </c>
      <c r="DN201" s="233">
        <v>0.41899999999999998</v>
      </c>
      <c r="DO201" s="233">
        <v>3.3984609232294086E-3</v>
      </c>
      <c r="DP201" s="232">
        <v>99.44</v>
      </c>
    </row>
    <row r="202" spans="1:120" x14ac:dyDescent="0.2">
      <c r="A202" s="230" t="s">
        <v>910</v>
      </c>
      <c r="B202" s="231">
        <v>93.52</v>
      </c>
      <c r="C202" s="143">
        <v>2.2175936298455799E-2</v>
      </c>
      <c r="D202" s="145">
        <v>57.233236074621296</v>
      </c>
      <c r="E202" s="144">
        <v>0.14902515344852421</v>
      </c>
      <c r="F202" s="142">
        <v>0.27993333333333331</v>
      </c>
      <c r="G202" s="143">
        <v>9.0633842465504457E-3</v>
      </c>
      <c r="H202" s="145">
        <v>9.7269759105929694</v>
      </c>
      <c r="I202" s="141">
        <v>7.2691610724101324E-2</v>
      </c>
      <c r="J202" s="145">
        <v>5.2735757819253131</v>
      </c>
      <c r="K202" s="144">
        <v>3.0990773545784986E-2</v>
      </c>
      <c r="L202" s="142">
        <v>9.2533333333333342E-2</v>
      </c>
      <c r="M202" s="141">
        <v>8.3731152267184378E-3</v>
      </c>
      <c r="N202" s="145">
        <v>18.432984521599789</v>
      </c>
      <c r="O202" s="144">
        <v>9.1668053450873851E-2</v>
      </c>
      <c r="P202" s="145">
        <v>8.0388999999999999</v>
      </c>
      <c r="Q202" s="144">
        <v>5.975968493179535E-2</v>
      </c>
      <c r="R202" s="142">
        <v>0.29220000000000002</v>
      </c>
      <c r="S202" s="141">
        <v>1.5517682320789683E-2</v>
      </c>
      <c r="T202" s="142">
        <v>1.0074666666666667</v>
      </c>
      <c r="U202" s="141">
        <v>4.3919994488080205E-2</v>
      </c>
      <c r="V202" s="142">
        <v>3.4266666666666667E-2</v>
      </c>
      <c r="W202" s="141">
        <v>2.4073229488297408E-3</v>
      </c>
      <c r="X202" s="142">
        <v>0.12330000000000001</v>
      </c>
      <c r="Y202" s="141">
        <v>3.8230927668751759E-3</v>
      </c>
      <c r="Z202" s="142">
        <v>2.4533333333333334E-2</v>
      </c>
      <c r="AA202" s="143">
        <v>5.2583353981530698E-3</v>
      </c>
      <c r="AB202" s="142">
        <v>2.8025212872991954E-2</v>
      </c>
      <c r="AC202" s="141">
        <v>2.681218044920183E-3</v>
      </c>
      <c r="AD202" s="140">
        <v>100.21806666666667</v>
      </c>
      <c r="AE202" s="139">
        <v>1350</v>
      </c>
      <c r="AF202" s="18" t="s">
        <v>876</v>
      </c>
      <c r="AG202" s="130">
        <v>1.1450989199999999</v>
      </c>
      <c r="AH202" s="129">
        <v>1.9557674596495388E-2</v>
      </c>
      <c r="AI202" s="128">
        <v>38</v>
      </c>
      <c r="AJ202" s="120">
        <v>14.849</v>
      </c>
      <c r="AK202" s="275">
        <v>1689.5391488304399</v>
      </c>
      <c r="AL202" s="276">
        <v>55.470542921304158</v>
      </c>
      <c r="AM202" s="138">
        <v>0.65857281858857997</v>
      </c>
      <c r="AN202" s="129">
        <v>3.3561085359783541E-2</v>
      </c>
      <c r="AO202" s="138">
        <v>31.962688270504</v>
      </c>
      <c r="AP202" s="129">
        <v>0.90142998042442013</v>
      </c>
      <c r="AQ202" s="138">
        <v>7.5895340766330204</v>
      </c>
      <c r="AR202" s="130">
        <v>0.30395052061510919</v>
      </c>
      <c r="AS202" s="138">
        <v>13.4765515796699</v>
      </c>
      <c r="AT202" s="129">
        <v>0.48875577386659508</v>
      </c>
      <c r="AU202" s="138">
        <v>0.44754177894012398</v>
      </c>
      <c r="AV202" s="129">
        <v>3.620407802772109E-2</v>
      </c>
      <c r="AW202" s="138">
        <v>4.04134234036857</v>
      </c>
      <c r="AX202" s="129">
        <v>0.47760315574801032</v>
      </c>
      <c r="AY202" s="138">
        <v>0.60254624222794495</v>
      </c>
      <c r="AZ202" s="129">
        <v>4.2523542061845034E-2</v>
      </c>
      <c r="BA202" s="138">
        <v>1.6555347843805901</v>
      </c>
      <c r="BB202" s="130">
        <v>7.3368383221560127E-2</v>
      </c>
      <c r="BC202" s="138">
        <v>0.27150017488551498</v>
      </c>
      <c r="BD202" s="129">
        <v>2.4696976180369843E-2</v>
      </c>
      <c r="BE202" s="138">
        <v>1.57550218278837</v>
      </c>
      <c r="BF202" s="129">
        <v>0.14376801648497639</v>
      </c>
      <c r="BG202" s="138">
        <v>0.61660816515797101</v>
      </c>
      <c r="BH202" s="129">
        <v>0.1052364615708518</v>
      </c>
      <c r="BI202" s="138">
        <v>0.23293427475820999</v>
      </c>
      <c r="BJ202" s="129">
        <v>2.9354507008623389E-2</v>
      </c>
      <c r="BK202" s="138">
        <v>0.88323141540489603</v>
      </c>
      <c r="BL202" s="129">
        <v>0.12334689035471634</v>
      </c>
      <c r="BM202" s="138"/>
      <c r="BN202" s="129"/>
      <c r="BO202" s="138">
        <v>1.3537810386323199</v>
      </c>
      <c r="BP202" s="130">
        <v>0.11325608430795571</v>
      </c>
      <c r="BQ202" s="138">
        <v>0.83346103821435402</v>
      </c>
      <c r="BR202" s="129">
        <v>0.10356380529138011</v>
      </c>
      <c r="BS202" s="138">
        <v>0.87384183826102702</v>
      </c>
      <c r="BT202" s="129">
        <v>0.11146339654560601</v>
      </c>
      <c r="BU202" s="138"/>
      <c r="BV202" s="129"/>
      <c r="BW202" s="138"/>
      <c r="BX202" s="129"/>
      <c r="BY202" s="138"/>
      <c r="BZ202" s="129"/>
      <c r="CA202" s="137">
        <v>0.108186578404091</v>
      </c>
      <c r="CB202" s="136">
        <v>1.8762800993681186E-2</v>
      </c>
      <c r="CC202" s="135">
        <v>3.7775634288573001E-2</v>
      </c>
      <c r="CD202" s="134">
        <v>5.4432444498452963E-3</v>
      </c>
      <c r="CE202" s="135">
        <v>1.4142601027640001E-2</v>
      </c>
      <c r="CF202" s="134">
        <v>3.6506588472031963E-3</v>
      </c>
      <c r="CH202" s="120">
        <v>13.5960710048676</v>
      </c>
      <c r="CI202" s="133">
        <v>2.0364567036088146E-2</v>
      </c>
      <c r="CJ202" s="133">
        <v>1.1497043499084187E-3</v>
      </c>
      <c r="CK202" s="133">
        <v>5.7478315089156497E-2</v>
      </c>
      <c r="CL202" s="133">
        <v>3.2450023988383255E-3</v>
      </c>
      <c r="CM202" s="19">
        <v>0.70286000000000004</v>
      </c>
      <c r="CN202" s="19">
        <v>1.24E-3</v>
      </c>
      <c r="CO202" s="19">
        <v>0.70018000000000002</v>
      </c>
      <c r="CP202" s="19">
        <v>1.24E-3</v>
      </c>
      <c r="CQ202" s="19"/>
      <c r="CR202" s="232">
        <v>41.37</v>
      </c>
      <c r="CS202" s="232">
        <v>5.2159769619521033E-2</v>
      </c>
      <c r="CT202" s="232">
        <v>51.35</v>
      </c>
      <c r="CU202" s="232">
        <v>0.14376745872179039</v>
      </c>
      <c r="CV202" s="232">
        <v>6.35</v>
      </c>
      <c r="CW202" s="232">
        <v>9.1258232279224277E-2</v>
      </c>
      <c r="CX202" s="233">
        <v>3.5999999999999999E-3</v>
      </c>
      <c r="CY202" s="233">
        <v>7.2527789395973369E-4</v>
      </c>
      <c r="CZ202" s="233">
        <v>4.87E-2</v>
      </c>
      <c r="DA202" s="233">
        <v>1.2130735471134872E-3</v>
      </c>
      <c r="DB202" s="233">
        <v>1.5E-3</v>
      </c>
      <c r="DC202" s="233">
        <v>5.531242967355207E-4</v>
      </c>
      <c r="DD202" s="233">
        <v>0.1321</v>
      </c>
      <c r="DE202" s="233">
        <v>1.7352304249378986E-3</v>
      </c>
      <c r="DF202" s="233">
        <v>1.4E-3</v>
      </c>
      <c r="DG202" s="233">
        <v>6.7737245989439197E-4</v>
      </c>
      <c r="DH202" s="233">
        <v>0.23899999999999999</v>
      </c>
      <c r="DI202" s="233">
        <v>3.5392424382962233E-3</v>
      </c>
      <c r="DJ202" s="233">
        <v>9.7900000000000001E-2</v>
      </c>
      <c r="DK202" s="233">
        <v>1.0797785788110718E-3</v>
      </c>
      <c r="DL202" s="233">
        <v>1.5299999999999999E-2</v>
      </c>
      <c r="DM202" s="233">
        <v>8.0073320093525854E-4</v>
      </c>
      <c r="DN202" s="233">
        <v>0.42609999999999998</v>
      </c>
      <c r="DO202" s="233">
        <v>3.0424600031471725E-3</v>
      </c>
      <c r="DP202" s="232">
        <v>99.51</v>
      </c>
    </row>
    <row r="203" spans="1:120" x14ac:dyDescent="0.2">
      <c r="A203" s="230" t="s">
        <v>911</v>
      </c>
      <c r="B203" s="231">
        <v>93.46</v>
      </c>
      <c r="C203" s="143">
        <v>2.1467819483743593E-2</v>
      </c>
      <c r="D203" s="145">
        <v>57.023803283309348</v>
      </c>
      <c r="E203" s="144">
        <v>0.12681799406681124</v>
      </c>
      <c r="F203" s="142">
        <v>0.28096666666666664</v>
      </c>
      <c r="G203" s="143">
        <v>1.6451241776374619E-2</v>
      </c>
      <c r="H203" s="145">
        <v>9.7102456507266766</v>
      </c>
      <c r="I203" s="141">
        <v>5.0805076098820671E-2</v>
      </c>
      <c r="J203" s="145">
        <v>5.1868680887626102</v>
      </c>
      <c r="K203" s="144">
        <v>3.3640435524128896E-2</v>
      </c>
      <c r="L203" s="142">
        <v>0.1012</v>
      </c>
      <c r="M203" s="141">
        <v>9.8634806118415661E-3</v>
      </c>
      <c r="N203" s="145">
        <v>18.036998059339851</v>
      </c>
      <c r="O203" s="144">
        <v>8.5758671044527349E-2</v>
      </c>
      <c r="P203" s="145">
        <v>8.0821666666666658</v>
      </c>
      <c r="Q203" s="144">
        <v>6.77510349302025E-2</v>
      </c>
      <c r="R203" s="142">
        <v>0.30626666666666663</v>
      </c>
      <c r="S203" s="141">
        <v>1.3214734984300086E-2</v>
      </c>
      <c r="T203" s="142">
        <v>1.0155000000000001</v>
      </c>
      <c r="U203" s="141">
        <v>4.6125634797442472E-2</v>
      </c>
      <c r="V203" s="142">
        <v>3.2533333333333331E-2</v>
      </c>
      <c r="W203" s="141">
        <v>2.1579143810663108E-3</v>
      </c>
      <c r="X203" s="142">
        <v>9.8199999999999996E-2</v>
      </c>
      <c r="Y203" s="141">
        <v>2.5465600334795241E-3</v>
      </c>
      <c r="Z203" s="142">
        <v>2.6533333333333336E-2</v>
      </c>
      <c r="AA203" s="143">
        <v>4.621497380994855E-3</v>
      </c>
      <c r="AB203" s="142">
        <v>2.8456751358484775E-2</v>
      </c>
      <c r="AC203" s="141">
        <v>2.1502172316204154E-3</v>
      </c>
      <c r="AD203" s="140">
        <v>99.562366666666662</v>
      </c>
      <c r="AE203" s="139">
        <v>1350</v>
      </c>
      <c r="AF203" s="18" t="s">
        <v>891</v>
      </c>
      <c r="AG203" s="130">
        <v>1.0001978763222084</v>
      </c>
      <c r="AH203" s="129">
        <v>6.4909910041977478E-2</v>
      </c>
      <c r="AI203" s="128">
        <v>38</v>
      </c>
      <c r="AJ203" s="120">
        <v>11.972</v>
      </c>
      <c r="AK203" s="275">
        <v>1762.52280186386</v>
      </c>
      <c r="AL203" s="276">
        <v>58.431030799089768</v>
      </c>
      <c r="AM203" s="138">
        <v>0.68838138901976897</v>
      </c>
      <c r="AN203" s="129">
        <v>3.6324965374944611E-2</v>
      </c>
      <c r="AO203" s="138">
        <v>35.053855815401697</v>
      </c>
      <c r="AP203" s="129">
        <v>0.79594491302462489</v>
      </c>
      <c r="AQ203" s="138">
        <v>7.7863336874923696</v>
      </c>
      <c r="AR203" s="130">
        <v>0.38748736639834308</v>
      </c>
      <c r="AS203" s="138">
        <v>13.7302318062087</v>
      </c>
      <c r="AT203" s="129">
        <v>0.52318561412292242</v>
      </c>
      <c r="AU203" s="138">
        <v>0.44244478949754301</v>
      </c>
      <c r="AV203" s="129">
        <v>4.0539110334385231E-2</v>
      </c>
      <c r="AW203" s="138">
        <v>4.1884990481937399</v>
      </c>
      <c r="AX203" s="129">
        <v>0.57839621040335976</v>
      </c>
      <c r="AY203" s="138">
        <v>0.60131463694538301</v>
      </c>
      <c r="AZ203" s="129">
        <v>5.3210861115510079E-2</v>
      </c>
      <c r="BA203" s="138">
        <v>1.66883929911143</v>
      </c>
      <c r="BB203" s="130">
        <v>7.7364109608801468E-2</v>
      </c>
      <c r="BC203" s="138">
        <v>0.25956622977763499</v>
      </c>
      <c r="BD203" s="129">
        <v>2.5963893541454577E-2</v>
      </c>
      <c r="BE203" s="138">
        <v>1.59491482292593</v>
      </c>
      <c r="BF203" s="129">
        <v>0.15529608796723221</v>
      </c>
      <c r="BG203" s="138">
        <v>0.50820677731246</v>
      </c>
      <c r="BH203" s="129">
        <v>9.2384181358787898E-2</v>
      </c>
      <c r="BI203" s="138">
        <v>0.26731100213172998</v>
      </c>
      <c r="BJ203" s="129">
        <v>3.4295704929207534E-2</v>
      </c>
      <c r="BK203" s="138">
        <v>1.05347900196527</v>
      </c>
      <c r="BL203" s="129">
        <v>0.13084281636850673</v>
      </c>
      <c r="BM203" s="138"/>
      <c r="BN203" s="129"/>
      <c r="BO203" s="138">
        <v>1.2791050061712701</v>
      </c>
      <c r="BP203" s="130">
        <v>0.11160467295509049</v>
      </c>
      <c r="BQ203" s="138">
        <v>0.87150508020696105</v>
      </c>
      <c r="BR203" s="129">
        <v>7.9386739474848811E-2</v>
      </c>
      <c r="BS203" s="138">
        <v>0.85611470870721096</v>
      </c>
      <c r="BT203" s="129">
        <v>0.11300927220869765</v>
      </c>
      <c r="BU203" s="138"/>
      <c r="BV203" s="129"/>
      <c r="BW203" s="138"/>
      <c r="BX203" s="129"/>
      <c r="BY203" s="138"/>
      <c r="BZ203" s="129"/>
      <c r="CA203" s="137">
        <v>9.0326306112173002E-2</v>
      </c>
      <c r="CB203" s="136">
        <v>1.4732043579091157E-2</v>
      </c>
      <c r="CC203" s="135">
        <v>3.6648973035837001E-2</v>
      </c>
      <c r="CD203" s="134">
        <v>5.6787442027894271E-3</v>
      </c>
      <c r="CE203" s="135">
        <v>1.2431598423739001E-2</v>
      </c>
      <c r="CF203" s="134">
        <v>3.3788304710248469E-3</v>
      </c>
      <c r="CH203" s="120">
        <v>13.7156009674072</v>
      </c>
      <c r="CI203" s="133">
        <v>1.9680118265976061E-2</v>
      </c>
      <c r="CJ203" s="133">
        <v>1.1404742602672392E-3</v>
      </c>
      <c r="CK203" s="133">
        <v>5.5546481134564098E-2</v>
      </c>
      <c r="CL203" s="133">
        <v>3.218950776932654E-3</v>
      </c>
      <c r="CM203" s="19">
        <v>0.70248999999999995</v>
      </c>
      <c r="CN203" s="19">
        <v>1.3600000000000001E-3</v>
      </c>
      <c r="CO203" s="19">
        <v>0.69989000000000001</v>
      </c>
      <c r="CP203" s="19">
        <v>1.3699999999999999E-3</v>
      </c>
      <c r="CQ203" s="19"/>
      <c r="CR203" s="232">
        <v>41.49</v>
      </c>
      <c r="CS203" s="232">
        <v>3.1145970276073253E-2</v>
      </c>
      <c r="CT203" s="232">
        <v>51.52</v>
      </c>
      <c r="CU203" s="232">
        <v>8.1872416125334552E-2</v>
      </c>
      <c r="CV203" s="232">
        <v>6.43</v>
      </c>
      <c r="CW203" s="232">
        <v>8.9971271760940344E-2</v>
      </c>
      <c r="CX203" s="233">
        <v>3.8999999999999998E-3</v>
      </c>
      <c r="CY203" s="233">
        <v>7.9197840169475324E-4</v>
      </c>
      <c r="CZ203" s="233">
        <v>5.6300000000000003E-2</v>
      </c>
      <c r="DA203" s="233">
        <v>2.6271419885512564E-3</v>
      </c>
      <c r="DB203" s="233">
        <v>1.9E-3</v>
      </c>
      <c r="DC203" s="233">
        <v>1.5882554408020208E-3</v>
      </c>
      <c r="DD203" s="233">
        <v>0.13170000000000001</v>
      </c>
      <c r="DE203" s="233">
        <v>1.277501701504992E-3</v>
      </c>
      <c r="DF203" s="233">
        <v>1.9E-3</v>
      </c>
      <c r="DG203" s="233">
        <v>4.5598392759380052E-4</v>
      </c>
      <c r="DH203" s="233">
        <v>0.25080000000000002</v>
      </c>
      <c r="DI203" s="233">
        <v>9.1027160243513615E-3</v>
      </c>
      <c r="DJ203" s="233">
        <v>9.9099999999999994E-2</v>
      </c>
      <c r="DK203" s="233">
        <v>1.1296270605131687E-3</v>
      </c>
      <c r="DL203" s="233">
        <v>1.5299999999999999E-2</v>
      </c>
      <c r="DM203" s="233">
        <v>8.6686495587636316E-4</v>
      </c>
      <c r="DN203" s="233">
        <v>0.42170000000000002</v>
      </c>
      <c r="DO203" s="233">
        <v>5.844088411083157E-3</v>
      </c>
      <c r="DP203" s="232">
        <v>99.9</v>
      </c>
    </row>
    <row r="204" spans="1:120" x14ac:dyDescent="0.2">
      <c r="A204" s="230" t="s">
        <v>946</v>
      </c>
      <c r="B204" s="231">
        <v>93.44</v>
      </c>
      <c r="C204" s="143">
        <v>1.8920019202556336E-2</v>
      </c>
      <c r="D204" s="145">
        <v>56.244980861281469</v>
      </c>
      <c r="E204" s="144">
        <v>0.18010312770073683</v>
      </c>
      <c r="F204" s="142">
        <v>0.27216666666666667</v>
      </c>
      <c r="G204" s="143">
        <v>1.243926784842613E-2</v>
      </c>
      <c r="H204" s="145">
        <v>9.4080071942801329</v>
      </c>
      <c r="I204" s="141">
        <v>5.566162401142561E-2</v>
      </c>
      <c r="J204" s="145">
        <v>5.5729943612799255</v>
      </c>
      <c r="K204" s="144">
        <v>3.3439811816954129E-2</v>
      </c>
      <c r="L204" s="142">
        <v>0.10933333333333334</v>
      </c>
      <c r="M204" s="141">
        <v>9.0248561652047261E-3</v>
      </c>
      <c r="N204" s="145">
        <v>18.090677373547535</v>
      </c>
      <c r="O204" s="144">
        <v>8.2610066124511009E-2</v>
      </c>
      <c r="P204" s="145">
        <v>8.0363333333333333</v>
      </c>
      <c r="Q204" s="144">
        <v>5.4495754493373141E-2</v>
      </c>
      <c r="R204" s="142">
        <v>0.28133333333333338</v>
      </c>
      <c r="S204" s="141">
        <v>1.6810114251653768E-2</v>
      </c>
      <c r="T204" s="142">
        <v>0.99220000000000008</v>
      </c>
      <c r="U204" s="141">
        <v>3.2449450873604339E-2</v>
      </c>
      <c r="V204" s="142">
        <v>4.5600000000000002E-2</v>
      </c>
      <c r="W204" s="141">
        <v>2.2070838893922485E-3</v>
      </c>
      <c r="X204" s="142">
        <v>0.25919999999999993</v>
      </c>
      <c r="Y204" s="141">
        <v>3.8295691708250083E-3</v>
      </c>
      <c r="Z204" s="142">
        <v>2.0433333333333335E-2</v>
      </c>
      <c r="AA204" s="143">
        <v>7.5949209141183424E-3</v>
      </c>
      <c r="AB204" s="142">
        <v>3.0017413559671302E-2</v>
      </c>
      <c r="AC204" s="141">
        <v>2.1262815158950609E-3</v>
      </c>
      <c r="AD204" s="140">
        <v>98.986733333333333</v>
      </c>
      <c r="AE204" s="139">
        <v>1350</v>
      </c>
      <c r="AF204" s="18" t="s">
        <v>947</v>
      </c>
      <c r="AG204" s="130">
        <v>1.0751005552593809</v>
      </c>
      <c r="AH204" s="129">
        <v>2.6025764833979413E-2</v>
      </c>
      <c r="AI204" s="128">
        <v>38</v>
      </c>
      <c r="AJ204" s="120">
        <v>23.548999999999999</v>
      </c>
      <c r="AK204" s="275">
        <v>1710.6598755175601</v>
      </c>
      <c r="AL204" s="276">
        <v>55.767091930241556</v>
      </c>
      <c r="AM204" s="138">
        <v>0.96346606478062002</v>
      </c>
      <c r="AN204" s="129">
        <v>4.3713354038375979E-2</v>
      </c>
      <c r="AO204" s="138">
        <v>35.983832909187903</v>
      </c>
      <c r="AP204" s="129">
        <v>0.72681239737335135</v>
      </c>
      <c r="AQ204" s="138">
        <v>7.36647325860649</v>
      </c>
      <c r="AR204" s="130">
        <v>0.24741771524564168</v>
      </c>
      <c r="AS204" s="138">
        <v>13.8998960838678</v>
      </c>
      <c r="AT204" s="129">
        <v>0.39553363595033081</v>
      </c>
      <c r="AU204" s="138">
        <v>0.48877331628270898</v>
      </c>
      <c r="AV204" s="129">
        <v>3.0725120712265842E-2</v>
      </c>
      <c r="AW204" s="138">
        <v>4.3492392384920304</v>
      </c>
      <c r="AX204" s="129">
        <v>0.42466830771254416</v>
      </c>
      <c r="AY204" s="138">
        <v>0.66664965683853294</v>
      </c>
      <c r="AZ204" s="129">
        <v>4.3687264128930543E-2</v>
      </c>
      <c r="BA204" s="138">
        <v>1.86249515832113</v>
      </c>
      <c r="BB204" s="130">
        <v>7.0751644923073745E-2</v>
      </c>
      <c r="BC204" s="138">
        <v>0.30011877034019702</v>
      </c>
      <c r="BD204" s="129">
        <v>2.7695699984770603E-2</v>
      </c>
      <c r="BE204" s="138">
        <v>1.5567019847402399</v>
      </c>
      <c r="BF204" s="129">
        <v>0.12884975576584462</v>
      </c>
      <c r="BG204" s="138">
        <v>0.604056183527236</v>
      </c>
      <c r="BH204" s="129">
        <v>8.0941001317867314E-2</v>
      </c>
      <c r="BI204" s="138">
        <v>0.23674119721950199</v>
      </c>
      <c r="BJ204" s="129">
        <v>2.5048411169127687E-2</v>
      </c>
      <c r="BK204" s="138">
        <v>1.05784689385655</v>
      </c>
      <c r="BL204" s="129">
        <v>0.1017313430541187</v>
      </c>
      <c r="BM204" s="138"/>
      <c r="BN204" s="129"/>
      <c r="BO204" s="138">
        <v>1.2642551961647801</v>
      </c>
      <c r="BP204" s="130">
        <v>0.11100846944370729</v>
      </c>
      <c r="BQ204" s="138">
        <v>0.91480162636798001</v>
      </c>
      <c r="BR204" s="129">
        <v>6.3172614256267426E-2</v>
      </c>
      <c r="BS204" s="138">
        <v>0.92955438186504802</v>
      </c>
      <c r="BT204" s="129">
        <v>8.9045544773904833E-2</v>
      </c>
      <c r="BU204" s="138"/>
      <c r="BV204" s="129"/>
      <c r="BW204" s="138"/>
      <c r="BX204" s="129"/>
      <c r="BY204" s="138"/>
      <c r="BZ204" s="129"/>
      <c r="CA204" s="137">
        <v>0.18601771052348201</v>
      </c>
      <c r="CB204" s="136">
        <v>2.0819932358117913E-2</v>
      </c>
      <c r="CC204" s="135">
        <v>4.3333082092887998E-2</v>
      </c>
      <c r="CD204" s="134">
        <v>5.4138700397612059E-3</v>
      </c>
      <c r="CE204" s="135">
        <v>1.2770693262008999E-2</v>
      </c>
      <c r="CF204" s="134">
        <v>2.0260255668565989E-3</v>
      </c>
      <c r="CH204" s="120">
        <v>22.019323348998999</v>
      </c>
      <c r="CI204" s="133">
        <v>2.7139373170644472E-2</v>
      </c>
      <c r="CJ204" s="133">
        <v>1.5798249286550817E-3</v>
      </c>
      <c r="CK204" s="133">
        <v>7.6599980724370506E-2</v>
      </c>
      <c r="CL204" s="133">
        <v>4.4590034678382209E-3</v>
      </c>
      <c r="CM204" s="19"/>
      <c r="CN204" s="19"/>
      <c r="CO204" s="19"/>
      <c r="CP204" s="19"/>
      <c r="CQ204" s="19"/>
      <c r="CR204" s="232">
        <v>41.41</v>
      </c>
      <c r="CS204" s="232">
        <v>3.3104996024349465E-2</v>
      </c>
      <c r="CT204" s="232">
        <v>51.43</v>
      </c>
      <c r="CU204" s="232">
        <v>5.755589299169149E-2</v>
      </c>
      <c r="CV204" s="232">
        <v>6.43</v>
      </c>
      <c r="CW204" s="232">
        <v>7.9194406124479769E-2</v>
      </c>
      <c r="CX204" s="233">
        <v>3.7000000000000002E-3</v>
      </c>
      <c r="CY204" s="233">
        <v>7.3523698248355459E-4</v>
      </c>
      <c r="CZ204" s="233">
        <v>4.9299999999999997E-2</v>
      </c>
      <c r="DA204" s="233">
        <v>7.0137989865415671E-3</v>
      </c>
      <c r="DB204" s="233">
        <v>2.3E-3</v>
      </c>
      <c r="DC204" s="233">
        <v>2.557546042680115E-3</v>
      </c>
      <c r="DD204" s="233">
        <v>0.13059999999999999</v>
      </c>
      <c r="DE204" s="233">
        <v>6.5528660615345831E-4</v>
      </c>
      <c r="DF204" s="233">
        <v>1.5E-3</v>
      </c>
      <c r="DG204" s="233">
        <v>4.7193925244805014E-4</v>
      </c>
      <c r="DH204" s="233">
        <v>0.23730000000000001</v>
      </c>
      <c r="DI204" s="233">
        <v>2.5804524723073378E-3</v>
      </c>
      <c r="DJ204" s="233">
        <v>0.1004</v>
      </c>
      <c r="DK204" s="233">
        <v>1.8800463584031884E-3</v>
      </c>
      <c r="DL204" s="233">
        <v>1.47E-2</v>
      </c>
      <c r="DM204" s="233">
        <v>6.9613457470733993E-4</v>
      </c>
      <c r="DN204" s="233">
        <v>0.42459999999999998</v>
      </c>
      <c r="DO204" s="233">
        <v>1.5631780561036917E-3</v>
      </c>
      <c r="DP204" s="232">
        <v>99.72</v>
      </c>
    </row>
    <row r="205" spans="1:120" x14ac:dyDescent="0.2">
      <c r="A205" s="230" t="s">
        <v>948</v>
      </c>
      <c r="B205" s="231">
        <v>93.27</v>
      </c>
      <c r="C205" s="143">
        <v>2.4315915850967054E-2</v>
      </c>
      <c r="D205" s="145">
        <v>56.84573745628564</v>
      </c>
      <c r="E205" s="144">
        <v>9.5200852282215059E-2</v>
      </c>
      <c r="F205" s="142">
        <v>0.27916666666666667</v>
      </c>
      <c r="G205" s="143">
        <v>1.7310184570129977E-2</v>
      </c>
      <c r="H205" s="145">
        <v>9.553672287853848</v>
      </c>
      <c r="I205" s="141">
        <v>5.5850683048786341E-2</v>
      </c>
      <c r="J205" s="145">
        <v>5.2740570373883271</v>
      </c>
      <c r="K205" s="144">
        <v>3.5333915057087467E-2</v>
      </c>
      <c r="L205" s="142">
        <v>9.9900000000000003E-2</v>
      </c>
      <c r="M205" s="141">
        <v>8.5942320189066352E-3</v>
      </c>
      <c r="N205" s="145">
        <v>18.211091186928801</v>
      </c>
      <c r="O205" s="144">
        <v>6.1071968276606804E-2</v>
      </c>
      <c r="P205" s="145">
        <v>7.9796333333333331</v>
      </c>
      <c r="Q205" s="144">
        <v>2.7051791369671032E-2</v>
      </c>
      <c r="R205" s="142">
        <v>0.25340000000000001</v>
      </c>
      <c r="S205" s="141">
        <v>3.1031314973230327E-2</v>
      </c>
      <c r="T205" s="142">
        <v>1.0147666666666666</v>
      </c>
      <c r="U205" s="141">
        <v>2.9840423378392048E-2</v>
      </c>
      <c r="V205" s="142">
        <v>2.7433333333333334E-2</v>
      </c>
      <c r="W205" s="141">
        <v>2.2880074387057283E-3</v>
      </c>
      <c r="X205" s="142">
        <v>5.6933333333333336E-2</v>
      </c>
      <c r="Y205" s="141">
        <v>2.844311372864625E-3</v>
      </c>
      <c r="Z205" s="142">
        <v>2.3966666666666664E-2</v>
      </c>
      <c r="AA205" s="143">
        <v>4.5010692824608628E-3</v>
      </c>
      <c r="AB205" s="142">
        <v>3.1943267911331535E-2</v>
      </c>
      <c r="AC205" s="141">
        <v>1.890218214137511E-3</v>
      </c>
      <c r="AD205" s="140">
        <v>99.2821</v>
      </c>
      <c r="AE205" s="139">
        <v>1350</v>
      </c>
      <c r="AF205" s="18" t="s">
        <v>949</v>
      </c>
      <c r="AG205" s="130">
        <v>0.87648761201262049</v>
      </c>
      <c r="AH205" s="129">
        <v>4.1519583154978716E-2</v>
      </c>
      <c r="AI205" s="128">
        <v>38</v>
      </c>
      <c r="AJ205" s="120">
        <v>17.457000000000001</v>
      </c>
      <c r="AK205" s="275">
        <v>1673.5029031051795</v>
      </c>
      <c r="AL205" s="276">
        <v>30.883762895914355</v>
      </c>
      <c r="AM205" s="138">
        <v>0.47703403903161806</v>
      </c>
      <c r="AN205" s="129">
        <v>2.5061470641659579E-2</v>
      </c>
      <c r="AO205" s="138">
        <v>30.13932344338372</v>
      </c>
      <c r="AP205" s="129">
        <v>0.52694360546420094</v>
      </c>
      <c r="AQ205" s="138">
        <v>7.6196082501400362</v>
      </c>
      <c r="AR205" s="130">
        <v>0.20680391953616309</v>
      </c>
      <c r="AS205" s="138">
        <v>13.50751856933767</v>
      </c>
      <c r="AT205" s="129">
        <v>0.34916852000909265</v>
      </c>
      <c r="AU205" s="138">
        <v>0.42512987119303719</v>
      </c>
      <c r="AV205" s="129">
        <v>2.1309054765880228E-2</v>
      </c>
      <c r="AW205" s="138">
        <v>3.8813366216979173</v>
      </c>
      <c r="AX205" s="129">
        <v>0.32991971699215883</v>
      </c>
      <c r="AY205" s="138">
        <v>0.59778913679989965</v>
      </c>
      <c r="AZ205" s="129">
        <v>2.7962783533795391E-2</v>
      </c>
      <c r="BA205" s="138">
        <v>1.6459253249521917</v>
      </c>
      <c r="BB205" s="130">
        <v>5.4497300189776512E-2</v>
      </c>
      <c r="BC205" s="138">
        <v>0.27952009328329042</v>
      </c>
      <c r="BD205" s="129">
        <v>2.1454827621369899E-2</v>
      </c>
      <c r="BE205" s="138">
        <v>1.5844754972683162</v>
      </c>
      <c r="BF205" s="129">
        <v>0.11903364822381043</v>
      </c>
      <c r="BG205" s="138">
        <v>0.52722881741027494</v>
      </c>
      <c r="BH205" s="129">
        <v>7.2079090683689076E-2</v>
      </c>
      <c r="BI205" s="138">
        <v>0.23698461285962297</v>
      </c>
      <c r="BJ205" s="129">
        <v>2.6007430535685029E-2</v>
      </c>
      <c r="BK205" s="138">
        <v>0.91069384484287319</v>
      </c>
      <c r="BL205" s="129">
        <v>9.2428822776802338E-2</v>
      </c>
      <c r="BM205" s="138"/>
      <c r="BN205" s="129"/>
      <c r="BO205" s="138">
        <v>1.2303389308825974</v>
      </c>
      <c r="BP205" s="130">
        <v>7.1602222911848229E-2</v>
      </c>
      <c r="BQ205" s="138">
        <v>0.82717656394960981</v>
      </c>
      <c r="BR205" s="129">
        <v>5.2400144418806242E-2</v>
      </c>
      <c r="BS205" s="138">
        <v>0.84286483413391711</v>
      </c>
      <c r="BT205" s="129">
        <v>6.6793581797884763E-2</v>
      </c>
      <c r="BU205" s="138"/>
      <c r="BV205" s="129"/>
      <c r="BW205" s="138"/>
      <c r="BX205" s="129"/>
      <c r="BY205" s="138"/>
      <c r="BZ205" s="129"/>
      <c r="CA205" s="137">
        <v>7.3981492173243221E-2</v>
      </c>
      <c r="CB205" s="136">
        <v>9.5019818811904674E-3</v>
      </c>
      <c r="CC205" s="135">
        <v>3.7371221638441893E-2</v>
      </c>
      <c r="CD205" s="134">
        <v>3.7811435741168745E-3</v>
      </c>
      <c r="CE205" s="135">
        <v>1.2647627892402331E-2</v>
      </c>
      <c r="CF205" s="134">
        <v>1.6880502250568061E-3</v>
      </c>
      <c r="CH205" s="120">
        <v>13.7199513912201</v>
      </c>
      <c r="CI205" s="133">
        <v>1.6578367349251888E-2</v>
      </c>
      <c r="CJ205" s="133">
        <v>9.2768501747925972E-4</v>
      </c>
      <c r="CK205" s="133">
        <v>4.6791892038531999E-2</v>
      </c>
      <c r="CL205" s="133">
        <v>2.6183601961029062E-3</v>
      </c>
      <c r="CM205" s="19"/>
      <c r="CN205" s="19"/>
      <c r="CO205" s="19"/>
      <c r="CP205" s="19"/>
      <c r="CQ205" s="19"/>
      <c r="CR205" s="232">
        <v>41.6</v>
      </c>
      <c r="CS205" s="232">
        <v>9.0377103237029632E-2</v>
      </c>
      <c r="CT205" s="232">
        <v>51.59</v>
      </c>
      <c r="CU205" s="232">
        <v>0.16810397733886873</v>
      </c>
      <c r="CV205" s="232">
        <v>6.64</v>
      </c>
      <c r="CW205" s="232">
        <v>0.10606238714035815</v>
      </c>
      <c r="CX205" s="233">
        <v>3.3999999999999998E-3</v>
      </c>
      <c r="CY205" s="233">
        <v>9.3383061901717039E-4</v>
      </c>
      <c r="CZ205" s="233">
        <v>5.5199999999999999E-2</v>
      </c>
      <c r="DA205" s="233">
        <v>4.8869615145644505E-3</v>
      </c>
      <c r="DB205" s="233">
        <v>1.8E-3</v>
      </c>
      <c r="DC205" s="233">
        <v>4.8598157846597843E-4</v>
      </c>
      <c r="DD205" s="233">
        <v>0.1331</v>
      </c>
      <c r="DE205" s="233">
        <v>8.143756566318485E-4</v>
      </c>
      <c r="DF205" s="233">
        <v>1.6000000000000001E-3</v>
      </c>
      <c r="DG205" s="233">
        <v>5.5485793938972472E-4</v>
      </c>
      <c r="DH205" s="233">
        <v>0.25480000000000003</v>
      </c>
      <c r="DI205" s="233">
        <v>6.2919135165134688E-3</v>
      </c>
      <c r="DJ205" s="233">
        <v>0.1028</v>
      </c>
      <c r="DK205" s="233">
        <v>1.2392374139378116E-3</v>
      </c>
      <c r="DL205" s="233">
        <v>1.54E-2</v>
      </c>
      <c r="DM205" s="233">
        <v>1.0215270979359178E-3</v>
      </c>
      <c r="DN205" s="233">
        <v>0.41949999999999998</v>
      </c>
      <c r="DO205" s="233">
        <v>4.1391428092756952E-3</v>
      </c>
      <c r="DP205" s="232">
        <v>100.29</v>
      </c>
    </row>
    <row r="206" spans="1:120" x14ac:dyDescent="0.2">
      <c r="A206" s="230" t="s">
        <v>950</v>
      </c>
      <c r="B206" s="231">
        <v>93.71</v>
      </c>
      <c r="C206" s="143">
        <v>2.709534970381423E-2</v>
      </c>
      <c r="D206" s="145">
        <v>56.447608707458421</v>
      </c>
      <c r="E206" s="144">
        <v>0.17068491167509051</v>
      </c>
      <c r="F206" s="142">
        <v>0.28289999999999998</v>
      </c>
      <c r="G206" s="143">
        <v>1.5563841588811366E-2</v>
      </c>
      <c r="H206" s="145">
        <v>9.5570768257820831</v>
      </c>
      <c r="I206" s="141">
        <v>5.2266035473865949E-2</v>
      </c>
      <c r="J206" s="145">
        <v>5.2967818580093988</v>
      </c>
      <c r="K206" s="144">
        <v>4.5787951067358987E-2</v>
      </c>
      <c r="L206" s="142">
        <v>0.10243333333333333</v>
      </c>
      <c r="M206" s="141">
        <v>1.0104788685149912E-2</v>
      </c>
      <c r="N206" s="145">
        <v>18.473009284617376</v>
      </c>
      <c r="O206" s="144">
        <v>5.7037519732848138E-2</v>
      </c>
      <c r="P206" s="145">
        <v>7.9345333333333343</v>
      </c>
      <c r="Q206" s="144">
        <v>2.1822052456784983E-2</v>
      </c>
      <c r="R206" s="142">
        <v>0.23963333333333334</v>
      </c>
      <c r="S206" s="141">
        <v>1.375314753721524E-2</v>
      </c>
      <c r="T206" s="142">
        <v>1.0162333333333333</v>
      </c>
      <c r="U206" s="141">
        <v>3.0599126137665609E-2</v>
      </c>
      <c r="V206" s="142">
        <v>5.2366666666666666E-2</v>
      </c>
      <c r="W206" s="141">
        <v>3.3231072750302209E-3</v>
      </c>
      <c r="X206" s="142">
        <v>0.28753333333333331</v>
      </c>
      <c r="Y206" s="141">
        <v>6.4947900367195045E-3</v>
      </c>
      <c r="Z206" s="142">
        <v>2.3733333333333332E-2</v>
      </c>
      <c r="AA206" s="143">
        <v>5.8965861949990747E-3</v>
      </c>
      <c r="AB206" s="142">
        <v>9.2311391587010534E-3</v>
      </c>
      <c r="AC206" s="141">
        <v>2.8087444499600269E-3</v>
      </c>
      <c r="AD206" s="140">
        <v>99.356133333333332</v>
      </c>
      <c r="AE206" s="139">
        <v>1350</v>
      </c>
      <c r="AF206" s="18" t="s">
        <v>181</v>
      </c>
      <c r="AG206" s="130">
        <v>0.9860030143987023</v>
      </c>
      <c r="AH206" s="129">
        <v>9.4460255888401984E-2</v>
      </c>
      <c r="AI206" s="128">
        <v>38</v>
      </c>
      <c r="AJ206" s="120">
        <v>18.306000000000001</v>
      </c>
      <c r="AK206" s="275">
        <v>1703.5800707783908</v>
      </c>
      <c r="AL206" s="276">
        <v>34.593942078987084</v>
      </c>
      <c r="AM206" s="138">
        <v>1.0057022747607196</v>
      </c>
      <c r="AN206" s="129">
        <v>4.1218661585718505E-2</v>
      </c>
      <c r="AO206" s="138">
        <v>35.156138211048983</v>
      </c>
      <c r="AP206" s="129">
        <v>0.51600217016697791</v>
      </c>
      <c r="AQ206" s="138">
        <v>7.3332191855923838</v>
      </c>
      <c r="AR206" s="130">
        <v>0.18180289209949843</v>
      </c>
      <c r="AS206" s="138">
        <v>13.276340321521568</v>
      </c>
      <c r="AT206" s="129">
        <v>0.3018434991065001</v>
      </c>
      <c r="AU206" s="138">
        <v>0.44166586518179618</v>
      </c>
      <c r="AV206" s="129">
        <v>2.3304621931932026E-2</v>
      </c>
      <c r="AW206" s="138">
        <v>4.2962541768520257</v>
      </c>
      <c r="AX206" s="129">
        <v>0.34185044344181459</v>
      </c>
      <c r="AY206" s="138">
        <v>0.60138519979234861</v>
      </c>
      <c r="AZ206" s="129">
        <v>3.0301465640108473E-2</v>
      </c>
      <c r="BA206" s="138">
        <v>1.6970245103127757</v>
      </c>
      <c r="BB206" s="130">
        <v>4.8766685902383179E-2</v>
      </c>
      <c r="BC206" s="138">
        <v>0.26396654720992546</v>
      </c>
      <c r="BD206" s="129">
        <v>1.7751468405006812E-2</v>
      </c>
      <c r="BE206" s="138">
        <v>1.4622576565522671</v>
      </c>
      <c r="BF206" s="129">
        <v>9.774995275582872E-2</v>
      </c>
      <c r="BG206" s="138">
        <v>0.54702207831008387</v>
      </c>
      <c r="BH206" s="129">
        <v>5.9457399524187958E-2</v>
      </c>
      <c r="BI206" s="138">
        <v>0.21854406935895351</v>
      </c>
      <c r="BJ206" s="129">
        <v>2.1984727548904067E-2</v>
      </c>
      <c r="BK206" s="138">
        <v>0.86743324832146118</v>
      </c>
      <c r="BL206" s="129">
        <v>8.1377639313815614E-2</v>
      </c>
      <c r="BM206" s="138"/>
      <c r="BN206" s="129"/>
      <c r="BO206" s="138">
        <v>1.2130823097449395</v>
      </c>
      <c r="BP206" s="130">
        <v>7.9758864939800583E-2</v>
      </c>
      <c r="BQ206" s="138">
        <v>0.84801963803575564</v>
      </c>
      <c r="BR206" s="129">
        <v>5.4470184020531213E-2</v>
      </c>
      <c r="BS206" s="138">
        <v>0.86722313196916301</v>
      </c>
      <c r="BT206" s="129">
        <v>6.92678957126968E-2</v>
      </c>
      <c r="BU206" s="138"/>
      <c r="BV206" s="129"/>
      <c r="BW206" s="138"/>
      <c r="BX206" s="129"/>
      <c r="BY206" s="138"/>
      <c r="BZ206" s="129"/>
      <c r="CA206" s="137">
        <v>0.32037318644357821</v>
      </c>
      <c r="CB206" s="136">
        <v>1.7470160858577468E-2</v>
      </c>
      <c r="CC206" s="135">
        <v>3.8764857317690866E-2</v>
      </c>
      <c r="CD206" s="134">
        <v>3.798466149159675E-3</v>
      </c>
      <c r="CE206" s="135">
        <v>1.1086305627315629E-2</v>
      </c>
      <c r="CF206" s="134">
        <v>1.6645285954210204E-3</v>
      </c>
      <c r="CH206" s="120">
        <v>16.108567714691201</v>
      </c>
      <c r="CI206" s="133">
        <v>2.8896628432067285E-2</v>
      </c>
      <c r="CJ206" s="133">
        <v>1.7010904287589434E-3</v>
      </c>
      <c r="CK206" s="133">
        <v>8.1559775422148706E-2</v>
      </c>
      <c r="CL206" s="133">
        <v>4.801271320234105E-3</v>
      </c>
      <c r="CM206" s="19"/>
      <c r="CN206" s="19"/>
      <c r="CO206" s="19"/>
      <c r="CP206" s="19"/>
      <c r="CQ206" s="19"/>
      <c r="CR206" s="232">
        <v>41.94</v>
      </c>
      <c r="CS206" s="232">
        <v>5.0705803599863965E-2</v>
      </c>
      <c r="CT206" s="232">
        <v>52.26</v>
      </c>
      <c r="CU206" s="232">
        <v>0.18610843141037764</v>
      </c>
      <c r="CV206" s="232">
        <v>6.25</v>
      </c>
      <c r="CW206" s="232">
        <v>0.11089656612044679</v>
      </c>
      <c r="CX206" s="233">
        <v>4.1999999999999997E-3</v>
      </c>
      <c r="CY206" s="233">
        <v>8.275814105710718E-4</v>
      </c>
      <c r="CZ206" s="233">
        <v>4.9399999999999999E-2</v>
      </c>
      <c r="DA206" s="233">
        <v>6.6369042482169354E-4</v>
      </c>
      <c r="DB206" s="233">
        <v>2.3E-3</v>
      </c>
      <c r="DC206" s="233">
        <v>9.2993879039774405E-4</v>
      </c>
      <c r="DD206" s="233">
        <v>0.1318</v>
      </c>
      <c r="DE206" s="233">
        <v>1.0148386481604039E-3</v>
      </c>
      <c r="DF206" s="233">
        <v>1.6000000000000001E-3</v>
      </c>
      <c r="DG206" s="233">
        <v>5.7739072190948944E-4</v>
      </c>
      <c r="DH206" s="233">
        <v>0.24199999999999999</v>
      </c>
      <c r="DI206" s="233">
        <v>1.8938296528963505E-2</v>
      </c>
      <c r="DJ206" s="233">
        <v>9.74E-2</v>
      </c>
      <c r="DK206" s="233">
        <v>2.1838225871978617E-3</v>
      </c>
      <c r="DL206" s="233">
        <v>1.5699999999999999E-2</v>
      </c>
      <c r="DM206" s="233">
        <v>8.7214226975241226E-4</v>
      </c>
      <c r="DN206" s="233">
        <v>0.42709999999999998</v>
      </c>
      <c r="DO206" s="233">
        <v>5.149774845495397E-3</v>
      </c>
      <c r="DP206" s="232">
        <v>100.9</v>
      </c>
    </row>
    <row r="207" spans="1:120" x14ac:dyDescent="0.2">
      <c r="A207" s="230" t="s">
        <v>918</v>
      </c>
      <c r="B207" s="231">
        <v>93.05</v>
      </c>
      <c r="C207" s="143">
        <v>3.3127333603209896E-3</v>
      </c>
      <c r="D207" s="145">
        <v>54.88283333333333</v>
      </c>
      <c r="E207" s="144">
        <v>0.16471669789430127</v>
      </c>
      <c r="F207" s="142">
        <v>0.28876666666666667</v>
      </c>
      <c r="G207" s="143">
        <v>1.1899622752566272E-2</v>
      </c>
      <c r="H207" s="145">
        <v>9.3046333333333333</v>
      </c>
      <c r="I207" s="141">
        <v>4.9275610695753966E-2</v>
      </c>
      <c r="J207" s="145">
        <v>6.2028666666666679</v>
      </c>
      <c r="K207" s="144">
        <v>5.82385363300729E-2</v>
      </c>
      <c r="L207" s="142">
        <v>0.11239509894277555</v>
      </c>
      <c r="M207" s="141">
        <v>7.7388657199556031E-3</v>
      </c>
      <c r="N207" s="145">
        <v>18.153433333333332</v>
      </c>
      <c r="O207" s="144">
        <v>0.23403092381204033</v>
      </c>
      <c r="P207" s="145">
        <v>7.9130666666666665</v>
      </c>
      <c r="Q207" s="144">
        <v>0.15161748949646114</v>
      </c>
      <c r="R207" s="142">
        <v>0.26176666666666665</v>
      </c>
      <c r="S207" s="141">
        <v>1.5909635747490672E-2</v>
      </c>
      <c r="T207" s="142">
        <v>1.0566666666666669</v>
      </c>
      <c r="U207" s="141">
        <v>3.2850164718574798E-2</v>
      </c>
      <c r="V207" s="142">
        <v>4.6100000000000002E-2</v>
      </c>
      <c r="W207" s="141">
        <v>2.8131003824039924E-3</v>
      </c>
      <c r="X207" s="142">
        <v>0.26303333333333329</v>
      </c>
      <c r="Y207" s="141">
        <v>6.8275942717428862E-3</v>
      </c>
      <c r="Z207" s="142">
        <v>2.2333333333333334E-2</v>
      </c>
      <c r="AA207" s="143">
        <v>4.5530674943716366E-3</v>
      </c>
      <c r="AB207" s="142">
        <v>1.77E-2</v>
      </c>
      <c r="AC207" s="141">
        <v>2.699367781786719E-3</v>
      </c>
      <c r="AD207" s="140">
        <v>98.525666666666666</v>
      </c>
      <c r="AE207" s="139">
        <v>1350</v>
      </c>
      <c r="AF207" s="18" t="s">
        <v>919</v>
      </c>
      <c r="AG207" s="130">
        <v>1.1880704779108582</v>
      </c>
      <c r="AH207" s="129">
        <v>2.5079122592243909E-2</v>
      </c>
      <c r="AI207" s="128">
        <v>38</v>
      </c>
      <c r="AJ207" s="120">
        <v>13.093</v>
      </c>
      <c r="AK207" s="275">
        <v>1729.8253782091599</v>
      </c>
      <c r="AL207" s="276">
        <v>55.803981374866446</v>
      </c>
      <c r="AM207" s="138">
        <v>0.90049998185967095</v>
      </c>
      <c r="AN207" s="129">
        <v>5.1113323100948661E-2</v>
      </c>
      <c r="AO207" s="138">
        <v>37.0592360152027</v>
      </c>
      <c r="AP207" s="129">
        <v>1.1133603080540302</v>
      </c>
      <c r="AQ207" s="138">
        <v>7.6017374968119604</v>
      </c>
      <c r="AR207" s="130">
        <v>0.33804917422024272</v>
      </c>
      <c r="AS207" s="138">
        <v>13.787076463666599</v>
      </c>
      <c r="AT207" s="129">
        <v>0.50411058216934135</v>
      </c>
      <c r="AU207" s="138">
        <v>0.46126099229009199</v>
      </c>
      <c r="AV207" s="129">
        <v>3.7528123742249182E-2</v>
      </c>
      <c r="AW207" s="138">
        <v>4.18750388699572</v>
      </c>
      <c r="AX207" s="129">
        <v>0.56398655069084824</v>
      </c>
      <c r="AY207" s="138">
        <v>0.68098039061190596</v>
      </c>
      <c r="AZ207" s="129">
        <v>5.4394081756837034E-2</v>
      </c>
      <c r="BA207" s="138">
        <v>1.8075880145097201</v>
      </c>
      <c r="BB207" s="130">
        <v>8.1825281453289628E-2</v>
      </c>
      <c r="BC207" s="138">
        <v>0.31033678875897702</v>
      </c>
      <c r="BD207" s="129">
        <v>3.0116435054489642E-2</v>
      </c>
      <c r="BE207" s="138">
        <v>1.7189336778028601</v>
      </c>
      <c r="BF207" s="129">
        <v>0.16526253236229071</v>
      </c>
      <c r="BG207" s="138">
        <v>0.65095160127962404</v>
      </c>
      <c r="BH207" s="129">
        <v>0.14433279736991919</v>
      </c>
      <c r="BI207" s="138">
        <v>0.24832280596377099</v>
      </c>
      <c r="BJ207" s="129">
        <v>3.4406702421664472E-2</v>
      </c>
      <c r="BK207" s="138">
        <v>1.07353324658341</v>
      </c>
      <c r="BL207" s="129">
        <v>0.15946512630204399</v>
      </c>
      <c r="BM207" s="138"/>
      <c r="BN207" s="129"/>
      <c r="BO207" s="138">
        <v>1.3239260313799299</v>
      </c>
      <c r="BP207" s="130">
        <v>0.14630986250822128</v>
      </c>
      <c r="BQ207" s="138">
        <v>0.86212295086774604</v>
      </c>
      <c r="BR207" s="129">
        <v>8.1791310368145714E-2</v>
      </c>
      <c r="BS207" s="138">
        <v>0.93414744347101697</v>
      </c>
      <c r="BT207" s="129">
        <v>0.10808764027207607</v>
      </c>
      <c r="BU207" s="138"/>
      <c r="BV207" s="129"/>
      <c r="BW207" s="138"/>
      <c r="BX207" s="129"/>
      <c r="BY207" s="138"/>
      <c r="BZ207" s="129"/>
      <c r="CA207" s="137">
        <v>0.160286539634589</v>
      </c>
      <c r="CB207" s="136">
        <v>2.0017962458349102E-2</v>
      </c>
      <c r="CC207" s="135">
        <v>4.5044970024154002E-2</v>
      </c>
      <c r="CD207" s="134">
        <v>6.5555222302340925E-3</v>
      </c>
      <c r="CE207" s="135">
        <v>1.4620706205365999E-2</v>
      </c>
      <c r="CF207" s="134">
        <v>2.8260764031522428E-3</v>
      </c>
      <c r="CH207" s="120">
        <v>9.2870740890502894</v>
      </c>
      <c r="CI207" s="133">
        <v>2.5551553917218563E-2</v>
      </c>
      <c r="CJ207" s="133">
        <v>1.4141652264140435E-3</v>
      </c>
      <c r="CK207" s="133">
        <v>7.2118413539990295E-2</v>
      </c>
      <c r="CL207" s="133">
        <v>3.9914344521988247E-3</v>
      </c>
      <c r="CM207" s="19"/>
      <c r="CN207" s="19"/>
      <c r="CO207" s="19"/>
      <c r="CP207" s="19"/>
      <c r="CQ207" s="19"/>
      <c r="CR207" s="232">
        <v>41.64</v>
      </c>
      <c r="CS207" s="232">
        <v>3.4963105024727346E-2</v>
      </c>
      <c r="CT207" s="232">
        <v>51.74</v>
      </c>
      <c r="CU207" s="232">
        <v>2.1999481569029315E-2</v>
      </c>
      <c r="CV207" s="232">
        <v>6.89</v>
      </c>
      <c r="CW207" s="232">
        <v>1.5158495385212974E-2</v>
      </c>
      <c r="CX207" s="233">
        <v>4.4999999999999997E-3</v>
      </c>
      <c r="CY207" s="233">
        <v>9.7692097247610576E-4</v>
      </c>
      <c r="CZ207" s="233">
        <v>5.5199999999999999E-2</v>
      </c>
      <c r="DA207" s="233">
        <v>1.8778613903804189E-3</v>
      </c>
      <c r="DB207" s="233">
        <v>3.0000000000000001E-3</v>
      </c>
      <c r="DC207" s="233">
        <v>9.5677948425926392E-4</v>
      </c>
      <c r="DD207" s="233">
        <v>0.13569999999999999</v>
      </c>
      <c r="DE207" s="233">
        <v>5.1618441818364552E-4</v>
      </c>
      <c r="DF207" s="233">
        <v>1.8E-3</v>
      </c>
      <c r="DG207" s="233">
        <v>4.9030737110066229E-4</v>
      </c>
      <c r="DH207" s="233">
        <v>0.2195</v>
      </c>
      <c r="DI207" s="233">
        <v>4.0340427368170907E-3</v>
      </c>
      <c r="DJ207" s="233">
        <v>0.1051</v>
      </c>
      <c r="DK207" s="233">
        <v>7.6554621531423419E-4</v>
      </c>
      <c r="DL207" s="233">
        <v>1.6500000000000001E-2</v>
      </c>
      <c r="DM207" s="233">
        <v>1.0851401426817005E-3</v>
      </c>
      <c r="DN207" s="233">
        <v>0.42320000000000002</v>
      </c>
      <c r="DO207" s="233">
        <v>1.6134864488269076E-3</v>
      </c>
      <c r="DP207" s="232">
        <v>101.39</v>
      </c>
    </row>
    <row r="208" spans="1:120" x14ac:dyDescent="0.2">
      <c r="A208" s="230" t="s">
        <v>894</v>
      </c>
      <c r="B208" s="231">
        <v>92.88</v>
      </c>
      <c r="C208" s="143">
        <v>8.6836569242936274E-3</v>
      </c>
      <c r="D208" s="145">
        <v>55.627966666666659</v>
      </c>
      <c r="E208" s="144">
        <v>0.12766782175716909</v>
      </c>
      <c r="F208" s="142">
        <v>0.29109999999999997</v>
      </c>
      <c r="G208" s="143">
        <v>1.2350693876189102E-2</v>
      </c>
      <c r="H208" s="145">
        <v>9.4755333333333329</v>
      </c>
      <c r="I208" s="141">
        <v>6.382994485023695E-2</v>
      </c>
      <c r="J208" s="145">
        <v>5.4134333333333329</v>
      </c>
      <c r="K208" s="144">
        <v>4.6607980045994868E-2</v>
      </c>
      <c r="L208" s="142">
        <v>9.8066890535069617E-2</v>
      </c>
      <c r="M208" s="141">
        <v>7.2194966450153672E-3</v>
      </c>
      <c r="N208" s="145">
        <v>17.988699999999998</v>
      </c>
      <c r="O208" s="144">
        <v>0.13922167506242913</v>
      </c>
      <c r="P208" s="145">
        <v>8.0805666666666678</v>
      </c>
      <c r="Q208" s="144">
        <v>5.6223637553254081E-2</v>
      </c>
      <c r="R208" s="142">
        <v>0.2678666666666667</v>
      </c>
      <c r="S208" s="141">
        <v>1.4628553542866213E-2</v>
      </c>
      <c r="T208" s="142">
        <v>1.1093666666666666</v>
      </c>
      <c r="U208" s="141">
        <v>2.7965626114772327E-2</v>
      </c>
      <c r="V208" s="142">
        <v>3.6533333333333334E-2</v>
      </c>
      <c r="W208" s="141">
        <v>2.4232070595630577E-3</v>
      </c>
      <c r="X208" s="142">
        <v>0.12343333333333334</v>
      </c>
      <c r="Y208" s="141">
        <v>2.5103073480500838E-3</v>
      </c>
      <c r="Z208" s="142">
        <v>2.9866666666666666E-2</v>
      </c>
      <c r="AA208" s="143">
        <v>4.64041465582551E-3</v>
      </c>
      <c r="AB208" s="142">
        <v>2.5066666666666668E-2</v>
      </c>
      <c r="AC208" s="141">
        <v>1.63538261244894E-3</v>
      </c>
      <c r="AD208" s="140">
        <v>98.568933333333334</v>
      </c>
      <c r="AE208" s="139">
        <v>1350</v>
      </c>
      <c r="AF208" s="18" t="s">
        <v>875</v>
      </c>
      <c r="AG208" s="130">
        <v>0.95083440924151519</v>
      </c>
      <c r="AH208" s="129">
        <v>3.1170888229218055E-2</v>
      </c>
      <c r="AI208" s="128">
        <v>38</v>
      </c>
      <c r="AJ208" s="120">
        <v>17.291</v>
      </c>
      <c r="AK208" s="275">
        <v>1769.4450409896201</v>
      </c>
      <c r="AL208" s="276">
        <v>42.852381450970562</v>
      </c>
      <c r="AM208" s="138">
        <v>0.67172508874925496</v>
      </c>
      <c r="AN208" s="129">
        <v>4.4447585219398969E-2</v>
      </c>
      <c r="AO208" s="138">
        <v>32.899323177922099</v>
      </c>
      <c r="AP208" s="129">
        <v>0.87176994643882721</v>
      </c>
      <c r="AQ208" s="138">
        <v>7.7716313130810697</v>
      </c>
      <c r="AR208" s="130">
        <v>0.38337058200570018</v>
      </c>
      <c r="AS208" s="138">
        <v>13.824079533937301</v>
      </c>
      <c r="AT208" s="129">
        <v>0.46111462319258201</v>
      </c>
      <c r="AU208" s="138">
        <v>0.43455369102874902</v>
      </c>
      <c r="AV208" s="129">
        <v>3.1302009663215065E-2</v>
      </c>
      <c r="AW208" s="138">
        <v>4.5769086899318996</v>
      </c>
      <c r="AX208" s="129">
        <v>0.47777805666132767</v>
      </c>
      <c r="AY208" s="138">
        <v>0.617530130893158</v>
      </c>
      <c r="AZ208" s="129">
        <v>4.9137988268903948E-2</v>
      </c>
      <c r="BA208" s="138">
        <v>1.8674861823293101</v>
      </c>
      <c r="BB208" s="130">
        <v>9.1030168026173253E-2</v>
      </c>
      <c r="BC208" s="138">
        <v>0.26783204918753001</v>
      </c>
      <c r="BD208" s="129">
        <v>2.9879874131988084E-2</v>
      </c>
      <c r="BE208" s="138">
        <v>1.68604875780976</v>
      </c>
      <c r="BF208" s="129">
        <v>0.14877834560346465</v>
      </c>
      <c r="BG208" s="138">
        <v>0.51639485405461705</v>
      </c>
      <c r="BH208" s="129">
        <v>8.9728511603844832E-2</v>
      </c>
      <c r="BI208" s="138">
        <v>0.23548451135842099</v>
      </c>
      <c r="BJ208" s="129">
        <v>3.4276578640417756E-2</v>
      </c>
      <c r="BK208" s="138">
        <v>0.94223070232956196</v>
      </c>
      <c r="BL208" s="129">
        <v>0.14712646019851749</v>
      </c>
      <c r="BM208" s="138"/>
      <c r="BN208" s="129"/>
      <c r="BO208" s="138">
        <v>1.3267143783686299</v>
      </c>
      <c r="BP208" s="130">
        <v>0.12005637284659629</v>
      </c>
      <c r="BQ208" s="138">
        <v>0.85432194070586898</v>
      </c>
      <c r="BR208" s="129">
        <v>7.5488969525529678E-2</v>
      </c>
      <c r="BS208" s="138">
        <v>0.87867743829243805</v>
      </c>
      <c r="BT208" s="129">
        <v>0.10589933645613885</v>
      </c>
      <c r="BU208" s="138"/>
      <c r="BV208" s="129"/>
      <c r="BW208" s="138"/>
      <c r="BX208" s="129"/>
      <c r="BY208" s="138"/>
      <c r="BZ208" s="129"/>
      <c r="CA208" s="137">
        <v>0.111383358311627</v>
      </c>
      <c r="CB208" s="136">
        <v>1.4126772582517641E-2</v>
      </c>
      <c r="CC208" s="135">
        <v>3.6210093092131003E-2</v>
      </c>
      <c r="CD208" s="134">
        <v>5.9197313863622435E-3</v>
      </c>
      <c r="CE208" s="135">
        <v>1.2266436591541001E-2</v>
      </c>
      <c r="CF208" s="134">
        <v>2.6789598534053853E-3</v>
      </c>
      <c r="CH208" s="120">
        <v>16.729887008666999</v>
      </c>
      <c r="CI208" s="133">
        <v>2.1051841686604473E-2</v>
      </c>
      <c r="CJ208" s="133">
        <v>1.2080315431654612E-3</v>
      </c>
      <c r="CK208" s="133">
        <v>5.9418124997472399E-2</v>
      </c>
      <c r="CL208" s="133">
        <v>3.409628967444147E-3</v>
      </c>
      <c r="CM208" s="19">
        <v>0.70277999999999996</v>
      </c>
      <c r="CN208" s="19">
        <v>9.3999999999999997E-4</v>
      </c>
      <c r="CO208" s="19">
        <v>0.70001000000000002</v>
      </c>
      <c r="CP208" s="19">
        <v>9.3999999999999997E-4</v>
      </c>
      <c r="CQ208" s="19"/>
      <c r="CR208" s="232">
        <v>41.49</v>
      </c>
      <c r="CS208" s="232">
        <v>2.0446766844708992E-2</v>
      </c>
      <c r="CT208" s="232">
        <v>51.4</v>
      </c>
      <c r="CU208" s="232">
        <v>7.9904082335756563E-2</v>
      </c>
      <c r="CV208" s="232">
        <v>7.02</v>
      </c>
      <c r="CW208" s="232">
        <v>4.0456078849612442E-2</v>
      </c>
      <c r="CX208" s="233">
        <v>4.4000000000000003E-3</v>
      </c>
      <c r="CY208" s="233">
        <v>7.75877967109022E-4</v>
      </c>
      <c r="CZ208" s="233">
        <v>5.21E-2</v>
      </c>
      <c r="DA208" s="233">
        <v>1.6585493270570774E-3</v>
      </c>
      <c r="DB208" s="233">
        <v>5.1999999999999998E-3</v>
      </c>
      <c r="DC208" s="233">
        <v>3.2323743972635845E-3</v>
      </c>
      <c r="DD208" s="233">
        <v>0.13930000000000001</v>
      </c>
      <c r="DE208" s="233">
        <v>1.4835270612084898E-3</v>
      </c>
      <c r="DF208" s="233">
        <v>2E-3</v>
      </c>
      <c r="DG208" s="233">
        <v>7.0506969984966065E-4</v>
      </c>
      <c r="DH208" s="233">
        <v>0.215</v>
      </c>
      <c r="DI208" s="233">
        <v>1.317790171714248E-2</v>
      </c>
      <c r="DJ208" s="233">
        <v>0.108</v>
      </c>
      <c r="DK208" s="233">
        <v>8.8917267914243145E-4</v>
      </c>
      <c r="DL208" s="233">
        <v>1.5699999999999999E-2</v>
      </c>
      <c r="DM208" s="233">
        <v>9.8322557797310287E-4</v>
      </c>
      <c r="DN208" s="233">
        <v>0.41959999999999997</v>
      </c>
      <c r="DO208" s="233">
        <v>1.5592372902891781E-3</v>
      </c>
      <c r="DP208" s="232">
        <v>101.03</v>
      </c>
    </row>
    <row r="209" spans="1:120" x14ac:dyDescent="0.2">
      <c r="A209" s="230" t="s">
        <v>920</v>
      </c>
      <c r="B209" s="231">
        <v>92.92</v>
      </c>
      <c r="C209" s="143">
        <v>2.9456948356647696E-3</v>
      </c>
      <c r="D209" s="145">
        <v>55.047366666666669</v>
      </c>
      <c r="E209" s="144">
        <v>9.2174529486549625E-2</v>
      </c>
      <c r="F209" s="142">
        <v>0.28936666666666666</v>
      </c>
      <c r="G209" s="143">
        <v>9.4384461932952753E-3</v>
      </c>
      <c r="H209" s="145">
        <v>9.5760333333333332</v>
      </c>
      <c r="I209" s="141">
        <v>8.9105843103999174E-2</v>
      </c>
      <c r="J209" s="145">
        <v>5.335866666666667</v>
      </c>
      <c r="K209" s="144">
        <v>4.5772802782694029E-2</v>
      </c>
      <c r="L209" s="142">
        <v>9.9834582141701669E-2</v>
      </c>
      <c r="M209" s="141">
        <v>1.6018170707773192E-2</v>
      </c>
      <c r="N209" s="145">
        <v>18.0718</v>
      </c>
      <c r="O209" s="144">
        <v>8.8057631891282587E-2</v>
      </c>
      <c r="P209" s="145">
        <v>8.0160333333333327</v>
      </c>
      <c r="Q209" s="144">
        <v>2.8307876985444857E-2</v>
      </c>
      <c r="R209" s="142">
        <v>0.29883333333333334</v>
      </c>
      <c r="S209" s="141">
        <v>1.962017526144939E-2</v>
      </c>
      <c r="T209" s="142">
        <v>1.1516999999999999</v>
      </c>
      <c r="U209" s="141">
        <v>6.1477010790125901E-2</v>
      </c>
      <c r="V209" s="142">
        <v>5.0733333333333332E-2</v>
      </c>
      <c r="W209" s="141">
        <v>1.8611744832174137E-3</v>
      </c>
      <c r="X209" s="142">
        <v>0.28486666666666666</v>
      </c>
      <c r="Y209" s="141">
        <v>3.4184096218305769E-3</v>
      </c>
      <c r="Z209" s="142">
        <v>2.8300000000000002E-2</v>
      </c>
      <c r="AA209" s="143">
        <v>6.6324368639094381E-3</v>
      </c>
      <c r="AB209" s="142">
        <v>2.5566666666666668E-2</v>
      </c>
      <c r="AC209" s="141">
        <v>1.7835722457968882E-3</v>
      </c>
      <c r="AD209" s="140">
        <v>98.277533333333338</v>
      </c>
      <c r="AE209" s="139">
        <v>1350</v>
      </c>
      <c r="AF209" s="18" t="s">
        <v>921</v>
      </c>
      <c r="AG209" s="130">
        <v>1.029033805908717</v>
      </c>
      <c r="AH209" s="129">
        <v>2.3239440000000219E-2</v>
      </c>
      <c r="AI209" s="128">
        <v>38</v>
      </c>
      <c r="AJ209" s="120">
        <v>6.6680000000000001</v>
      </c>
      <c r="AK209" s="275">
        <v>1727.5943263117999</v>
      </c>
      <c r="AL209" s="276">
        <v>69.197680070648872</v>
      </c>
      <c r="AM209" s="138">
        <v>0.87033885372174402</v>
      </c>
      <c r="AN209" s="129">
        <v>5.5377390421903261E-2</v>
      </c>
      <c r="AO209" s="138">
        <v>36.152877955281902</v>
      </c>
      <c r="AP209" s="129">
        <v>1.3448904582184111</v>
      </c>
      <c r="AQ209" s="138">
        <v>7.4761019851136101</v>
      </c>
      <c r="AR209" s="130">
        <v>0.3362868133302882</v>
      </c>
      <c r="AS209" s="138">
        <v>13.374084609496199</v>
      </c>
      <c r="AT209" s="129">
        <v>0.56878923980545593</v>
      </c>
      <c r="AU209" s="138">
        <v>0.42689007016782299</v>
      </c>
      <c r="AV209" s="129">
        <v>6.5230021304728117E-2</v>
      </c>
      <c r="AW209" s="138">
        <v>4.5903088708371103</v>
      </c>
      <c r="AX209" s="129">
        <v>0.61046645104081376</v>
      </c>
      <c r="AY209" s="138">
        <v>0.68569855056532303</v>
      </c>
      <c r="AZ209" s="129">
        <v>6.4209538293790558E-2</v>
      </c>
      <c r="BA209" s="138">
        <v>1.8079995937443001</v>
      </c>
      <c r="BB209" s="130">
        <v>0.13224226627166039</v>
      </c>
      <c r="BC209" s="138">
        <v>0.27874232699843898</v>
      </c>
      <c r="BD209" s="129">
        <v>3.8801804265715258E-2</v>
      </c>
      <c r="BE209" s="138">
        <v>1.7226945121339701</v>
      </c>
      <c r="BF209" s="129">
        <v>0.2097841663031047</v>
      </c>
      <c r="BG209" s="138">
        <v>0.558452703760144</v>
      </c>
      <c r="BH209" s="129">
        <v>0.12148230163703637</v>
      </c>
      <c r="BI209" s="138">
        <v>0.27186397699643</v>
      </c>
      <c r="BJ209" s="129">
        <v>4.1751482689239693E-2</v>
      </c>
      <c r="BK209" s="138">
        <v>0.98981103890234001</v>
      </c>
      <c r="BL209" s="129">
        <v>0.24958884555703054</v>
      </c>
      <c r="BM209" s="138"/>
      <c r="BN209" s="129"/>
      <c r="BO209" s="138">
        <v>1.3395805883424201</v>
      </c>
      <c r="BP209" s="130">
        <v>0.1397584683762991</v>
      </c>
      <c r="BQ209" s="138">
        <v>0.88835475706274802</v>
      </c>
      <c r="BR209" s="129">
        <v>9.6243116996347466E-2</v>
      </c>
      <c r="BS209" s="138">
        <v>0.91562248790273504</v>
      </c>
      <c r="BT209" s="129">
        <v>0.21936309973271126</v>
      </c>
      <c r="BU209" s="138"/>
      <c r="BV209" s="129"/>
      <c r="BW209" s="138"/>
      <c r="BX209" s="129"/>
      <c r="BY209" s="138"/>
      <c r="BZ209" s="129"/>
      <c r="CA209" s="137">
        <v>0.134468238943872</v>
      </c>
      <c r="CB209" s="136">
        <v>2.3538346955050658E-2</v>
      </c>
      <c r="CC209" s="135">
        <v>4.0139065895571001E-2</v>
      </c>
      <c r="CD209" s="134">
        <v>7.1839573607330965E-3</v>
      </c>
      <c r="CE209" s="135">
        <v>1.3243536687352E-2</v>
      </c>
      <c r="CF209" s="134">
        <v>3.313032670381895E-3</v>
      </c>
      <c r="CH209" s="120">
        <v>6.2360694408416704</v>
      </c>
      <c r="CI209" s="133">
        <v>2.5239115566478555E-2</v>
      </c>
      <c r="CJ209" s="133">
        <v>1.4220890302691228E-3</v>
      </c>
      <c r="CK209" s="133">
        <v>7.1236566656727507E-2</v>
      </c>
      <c r="CL209" s="133">
        <v>4.0137991257948712E-3</v>
      </c>
      <c r="CM209" s="19"/>
      <c r="CN209" s="19"/>
      <c r="CO209" s="19"/>
      <c r="CP209" s="19"/>
      <c r="CQ209" s="19"/>
      <c r="CR209" s="232">
        <v>41.21</v>
      </c>
      <c r="CS209" s="232">
        <v>3.6325440628753085E-2</v>
      </c>
      <c r="CT209" s="232">
        <v>50.99</v>
      </c>
      <c r="CU209" s="232">
        <v>8.1124495516660174E-3</v>
      </c>
      <c r="CV209" s="232">
        <v>6.93</v>
      </c>
      <c r="CW209" s="232">
        <v>1.3428049494898212E-2</v>
      </c>
      <c r="CX209" s="233">
        <v>4.5999999999999999E-3</v>
      </c>
      <c r="CY209" s="233">
        <v>8.9851420766690201E-4</v>
      </c>
      <c r="CZ209" s="233">
        <v>5.6399999999999999E-2</v>
      </c>
      <c r="DA209" s="233">
        <v>2.2632220213374254E-3</v>
      </c>
      <c r="DB209" s="233">
        <v>4.3E-3</v>
      </c>
      <c r="DC209" s="233">
        <v>5.4374907325536971E-4</v>
      </c>
      <c r="DD209" s="233">
        <v>0.13539999999999999</v>
      </c>
      <c r="DE209" s="233">
        <v>8.2026907144192149E-4</v>
      </c>
      <c r="DF209" s="233">
        <v>2E-3</v>
      </c>
      <c r="DG209" s="233">
        <v>6.3553471251949782E-4</v>
      </c>
      <c r="DH209" s="233">
        <v>0.22020000000000001</v>
      </c>
      <c r="DI209" s="233">
        <v>1.3867419984879546E-3</v>
      </c>
      <c r="DJ209" s="233">
        <v>0.1051</v>
      </c>
      <c r="DK209" s="233">
        <v>1.1070263622505541E-3</v>
      </c>
      <c r="DL209" s="233">
        <v>1.61E-2</v>
      </c>
      <c r="DM209" s="233">
        <v>9.8701824973192707E-4</v>
      </c>
      <c r="DN209" s="233">
        <v>0.42049999999999998</v>
      </c>
      <c r="DO209" s="233">
        <v>1.4638044154287792E-3</v>
      </c>
      <c r="DP209" s="232">
        <v>100.25</v>
      </c>
    </row>
    <row r="210" spans="1:120" x14ac:dyDescent="0.2">
      <c r="A210" s="230" t="s">
        <v>922</v>
      </c>
      <c r="B210" s="231">
        <v>92.9</v>
      </c>
      <c r="C210" s="143">
        <v>5.1860982205591969E-3</v>
      </c>
      <c r="D210" s="145">
        <v>55.828266666666671</v>
      </c>
      <c r="E210" s="144">
        <v>0.18271030936230692</v>
      </c>
      <c r="F210" s="142">
        <v>0.28170000000000001</v>
      </c>
      <c r="G210" s="143">
        <v>1.0714064292632674E-2</v>
      </c>
      <c r="H210" s="145">
        <v>9.3160666666666678</v>
      </c>
      <c r="I210" s="141">
        <v>5.7130334466206717E-2</v>
      </c>
      <c r="J210" s="145">
        <v>5.7904333333333335</v>
      </c>
      <c r="K210" s="144">
        <v>6.9888266923075398E-2</v>
      </c>
      <c r="L210" s="142">
        <v>0.10984848866535206</v>
      </c>
      <c r="M210" s="141">
        <v>9.0475597050283466E-3</v>
      </c>
      <c r="N210" s="145">
        <v>18.259466666666665</v>
      </c>
      <c r="O210" s="144">
        <v>0.18394601903552923</v>
      </c>
      <c r="P210" s="145">
        <v>7.9728333333333339</v>
      </c>
      <c r="Q210" s="144">
        <v>0.10322492838283223</v>
      </c>
      <c r="R210" s="142">
        <v>0.317</v>
      </c>
      <c r="S210" s="141">
        <v>1.3911638549751436E-2</v>
      </c>
      <c r="T210" s="142">
        <v>1.0888333333333333</v>
      </c>
      <c r="U210" s="141">
        <v>4.6108024085759848E-2</v>
      </c>
      <c r="V210" s="142">
        <v>3.1733333333333336E-2</v>
      </c>
      <c r="W210" s="141">
        <v>2.4322914355162282E-3</v>
      </c>
      <c r="X210" s="142">
        <v>0.11493333333333333</v>
      </c>
      <c r="Y210" s="141">
        <v>2.5422856335836725E-3</v>
      </c>
      <c r="Z210" s="142">
        <v>2.5066666666666664E-2</v>
      </c>
      <c r="AA210" s="143">
        <v>6.8438990679417899E-3</v>
      </c>
      <c r="AB210" s="142">
        <v>2.7266666666666665E-2</v>
      </c>
      <c r="AC210" s="141">
        <v>1.7547595852718226E-3</v>
      </c>
      <c r="AD210" s="140">
        <v>99.166399999999996</v>
      </c>
      <c r="AE210" s="139">
        <v>1350</v>
      </c>
      <c r="AF210" s="18" t="s">
        <v>402</v>
      </c>
      <c r="AG210" s="130">
        <v>1.1882761024467525</v>
      </c>
      <c r="AH210" s="129">
        <v>3.4407599999999312E-3</v>
      </c>
      <c r="AI210" s="128">
        <v>38</v>
      </c>
      <c r="AJ210" s="120">
        <v>11.445</v>
      </c>
      <c r="AK210" s="275">
        <v>1721.6197277727499</v>
      </c>
      <c r="AL210" s="276">
        <v>41.11171049767777</v>
      </c>
      <c r="AM210" s="138">
        <v>0.57313342492168695</v>
      </c>
      <c r="AN210" s="129">
        <v>4.5527259188490321E-2</v>
      </c>
      <c r="AO210" s="138">
        <v>32.4613307501102</v>
      </c>
      <c r="AP210" s="129">
        <v>0.85490674202775918</v>
      </c>
      <c r="AQ210" s="138">
        <v>7.4579377567840703</v>
      </c>
      <c r="AR210" s="130">
        <v>0.36545092011105207</v>
      </c>
      <c r="AS210" s="138">
        <v>13.7130120140092</v>
      </c>
      <c r="AT210" s="129">
        <v>0.74247028877298216</v>
      </c>
      <c r="AU210" s="138">
        <v>0.48873054651341702</v>
      </c>
      <c r="AV210" s="129">
        <v>3.883499431638724E-2</v>
      </c>
      <c r="AW210" s="138">
        <v>4.1186058215256498</v>
      </c>
      <c r="AX210" s="129">
        <v>0.47495317417645866</v>
      </c>
      <c r="AY210" s="138">
        <v>0.64396179205434101</v>
      </c>
      <c r="AZ210" s="129">
        <v>4.6662199653684497E-2</v>
      </c>
      <c r="BA210" s="138">
        <v>1.6794471200124499</v>
      </c>
      <c r="BB210" s="130">
        <v>8.7328310758288494E-2</v>
      </c>
      <c r="BC210" s="138">
        <v>0.28180639643183902</v>
      </c>
      <c r="BD210" s="129">
        <v>2.7439522449010302E-2</v>
      </c>
      <c r="BE210" s="138">
        <v>1.57704937406727</v>
      </c>
      <c r="BF210" s="129">
        <v>0.15851532348830838</v>
      </c>
      <c r="BG210" s="138">
        <v>0.51955461726410002</v>
      </c>
      <c r="BH210" s="129">
        <v>9.5391472552715267E-2</v>
      </c>
      <c r="BI210" s="138">
        <v>0.28868492734512002</v>
      </c>
      <c r="BJ210" s="129">
        <v>4.9785574349496729E-2</v>
      </c>
      <c r="BK210" s="138">
        <v>0.98393482642808905</v>
      </c>
      <c r="BL210" s="129">
        <v>0.15671002321522956</v>
      </c>
      <c r="BM210" s="138"/>
      <c r="BN210" s="129"/>
      <c r="BO210" s="138">
        <v>1.1762155681445401</v>
      </c>
      <c r="BP210" s="130">
        <v>0.11555215257411548</v>
      </c>
      <c r="BQ210" s="138">
        <v>0.84139212824453102</v>
      </c>
      <c r="BR210" s="129">
        <v>8.0843046174556468E-2</v>
      </c>
      <c r="BS210" s="138">
        <v>0.93616535254803501</v>
      </c>
      <c r="BT210" s="129">
        <v>0.13687835234696005</v>
      </c>
      <c r="BU210" s="138"/>
      <c r="BV210" s="129"/>
      <c r="BW210" s="138"/>
      <c r="BX210" s="129"/>
      <c r="BY210" s="138"/>
      <c r="BZ210" s="129"/>
      <c r="CA210" s="137">
        <v>8.6863086140887003E-2</v>
      </c>
      <c r="CB210" s="136">
        <v>1.6802400748577098E-2</v>
      </c>
      <c r="CC210" s="135">
        <v>3.4042737682464998E-2</v>
      </c>
      <c r="CD210" s="134">
        <v>5.7067598326123016E-3</v>
      </c>
      <c r="CE210" s="135">
        <v>1.1706793018895999E-2</v>
      </c>
      <c r="CF210" s="134">
        <v>3.0013396986072116E-3</v>
      </c>
      <c r="CH210" s="120">
        <v>12.256151199340801</v>
      </c>
      <c r="CI210" s="133">
        <v>1.8816741636941886E-2</v>
      </c>
      <c r="CJ210" s="133">
        <v>1.0554784704328842E-3</v>
      </c>
      <c r="CK210" s="133">
        <v>5.3109629232124998E-2</v>
      </c>
      <c r="CL210" s="133">
        <v>2.9790529789243134E-3</v>
      </c>
      <c r="CM210" s="19"/>
      <c r="CN210" s="19"/>
      <c r="CO210" s="19"/>
      <c r="CP210" s="19"/>
      <c r="CQ210" s="19"/>
      <c r="CR210" s="232">
        <v>41.88</v>
      </c>
      <c r="CS210" s="232">
        <v>7.9081715596313554E-3</v>
      </c>
      <c r="CT210" s="232">
        <v>51.79</v>
      </c>
      <c r="CU210" s="232">
        <v>3.2022375545830005E-2</v>
      </c>
      <c r="CV210" s="232">
        <v>7.05</v>
      </c>
      <c r="CW210" s="232">
        <v>2.4433885681641686E-2</v>
      </c>
      <c r="CX210" s="233">
        <v>5.4000000000000003E-3</v>
      </c>
      <c r="CY210" s="233">
        <v>9.7711637411453957E-4</v>
      </c>
      <c r="CZ210" s="233">
        <v>5.21E-2</v>
      </c>
      <c r="DA210" s="233">
        <v>7.5406036107737999E-4</v>
      </c>
      <c r="DB210" s="233">
        <v>7.0000000000000001E-3</v>
      </c>
      <c r="DC210" s="233">
        <v>4.1687191108620188E-3</v>
      </c>
      <c r="DD210" s="233">
        <v>0.1371</v>
      </c>
      <c r="DE210" s="233">
        <v>1.1792849351141264E-3</v>
      </c>
      <c r="DF210" s="233">
        <v>1.9E-3</v>
      </c>
      <c r="DG210" s="233">
        <v>5.8203402515798381E-4</v>
      </c>
      <c r="DH210" s="233">
        <v>0.2198</v>
      </c>
      <c r="DI210" s="233">
        <v>2.3448888595119797E-3</v>
      </c>
      <c r="DJ210" s="233">
        <v>0.1075</v>
      </c>
      <c r="DK210" s="233">
        <v>9.7008219380926913E-4</v>
      </c>
      <c r="DL210" s="233">
        <v>1.6299999999999999E-2</v>
      </c>
      <c r="DM210" s="233">
        <v>1.2620635097770484E-3</v>
      </c>
      <c r="DN210" s="233">
        <v>0.42070000000000002</v>
      </c>
      <c r="DO210" s="233">
        <v>1.2403629942773437E-3</v>
      </c>
      <c r="DP210" s="232">
        <v>101.84</v>
      </c>
    </row>
    <row r="211" spans="1:120" x14ac:dyDescent="0.2">
      <c r="A211" s="230" t="s">
        <v>923</v>
      </c>
      <c r="B211" s="231">
        <v>93</v>
      </c>
      <c r="C211" s="143">
        <v>1.33595933900055E-2</v>
      </c>
      <c r="D211" s="145">
        <v>56.09929101749691</v>
      </c>
      <c r="E211" s="144">
        <v>0.14884015193626282</v>
      </c>
      <c r="F211" s="142">
        <v>0.29043333333333332</v>
      </c>
      <c r="G211" s="143">
        <v>1.0809388897713913E-2</v>
      </c>
      <c r="H211" s="145">
        <v>9.769390938548236</v>
      </c>
      <c r="I211" s="141">
        <v>4.8314321680978767E-2</v>
      </c>
      <c r="J211" s="145">
        <v>5.7154323282565374</v>
      </c>
      <c r="K211" s="144">
        <v>2.8632933520291753E-2</v>
      </c>
      <c r="L211" s="142">
        <v>0.1032</v>
      </c>
      <c r="M211" s="141">
        <v>8.0195464854354009E-3</v>
      </c>
      <c r="N211" s="145">
        <v>17.955685454050158</v>
      </c>
      <c r="O211" s="144">
        <v>0.13001283325493179</v>
      </c>
      <c r="P211" s="145">
        <v>8.1444333333333336</v>
      </c>
      <c r="Q211" s="144">
        <v>5.4842217108213631E-2</v>
      </c>
      <c r="R211" s="142">
        <v>0.30556666666666671</v>
      </c>
      <c r="S211" s="141">
        <v>1.819135832504894E-2</v>
      </c>
      <c r="T211" s="142">
        <v>1.0774999999999999</v>
      </c>
      <c r="U211" s="141">
        <v>3.4497832354220714E-2</v>
      </c>
      <c r="V211" s="142">
        <v>4.1700000000000008E-2</v>
      </c>
      <c r="W211" s="141">
        <v>1.9976399362507027E-3</v>
      </c>
      <c r="X211" s="142">
        <v>0.18779999999999999</v>
      </c>
      <c r="Y211" s="141">
        <v>3.3014543801269313E-3</v>
      </c>
      <c r="Z211" s="142">
        <v>2.2466666666666666E-2</v>
      </c>
      <c r="AA211" s="143">
        <v>5.4042018129951833E-3</v>
      </c>
      <c r="AB211" s="142">
        <v>2.174930423658997E-2</v>
      </c>
      <c r="AC211" s="141">
        <v>1.6501286326217049E-3</v>
      </c>
      <c r="AD211" s="140">
        <v>99.357100000000003</v>
      </c>
      <c r="AE211" s="139">
        <v>1350</v>
      </c>
      <c r="AF211" s="18" t="s">
        <v>924</v>
      </c>
      <c r="AG211" s="130">
        <v>0.87497759527093599</v>
      </c>
      <c r="AH211" s="129">
        <v>2.8087957685755685E-2</v>
      </c>
      <c r="AI211" s="128">
        <v>38</v>
      </c>
      <c r="AJ211" s="120">
        <v>11.073</v>
      </c>
      <c r="AK211" s="275">
        <v>1786.8015304143901</v>
      </c>
      <c r="AL211" s="276">
        <v>48.926169509140692</v>
      </c>
      <c r="AM211" s="138">
        <v>0.79278708766376704</v>
      </c>
      <c r="AN211" s="129">
        <v>4.8218552321400071E-2</v>
      </c>
      <c r="AO211" s="138">
        <v>35.5212009504599</v>
      </c>
      <c r="AP211" s="129">
        <v>0.93344798668802764</v>
      </c>
      <c r="AQ211" s="138">
        <v>7.7298140050345996</v>
      </c>
      <c r="AR211" s="130">
        <v>0.35497185009760779</v>
      </c>
      <c r="AS211" s="138">
        <v>14.2352142698279</v>
      </c>
      <c r="AT211" s="129">
        <v>0.49639937994644501</v>
      </c>
      <c r="AU211" s="138">
        <v>0.50328551246854902</v>
      </c>
      <c r="AV211" s="129">
        <v>4.4056856012658588E-2</v>
      </c>
      <c r="AW211" s="138">
        <v>4.7533191011412601</v>
      </c>
      <c r="AX211" s="129">
        <v>0.60481538605519647</v>
      </c>
      <c r="AY211" s="138">
        <v>0.63990856942160301</v>
      </c>
      <c r="AZ211" s="129">
        <v>4.6239675750553266E-2</v>
      </c>
      <c r="BA211" s="138">
        <v>1.7672224656293201</v>
      </c>
      <c r="BB211" s="130">
        <v>8.6012917104377154E-2</v>
      </c>
      <c r="BC211" s="138">
        <v>0.29222650604997202</v>
      </c>
      <c r="BD211" s="129">
        <v>2.9480641981664831E-2</v>
      </c>
      <c r="BE211" s="138">
        <v>1.6871658691912099</v>
      </c>
      <c r="BF211" s="129">
        <v>0.18249926015443602</v>
      </c>
      <c r="BG211" s="138">
        <v>0.63514417406680801</v>
      </c>
      <c r="BH211" s="129">
        <v>0.11056068768252977</v>
      </c>
      <c r="BI211" s="138">
        <v>0.24985993875307499</v>
      </c>
      <c r="BJ211" s="129">
        <v>3.7308653114038408E-2</v>
      </c>
      <c r="BK211" s="138">
        <v>0.95380084049390201</v>
      </c>
      <c r="BL211" s="129">
        <v>0.13039971497864136</v>
      </c>
      <c r="BM211" s="138"/>
      <c r="BN211" s="129"/>
      <c r="BO211" s="138">
        <v>1.23677397567221</v>
      </c>
      <c r="BP211" s="130">
        <v>0.15276479079572933</v>
      </c>
      <c r="BQ211" s="138">
        <v>0.84486655084096396</v>
      </c>
      <c r="BR211" s="129">
        <v>0.11797489639194536</v>
      </c>
      <c r="BS211" s="138">
        <v>0.94662331757200902</v>
      </c>
      <c r="BT211" s="129">
        <v>0.10591861575143481</v>
      </c>
      <c r="BU211" s="138"/>
      <c r="BV211" s="129"/>
      <c r="BW211" s="138"/>
      <c r="BX211" s="129"/>
      <c r="BY211" s="138"/>
      <c r="BZ211" s="129"/>
      <c r="CA211" s="137">
        <v>0.159497392987311</v>
      </c>
      <c r="CB211" s="136">
        <v>2.1045997437937992E-2</v>
      </c>
      <c r="CC211" s="135">
        <v>3.7606907981017998E-2</v>
      </c>
      <c r="CD211" s="134">
        <v>6.6383334162840556E-3</v>
      </c>
      <c r="CE211" s="135">
        <v>1.3926111265453E-2</v>
      </c>
      <c r="CF211" s="134">
        <v>3.361464717193592E-3</v>
      </c>
      <c r="CH211" s="120">
        <v>8.8946230411529505</v>
      </c>
      <c r="CI211" s="133">
        <v>2.2394975944341339E-2</v>
      </c>
      <c r="CJ211" s="133">
        <v>1.2669543459097625E-3</v>
      </c>
      <c r="CK211" s="133">
        <v>6.3209076896249897E-2</v>
      </c>
      <c r="CL211" s="133">
        <v>3.5759366240749714E-3</v>
      </c>
      <c r="CM211" s="19">
        <v>0.70333999999999997</v>
      </c>
      <c r="CN211" s="19">
        <v>1.48E-3</v>
      </c>
      <c r="CO211" s="19">
        <v>0.70038999999999996</v>
      </c>
      <c r="CP211" s="19">
        <v>1.48E-3</v>
      </c>
      <c r="CQ211" s="19"/>
      <c r="CR211" s="232"/>
      <c r="CS211" s="232"/>
      <c r="CT211" s="232"/>
      <c r="CU211" s="232"/>
      <c r="CV211" s="232"/>
      <c r="CW211" s="232"/>
      <c r="CX211" s="233"/>
      <c r="CY211" s="233"/>
      <c r="CZ211" s="233"/>
      <c r="DA211" s="233"/>
      <c r="DB211" s="233"/>
      <c r="DC211" s="233"/>
      <c r="DD211" s="233"/>
      <c r="DE211" s="233"/>
      <c r="DF211" s="233"/>
      <c r="DG211" s="233"/>
      <c r="DH211" s="233"/>
      <c r="DI211" s="233"/>
      <c r="DJ211" s="233"/>
      <c r="DK211" s="233"/>
      <c r="DL211" s="233"/>
      <c r="DM211" s="233"/>
      <c r="DN211" s="233"/>
      <c r="DO211" s="233"/>
      <c r="DP211" s="232"/>
    </row>
    <row r="212" spans="1:120" x14ac:dyDescent="0.2">
      <c r="A212" s="230" t="s">
        <v>925</v>
      </c>
      <c r="B212" s="231">
        <v>93.06</v>
      </c>
      <c r="C212" s="143">
        <v>1.435959339000548E-2</v>
      </c>
      <c r="D212" s="145">
        <v>55.262999999999998</v>
      </c>
      <c r="E212" s="144">
        <v>0.13337416969313293</v>
      </c>
      <c r="F212" s="142">
        <v>0.28776666666666667</v>
      </c>
      <c r="G212" s="143">
        <v>9.7194177559380857E-3</v>
      </c>
      <c r="H212" s="145">
        <v>9.2631333333333341</v>
      </c>
      <c r="I212" s="141">
        <v>4.5545529407126549E-2</v>
      </c>
      <c r="J212" s="145">
        <v>5.6253333333333337</v>
      </c>
      <c r="K212" s="144">
        <v>4.1486224170532091E-2</v>
      </c>
      <c r="L212" s="142">
        <v>0.10491279286901574</v>
      </c>
      <c r="M212" s="141">
        <v>8.007564388068468E-3</v>
      </c>
      <c r="N212" s="145">
        <v>18.724500000000003</v>
      </c>
      <c r="O212" s="144">
        <v>6.4719215546234374E-2</v>
      </c>
      <c r="P212" s="145">
        <v>7.7956666666666665</v>
      </c>
      <c r="Q212" s="144">
        <v>2.9263367681149566E-2</v>
      </c>
      <c r="R212" s="142">
        <v>0.30559999999999993</v>
      </c>
      <c r="S212" s="141">
        <v>1.5272918720609607E-2</v>
      </c>
      <c r="T212" s="142">
        <v>1.1095333333333335</v>
      </c>
      <c r="U212" s="141">
        <v>3.0770976069159767E-2</v>
      </c>
      <c r="V212" s="142">
        <v>5.3866666666666667E-2</v>
      </c>
      <c r="W212" s="141">
        <v>3.0230600995886166E-3</v>
      </c>
      <c r="X212" s="142">
        <v>0.31143333333333328</v>
      </c>
      <c r="Y212" s="141">
        <v>4.0882457599567459E-3</v>
      </c>
      <c r="Z212" s="142">
        <v>1.8666666666666668E-2</v>
      </c>
      <c r="AA212" s="143">
        <v>5.5793423224149308E-3</v>
      </c>
      <c r="AB212" s="142">
        <v>2.4900000000000002E-2</v>
      </c>
      <c r="AC212" s="141">
        <v>2.2031882361234129E-3</v>
      </c>
      <c r="AD212" s="140">
        <v>98.890933333333336</v>
      </c>
      <c r="AE212" s="139">
        <v>1350</v>
      </c>
      <c r="AF212" s="18" t="s">
        <v>926</v>
      </c>
      <c r="AG212" s="130">
        <v>1.2341764089060989</v>
      </c>
      <c r="AH212" s="129">
        <v>1.2112679692685717E-2</v>
      </c>
      <c r="AI212" s="128">
        <v>38</v>
      </c>
      <c r="AJ212" s="120">
        <v>10.948</v>
      </c>
      <c r="AK212" s="275">
        <v>1730.56862446283</v>
      </c>
      <c r="AL212" s="276">
        <v>42.210752218165837</v>
      </c>
      <c r="AM212" s="138">
        <v>1.01266842658712</v>
      </c>
      <c r="AN212" s="129">
        <v>5.0565932658246576E-2</v>
      </c>
      <c r="AO212" s="138">
        <v>37.985430510803397</v>
      </c>
      <c r="AP212" s="129">
        <v>0.89120291638597005</v>
      </c>
      <c r="AQ212" s="138">
        <v>7.3974441617380799</v>
      </c>
      <c r="AR212" s="130">
        <v>0.29121876371509137</v>
      </c>
      <c r="AS212" s="138">
        <v>13.4946194013016</v>
      </c>
      <c r="AT212" s="129">
        <v>0.49824145676148729</v>
      </c>
      <c r="AU212" s="138">
        <v>0.46539802345223202</v>
      </c>
      <c r="AV212" s="129">
        <v>3.2780247744591519E-2</v>
      </c>
      <c r="AW212" s="138">
        <v>4.1943696310740997</v>
      </c>
      <c r="AX212" s="129">
        <v>0.46575751092798834</v>
      </c>
      <c r="AY212" s="138">
        <v>0.606424441911664</v>
      </c>
      <c r="AZ212" s="129">
        <v>5.4784323979030658E-2</v>
      </c>
      <c r="BA212" s="138">
        <v>1.75871052513769</v>
      </c>
      <c r="BB212" s="130">
        <v>0.10087204863327826</v>
      </c>
      <c r="BC212" s="138">
        <v>0.28923197658523397</v>
      </c>
      <c r="BD212" s="129">
        <v>3.2994884249794923E-2</v>
      </c>
      <c r="BE212" s="138">
        <v>1.5783920029446199</v>
      </c>
      <c r="BF212" s="129">
        <v>0.15344793715317612</v>
      </c>
      <c r="BG212" s="138">
        <v>0.523752003931512</v>
      </c>
      <c r="BH212" s="129">
        <v>9.2814645821581637E-2</v>
      </c>
      <c r="BI212" s="138">
        <v>0.23333222560508901</v>
      </c>
      <c r="BJ212" s="129">
        <v>3.2320282819824145E-2</v>
      </c>
      <c r="BK212" s="138">
        <v>0.98370115545075099</v>
      </c>
      <c r="BL212" s="129">
        <v>0.18109161327925485</v>
      </c>
      <c r="BM212" s="138"/>
      <c r="BN212" s="129"/>
      <c r="BO212" s="138">
        <v>1.2163352337928199</v>
      </c>
      <c r="BP212" s="130">
        <v>0.13400131300562473</v>
      </c>
      <c r="BQ212" s="138">
        <v>0.85292299007933403</v>
      </c>
      <c r="BR212" s="129">
        <v>9.919868273976172E-2</v>
      </c>
      <c r="BS212" s="138">
        <v>0.91951048807632596</v>
      </c>
      <c r="BT212" s="129">
        <v>0.1018604318783189</v>
      </c>
      <c r="BU212" s="138"/>
      <c r="BV212" s="129"/>
      <c r="BW212" s="138"/>
      <c r="BX212" s="129"/>
      <c r="BY212" s="138"/>
      <c r="BZ212" s="129"/>
      <c r="CA212" s="137">
        <v>0.17466093859253601</v>
      </c>
      <c r="CB212" s="136">
        <v>1.9492354057292743E-2</v>
      </c>
      <c r="CC212" s="135">
        <v>3.9763395893556999E-2</v>
      </c>
      <c r="CD212" s="134">
        <v>7.9278290410855663E-3</v>
      </c>
      <c r="CE212" s="135">
        <v>1.2115074764779001E-2</v>
      </c>
      <c r="CF212" s="134">
        <v>2.538357253140638E-3</v>
      </c>
      <c r="CH212" s="120">
        <v>10.1545538902283</v>
      </c>
      <c r="CI212" s="133">
        <v>2.8315593613970534E-2</v>
      </c>
      <c r="CJ212" s="133">
        <v>1.5753053820344812E-3</v>
      </c>
      <c r="CK212" s="133">
        <v>7.9919823917500799E-2</v>
      </c>
      <c r="CL212" s="133">
        <v>4.4462471973877541E-3</v>
      </c>
      <c r="CM212" s="19"/>
      <c r="CN212" s="19"/>
      <c r="CO212" s="19"/>
      <c r="CP212" s="19"/>
      <c r="CQ212" s="19"/>
      <c r="CR212" s="232">
        <v>42.12</v>
      </c>
      <c r="CS212" s="232">
        <v>2.5000830986790616E-2</v>
      </c>
      <c r="CT212" s="232">
        <v>52.21</v>
      </c>
      <c r="CU212" s="232">
        <v>7.6566531472696334E-2</v>
      </c>
      <c r="CV212" s="232">
        <v>6.93</v>
      </c>
      <c r="CW212" s="232">
        <v>6.665911958755448E-2</v>
      </c>
      <c r="CX212" s="233">
        <v>4.4999999999999997E-3</v>
      </c>
      <c r="CY212" s="233">
        <v>8.327942145653338E-4</v>
      </c>
      <c r="CZ212" s="233">
        <v>5.8500000000000003E-2</v>
      </c>
      <c r="DA212" s="233">
        <v>1.4731287275957449E-3</v>
      </c>
      <c r="DB212" s="233">
        <v>7.1000000000000004E-3</v>
      </c>
      <c r="DC212" s="233">
        <v>8.060799133128049E-3</v>
      </c>
      <c r="DD212" s="233">
        <v>0.1351</v>
      </c>
      <c r="DE212" s="233">
        <v>8.712823507590542E-4</v>
      </c>
      <c r="DF212" s="233">
        <v>2.2000000000000001E-3</v>
      </c>
      <c r="DG212" s="233">
        <v>4.7778733800254227E-4</v>
      </c>
      <c r="DH212" s="233">
        <v>0.22359999999999999</v>
      </c>
      <c r="DI212" s="233">
        <v>3.9638407847383999E-3</v>
      </c>
      <c r="DJ212" s="233">
        <v>0.1056</v>
      </c>
      <c r="DK212" s="233">
        <v>1.0742446708268964E-3</v>
      </c>
      <c r="DL212" s="233">
        <v>1.54E-2</v>
      </c>
      <c r="DM212" s="233">
        <v>2.1758786179840108E-3</v>
      </c>
      <c r="DN212" s="233">
        <v>0.42370000000000002</v>
      </c>
      <c r="DO212" s="233">
        <v>2.2680239217758818E-3</v>
      </c>
      <c r="DP212" s="232">
        <v>102.4</v>
      </c>
    </row>
    <row r="213" spans="1:120" x14ac:dyDescent="0.2">
      <c r="A213" s="230" t="s">
        <v>964</v>
      </c>
      <c r="B213" s="231">
        <v>92.97</v>
      </c>
      <c r="C213" s="143">
        <v>1.7927515926480675E-2</v>
      </c>
      <c r="D213" s="145">
        <v>55.121900000000004</v>
      </c>
      <c r="E213" s="144">
        <v>0.19585788186704736</v>
      </c>
      <c r="F213" s="142">
        <v>0.29670000000000002</v>
      </c>
      <c r="G213" s="143">
        <v>1.5796606878729559E-2</v>
      </c>
      <c r="H213" s="145">
        <v>9.4571000000000005</v>
      </c>
      <c r="I213" s="141">
        <v>4.2779570188578316E-2</v>
      </c>
      <c r="J213" s="145">
        <v>5.7744999999999997</v>
      </c>
      <c r="K213" s="144">
        <v>3.9101917672048452E-2</v>
      </c>
      <c r="L213" s="142">
        <v>0.11309767865357423</v>
      </c>
      <c r="M213" s="141">
        <v>1.3966550686937593E-2</v>
      </c>
      <c r="N213" s="145">
        <v>18.151500000000002</v>
      </c>
      <c r="O213" s="144">
        <v>7.3520152530694924E-2</v>
      </c>
      <c r="P213" s="145">
        <v>8.0243000000000002</v>
      </c>
      <c r="Q213" s="144">
        <v>3.6163885687440368E-2</v>
      </c>
      <c r="R213" s="142">
        <v>0.24909999999999999</v>
      </c>
      <c r="S213" s="141">
        <v>2.6317234710638102E-2</v>
      </c>
      <c r="T213" s="142">
        <v>1.1568333333333334</v>
      </c>
      <c r="U213" s="141">
        <v>3.2547958097917253E-2</v>
      </c>
      <c r="V213" s="142">
        <v>5.8166666666666665E-2</v>
      </c>
      <c r="W213" s="141">
        <v>1.9937271704744521E-3</v>
      </c>
      <c r="X213" s="142">
        <v>0.31496666666666667</v>
      </c>
      <c r="Y213" s="141">
        <v>3.2369426872338909E-3</v>
      </c>
      <c r="Z213" s="142">
        <v>2.5566666666666668E-2</v>
      </c>
      <c r="AA213" s="143">
        <v>5.2285908300562355E-3</v>
      </c>
      <c r="AB213" s="142">
        <v>2.6600000000000002E-2</v>
      </c>
      <c r="AC213" s="141">
        <v>1.8756030978720757E-3</v>
      </c>
      <c r="AD213" s="140">
        <v>98.77003333333333</v>
      </c>
      <c r="AE213" s="139">
        <v>1350</v>
      </c>
      <c r="AF213" s="18" t="s">
        <v>953</v>
      </c>
      <c r="AG213" s="130">
        <v>1.5051499052683397</v>
      </c>
      <c r="AH213" s="129">
        <f>AG213*0.034</f>
        <v>5.1175096779123554E-2</v>
      </c>
      <c r="AI213" s="128">
        <v>38</v>
      </c>
      <c r="AJ213" s="120">
        <v>24.7</v>
      </c>
      <c r="AK213" s="275">
        <v>1770.63783272306</v>
      </c>
      <c r="AL213" s="276">
        <v>49.480834814307848</v>
      </c>
      <c r="AM213" s="138">
        <v>1.09000697898777</v>
      </c>
      <c r="AN213" s="129">
        <v>4.5562071608509003E-2</v>
      </c>
      <c r="AO213" s="138">
        <v>38.854588092345402</v>
      </c>
      <c r="AP213" s="129">
        <v>0.67504476022511883</v>
      </c>
      <c r="AQ213" s="138">
        <v>7.8281314564498503</v>
      </c>
      <c r="AR213" s="130">
        <v>0.25673687655795691</v>
      </c>
      <c r="AS213" s="138">
        <v>14.2300349020959</v>
      </c>
      <c r="AT213" s="129">
        <v>0.40280990846906273</v>
      </c>
      <c r="AU213" s="138">
        <v>0.520998915820578</v>
      </c>
      <c r="AV213" s="129">
        <v>2.991297965116305E-2</v>
      </c>
      <c r="AW213" s="138">
        <v>4.7022113229189397</v>
      </c>
      <c r="AX213" s="129">
        <v>0.48014640189691499</v>
      </c>
      <c r="AY213" s="138">
        <v>0.67785870302817197</v>
      </c>
      <c r="AZ213" s="129">
        <v>4.0532390355182926E-2</v>
      </c>
      <c r="BA213" s="138">
        <v>1.8682969239228999</v>
      </c>
      <c r="BB213" s="130">
        <v>8.1464559615893772E-2</v>
      </c>
      <c r="BC213" s="138">
        <v>0.32208779606177801</v>
      </c>
      <c r="BD213" s="129">
        <v>2.1202567769128201E-2</v>
      </c>
      <c r="BE213" s="138">
        <v>1.5790000389447501</v>
      </c>
      <c r="BF213" s="129">
        <v>0.12216902046866153</v>
      </c>
      <c r="BG213" s="138">
        <v>0.73058572075523898</v>
      </c>
      <c r="BH213" s="129">
        <v>8.0922109483295979E-2</v>
      </c>
      <c r="BI213" s="138">
        <v>0.270988673313663</v>
      </c>
      <c r="BJ213" s="129">
        <v>3.2768505298380816E-2</v>
      </c>
      <c r="BK213" s="138">
        <v>0.99496993931762201</v>
      </c>
      <c r="BL213" s="129">
        <v>9.9262585258592093E-2</v>
      </c>
      <c r="BM213" s="138"/>
      <c r="BN213" s="129"/>
      <c r="BO213" s="138">
        <v>1.2632677033606201</v>
      </c>
      <c r="BP213" s="130">
        <v>8.4210740889989519E-2</v>
      </c>
      <c r="BQ213" s="138">
        <v>0.89073527927139295</v>
      </c>
      <c r="BR213" s="129">
        <v>7.7458784789158144E-2</v>
      </c>
      <c r="BS213" s="138">
        <v>0.88763853243595803</v>
      </c>
      <c r="BT213" s="129">
        <v>7.5746831721015345E-2</v>
      </c>
      <c r="BU213" s="138"/>
      <c r="BV213" s="129"/>
      <c r="BW213" s="138"/>
      <c r="BX213" s="129"/>
      <c r="BY213" s="138"/>
      <c r="BZ213" s="129"/>
      <c r="CA213" s="137">
        <v>0.16323604695105001</v>
      </c>
      <c r="CB213" s="136">
        <v>1.4282132192219233E-2</v>
      </c>
      <c r="CC213" s="135">
        <v>4.5417768317914997E-2</v>
      </c>
      <c r="CD213" s="134">
        <v>5.9789703582008137E-3</v>
      </c>
      <c r="CE213" s="135">
        <v>1.3575118319083E-2</v>
      </c>
      <c r="CF213" s="134">
        <v>2.3264228241718279E-3</v>
      </c>
      <c r="CH213" s="120">
        <v>26.8</v>
      </c>
      <c r="CI213" s="133">
        <v>2.9973779999999998E-2</v>
      </c>
      <c r="CJ213" s="133">
        <v>1.1691900000000001E-3</v>
      </c>
      <c r="CK213" s="133">
        <v>8.4599999999999995E-2</v>
      </c>
      <c r="CL213" s="133">
        <v>3.3E-3</v>
      </c>
      <c r="CM213" s="19"/>
      <c r="CN213" s="19"/>
      <c r="CO213" s="19"/>
      <c r="CP213" s="19"/>
      <c r="CQ213" s="19"/>
      <c r="CR213" s="232">
        <v>41.79</v>
      </c>
      <c r="CS213" s="232">
        <v>3.3079706965349093E-2</v>
      </c>
      <c r="CT213" s="232">
        <v>51.69</v>
      </c>
      <c r="CU213" s="232">
        <v>6.8460981492878839E-2</v>
      </c>
      <c r="CV213" s="232">
        <v>6.97</v>
      </c>
      <c r="CW213" s="232">
        <v>8.3169646970382469E-2</v>
      </c>
      <c r="CX213" s="233">
        <v>5.0000000000000001E-3</v>
      </c>
      <c r="CY213" s="233">
        <v>9.4728376937860492E-4</v>
      </c>
      <c r="CZ213" s="233">
        <v>5.5E-2</v>
      </c>
      <c r="DA213" s="233">
        <v>2.0016153240195256E-3</v>
      </c>
      <c r="DB213" s="233">
        <v>3.0999999999999999E-3</v>
      </c>
      <c r="DC213" s="233">
        <v>8.6618901496839334E-4</v>
      </c>
      <c r="DD213" s="233">
        <v>0.13320000000000001</v>
      </c>
      <c r="DE213" s="233">
        <v>5.5037090017826668E-4</v>
      </c>
      <c r="DF213" s="233">
        <v>1.9E-3</v>
      </c>
      <c r="DG213" s="233">
        <v>5.1460928525417517E-4</v>
      </c>
      <c r="DH213" s="233">
        <v>0.22489999999999999</v>
      </c>
      <c r="DI213" s="233">
        <v>5.2343310032805183E-3</v>
      </c>
      <c r="DJ213" s="233">
        <v>0.1071</v>
      </c>
      <c r="DK213" s="233">
        <v>1.4465061226279019E-3</v>
      </c>
      <c r="DL213" s="233">
        <v>1.5900000000000001E-2</v>
      </c>
      <c r="DM213" s="233">
        <v>1.410460529723912E-3</v>
      </c>
      <c r="DN213" s="233">
        <v>0.41810000000000003</v>
      </c>
      <c r="DO213" s="233">
        <v>3.6915776830923203E-3</v>
      </c>
      <c r="DP213" s="232">
        <v>101.57</v>
      </c>
    </row>
    <row r="214" spans="1:120" x14ac:dyDescent="0.2">
      <c r="A214" s="230" t="s">
        <v>895</v>
      </c>
      <c r="B214" s="231">
        <v>93.07</v>
      </c>
      <c r="C214" s="143">
        <v>1.7781628903536513E-3</v>
      </c>
      <c r="D214" s="145">
        <v>55.794933333333326</v>
      </c>
      <c r="E214" s="144">
        <v>0.2425921080120694</v>
      </c>
      <c r="F214" s="142">
        <v>0.28833333333333333</v>
      </c>
      <c r="G214" s="143">
        <v>1.08729402251607E-2</v>
      </c>
      <c r="H214" s="145">
        <v>9.8055000000000003</v>
      </c>
      <c r="I214" s="141">
        <v>5.99074756047469E-2</v>
      </c>
      <c r="J214" s="145">
        <v>5.3218333333333332</v>
      </c>
      <c r="K214" s="144">
        <v>4.5798245929665249E-2</v>
      </c>
      <c r="L214" s="142">
        <v>9.984029227043241E-2</v>
      </c>
      <c r="M214" s="141">
        <v>6.6818949618385705E-3</v>
      </c>
      <c r="N214" s="145">
        <v>17.862300000000001</v>
      </c>
      <c r="O214" s="144">
        <v>0.10766946743033429</v>
      </c>
      <c r="P214" s="145">
        <v>8.1599000000000004</v>
      </c>
      <c r="Q214" s="144">
        <v>5.8259607564400157E-2</v>
      </c>
      <c r="R214" s="142">
        <v>0.29893333333333333</v>
      </c>
      <c r="S214" s="141">
        <v>1.4442799645472675E-2</v>
      </c>
      <c r="T214" s="142">
        <v>1.1714666666666667</v>
      </c>
      <c r="U214" s="141">
        <v>4.043639015996052E-2</v>
      </c>
      <c r="V214" s="142">
        <v>3.6566666666666664E-2</v>
      </c>
      <c r="W214" s="141">
        <v>1.9977611482739871E-3</v>
      </c>
      <c r="X214" s="142">
        <v>9.2033333333333342E-2</v>
      </c>
      <c r="Y214" s="141">
        <v>3.175777788973893E-3</v>
      </c>
      <c r="Z214" s="142">
        <v>3.1266666666666665E-2</v>
      </c>
      <c r="AA214" s="143">
        <v>5.7801061957641489E-3</v>
      </c>
      <c r="AB214" s="142">
        <v>2.513333333333333E-2</v>
      </c>
      <c r="AC214" s="141">
        <v>1.7402284781380126E-3</v>
      </c>
      <c r="AD214" s="140">
        <v>98.988399999999999</v>
      </c>
      <c r="AE214" s="139">
        <v>1350</v>
      </c>
      <c r="AF214" s="18" t="s">
        <v>876</v>
      </c>
      <c r="AG214" s="130">
        <v>0.85064072940716107</v>
      </c>
      <c r="AH214" s="129">
        <v>1.2164613203090299E-2</v>
      </c>
      <c r="AI214" s="128">
        <v>38</v>
      </c>
      <c r="AJ214" s="120">
        <v>14.064</v>
      </c>
      <c r="AK214" s="275">
        <v>1742.2741197643199</v>
      </c>
      <c r="AL214" s="276">
        <v>46.246705700924601</v>
      </c>
      <c r="AM214" s="138">
        <v>0.60918569817382995</v>
      </c>
      <c r="AN214" s="129">
        <v>4.139013456253534E-2</v>
      </c>
      <c r="AO214" s="138">
        <v>34.368945213775298</v>
      </c>
      <c r="AP214" s="129">
        <v>0.73922182065071185</v>
      </c>
      <c r="AQ214" s="138">
        <v>7.9258102177656102</v>
      </c>
      <c r="AR214" s="130">
        <v>0.37135320370138702</v>
      </c>
      <c r="AS214" s="138">
        <v>14.0827839129174</v>
      </c>
      <c r="AT214" s="129">
        <v>0.4671125524073671</v>
      </c>
      <c r="AU214" s="138">
        <v>0.432112139785083</v>
      </c>
      <c r="AV214" s="129">
        <v>3.5628697329450752E-2</v>
      </c>
      <c r="AW214" s="138">
        <v>4.7889868556282602</v>
      </c>
      <c r="AX214" s="129">
        <v>0.60716393397712776</v>
      </c>
      <c r="AY214" s="138">
        <v>0.65112609242132802</v>
      </c>
      <c r="AZ214" s="129">
        <v>4.5935409753528E-2</v>
      </c>
      <c r="BA214" s="138">
        <v>1.76946103143905</v>
      </c>
      <c r="BB214" s="130">
        <v>8.9286460873048451E-2</v>
      </c>
      <c r="BC214" s="138">
        <v>0.25870722508883098</v>
      </c>
      <c r="BD214" s="129">
        <v>2.712402266381481E-2</v>
      </c>
      <c r="BE214" s="138">
        <v>1.63374321213082</v>
      </c>
      <c r="BF214" s="129">
        <v>0.17802693010398973</v>
      </c>
      <c r="BG214" s="138">
        <v>0.63810362597691295</v>
      </c>
      <c r="BH214" s="129">
        <v>0.10089813274774607</v>
      </c>
      <c r="BI214" s="138">
        <v>0.24194121997311799</v>
      </c>
      <c r="BJ214" s="129">
        <v>3.2269065938294046E-2</v>
      </c>
      <c r="BK214" s="138">
        <v>0.918296995009099</v>
      </c>
      <c r="BL214" s="129">
        <v>0.12234667854695061</v>
      </c>
      <c r="BM214" s="138"/>
      <c r="BN214" s="129"/>
      <c r="BO214" s="138">
        <v>1.2546302819814901</v>
      </c>
      <c r="BP214" s="130">
        <v>0.10965748467936598</v>
      </c>
      <c r="BQ214" s="138">
        <v>0.90934057340278196</v>
      </c>
      <c r="BR214" s="129">
        <v>8.4831110831999096E-2</v>
      </c>
      <c r="BS214" s="138">
        <v>0.94577915728103201</v>
      </c>
      <c r="BT214" s="129">
        <v>0.11096596694813356</v>
      </c>
      <c r="BU214" s="138"/>
      <c r="BV214" s="129"/>
      <c r="BW214" s="138"/>
      <c r="BX214" s="129"/>
      <c r="BY214" s="138"/>
      <c r="BZ214" s="129"/>
      <c r="CA214" s="137">
        <v>9.0614851419615006E-2</v>
      </c>
      <c r="CB214" s="136">
        <v>1.6002328334420932E-2</v>
      </c>
      <c r="CC214" s="135">
        <v>3.1228329319050001E-2</v>
      </c>
      <c r="CD214" s="134">
        <v>5.9268673445216002E-3</v>
      </c>
      <c r="CE214" s="135">
        <v>1.0897598833832E-2</v>
      </c>
      <c r="CF214" s="134">
        <v>2.3649700069546188E-3</v>
      </c>
      <c r="CH214" s="120">
        <v>14.379524946212801</v>
      </c>
      <c r="CI214" s="133">
        <v>1.8424223576072901E-2</v>
      </c>
      <c r="CJ214" s="133">
        <v>1.0321150825040642E-3</v>
      </c>
      <c r="CK214" s="133">
        <v>5.2001760022785497E-2</v>
      </c>
      <c r="CL214" s="133">
        <v>2.9131105913182734E-3</v>
      </c>
      <c r="CM214" s="19">
        <v>0.70230999999999999</v>
      </c>
      <c r="CN214" s="19">
        <v>8.9999999999999998E-4</v>
      </c>
      <c r="CO214" s="19">
        <v>0.69987999999999995</v>
      </c>
      <c r="CP214" s="19">
        <v>8.9999999999999998E-4</v>
      </c>
      <c r="CQ214" s="19"/>
      <c r="CR214" s="232">
        <v>41.91</v>
      </c>
      <c r="CS214" s="232">
        <v>3.4523757368524866E-2</v>
      </c>
      <c r="CT214" s="232">
        <v>51.86</v>
      </c>
      <c r="CU214" s="232">
        <v>4.9376974869166493E-2</v>
      </c>
      <c r="CV214" s="232">
        <v>6.88</v>
      </c>
      <c r="CW214" s="232">
        <v>8.0930304121081577E-3</v>
      </c>
      <c r="CX214" s="233">
        <v>4.3E-3</v>
      </c>
      <c r="CY214" s="233">
        <v>6.2119360545873699E-4</v>
      </c>
      <c r="CZ214" s="233">
        <v>6.3799999999999996E-2</v>
      </c>
      <c r="DA214" s="233">
        <v>5.940969212465814E-3</v>
      </c>
      <c r="DB214" s="233">
        <v>4.7000000000000002E-3</v>
      </c>
      <c r="DC214" s="233">
        <v>2.0546203175073356E-3</v>
      </c>
      <c r="DD214" s="233">
        <v>0.14050000000000001</v>
      </c>
      <c r="DE214" s="233">
        <v>4.2601006897696825E-3</v>
      </c>
      <c r="DF214" s="233">
        <v>2E-3</v>
      </c>
      <c r="DG214" s="233">
        <v>4.3488079978924629E-4</v>
      </c>
      <c r="DH214" s="233">
        <v>0.2319</v>
      </c>
      <c r="DI214" s="233">
        <v>2.1756704280933879E-2</v>
      </c>
      <c r="DJ214" s="233">
        <v>0.1053</v>
      </c>
      <c r="DK214" s="233">
        <v>9.2439064337031382E-4</v>
      </c>
      <c r="DL214" s="233">
        <v>1.61E-2</v>
      </c>
      <c r="DM214" s="233">
        <v>8.575128516629234E-4</v>
      </c>
      <c r="DN214" s="233">
        <v>0.42099999999999999</v>
      </c>
      <c r="DO214" s="233">
        <v>2.0685004123554463E-3</v>
      </c>
      <c r="DP214" s="232">
        <v>101.79</v>
      </c>
    </row>
    <row r="215" spans="1:120" x14ac:dyDescent="0.2">
      <c r="A215" s="230" t="s">
        <v>927</v>
      </c>
      <c r="B215" s="231">
        <v>92.89</v>
      </c>
      <c r="C215" s="143">
        <v>7.5742111791384445E-3</v>
      </c>
      <c r="D215" s="145">
        <v>55.685300000000005</v>
      </c>
      <c r="E215" s="144">
        <v>7.9303143264099166E-2</v>
      </c>
      <c r="F215" s="142">
        <v>0.2911333333333333</v>
      </c>
      <c r="G215" s="143">
        <v>7.9713503599547087E-3</v>
      </c>
      <c r="H215" s="145">
        <v>9.3141666666666669</v>
      </c>
      <c r="I215" s="141">
        <v>3.3221656162329395E-2</v>
      </c>
      <c r="J215" s="145">
        <v>5.9645333333333328</v>
      </c>
      <c r="K215" s="144">
        <v>2.6783968063219411E-2</v>
      </c>
      <c r="L215" s="142">
        <v>0.1072829544607848</v>
      </c>
      <c r="M215" s="141">
        <v>8.334089307168795E-3</v>
      </c>
      <c r="N215" s="145">
        <v>18.093766666666667</v>
      </c>
      <c r="O215" s="144">
        <v>5.6410781700533104E-2</v>
      </c>
      <c r="P215" s="145">
        <v>7.943433333333334</v>
      </c>
      <c r="Q215" s="144">
        <v>1.9567545059370015E-2</v>
      </c>
      <c r="R215" s="142">
        <v>0.3032333333333333</v>
      </c>
      <c r="S215" s="141">
        <v>1.7296602284626972E-2</v>
      </c>
      <c r="T215" s="142">
        <v>1.0281666666666667</v>
      </c>
      <c r="U215" s="141">
        <v>2.4998098223546684E-2</v>
      </c>
      <c r="V215" s="142">
        <v>4.1733333333333324E-2</v>
      </c>
      <c r="W215" s="141">
        <v>2.2516265823911809E-3</v>
      </c>
      <c r="X215" s="142">
        <v>0.1943</v>
      </c>
      <c r="Y215" s="141">
        <v>3.844243430078117E-3</v>
      </c>
      <c r="Z215" s="142">
        <v>2.6599999999999999E-2</v>
      </c>
      <c r="AA215" s="143">
        <v>3.4548767144915323E-3</v>
      </c>
      <c r="AB215" s="142">
        <v>2.3433333333333334E-2</v>
      </c>
      <c r="AC215" s="141">
        <v>1.9137106737872763E-3</v>
      </c>
      <c r="AD215" s="140">
        <v>99.019066666666674</v>
      </c>
      <c r="AE215" s="139">
        <v>1350</v>
      </c>
      <c r="AF215" s="18" t="s">
        <v>928</v>
      </c>
      <c r="AG215" s="130">
        <v>1.2600161507402423</v>
      </c>
      <c r="AH215" s="129">
        <v>1.0962928946153002E-2</v>
      </c>
      <c r="AI215" s="128">
        <v>38</v>
      </c>
      <c r="AJ215" s="120">
        <v>10.53</v>
      </c>
      <c r="AK215" s="275">
        <v>1714.22451667324</v>
      </c>
      <c r="AL215" s="276">
        <v>54.506939117381847</v>
      </c>
      <c r="AM215" s="138">
        <v>0.77922753156821201</v>
      </c>
      <c r="AN215" s="129">
        <v>5.6337060834292289E-2</v>
      </c>
      <c r="AO215" s="138">
        <v>34.341335089189997</v>
      </c>
      <c r="AP215" s="129">
        <v>1.0126224229844849</v>
      </c>
      <c r="AQ215" s="138">
        <v>7.46706705878852</v>
      </c>
      <c r="AR215" s="130">
        <v>0.36966932925331852</v>
      </c>
      <c r="AS215" s="138">
        <v>13.801543063296201</v>
      </c>
      <c r="AT215" s="129">
        <v>0.63976499964078837</v>
      </c>
      <c r="AU215" s="138">
        <v>0.45154091175969602</v>
      </c>
      <c r="AV215" s="129">
        <v>3.5443745139975183E-2</v>
      </c>
      <c r="AW215" s="138">
        <v>3.90059198636148</v>
      </c>
      <c r="AX215" s="129">
        <v>0.49782531196587138</v>
      </c>
      <c r="AY215" s="138">
        <v>0.63827456115607795</v>
      </c>
      <c r="AZ215" s="129">
        <v>6.4566646047907197E-2</v>
      </c>
      <c r="BA215" s="138">
        <v>1.7524968270640899</v>
      </c>
      <c r="BB215" s="130">
        <v>9.7578271493383356E-2</v>
      </c>
      <c r="BC215" s="138">
        <v>0.280418501845215</v>
      </c>
      <c r="BD215" s="129">
        <v>2.9594162761396151E-2</v>
      </c>
      <c r="BE215" s="138">
        <v>1.6358526914560001</v>
      </c>
      <c r="BF215" s="129">
        <v>0.18692984337422502</v>
      </c>
      <c r="BG215" s="138">
        <v>0.53047149060634402</v>
      </c>
      <c r="BH215" s="129">
        <v>0.12595810656200923</v>
      </c>
      <c r="BI215" s="138">
        <v>0.234510771433808</v>
      </c>
      <c r="BJ215" s="129">
        <v>4.4901783028736909E-2</v>
      </c>
      <c r="BK215" s="138">
        <v>0.97376339529084199</v>
      </c>
      <c r="BL215" s="129">
        <v>0.22087237444905569</v>
      </c>
      <c r="BM215" s="138"/>
      <c r="BN215" s="129"/>
      <c r="BO215" s="138">
        <v>1.4168595977463501</v>
      </c>
      <c r="BP215" s="130">
        <v>0.13276410125103835</v>
      </c>
      <c r="BQ215" s="138">
        <v>0.74356447122162295</v>
      </c>
      <c r="BR215" s="129">
        <v>9.3468431147933378E-2</v>
      </c>
      <c r="BS215" s="138">
        <v>0.84309697183229304</v>
      </c>
      <c r="BT215" s="129">
        <v>0.10607141135675134</v>
      </c>
      <c r="BU215" s="138"/>
      <c r="BV215" s="129"/>
      <c r="BW215" s="138"/>
      <c r="BX215" s="129"/>
      <c r="BY215" s="138"/>
      <c r="BZ215" s="129"/>
      <c r="CA215" s="137">
        <v>0.12288501352839901</v>
      </c>
      <c r="CB215" s="136">
        <v>2.3067286592100725E-2</v>
      </c>
      <c r="CC215" s="135">
        <v>4.3569791654241997E-2</v>
      </c>
      <c r="CD215" s="134">
        <v>8.491797437010791E-3</v>
      </c>
      <c r="CE215" s="135">
        <v>1.2619459636786999E-2</v>
      </c>
      <c r="CF215" s="134">
        <v>3.1764237646613163E-3</v>
      </c>
      <c r="CH215" s="120">
        <v>9.2922253608703596</v>
      </c>
      <c r="CI215" s="133">
        <v>2.2911651758442179E-2</v>
      </c>
      <c r="CJ215" s="133">
        <v>1.3543380597804825E-3</v>
      </c>
      <c r="CK215" s="133">
        <v>6.4667377246520399E-2</v>
      </c>
      <c r="CL215" s="133">
        <v>3.8225742584828745E-3</v>
      </c>
      <c r="CM215" s="19">
        <v>0.70286999999999999</v>
      </c>
      <c r="CN215" s="19">
        <v>1.23E-3</v>
      </c>
      <c r="CO215" s="19">
        <v>0.69984999999999997</v>
      </c>
      <c r="CP215" s="19">
        <v>1.23E-3</v>
      </c>
      <c r="CQ215" s="19"/>
      <c r="CR215" s="232">
        <v>41.76</v>
      </c>
      <c r="CS215" s="232">
        <v>3.0298181767538356E-2</v>
      </c>
      <c r="CT215" s="232">
        <v>51.68</v>
      </c>
      <c r="CU215" s="232">
        <v>3.3767332524249537E-2</v>
      </c>
      <c r="CV215" s="232">
        <v>7.05</v>
      </c>
      <c r="CW215" s="232">
        <v>3.5625591344342018E-2</v>
      </c>
      <c r="CX215" s="233">
        <v>4.7000000000000002E-3</v>
      </c>
      <c r="CY215" s="233">
        <v>6.9818729497595703E-4</v>
      </c>
      <c r="CZ215" s="233">
        <v>4.9200000000000001E-2</v>
      </c>
      <c r="DA215" s="233">
        <v>8.891986849926132E-4</v>
      </c>
      <c r="DB215" s="233">
        <v>5.3E-3</v>
      </c>
      <c r="DC215" s="233">
        <v>1.1330351262836436E-3</v>
      </c>
      <c r="DD215" s="233">
        <v>0.13689999999999999</v>
      </c>
      <c r="DE215" s="233">
        <v>5.6946971531375231E-4</v>
      </c>
      <c r="DF215" s="233">
        <v>2E-3</v>
      </c>
      <c r="DG215" s="233">
        <v>4.0288529888068362E-4</v>
      </c>
      <c r="DH215" s="233">
        <v>0.22109999999999999</v>
      </c>
      <c r="DI215" s="233">
        <v>4.2980286221953002E-3</v>
      </c>
      <c r="DJ215" s="233">
        <v>0.1081</v>
      </c>
      <c r="DK215" s="233">
        <v>9.0346940784052194E-4</v>
      </c>
      <c r="DL215" s="233">
        <v>1.6299999999999999E-2</v>
      </c>
      <c r="DM215" s="233">
        <v>7.3885367362346E-4</v>
      </c>
      <c r="DN215" s="233">
        <v>0.41899999999999998</v>
      </c>
      <c r="DO215" s="233">
        <v>1.8409925708614686E-3</v>
      </c>
      <c r="DP215" s="232">
        <v>101.6</v>
      </c>
    </row>
    <row r="216" spans="1:120" x14ac:dyDescent="0.2">
      <c r="A216" s="230" t="s">
        <v>896</v>
      </c>
      <c r="B216" s="231">
        <v>92.81</v>
      </c>
      <c r="C216" s="143">
        <v>5.5719880707627185E-3</v>
      </c>
      <c r="D216" s="145">
        <v>55.863</v>
      </c>
      <c r="E216" s="144">
        <v>0.20078189246376801</v>
      </c>
      <c r="F216" s="142">
        <v>0.28763333333333335</v>
      </c>
      <c r="G216" s="143">
        <v>1.4704291865825952E-2</v>
      </c>
      <c r="H216" s="145">
        <v>9.4540333333333333</v>
      </c>
      <c r="I216" s="141">
        <v>5.6980063594571938E-2</v>
      </c>
      <c r="J216" s="145">
        <v>5.440833333333333</v>
      </c>
      <c r="K216" s="144">
        <v>3.0264306576350389E-2</v>
      </c>
      <c r="L216" s="142">
        <v>0.10299646314473536</v>
      </c>
      <c r="M216" s="141">
        <v>9.3717425538797847E-3</v>
      </c>
      <c r="N216" s="145">
        <v>18.169433333333334</v>
      </c>
      <c r="O216" s="144">
        <v>8.3694362552497514E-2</v>
      </c>
      <c r="P216" s="145">
        <v>7.9619</v>
      </c>
      <c r="Q216" s="144">
        <v>2.9309940719888784E-2</v>
      </c>
      <c r="R216" s="142">
        <v>0.26503333333333329</v>
      </c>
      <c r="S216" s="141">
        <v>1.3150974910070929E-2</v>
      </c>
      <c r="T216" s="142">
        <v>1.1549666666666667</v>
      </c>
      <c r="U216" s="141">
        <v>3.354655187022404E-2</v>
      </c>
      <c r="V216" s="142">
        <v>3.4066666666666669E-2</v>
      </c>
      <c r="W216" s="141">
        <v>1.8599580692002635E-3</v>
      </c>
      <c r="X216" s="142">
        <v>8.7266666666666659E-2</v>
      </c>
      <c r="Y216" s="141">
        <v>2.7782767376759161E-3</v>
      </c>
      <c r="Z216" s="142">
        <v>2.3166666666666669E-2</v>
      </c>
      <c r="AA216" s="143">
        <v>5.2814027873766926E-3</v>
      </c>
      <c r="AB216" s="142">
        <v>2.9466666666666669E-2</v>
      </c>
      <c r="AC216" s="141">
        <v>1.8061525104730407E-3</v>
      </c>
      <c r="AD216" s="140">
        <v>98.875566666666657</v>
      </c>
      <c r="AE216" s="139">
        <v>1350</v>
      </c>
      <c r="AF216" s="18" t="s">
        <v>877</v>
      </c>
      <c r="AG216" s="130">
        <v>0.95960518413489193</v>
      </c>
      <c r="AH216" s="129">
        <v>3.8749540706439324E-3</v>
      </c>
      <c r="AI216" s="128">
        <v>38</v>
      </c>
      <c r="AJ216" s="120">
        <v>19.02</v>
      </c>
      <c r="AK216" s="275">
        <v>1707.30568436979</v>
      </c>
      <c r="AL216" s="276">
        <v>45.098631907665151</v>
      </c>
      <c r="AM216" s="138">
        <v>0.60713169715844995</v>
      </c>
      <c r="AN216" s="129">
        <v>4.2699449499726407E-2</v>
      </c>
      <c r="AO216" s="138">
        <v>31.927508093156899</v>
      </c>
      <c r="AP216" s="129">
        <v>0.76231465134793619</v>
      </c>
      <c r="AQ216" s="138">
        <v>7.7219688071935604</v>
      </c>
      <c r="AR216" s="130">
        <v>0.25391901340356421</v>
      </c>
      <c r="AS216" s="138">
        <v>13.8589961899422</v>
      </c>
      <c r="AT216" s="129">
        <v>0.38825568125530024</v>
      </c>
      <c r="AU216" s="138">
        <v>0.467996746481044</v>
      </c>
      <c r="AV216" s="129">
        <v>3.056123733640281E-2</v>
      </c>
      <c r="AW216" s="138">
        <v>4.5540520750317102</v>
      </c>
      <c r="AX216" s="129">
        <v>0.44059858999206186</v>
      </c>
      <c r="AY216" s="138">
        <v>0.62570770847058099</v>
      </c>
      <c r="AZ216" s="129">
        <v>4.6761954592416111E-2</v>
      </c>
      <c r="BA216" s="138">
        <v>1.7499454325458399</v>
      </c>
      <c r="BB216" s="130">
        <v>7.4710005897110091E-2</v>
      </c>
      <c r="BC216" s="138">
        <v>0.27883789623775201</v>
      </c>
      <c r="BD216" s="129">
        <v>2.6323321397477034E-2</v>
      </c>
      <c r="BE216" s="138">
        <v>1.62980643334169</v>
      </c>
      <c r="BF216" s="129">
        <v>0.14992453099064382</v>
      </c>
      <c r="BG216" s="138">
        <v>0.614814823126975</v>
      </c>
      <c r="BH216" s="129">
        <v>0.11523153080441333</v>
      </c>
      <c r="BI216" s="138">
        <v>0.28080266059126902</v>
      </c>
      <c r="BJ216" s="129">
        <v>3.5324873179721314E-2</v>
      </c>
      <c r="BK216" s="138">
        <v>1.02123757621341</v>
      </c>
      <c r="BL216" s="129">
        <v>0.13458096810520584</v>
      </c>
      <c r="BM216" s="138"/>
      <c r="BN216" s="129"/>
      <c r="BO216" s="138">
        <v>1.3075451867432799</v>
      </c>
      <c r="BP216" s="130">
        <v>0.10672640513146246</v>
      </c>
      <c r="BQ216" s="138">
        <v>0.86741613133766804</v>
      </c>
      <c r="BR216" s="129">
        <v>7.0963938727531636E-2</v>
      </c>
      <c r="BS216" s="138">
        <v>0.88466046615958405</v>
      </c>
      <c r="BT216" s="129">
        <v>0.11076076798911741</v>
      </c>
      <c r="BU216" s="138"/>
      <c r="BV216" s="129"/>
      <c r="BW216" s="138"/>
      <c r="BX216" s="129"/>
      <c r="BY216" s="138"/>
      <c r="BZ216" s="129"/>
      <c r="CA216" s="137">
        <v>9.1044511747872994E-2</v>
      </c>
      <c r="CB216" s="136">
        <v>1.5388954451723351E-2</v>
      </c>
      <c r="CC216" s="135">
        <v>4.5589973570887003E-2</v>
      </c>
      <c r="CD216" s="134">
        <v>6.9539852714100127E-3</v>
      </c>
      <c r="CE216" s="135">
        <v>1.1602439392511999E-2</v>
      </c>
      <c r="CF216" s="134">
        <v>2.1549217617297597E-3</v>
      </c>
      <c r="CH216" s="120">
        <v>17.703878879547101</v>
      </c>
      <c r="CI216" s="133">
        <v>1.9178530982535032E-2</v>
      </c>
      <c r="CJ216" s="133">
        <v>1.0765374276901023E-3</v>
      </c>
      <c r="CK216" s="133">
        <v>5.4130767661685099E-2</v>
      </c>
      <c r="CL216" s="133">
        <v>3.0384911873838618E-3</v>
      </c>
      <c r="CM216" s="19">
        <v>0.70260999999999996</v>
      </c>
      <c r="CN216" s="19">
        <v>1.08E-3</v>
      </c>
      <c r="CO216" s="19">
        <v>0.70008000000000004</v>
      </c>
      <c r="CP216" s="19">
        <v>1.08E-3</v>
      </c>
      <c r="CQ216" s="19"/>
      <c r="CR216" s="232">
        <v>41.1</v>
      </c>
      <c r="CS216" s="232">
        <v>5.2108829197282255E-2</v>
      </c>
      <c r="CT216" s="232">
        <v>51.04</v>
      </c>
      <c r="CU216" s="232">
        <v>4.4497957297547699E-2</v>
      </c>
      <c r="CV216" s="232">
        <v>7.05</v>
      </c>
      <c r="CW216" s="232">
        <v>2.5957749691367455E-2</v>
      </c>
      <c r="CX216" s="233">
        <v>5.0000000000000001E-3</v>
      </c>
      <c r="CY216" s="233">
        <v>7.0699096498868358E-4</v>
      </c>
      <c r="CZ216" s="233">
        <v>5.0900000000000001E-2</v>
      </c>
      <c r="DA216" s="233">
        <v>1.4501848797949437E-3</v>
      </c>
      <c r="DB216" s="233">
        <v>4.4000000000000003E-3</v>
      </c>
      <c r="DC216" s="233">
        <v>7.3477819714396018E-4</v>
      </c>
      <c r="DD216" s="233">
        <v>0.13830000000000001</v>
      </c>
      <c r="DE216" s="233">
        <v>2.2413936859558762E-3</v>
      </c>
      <c r="DF216" s="233">
        <v>2.3E-3</v>
      </c>
      <c r="DG216" s="233">
        <v>8.4280633781505488E-4</v>
      </c>
      <c r="DH216" s="233">
        <v>0.21909999999999999</v>
      </c>
      <c r="DI216" s="233">
        <v>1.539436317289037E-3</v>
      </c>
      <c r="DJ216" s="233">
        <v>0.1074</v>
      </c>
      <c r="DK216" s="233">
        <v>1.3288016920889882E-3</v>
      </c>
      <c r="DL216" s="233">
        <v>1.61E-2</v>
      </c>
      <c r="DM216" s="233">
        <v>9.4894931923195037E-4</v>
      </c>
      <c r="DN216" s="233">
        <v>0.42180000000000001</v>
      </c>
      <c r="DO216" s="233">
        <v>1.2502463470481394E-3</v>
      </c>
      <c r="DP216" s="232">
        <v>100.31</v>
      </c>
    </row>
    <row r="217" spans="1:120" x14ac:dyDescent="0.2">
      <c r="A217" s="147" t="s">
        <v>619</v>
      </c>
      <c r="B217" s="163">
        <v>93.080705864139134</v>
      </c>
      <c r="C217" s="143">
        <v>7.88333066516924E-3</v>
      </c>
      <c r="D217" s="138">
        <v>56.8688</v>
      </c>
      <c r="E217" s="144">
        <v>0.18577141333333333</v>
      </c>
      <c r="F217" s="137">
        <v>0.30230000000000001</v>
      </c>
      <c r="G217" s="143">
        <v>1.8440300000000003E-2</v>
      </c>
      <c r="H217" s="138">
        <v>10.585100000000001</v>
      </c>
      <c r="I217" s="141">
        <v>7.8329740000000023E-2</v>
      </c>
      <c r="J217" s="138">
        <v>4.7797999999999998</v>
      </c>
      <c r="K217" s="144">
        <v>5.1303186666666674E-2</v>
      </c>
      <c r="L217" s="137">
        <v>9.0700000000000003E-2</v>
      </c>
      <c r="M217" s="141">
        <v>1.4995733333333334E-2</v>
      </c>
      <c r="N217" s="138">
        <v>15.532999999999999</v>
      </c>
      <c r="O217" s="144">
        <v>8.8020333333333325E-2</v>
      </c>
      <c r="P217" s="138">
        <v>8.2949999999999999</v>
      </c>
      <c r="Q217" s="144">
        <v>0.115577</v>
      </c>
      <c r="R217" s="137">
        <v>0.1719</v>
      </c>
      <c r="S217" s="141">
        <v>1.6983720000000001E-2</v>
      </c>
      <c r="T217" s="137">
        <v>1.1536999999999999</v>
      </c>
      <c r="U217" s="141">
        <v>7.5913459999999988E-2</v>
      </c>
      <c r="V217" s="137">
        <v>5.16E-2</v>
      </c>
      <c r="W217" s="141">
        <v>6.09568E-3</v>
      </c>
      <c r="X217" s="137">
        <v>0.25530000000000003</v>
      </c>
      <c r="Y217" s="141">
        <v>7.0803200000000011E-3</v>
      </c>
      <c r="Z217" s="137">
        <v>2.93E-2</v>
      </c>
      <c r="AA217" s="143">
        <v>1.6505666666666668E-2</v>
      </c>
      <c r="AB217" s="137">
        <v>2.4799999999999999E-2</v>
      </c>
      <c r="AC217" s="141">
        <v>5.9999466666666654E-3</v>
      </c>
      <c r="AD217" s="130">
        <v>98.141300000000001</v>
      </c>
      <c r="AE217" s="127">
        <v>1300</v>
      </c>
      <c r="AF217" s="18" t="s">
        <v>618</v>
      </c>
      <c r="AG217" s="130">
        <v>1.3688175625000001</v>
      </c>
      <c r="AH217" s="129">
        <v>7.3430580636045809E-2</v>
      </c>
      <c r="AI217" s="128">
        <v>20</v>
      </c>
      <c r="AJ217" s="120">
        <v>6.0869999999999997</v>
      </c>
      <c r="AK217" s="275">
        <v>1732.6942642823501</v>
      </c>
      <c r="AL217" s="276">
        <v>76.959748702517288</v>
      </c>
      <c r="AM217" s="138">
        <v>0.92292613212608399</v>
      </c>
      <c r="AN217" s="129">
        <v>0.10756150287417081</v>
      </c>
      <c r="AO217" s="138">
        <v>36.155216059877702</v>
      </c>
      <c r="AP217" s="129">
        <v>1.588355883602004</v>
      </c>
      <c r="AQ217" s="138">
        <v>7.4506825816370998</v>
      </c>
      <c r="AR217" s="130">
        <v>0.6085938684309824</v>
      </c>
      <c r="AS217" s="138">
        <v>14.0423201856426</v>
      </c>
      <c r="AT217" s="129">
        <v>0.88995458799400362</v>
      </c>
      <c r="AU217" s="138">
        <v>0.39663205554860498</v>
      </c>
      <c r="AV217" s="129">
        <v>6.6169998630757162E-2</v>
      </c>
      <c r="AW217" s="138">
        <v>4.1047760611906101</v>
      </c>
      <c r="AX217" s="129">
        <v>0.98539489161443083</v>
      </c>
      <c r="AY217" s="138">
        <v>0.62976483333832201</v>
      </c>
      <c r="AZ217" s="129">
        <v>9.667557784567872E-2</v>
      </c>
      <c r="BA217" s="138">
        <v>1.63547552604284</v>
      </c>
      <c r="BB217" s="130">
        <v>0.17277297693757415</v>
      </c>
      <c r="BC217" s="138"/>
      <c r="BD217" s="129"/>
      <c r="BE217" s="138">
        <v>1.6483628095537599</v>
      </c>
      <c r="BF217" s="129">
        <v>0.34033550761968717</v>
      </c>
      <c r="BG217" s="138">
        <v>0.508074065576409</v>
      </c>
      <c r="BH217" s="129">
        <v>0.20041269721938079</v>
      </c>
      <c r="BI217" s="138"/>
      <c r="BJ217" s="129"/>
      <c r="BK217" s="138"/>
      <c r="BL217" s="129"/>
      <c r="BM217" s="138"/>
      <c r="BN217" s="129"/>
      <c r="BO217" s="138">
        <v>1.3189308379806299</v>
      </c>
      <c r="BP217" s="130">
        <v>0.42181157137145503</v>
      </c>
      <c r="BQ217" s="138"/>
      <c r="BR217" s="129"/>
      <c r="BS217" s="138">
        <v>0.823048943468903</v>
      </c>
      <c r="BT217" s="129">
        <v>0.21175364048356615</v>
      </c>
      <c r="BU217" s="138"/>
      <c r="BV217" s="129"/>
      <c r="BW217" s="138"/>
      <c r="BX217" s="129"/>
      <c r="BY217" s="138"/>
      <c r="BZ217" s="129"/>
      <c r="CA217" s="137">
        <v>0.105263594844011</v>
      </c>
      <c r="CB217" s="136">
        <v>2.1744890225052216E-2</v>
      </c>
      <c r="CC217" s="135">
        <v>3.6702053156183002E-2</v>
      </c>
      <c r="CD217" s="134">
        <v>9.9005583980878008E-3</v>
      </c>
      <c r="CE217" s="135">
        <v>1.6343066741657E-2</v>
      </c>
      <c r="CF217" s="134">
        <v>6.225489369911635E-3</v>
      </c>
      <c r="CI217" s="21"/>
      <c r="CJ217" s="21"/>
      <c r="CK217" s="133"/>
      <c r="CL217" s="133"/>
      <c r="CM217" s="19"/>
      <c r="CN217" s="19"/>
      <c r="CO217" s="19"/>
      <c r="CP217" s="19"/>
      <c r="CQ217" s="19"/>
      <c r="CR217" s="189">
        <v>41.32</v>
      </c>
      <c r="CS217" s="189">
        <v>5.1581529710988866E-2</v>
      </c>
      <c r="CT217" s="189">
        <v>51.68</v>
      </c>
      <c r="CU217" s="189">
        <v>2.3958655963647955E-2</v>
      </c>
      <c r="CV217" s="189">
        <v>6.85</v>
      </c>
      <c r="CW217" s="189">
        <v>2.9250573000139987E-2</v>
      </c>
      <c r="CX217" s="190"/>
      <c r="CY217" s="190"/>
      <c r="CZ217" s="190">
        <v>4.9599999999999998E-2</v>
      </c>
      <c r="DA217" s="190">
        <v>1.52768E-3</v>
      </c>
      <c r="DB217" s="190"/>
      <c r="DC217" s="190"/>
      <c r="DD217" s="190">
        <v>0.13650000000000001</v>
      </c>
      <c r="DE217" s="190">
        <v>1.1921000000000002E-3</v>
      </c>
      <c r="DF217" s="190">
        <v>1E-3</v>
      </c>
      <c r="DG217" s="190">
        <v>1.2450666666666665E-3</v>
      </c>
      <c r="DH217" s="190">
        <v>0.20860000000000001</v>
      </c>
      <c r="DI217" s="190">
        <v>3.5183866666666664E-3</v>
      </c>
      <c r="DJ217" s="190">
        <v>0.111</v>
      </c>
      <c r="DK217" s="190">
        <v>2.0202000000000002E-3</v>
      </c>
      <c r="DL217" s="190"/>
      <c r="DM217" s="190"/>
      <c r="DN217" s="190">
        <v>0.38650000000000001</v>
      </c>
      <c r="DO217" s="190">
        <v>4.8956666666666671E-3</v>
      </c>
      <c r="DP217" s="189">
        <v>100.76</v>
      </c>
    </row>
    <row r="218" spans="1:120" x14ac:dyDescent="0.2">
      <c r="A218" s="147" t="s">
        <v>617</v>
      </c>
      <c r="B218" s="163">
        <v>93.217728186995259</v>
      </c>
      <c r="C218" s="143">
        <v>7.8477413578244004E-3</v>
      </c>
      <c r="D218" s="138">
        <v>58.054900000000004</v>
      </c>
      <c r="E218" s="144">
        <v>0.18577568000000003</v>
      </c>
      <c r="F218" s="137">
        <v>0.29420000000000002</v>
      </c>
      <c r="G218" s="143">
        <v>1.8436533333333335E-2</v>
      </c>
      <c r="H218" s="138">
        <v>10.7035</v>
      </c>
      <c r="I218" s="141">
        <v>7.8492333333333345E-2</v>
      </c>
      <c r="J218" s="138">
        <v>4.5450999999999997</v>
      </c>
      <c r="K218" s="144">
        <v>4.9996099999999988E-2</v>
      </c>
      <c r="L218" s="137">
        <v>8.3400000000000002E-2</v>
      </c>
      <c r="M218" s="141">
        <v>1.5017560000000001E-2</v>
      </c>
      <c r="N218" s="138">
        <v>15.024800000000001</v>
      </c>
      <c r="O218" s="144">
        <v>8.7143839999999986E-2</v>
      </c>
      <c r="P218" s="138">
        <v>8.4991000000000003</v>
      </c>
      <c r="Q218" s="144">
        <v>0.11728757999999999</v>
      </c>
      <c r="R218" s="137">
        <v>0.17929999999999999</v>
      </c>
      <c r="S218" s="141">
        <v>1.6770526666666664E-2</v>
      </c>
      <c r="T218" s="137">
        <v>1.1528</v>
      </c>
      <c r="U218" s="141">
        <v>7.7007039999999999E-2</v>
      </c>
      <c r="V218" s="137">
        <v>3.5400000000000001E-2</v>
      </c>
      <c r="W218" s="141">
        <v>6.0061999999999997E-3</v>
      </c>
      <c r="X218" s="137">
        <v>0.14530000000000001</v>
      </c>
      <c r="Y218" s="141">
        <v>5.9863600000000005E-3</v>
      </c>
      <c r="Z218" s="137">
        <v>1.8200000000000001E-2</v>
      </c>
      <c r="AA218" s="143">
        <v>1.6927213333333333E-2</v>
      </c>
      <c r="AB218" s="137">
        <v>2.5999999999999999E-2</v>
      </c>
      <c r="AC218" s="141">
        <v>6.002533333333334E-3</v>
      </c>
      <c r="AD218" s="130">
        <v>98.762100000000004</v>
      </c>
      <c r="AE218" s="127">
        <v>1300</v>
      </c>
      <c r="AF218" s="18" t="s">
        <v>616</v>
      </c>
      <c r="AG218" s="130">
        <v>1.1503971250000002</v>
      </c>
      <c r="AH218" s="129">
        <v>5.7813015078386862E-2</v>
      </c>
      <c r="AK218" s="275"/>
      <c r="AL218" s="276"/>
      <c r="AM218" s="138"/>
      <c r="AN218" s="129"/>
      <c r="AO218" s="138"/>
      <c r="AP218" s="129"/>
      <c r="AQ218" s="138"/>
      <c r="AR218" s="130"/>
      <c r="AS218" s="138"/>
      <c r="AT218" s="129"/>
      <c r="AU218" s="138"/>
      <c r="AV218" s="129"/>
      <c r="AW218" s="138"/>
      <c r="AX218" s="129"/>
      <c r="AY218" s="138"/>
      <c r="AZ218" s="129"/>
      <c r="BA218" s="138"/>
      <c r="BB218" s="130"/>
      <c r="BC218" s="138"/>
      <c r="BD218" s="129"/>
      <c r="BE218" s="138"/>
      <c r="BF218" s="129"/>
      <c r="BG218" s="138"/>
      <c r="BH218" s="129"/>
      <c r="BI218" s="138"/>
      <c r="BJ218" s="129"/>
      <c r="BK218" s="138"/>
      <c r="BL218" s="129"/>
      <c r="BM218" s="138"/>
      <c r="BN218" s="129"/>
      <c r="BO218" s="138"/>
      <c r="BP218" s="130"/>
      <c r="BQ218" s="138"/>
      <c r="BR218" s="129"/>
      <c r="BS218" s="138"/>
      <c r="BT218" s="129"/>
      <c r="BU218" s="138"/>
      <c r="BV218" s="129"/>
      <c r="BW218" s="138"/>
      <c r="BX218" s="129"/>
      <c r="BY218" s="138"/>
      <c r="BZ218" s="129"/>
      <c r="CA218" s="137"/>
      <c r="CB218" s="136"/>
      <c r="CC218" s="135"/>
      <c r="CD218" s="134"/>
      <c r="CE218" s="135"/>
      <c r="CF218" s="134"/>
      <c r="CI218" s="21"/>
      <c r="CJ218" s="21"/>
      <c r="CK218" s="133"/>
      <c r="CL218" s="133"/>
      <c r="CM218" s="19"/>
      <c r="CN218" s="19"/>
      <c r="CO218" s="19"/>
      <c r="CP218" s="19"/>
      <c r="CQ218" s="19"/>
      <c r="CR218" s="189">
        <v>41.86</v>
      </c>
      <c r="CS218" s="189">
        <v>5.2255634891142155E-2</v>
      </c>
      <c r="CT218" s="189">
        <v>52.17</v>
      </c>
      <c r="CU218" s="189">
        <v>2.4185818142869853E-2</v>
      </c>
      <c r="CV218" s="189">
        <v>6.76</v>
      </c>
      <c r="CW218" s="189">
        <v>2.886625890232793E-2</v>
      </c>
      <c r="CX218" s="190"/>
      <c r="CY218" s="190"/>
      <c r="CZ218" s="190">
        <v>4.7600000000000003E-2</v>
      </c>
      <c r="DA218" s="190">
        <v>1.5295466666666669E-3</v>
      </c>
      <c r="DB218" s="190"/>
      <c r="DC218" s="190"/>
      <c r="DD218" s="190">
        <v>0.13159999999999999</v>
      </c>
      <c r="DE218" s="190">
        <v>1.1844000000000002E-3</v>
      </c>
      <c r="DF218" s="190">
        <v>1.2999999999999999E-3</v>
      </c>
      <c r="DG218" s="190">
        <v>1.2642933333333333E-3</v>
      </c>
      <c r="DH218" s="190">
        <v>0.23330000000000001</v>
      </c>
      <c r="DI218" s="190">
        <v>3.6083733333333334E-3</v>
      </c>
      <c r="DJ218" s="190">
        <v>0.1076</v>
      </c>
      <c r="DK218" s="190">
        <v>2.008533333333333E-3</v>
      </c>
      <c r="DL218" s="190"/>
      <c r="DM218" s="190"/>
      <c r="DN218" s="190">
        <v>0.38840000000000002</v>
      </c>
      <c r="DO218" s="190">
        <v>4.9197333333333331E-3</v>
      </c>
      <c r="DP218" s="189">
        <v>101.72</v>
      </c>
    </row>
    <row r="219" spans="1:120" x14ac:dyDescent="0.2">
      <c r="A219" s="147" t="s">
        <v>615</v>
      </c>
      <c r="B219" s="163">
        <v>92.959641681209433</v>
      </c>
      <c r="C219" s="143">
        <v>7.8074098161908497E-3</v>
      </c>
      <c r="D219" s="138">
        <v>57.984400000000001</v>
      </c>
      <c r="E219" s="144">
        <v>0.18555008000000001</v>
      </c>
      <c r="F219" s="137">
        <v>0.29909999999999998</v>
      </c>
      <c r="G219" s="143">
        <v>1.8344799999999998E-2</v>
      </c>
      <c r="H219" s="138">
        <v>10.5359</v>
      </c>
      <c r="I219" s="141">
        <v>7.7965660000000006E-2</v>
      </c>
      <c r="J219" s="138">
        <v>4.4067999999999996</v>
      </c>
      <c r="K219" s="144">
        <v>4.9356159999999989E-2</v>
      </c>
      <c r="L219" s="137">
        <v>8.7900000000000006E-2</v>
      </c>
      <c r="M219" s="141">
        <v>1.5101220000000002E-2</v>
      </c>
      <c r="N219" s="138">
        <v>15.0016</v>
      </c>
      <c r="O219" s="144">
        <v>8.7009279999999994E-2</v>
      </c>
      <c r="P219" s="138">
        <v>8.3116000000000003</v>
      </c>
      <c r="Q219" s="144">
        <v>0.1163624</v>
      </c>
      <c r="R219" s="137">
        <v>0.18690000000000001</v>
      </c>
      <c r="S219" s="141">
        <v>1.712004E-2</v>
      </c>
      <c r="T219" s="137">
        <v>1.2157</v>
      </c>
      <c r="U219" s="141">
        <v>7.7399566666666669E-2</v>
      </c>
      <c r="V219" s="137">
        <v>5.0299999999999997E-2</v>
      </c>
      <c r="W219" s="141">
        <v>6.1433066666666657E-3</v>
      </c>
      <c r="X219" s="137">
        <v>0.2084</v>
      </c>
      <c r="Y219" s="141">
        <v>6.668799999999999E-3</v>
      </c>
      <c r="Z219" s="137">
        <v>2.07E-2</v>
      </c>
      <c r="AA219" s="143">
        <v>1.7123039999999999E-2</v>
      </c>
      <c r="AB219" s="137">
        <v>3.32E-2</v>
      </c>
      <c r="AC219" s="141">
        <v>6.1043733333333338E-3</v>
      </c>
      <c r="AD219" s="130">
        <v>98.342500000000001</v>
      </c>
      <c r="AE219" s="127">
        <v>1300</v>
      </c>
      <c r="AF219" s="18" t="s">
        <v>614</v>
      </c>
      <c r="AG219" s="130">
        <v>1.1043288099999999</v>
      </c>
      <c r="AH219" s="129">
        <v>5.9318803711966253E-2</v>
      </c>
      <c r="AK219" s="275"/>
      <c r="AL219" s="276"/>
      <c r="AM219" s="138"/>
      <c r="AN219" s="129"/>
      <c r="AO219" s="138"/>
      <c r="AP219" s="129"/>
      <c r="AQ219" s="138"/>
      <c r="AR219" s="130"/>
      <c r="AS219" s="138"/>
      <c r="AT219" s="129"/>
      <c r="AU219" s="138"/>
      <c r="AV219" s="129"/>
      <c r="AW219" s="138"/>
      <c r="AX219" s="129"/>
      <c r="AY219" s="138"/>
      <c r="AZ219" s="129"/>
      <c r="BA219" s="138"/>
      <c r="BB219" s="130"/>
      <c r="BC219" s="138"/>
      <c r="BD219" s="129"/>
      <c r="BE219" s="138"/>
      <c r="BF219" s="129"/>
      <c r="BG219" s="138"/>
      <c r="BH219" s="129"/>
      <c r="BI219" s="138"/>
      <c r="BJ219" s="129"/>
      <c r="BK219" s="138"/>
      <c r="BL219" s="129"/>
      <c r="BM219" s="138"/>
      <c r="BN219" s="129"/>
      <c r="BO219" s="138"/>
      <c r="BP219" s="130"/>
      <c r="BQ219" s="138"/>
      <c r="BR219" s="129"/>
      <c r="BS219" s="138"/>
      <c r="BT219" s="129"/>
      <c r="BU219" s="138"/>
      <c r="BV219" s="129"/>
      <c r="BW219" s="138"/>
      <c r="BX219" s="129"/>
      <c r="BY219" s="138"/>
      <c r="BZ219" s="129"/>
      <c r="CA219" s="137"/>
      <c r="CB219" s="136"/>
      <c r="CC219" s="135"/>
      <c r="CD219" s="134"/>
      <c r="CE219" s="135"/>
      <c r="CF219" s="134"/>
      <c r="CI219" s="21"/>
      <c r="CJ219" s="21"/>
      <c r="CK219" s="133"/>
      <c r="CL219" s="133"/>
      <c r="CM219" s="19"/>
      <c r="CN219" s="19"/>
      <c r="CO219" s="19"/>
      <c r="CP219" s="19"/>
      <c r="CQ219" s="19"/>
      <c r="CR219" s="189">
        <v>41.46</v>
      </c>
      <c r="CS219" s="189">
        <v>5.1756297720658234E-2</v>
      </c>
      <c r="CT219" s="189">
        <v>51.95</v>
      </c>
      <c r="CU219" s="189">
        <v>2.4083826960362063E-2</v>
      </c>
      <c r="CV219" s="189">
        <v>7.01</v>
      </c>
      <c r="CW219" s="189">
        <v>2.9933798062916982E-2</v>
      </c>
      <c r="CX219" s="190"/>
      <c r="CY219" s="190"/>
      <c r="CZ219" s="190">
        <v>0.05</v>
      </c>
      <c r="DA219" s="190">
        <v>1.5266666666666666E-3</v>
      </c>
      <c r="DB219" s="190"/>
      <c r="DC219" s="190"/>
      <c r="DD219" s="190">
        <v>0.1358</v>
      </c>
      <c r="DE219" s="190">
        <v>1.1859866666666667E-3</v>
      </c>
      <c r="DF219" s="190">
        <v>1.4E-3</v>
      </c>
      <c r="DG219" s="190">
        <v>1.2754933333333333E-3</v>
      </c>
      <c r="DH219" s="190">
        <v>0.2346</v>
      </c>
      <c r="DI219" s="190">
        <v>3.61284E-3</v>
      </c>
      <c r="DJ219" s="190">
        <v>0.1104</v>
      </c>
      <c r="DK219" s="190">
        <v>2.0166400000000001E-3</v>
      </c>
      <c r="DL219" s="190"/>
      <c r="DM219" s="190"/>
      <c r="DN219" s="190">
        <v>0.38190000000000002</v>
      </c>
      <c r="DO219" s="190">
        <v>4.8883200000000007E-3</v>
      </c>
      <c r="DP219" s="189">
        <v>101.35</v>
      </c>
    </row>
    <row r="220" spans="1:120" x14ac:dyDescent="0.2">
      <c r="A220" s="147" t="s">
        <v>613</v>
      </c>
      <c r="B220" s="163">
        <v>92.662127426874321</v>
      </c>
      <c r="C220" s="143">
        <v>3.8215777368834818E-3</v>
      </c>
      <c r="D220" s="138">
        <v>58.675600000000003</v>
      </c>
      <c r="E220" s="144">
        <v>0.18776192000000003</v>
      </c>
      <c r="F220" s="137">
        <v>0.30759999999999998</v>
      </c>
      <c r="G220" s="143">
        <v>1.8209920000000001E-2</v>
      </c>
      <c r="H220" s="138">
        <v>10.587999999999999</v>
      </c>
      <c r="I220" s="141">
        <v>7.835120000000001E-2</v>
      </c>
      <c r="J220" s="138">
        <v>4.2773000000000003</v>
      </c>
      <c r="K220" s="144">
        <v>4.7905759999999999E-2</v>
      </c>
      <c r="L220" s="137">
        <v>8.1900000000000001E-2</v>
      </c>
      <c r="M220" s="141">
        <v>1.993992E-2</v>
      </c>
      <c r="N220" s="138">
        <v>14.6203</v>
      </c>
      <c r="O220" s="144">
        <v>8.4797739999999996E-2</v>
      </c>
      <c r="P220" s="138">
        <v>8.7154000000000007</v>
      </c>
      <c r="Q220" s="144">
        <v>0.12259662666666665</v>
      </c>
      <c r="R220" s="137">
        <v>0.17480000000000001</v>
      </c>
      <c r="S220" s="141">
        <v>1.4823040000000001E-2</v>
      </c>
      <c r="T220" s="137">
        <v>1.1523000000000001</v>
      </c>
      <c r="U220" s="141">
        <v>7.466904000000002E-2</v>
      </c>
      <c r="V220" s="137">
        <v>0.05</v>
      </c>
      <c r="W220" s="141">
        <v>5.9633333333333335E-3</v>
      </c>
      <c r="X220" s="137">
        <v>0.25690000000000002</v>
      </c>
      <c r="Y220" s="141">
        <v>8.3749399999999991E-3</v>
      </c>
      <c r="Z220" s="137">
        <v>3.9699999999999999E-2</v>
      </c>
      <c r="AA220" s="143">
        <v>2.2729573333333333E-2</v>
      </c>
      <c r="AB220" s="137">
        <v>2.8500000000000001E-2</v>
      </c>
      <c r="AC220" s="141">
        <v>6.8323999999999998E-3</v>
      </c>
      <c r="AD220" s="130">
        <v>98.968400000000003</v>
      </c>
      <c r="AE220" s="127">
        <v>1300</v>
      </c>
      <c r="AF220" s="18" t="s">
        <v>586</v>
      </c>
      <c r="AG220" s="130">
        <v>1.157162735</v>
      </c>
      <c r="AH220" s="129">
        <v>5.8980595400526151E-2</v>
      </c>
      <c r="AK220" s="275"/>
      <c r="AL220" s="276"/>
      <c r="AM220" s="138"/>
      <c r="AN220" s="129"/>
      <c r="AO220" s="138"/>
      <c r="AP220" s="129"/>
      <c r="AQ220" s="138"/>
      <c r="AR220" s="130"/>
      <c r="AS220" s="138"/>
      <c r="AT220" s="129"/>
      <c r="AU220" s="138"/>
      <c r="AV220" s="129"/>
      <c r="AW220" s="138"/>
      <c r="AX220" s="129"/>
      <c r="AY220" s="138"/>
      <c r="AZ220" s="129"/>
      <c r="BA220" s="138"/>
      <c r="BB220" s="130"/>
      <c r="BC220" s="138"/>
      <c r="BD220" s="129"/>
      <c r="BE220" s="138"/>
      <c r="BF220" s="129"/>
      <c r="BG220" s="138"/>
      <c r="BH220" s="129"/>
      <c r="BI220" s="138"/>
      <c r="BJ220" s="129"/>
      <c r="BK220" s="138"/>
      <c r="BL220" s="129"/>
      <c r="BM220" s="138"/>
      <c r="BN220" s="129"/>
      <c r="BO220" s="138"/>
      <c r="BP220" s="130"/>
      <c r="BQ220" s="138"/>
      <c r="BR220" s="129"/>
      <c r="BS220" s="138"/>
      <c r="BT220" s="129"/>
      <c r="BU220" s="138"/>
      <c r="BV220" s="129"/>
      <c r="BW220" s="138"/>
      <c r="BX220" s="129"/>
      <c r="BY220" s="138"/>
      <c r="BZ220" s="129"/>
      <c r="CA220" s="137"/>
      <c r="CB220" s="136"/>
      <c r="CC220" s="135"/>
      <c r="CD220" s="134"/>
      <c r="CE220" s="135"/>
      <c r="CF220" s="134"/>
      <c r="CI220" s="21"/>
      <c r="CJ220" s="21"/>
      <c r="CK220" s="133"/>
      <c r="CL220" s="133"/>
      <c r="CM220" s="19"/>
      <c r="CN220" s="19"/>
      <c r="CO220" s="19"/>
      <c r="CP220" s="19"/>
      <c r="CQ220" s="19"/>
      <c r="CR220" s="189">
        <v>40.76</v>
      </c>
      <c r="CS220" s="189">
        <v>0.13963851168059704</v>
      </c>
      <c r="CT220" s="189">
        <v>50.26</v>
      </c>
      <c r="CU220" s="189">
        <v>0.13737764616804662</v>
      </c>
      <c r="CV220" s="189">
        <v>7.09</v>
      </c>
      <c r="CW220" s="189">
        <v>1.7721015395331396E-2</v>
      </c>
      <c r="CX220" s="190"/>
      <c r="CY220" s="190"/>
      <c r="CZ220" s="190">
        <v>5.8999999999999997E-2</v>
      </c>
      <c r="DA220" s="190">
        <v>3.1918689496071482E-3</v>
      </c>
      <c r="DB220" s="190"/>
      <c r="DC220" s="190"/>
      <c r="DD220" s="190">
        <v>0.13370000000000001</v>
      </c>
      <c r="DE220" s="190">
        <v>1.6322343230544406E-3</v>
      </c>
      <c r="DF220" s="190"/>
      <c r="DG220" s="190"/>
      <c r="DH220" s="190">
        <v>0.22639999999999999</v>
      </c>
      <c r="DI220" s="190">
        <v>2.1927842317246661E-3</v>
      </c>
      <c r="DJ220" s="190">
        <v>0.11070000000000001</v>
      </c>
      <c r="DK220" s="190">
        <v>5.2085588247854251E-3</v>
      </c>
      <c r="DL220" s="190"/>
      <c r="DM220" s="190"/>
      <c r="DN220" s="190">
        <v>0.3866</v>
      </c>
      <c r="DO220" s="190">
        <v>3.6358562904865912E-3</v>
      </c>
      <c r="DP220" s="189">
        <v>99.04</v>
      </c>
    </row>
    <row r="221" spans="1:120" x14ac:dyDescent="0.2">
      <c r="A221" s="147" t="s">
        <v>612</v>
      </c>
      <c r="B221" s="163">
        <v>92.662127426874321</v>
      </c>
      <c r="C221" s="143">
        <v>3.8215777368834818E-3</v>
      </c>
      <c r="D221" s="138">
        <v>58.261800000000001</v>
      </c>
      <c r="E221" s="144">
        <v>0.18643775999999998</v>
      </c>
      <c r="F221" s="137">
        <v>0.31409999999999999</v>
      </c>
      <c r="G221" s="143">
        <v>1.8594720000000002E-2</v>
      </c>
      <c r="H221" s="138">
        <v>10.8216</v>
      </c>
      <c r="I221" s="141">
        <v>8.0079839999999999E-2</v>
      </c>
      <c r="J221" s="138">
        <v>4.6961000000000004</v>
      </c>
      <c r="K221" s="144">
        <v>5.2596320000000002E-2</v>
      </c>
      <c r="L221" s="137">
        <v>9.2200000000000004E-2</v>
      </c>
      <c r="M221" s="141">
        <v>2.2447626666666668E-2</v>
      </c>
      <c r="N221" s="138">
        <v>14.124499999999999</v>
      </c>
      <c r="O221" s="144">
        <v>8.1922099999999998E-2</v>
      </c>
      <c r="P221" s="138">
        <v>8.9027999999999992</v>
      </c>
      <c r="Q221" s="144">
        <v>0.12523271999999996</v>
      </c>
      <c r="R221" s="137">
        <v>0.20050000000000001</v>
      </c>
      <c r="S221" s="141">
        <v>1.7002400000000001E-2</v>
      </c>
      <c r="T221" s="137">
        <v>1.1649</v>
      </c>
      <c r="U221" s="141">
        <v>7.5485520000000014E-2</v>
      </c>
      <c r="V221" s="137">
        <v>5.0799999999999998E-2</v>
      </c>
      <c r="W221" s="141">
        <v>6.0587466666666666E-3</v>
      </c>
      <c r="X221" s="137">
        <v>0.22140000000000001</v>
      </c>
      <c r="Y221" s="141">
        <v>7.21764E-3</v>
      </c>
      <c r="Z221" s="137">
        <v>2.9399999999999999E-2</v>
      </c>
      <c r="AA221" s="143">
        <v>1.6832479999999997E-2</v>
      </c>
      <c r="AB221" s="137">
        <v>2.8299999999999999E-2</v>
      </c>
      <c r="AC221" s="141">
        <v>6.7844533333333325E-3</v>
      </c>
      <c r="AD221" s="130">
        <v>98.908500000000004</v>
      </c>
      <c r="AE221" s="127">
        <v>1300</v>
      </c>
      <c r="AF221" s="18" t="s">
        <v>584</v>
      </c>
      <c r="AG221" s="130">
        <v>1.2598297700000001</v>
      </c>
      <c r="AH221" s="129">
        <v>6.6451110460248153E-2</v>
      </c>
      <c r="AK221" s="275"/>
      <c r="AL221" s="276"/>
      <c r="AM221" s="138"/>
      <c r="AN221" s="129"/>
      <c r="AO221" s="138"/>
      <c r="AP221" s="129"/>
      <c r="AQ221" s="138"/>
      <c r="AR221" s="130"/>
      <c r="AS221" s="138"/>
      <c r="AT221" s="129"/>
      <c r="AU221" s="138"/>
      <c r="AV221" s="129"/>
      <c r="AW221" s="138"/>
      <c r="AX221" s="129"/>
      <c r="AY221" s="138"/>
      <c r="AZ221" s="129"/>
      <c r="BA221" s="138"/>
      <c r="BB221" s="130"/>
      <c r="BC221" s="138"/>
      <c r="BD221" s="129"/>
      <c r="BE221" s="138"/>
      <c r="BF221" s="129"/>
      <c r="BG221" s="138"/>
      <c r="BH221" s="129"/>
      <c r="BI221" s="138"/>
      <c r="BJ221" s="129"/>
      <c r="BK221" s="138"/>
      <c r="BL221" s="129"/>
      <c r="BM221" s="138"/>
      <c r="BN221" s="129"/>
      <c r="BO221" s="138"/>
      <c r="BP221" s="130"/>
      <c r="BQ221" s="138"/>
      <c r="BR221" s="129"/>
      <c r="BS221" s="138"/>
      <c r="BT221" s="129"/>
      <c r="BU221" s="138"/>
      <c r="BV221" s="129"/>
      <c r="BW221" s="138"/>
      <c r="BX221" s="129"/>
      <c r="BY221" s="138"/>
      <c r="BZ221" s="129"/>
      <c r="CA221" s="137"/>
      <c r="CB221" s="136"/>
      <c r="CC221" s="135"/>
      <c r="CD221" s="134"/>
      <c r="CE221" s="135"/>
      <c r="CF221" s="134"/>
      <c r="CI221" s="21"/>
      <c r="CJ221" s="21"/>
      <c r="CK221" s="133"/>
      <c r="CL221" s="133"/>
      <c r="CM221" s="19"/>
      <c r="CN221" s="19"/>
      <c r="CO221" s="19"/>
      <c r="CP221" s="19"/>
      <c r="CQ221" s="19"/>
      <c r="CR221" s="189">
        <v>40.76</v>
      </c>
      <c r="CS221" s="189">
        <v>0.13963851168059704</v>
      </c>
      <c r="CT221" s="189">
        <v>50.26</v>
      </c>
      <c r="CU221" s="189">
        <v>0.13737764616804662</v>
      </c>
      <c r="CV221" s="189">
        <v>7.09</v>
      </c>
      <c r="CW221" s="189">
        <v>1.7721015395331396E-2</v>
      </c>
      <c r="CX221" s="190"/>
      <c r="CY221" s="190"/>
      <c r="CZ221" s="190">
        <v>5.8999999999999997E-2</v>
      </c>
      <c r="DA221" s="190">
        <v>3.1918689496071482E-3</v>
      </c>
      <c r="DB221" s="190"/>
      <c r="DC221" s="190"/>
      <c r="DD221" s="190">
        <v>0.13370000000000001</v>
      </c>
      <c r="DE221" s="190">
        <v>1.6322343230544406E-3</v>
      </c>
      <c r="DF221" s="190"/>
      <c r="DG221" s="190"/>
      <c r="DH221" s="190">
        <v>0.22639999999999999</v>
      </c>
      <c r="DI221" s="190">
        <v>2.1927842317246661E-3</v>
      </c>
      <c r="DJ221" s="190">
        <v>0.11070000000000001</v>
      </c>
      <c r="DK221" s="190">
        <v>5.2085588247854251E-3</v>
      </c>
      <c r="DL221" s="190"/>
      <c r="DM221" s="190"/>
      <c r="DN221" s="190">
        <v>0.3866</v>
      </c>
      <c r="DO221" s="190">
        <v>3.6358562904865912E-3</v>
      </c>
      <c r="DP221" s="189">
        <v>99.04</v>
      </c>
    </row>
    <row r="222" spans="1:120" x14ac:dyDescent="0.2">
      <c r="A222" s="147" t="s">
        <v>611</v>
      </c>
      <c r="B222" s="163">
        <v>93.050706428803963</v>
      </c>
      <c r="C222" s="143">
        <v>7.8449816737345239E-3</v>
      </c>
      <c r="D222" s="138">
        <v>57.710900000000002</v>
      </c>
      <c r="E222" s="144">
        <v>0.18852227333333335</v>
      </c>
      <c r="F222" s="137">
        <v>0.29980000000000001</v>
      </c>
      <c r="G222" s="143">
        <v>1.8707519999999998E-2</v>
      </c>
      <c r="H222" s="138">
        <v>10.843999999999999</v>
      </c>
      <c r="I222" s="141">
        <v>7.9522666666666672E-2</v>
      </c>
      <c r="J222" s="138">
        <v>4.6151</v>
      </c>
      <c r="K222" s="144">
        <v>5.045842666666666E-2</v>
      </c>
      <c r="L222" s="137">
        <v>7.46E-2</v>
      </c>
      <c r="M222" s="141">
        <v>1.5049306666666668E-2</v>
      </c>
      <c r="N222" s="138">
        <v>15.1562</v>
      </c>
      <c r="O222" s="144">
        <v>8.6895546666666684E-2</v>
      </c>
      <c r="P222" s="138">
        <v>8.4451999999999998</v>
      </c>
      <c r="Q222" s="144">
        <v>0.11710677333333333</v>
      </c>
      <c r="R222" s="137">
        <v>0.19139999999999999</v>
      </c>
      <c r="S222" s="141">
        <v>1.6970799999999998E-2</v>
      </c>
      <c r="T222" s="137">
        <v>1.1798</v>
      </c>
      <c r="U222" s="141">
        <v>7.7394879999999999E-2</v>
      </c>
      <c r="V222" s="137">
        <v>3.9300000000000002E-2</v>
      </c>
      <c r="W222" s="141">
        <v>6.1098400000000009E-3</v>
      </c>
      <c r="X222" s="137">
        <v>0.2465</v>
      </c>
      <c r="Y222" s="141">
        <v>6.9841666666666672E-3</v>
      </c>
      <c r="Z222" s="137">
        <v>2.92E-2</v>
      </c>
      <c r="AA222" s="143">
        <v>1.7080053333333334E-2</v>
      </c>
      <c r="AB222" s="137">
        <v>2.7099999999999999E-2</v>
      </c>
      <c r="AC222" s="141">
        <v>5.8644399999999994E-3</v>
      </c>
      <c r="AD222" s="130">
        <v>98.859099999999998</v>
      </c>
      <c r="AE222" s="127">
        <v>1300</v>
      </c>
      <c r="AF222" s="18" t="s">
        <v>610</v>
      </c>
      <c r="AG222" s="130">
        <v>1.1156713450000002</v>
      </c>
      <c r="AH222" s="129">
        <v>5.5881227999592824E-2</v>
      </c>
      <c r="AK222" s="275"/>
      <c r="AL222" s="276"/>
      <c r="AM222" s="138"/>
      <c r="AN222" s="129"/>
      <c r="AO222" s="138"/>
      <c r="AP222" s="129"/>
      <c r="AQ222" s="138"/>
      <c r="AR222" s="130"/>
      <c r="AS222" s="138"/>
      <c r="AT222" s="129"/>
      <c r="AU222" s="138"/>
      <c r="AV222" s="129"/>
      <c r="AW222" s="138"/>
      <c r="AX222" s="129"/>
      <c r="AY222" s="138"/>
      <c r="AZ222" s="129"/>
      <c r="BA222" s="138"/>
      <c r="BB222" s="130"/>
      <c r="BC222" s="138"/>
      <c r="BD222" s="129"/>
      <c r="BE222" s="138"/>
      <c r="BF222" s="129"/>
      <c r="BG222" s="138"/>
      <c r="BH222" s="129"/>
      <c r="BI222" s="138"/>
      <c r="BJ222" s="129"/>
      <c r="BK222" s="138"/>
      <c r="BL222" s="129"/>
      <c r="BM222" s="138"/>
      <c r="BN222" s="129"/>
      <c r="BO222" s="138"/>
      <c r="BP222" s="130"/>
      <c r="BQ222" s="138"/>
      <c r="BR222" s="129"/>
      <c r="BS222" s="138"/>
      <c r="BT222" s="129"/>
      <c r="BU222" s="138"/>
      <c r="BV222" s="129"/>
      <c r="BW222" s="138"/>
      <c r="BX222" s="129"/>
      <c r="BY222" s="138"/>
      <c r="BZ222" s="129"/>
      <c r="CA222" s="137"/>
      <c r="CB222" s="136"/>
      <c r="CC222" s="135"/>
      <c r="CD222" s="134"/>
      <c r="CE222" s="135"/>
      <c r="CF222" s="134"/>
      <c r="CI222" s="21"/>
      <c r="CJ222" s="21"/>
      <c r="CK222" s="133"/>
      <c r="CL222" s="133"/>
      <c r="CM222" s="19"/>
      <c r="CN222" s="19"/>
      <c r="CO222" s="19"/>
      <c r="CP222" s="19"/>
      <c r="CQ222" s="19"/>
      <c r="CR222" s="189">
        <v>41.61</v>
      </c>
      <c r="CS222" s="189">
        <v>5.1943549159589701E-2</v>
      </c>
      <c r="CT222" s="189">
        <v>51.87</v>
      </c>
      <c r="CU222" s="189">
        <v>2.4046739257631955E-2</v>
      </c>
      <c r="CV222" s="189">
        <v>6.9</v>
      </c>
      <c r="CW222" s="189">
        <v>2.9464080832257801E-2</v>
      </c>
      <c r="CX222" s="190"/>
      <c r="CY222" s="190"/>
      <c r="CZ222" s="190">
        <v>4.8800000000000003E-2</v>
      </c>
      <c r="DA222" s="190">
        <v>1.5258133333333336E-3</v>
      </c>
      <c r="DB222" s="190"/>
      <c r="DC222" s="190"/>
      <c r="DD222" s="190">
        <v>0.1331</v>
      </c>
      <c r="DE222" s="190">
        <v>1.1801533333333333E-3</v>
      </c>
      <c r="DF222" s="190">
        <v>1.8E-3</v>
      </c>
      <c r="DG222" s="190">
        <v>1.3099199999999998E-3</v>
      </c>
      <c r="DH222" s="190">
        <v>0.22869999999999999</v>
      </c>
      <c r="DI222" s="190">
        <v>3.5982133333333326E-3</v>
      </c>
      <c r="DJ222" s="190">
        <v>0.10979999999999999</v>
      </c>
      <c r="DK222" s="190">
        <v>2.0203199999999999E-3</v>
      </c>
      <c r="DL222" s="190"/>
      <c r="DM222" s="190"/>
      <c r="DN222" s="190">
        <v>0.38669999999999999</v>
      </c>
      <c r="DO222" s="190">
        <v>4.9239799999999997E-3</v>
      </c>
      <c r="DP222" s="189">
        <v>101.32</v>
      </c>
    </row>
    <row r="223" spans="1:120" x14ac:dyDescent="0.2">
      <c r="A223" s="147" t="s">
        <v>609</v>
      </c>
      <c r="B223" s="163">
        <v>92.963068490711521</v>
      </c>
      <c r="C223" s="143">
        <v>7.8373771504003029E-3</v>
      </c>
      <c r="D223" s="145">
        <v>57.454099999999997</v>
      </c>
      <c r="E223" s="144">
        <v>0.18768339333333334</v>
      </c>
      <c r="F223" s="142">
        <v>0.29709999999999998</v>
      </c>
      <c r="G223" s="143">
        <v>1.8459813333333332E-2</v>
      </c>
      <c r="H223" s="145">
        <v>10.366</v>
      </c>
      <c r="I223" s="141">
        <v>7.8090533333333323E-2</v>
      </c>
      <c r="J223" s="145">
        <v>4.8719000000000001</v>
      </c>
      <c r="K223" s="144">
        <v>5.1642140000000003E-2</v>
      </c>
      <c r="L223" s="142">
        <v>9.0800000000000006E-2</v>
      </c>
      <c r="M223" s="141">
        <v>1.5290720000000001E-2</v>
      </c>
      <c r="N223" s="145">
        <v>15.5265</v>
      </c>
      <c r="O223" s="144">
        <v>8.7983499999999992E-2</v>
      </c>
      <c r="P223" s="145">
        <v>8.3158999999999992</v>
      </c>
      <c r="Q223" s="144">
        <v>0.11586820666666667</v>
      </c>
      <c r="R223" s="142">
        <v>0.19109999999999999</v>
      </c>
      <c r="S223" s="141">
        <v>1.7097080000000001E-2</v>
      </c>
      <c r="T223" s="142">
        <v>1.1425000000000001</v>
      </c>
      <c r="U223" s="141">
        <v>7.6471333333333322E-2</v>
      </c>
      <c r="V223" s="142">
        <v>6.0100000000000001E-2</v>
      </c>
      <c r="W223" s="141">
        <v>6.2103333333333333E-3</v>
      </c>
      <c r="X223" s="142">
        <v>0.33800000000000002</v>
      </c>
      <c r="Y223" s="141">
        <v>7.8190666666666676E-3</v>
      </c>
      <c r="Z223" s="142">
        <v>2.9600000000000001E-2</v>
      </c>
      <c r="AA223" s="143">
        <v>1.7383093333333335E-2</v>
      </c>
      <c r="AB223" s="142">
        <v>2.7099999999999999E-2</v>
      </c>
      <c r="AC223" s="141">
        <v>5.8228866666666657E-3</v>
      </c>
      <c r="AD223" s="130">
        <v>98.710800000000006</v>
      </c>
      <c r="AE223" s="127">
        <v>1300</v>
      </c>
      <c r="AF223" s="18" t="s">
        <v>472</v>
      </c>
      <c r="AG223" s="130">
        <v>1.3089122681601566</v>
      </c>
      <c r="AH223" s="129">
        <v>0.05</v>
      </c>
      <c r="AK223" s="275"/>
      <c r="AL223" s="276"/>
      <c r="AM223" s="138"/>
      <c r="AN223" s="129"/>
      <c r="AO223" s="138"/>
      <c r="AP223" s="129"/>
      <c r="AQ223" s="138"/>
      <c r="AR223" s="130"/>
      <c r="AS223" s="138"/>
      <c r="AT223" s="129"/>
      <c r="AU223" s="138"/>
      <c r="AV223" s="129"/>
      <c r="AW223" s="138"/>
      <c r="AX223" s="129"/>
      <c r="AY223" s="138"/>
      <c r="AZ223" s="129"/>
      <c r="BA223" s="138"/>
      <c r="BB223" s="130"/>
      <c r="BC223" s="138"/>
      <c r="BD223" s="129"/>
      <c r="BE223" s="138"/>
      <c r="BF223" s="129"/>
      <c r="BG223" s="138"/>
      <c r="BH223" s="129"/>
      <c r="BI223" s="138"/>
      <c r="BJ223" s="129"/>
      <c r="BK223" s="138"/>
      <c r="BL223" s="129"/>
      <c r="BM223" s="138"/>
      <c r="BN223" s="129"/>
      <c r="BO223" s="138"/>
      <c r="BP223" s="130"/>
      <c r="BQ223" s="138"/>
      <c r="BR223" s="129"/>
      <c r="BS223" s="138"/>
      <c r="BT223" s="129"/>
      <c r="BU223" s="138"/>
      <c r="BV223" s="129"/>
      <c r="BW223" s="138"/>
      <c r="BX223" s="129"/>
      <c r="BY223" s="138"/>
      <c r="BZ223" s="129"/>
      <c r="CA223" s="137"/>
      <c r="CB223" s="136"/>
      <c r="CC223" s="135"/>
      <c r="CD223" s="134"/>
      <c r="CE223" s="135"/>
      <c r="CF223" s="134"/>
      <c r="CI223" s="21"/>
      <c r="CJ223" s="21"/>
      <c r="CK223" s="133"/>
      <c r="CL223" s="133"/>
      <c r="CM223" s="19"/>
      <c r="CN223" s="19"/>
      <c r="CO223" s="19"/>
      <c r="CP223" s="19"/>
      <c r="CQ223" s="19"/>
      <c r="CR223" s="189">
        <v>41.46</v>
      </c>
      <c r="CS223" s="189">
        <v>5.1756297720658234E-2</v>
      </c>
      <c r="CT223" s="189">
        <v>51.76</v>
      </c>
      <c r="CU223" s="189">
        <v>2.399574366637806E-2</v>
      </c>
      <c r="CV223" s="189">
        <v>6.98</v>
      </c>
      <c r="CW223" s="189">
        <v>2.9805693363646298E-2</v>
      </c>
      <c r="CX223" s="190"/>
      <c r="CY223" s="190"/>
      <c r="CZ223" s="190">
        <v>4.3400000000000001E-2</v>
      </c>
      <c r="DA223" s="190">
        <v>1.5161066666666669E-3</v>
      </c>
      <c r="DB223" s="190"/>
      <c r="DC223" s="190"/>
      <c r="DD223" s="190">
        <v>0.13120000000000001</v>
      </c>
      <c r="DE223" s="190">
        <v>1.1808000000000003E-3</v>
      </c>
      <c r="DF223" s="190">
        <v>1.1999999999999999E-3</v>
      </c>
      <c r="DG223" s="190">
        <v>1.2558399999999998E-3</v>
      </c>
      <c r="DH223" s="190">
        <v>0.2331</v>
      </c>
      <c r="DI223" s="190">
        <v>3.6052800000000002E-3</v>
      </c>
      <c r="DJ223" s="190">
        <v>0.10580000000000001</v>
      </c>
      <c r="DK223" s="190">
        <v>2.0172533333333333E-3</v>
      </c>
      <c r="DL223" s="190"/>
      <c r="DM223" s="190"/>
      <c r="DN223" s="190">
        <v>0.38500000000000001</v>
      </c>
      <c r="DO223" s="190">
        <v>4.9023333333333332E-3</v>
      </c>
      <c r="DP223" s="189">
        <v>101.12</v>
      </c>
    </row>
    <row r="224" spans="1:120" x14ac:dyDescent="0.2">
      <c r="A224" s="147" t="s">
        <v>608</v>
      </c>
      <c r="B224" s="163">
        <v>92.83459240696007</v>
      </c>
      <c r="C224" s="143">
        <v>3.8127317342264541E-3</v>
      </c>
      <c r="D224" s="138">
        <v>56.912500000000001</v>
      </c>
      <c r="E224" s="144">
        <v>0.18591416666666669</v>
      </c>
      <c r="F224" s="137">
        <v>0.26319999999999999</v>
      </c>
      <c r="G224" s="143">
        <v>1.7967786666666666E-2</v>
      </c>
      <c r="H224" s="138">
        <v>10.1005</v>
      </c>
      <c r="I224" s="141">
        <v>7.6763799999999993E-2</v>
      </c>
      <c r="J224" s="138">
        <v>5.1581000000000001</v>
      </c>
      <c r="K224" s="144">
        <v>5.3300366666666675E-2</v>
      </c>
      <c r="L224" s="137">
        <v>0.10290000000000001</v>
      </c>
      <c r="M224" s="141">
        <v>1.5304660000000001E-2</v>
      </c>
      <c r="N224" s="138">
        <v>15.952199999999999</v>
      </c>
      <c r="O224" s="144">
        <v>8.9332319999999979E-2</v>
      </c>
      <c r="P224" s="138">
        <v>7.7446999999999999</v>
      </c>
      <c r="Q224" s="144">
        <v>0.11255630666666666</v>
      </c>
      <c r="R224" s="137">
        <v>0.2591</v>
      </c>
      <c r="S224" s="141">
        <v>1.7722439999999999E-2</v>
      </c>
      <c r="T224" s="137">
        <v>1.0723</v>
      </c>
      <c r="U224" s="141">
        <v>7.5346946666666664E-2</v>
      </c>
      <c r="V224" s="137">
        <v>4.9500000000000002E-2</v>
      </c>
      <c r="W224" s="141">
        <v>6.1875000000000003E-3</v>
      </c>
      <c r="X224" s="137">
        <v>0.28589999999999999</v>
      </c>
      <c r="Y224" s="141">
        <v>7.3952799999999989E-3</v>
      </c>
      <c r="Z224" s="137">
        <v>2.1499999999999998E-2</v>
      </c>
      <c r="AA224" s="143">
        <v>1.6863166666666665E-2</v>
      </c>
      <c r="AB224" s="137">
        <v>2.5899999999999999E-2</v>
      </c>
      <c r="AC224" s="141">
        <v>5.963906666666666E-3</v>
      </c>
      <c r="AD224" s="130">
        <v>97.948300000000003</v>
      </c>
      <c r="AE224" s="127">
        <v>1300</v>
      </c>
      <c r="AF224" s="18" t="s">
        <v>546</v>
      </c>
      <c r="AG224" s="130">
        <v>1.5288850150000002</v>
      </c>
      <c r="AH224" s="129">
        <v>0.18980737177180651</v>
      </c>
      <c r="AK224" s="275"/>
      <c r="AL224" s="276"/>
      <c r="AM224" s="138"/>
      <c r="AN224" s="129"/>
      <c r="AO224" s="138"/>
      <c r="AP224" s="129"/>
      <c r="AQ224" s="138"/>
      <c r="AR224" s="130"/>
      <c r="AS224" s="138"/>
      <c r="AT224" s="129"/>
      <c r="AU224" s="138"/>
      <c r="AV224" s="129"/>
      <c r="AW224" s="138"/>
      <c r="AX224" s="129"/>
      <c r="AY224" s="138"/>
      <c r="AZ224" s="129"/>
      <c r="BA224" s="138"/>
      <c r="BB224" s="130"/>
      <c r="BC224" s="138"/>
      <c r="BD224" s="129"/>
      <c r="BE224" s="138"/>
      <c r="BF224" s="129"/>
      <c r="BG224" s="138"/>
      <c r="BH224" s="129"/>
      <c r="BI224" s="138"/>
      <c r="BJ224" s="129"/>
      <c r="BK224" s="138"/>
      <c r="BL224" s="129"/>
      <c r="BM224" s="138"/>
      <c r="BN224" s="129"/>
      <c r="BO224" s="138"/>
      <c r="BP224" s="130"/>
      <c r="BQ224" s="138"/>
      <c r="BR224" s="129"/>
      <c r="BS224" s="138"/>
      <c r="BT224" s="129"/>
      <c r="BU224" s="138"/>
      <c r="BV224" s="129"/>
      <c r="BW224" s="138"/>
      <c r="BX224" s="129"/>
      <c r="BY224" s="138"/>
      <c r="BZ224" s="129"/>
      <c r="CA224" s="137"/>
      <c r="CB224" s="136"/>
      <c r="CC224" s="135"/>
      <c r="CD224" s="134"/>
      <c r="CE224" s="135"/>
      <c r="CF224" s="134"/>
      <c r="CI224" s="21"/>
      <c r="CJ224" s="21"/>
      <c r="CK224" s="133"/>
      <c r="CL224" s="133"/>
      <c r="CM224" s="19"/>
      <c r="CN224" s="19"/>
      <c r="CO224" s="19"/>
      <c r="CP224" s="19"/>
      <c r="CQ224" s="19"/>
      <c r="CR224" s="189">
        <v>41</v>
      </c>
      <c r="CS224" s="189">
        <v>4.829937969304126E-2</v>
      </c>
      <c r="CT224" s="189">
        <v>50.69</v>
      </c>
      <c r="CU224" s="189">
        <v>4.3078785871582377E-2</v>
      </c>
      <c r="CV224" s="189">
        <v>6.97</v>
      </c>
      <c r="CW224" s="189">
        <v>4.2693910059784998E-2</v>
      </c>
      <c r="CX224" s="190"/>
      <c r="CY224" s="190"/>
      <c r="CZ224" s="190">
        <v>5.1200000000000002E-2</v>
      </c>
      <c r="DA224" s="190">
        <v>3.0961599958658505E-3</v>
      </c>
      <c r="DB224" s="190"/>
      <c r="DC224" s="190"/>
      <c r="DD224" s="190">
        <v>0.1318</v>
      </c>
      <c r="DE224" s="190">
        <v>3.157497122050244E-3</v>
      </c>
      <c r="DF224" s="190"/>
      <c r="DG224" s="190"/>
      <c r="DH224" s="190">
        <v>0.20979999999999999</v>
      </c>
      <c r="DI224" s="190">
        <v>7.6753816882130319E-3</v>
      </c>
      <c r="DJ224" s="190">
        <v>0.1082</v>
      </c>
      <c r="DK224" s="190">
        <v>3.1351942727719786E-3</v>
      </c>
      <c r="DL224" s="190"/>
      <c r="DM224" s="190"/>
      <c r="DN224" s="190">
        <v>0.38250000000000001</v>
      </c>
      <c r="DO224" s="190">
        <v>3.9689094219949308E-3</v>
      </c>
      <c r="DP224" s="189">
        <v>99.55</v>
      </c>
    </row>
    <row r="225" spans="1:120" x14ac:dyDescent="0.2">
      <c r="A225" s="147" t="s">
        <v>607</v>
      </c>
      <c r="B225" s="163">
        <v>93.090132707788513</v>
      </c>
      <c r="C225" s="143">
        <v>7.866558511596131E-3</v>
      </c>
      <c r="D225" s="138">
        <v>57.875999999999998</v>
      </c>
      <c r="E225" s="144">
        <v>0.1890616</v>
      </c>
      <c r="F225" s="137">
        <v>0.29320000000000002</v>
      </c>
      <c r="G225" s="143">
        <v>1.8588880000000002E-2</v>
      </c>
      <c r="H225" s="138">
        <v>10.613799999999999</v>
      </c>
      <c r="I225" s="141">
        <v>7.8542120000000007E-2</v>
      </c>
      <c r="J225" s="138">
        <v>4.7824999999999998</v>
      </c>
      <c r="K225" s="144">
        <v>5.1332166666666665E-2</v>
      </c>
      <c r="L225" s="137">
        <v>8.2000000000000003E-2</v>
      </c>
      <c r="M225" s="141">
        <v>1.5361333333333336E-2</v>
      </c>
      <c r="N225" s="138">
        <v>15.242800000000001</v>
      </c>
      <c r="O225" s="144">
        <v>8.7392053333333344E-2</v>
      </c>
      <c r="P225" s="138">
        <v>8.2411999999999992</v>
      </c>
      <c r="Q225" s="144">
        <v>0.11592621333333331</v>
      </c>
      <c r="R225" s="137">
        <v>0.19020000000000001</v>
      </c>
      <c r="S225" s="141">
        <v>1.7244800000000001E-2</v>
      </c>
      <c r="T225" s="137">
        <v>1.2221</v>
      </c>
      <c r="U225" s="141">
        <v>7.7725559999999985E-2</v>
      </c>
      <c r="V225" s="137">
        <v>3.56E-2</v>
      </c>
      <c r="W225" s="141">
        <v>5.9404533333333332E-3</v>
      </c>
      <c r="X225" s="137">
        <v>8.8800000000000004E-2</v>
      </c>
      <c r="Y225" s="141">
        <v>5.2391999999999994E-3</v>
      </c>
      <c r="Z225" s="137">
        <v>2.24E-2</v>
      </c>
      <c r="AA225" s="143">
        <v>1.6717866666666668E-2</v>
      </c>
      <c r="AB225" s="137">
        <v>3.4599999999999999E-2</v>
      </c>
      <c r="AC225" s="141">
        <v>6.1334266666666663E-3</v>
      </c>
      <c r="AD225" s="130">
        <v>98.725300000000004</v>
      </c>
      <c r="AE225" s="127">
        <v>1300</v>
      </c>
      <c r="AF225" s="18" t="s">
        <v>606</v>
      </c>
      <c r="AG225" s="130">
        <v>1.3187204299999999</v>
      </c>
      <c r="AH225" s="129">
        <v>6.588864693250325E-2</v>
      </c>
      <c r="AK225" s="275"/>
      <c r="AL225" s="276"/>
      <c r="AM225" s="138"/>
      <c r="AN225" s="129"/>
      <c r="AO225" s="138"/>
      <c r="AP225" s="129"/>
      <c r="AQ225" s="138"/>
      <c r="AR225" s="130"/>
      <c r="AS225" s="138"/>
      <c r="AT225" s="129"/>
      <c r="AU225" s="138"/>
      <c r="AV225" s="129"/>
      <c r="AW225" s="138"/>
      <c r="AX225" s="129"/>
      <c r="AY225" s="138"/>
      <c r="AZ225" s="129"/>
      <c r="BA225" s="138"/>
      <c r="BB225" s="130"/>
      <c r="BC225" s="138"/>
      <c r="BD225" s="129"/>
      <c r="BE225" s="138"/>
      <c r="BF225" s="129"/>
      <c r="BG225" s="138"/>
      <c r="BH225" s="129"/>
      <c r="BI225" s="138"/>
      <c r="BJ225" s="129"/>
      <c r="BK225" s="138"/>
      <c r="BL225" s="129"/>
      <c r="BM225" s="138"/>
      <c r="BN225" s="129"/>
      <c r="BO225" s="138"/>
      <c r="BP225" s="130"/>
      <c r="BQ225" s="138"/>
      <c r="BR225" s="129"/>
      <c r="BS225" s="138"/>
      <c r="BT225" s="129"/>
      <c r="BU225" s="138"/>
      <c r="BV225" s="129"/>
      <c r="BW225" s="138"/>
      <c r="BX225" s="129"/>
      <c r="BY225" s="138"/>
      <c r="BZ225" s="129"/>
      <c r="CA225" s="137"/>
      <c r="CB225" s="136"/>
      <c r="CC225" s="135"/>
      <c r="CD225" s="134"/>
      <c r="CE225" s="135"/>
      <c r="CF225" s="134"/>
      <c r="CI225" s="21"/>
      <c r="CJ225" s="21"/>
      <c r="CK225" s="133"/>
      <c r="CL225" s="133"/>
      <c r="CM225" s="19"/>
      <c r="CN225" s="19"/>
      <c r="CO225" s="19"/>
      <c r="CP225" s="19"/>
      <c r="CQ225" s="19"/>
      <c r="CR225" s="189">
        <v>41.71</v>
      </c>
      <c r="CS225" s="189">
        <v>5.2068383452210688E-2</v>
      </c>
      <c r="CT225" s="189">
        <v>51.8</v>
      </c>
      <c r="CU225" s="189">
        <v>2.4014287517743114E-2</v>
      </c>
      <c r="CV225" s="189">
        <v>6.85</v>
      </c>
      <c r="CW225" s="189">
        <v>2.9250573000139987E-2</v>
      </c>
      <c r="CX225" s="190"/>
      <c r="CY225" s="190"/>
      <c r="CZ225" s="190">
        <v>5.6599999999999998E-2</v>
      </c>
      <c r="DA225" s="190">
        <v>1.5508399999999999E-3</v>
      </c>
      <c r="DB225" s="190"/>
      <c r="DC225" s="190"/>
      <c r="DD225" s="190">
        <v>0.1305</v>
      </c>
      <c r="DE225" s="190">
        <v>1.1745000000000002E-3</v>
      </c>
      <c r="DF225" s="190">
        <v>1.6000000000000001E-3</v>
      </c>
      <c r="DG225" s="190">
        <v>1.2623999999999999E-3</v>
      </c>
      <c r="DH225" s="190">
        <v>0.23469999999999999</v>
      </c>
      <c r="DI225" s="190">
        <v>3.598733333333333E-3</v>
      </c>
      <c r="DJ225" s="190">
        <v>0.1072</v>
      </c>
      <c r="DK225" s="190">
        <v>2.0082133333333336E-3</v>
      </c>
      <c r="DL225" s="190"/>
      <c r="DM225" s="190"/>
      <c r="DN225" s="190">
        <v>0.3841</v>
      </c>
      <c r="DO225" s="190">
        <v>4.91648E-3</v>
      </c>
      <c r="DP225" s="189">
        <v>101.3</v>
      </c>
    </row>
    <row r="226" spans="1:120" x14ac:dyDescent="0.2">
      <c r="A226" s="147" t="s">
        <v>605</v>
      </c>
      <c r="B226" s="163">
        <v>93.090132707788513</v>
      </c>
      <c r="C226" s="143">
        <v>7.866558511596131E-3</v>
      </c>
      <c r="D226" s="138">
        <v>58.797699999999999</v>
      </c>
      <c r="E226" s="144">
        <v>0.18815263999999998</v>
      </c>
      <c r="F226" s="137">
        <v>0.31640000000000001</v>
      </c>
      <c r="G226" s="143">
        <v>1.8519946666666665E-2</v>
      </c>
      <c r="H226" s="138">
        <v>10.8142</v>
      </c>
      <c r="I226" s="141">
        <v>7.9304133333333346E-2</v>
      </c>
      <c r="J226" s="138">
        <v>4.1584000000000003</v>
      </c>
      <c r="K226" s="144">
        <v>4.7960213333333342E-2</v>
      </c>
      <c r="L226" s="137">
        <v>8.3699999999999997E-2</v>
      </c>
      <c r="M226" s="141">
        <v>1.4999039999999996E-2</v>
      </c>
      <c r="N226" s="138">
        <v>14.6881</v>
      </c>
      <c r="O226" s="144">
        <v>8.6170186666666662E-2</v>
      </c>
      <c r="P226" s="138">
        <v>8.4995999999999992</v>
      </c>
      <c r="Q226" s="144">
        <v>0.11729447999999998</v>
      </c>
      <c r="R226" s="137">
        <v>0.19800000000000001</v>
      </c>
      <c r="S226" s="141">
        <v>1.74372E-2</v>
      </c>
      <c r="T226" s="137">
        <v>1.1800999999999999</v>
      </c>
      <c r="U226" s="141">
        <v>7.8437313333333328E-2</v>
      </c>
      <c r="V226" s="137">
        <v>3.1899999999999998E-2</v>
      </c>
      <c r="W226" s="141">
        <v>5.9185133333333317E-3</v>
      </c>
      <c r="X226" s="137">
        <v>9.7799999999999998E-2</v>
      </c>
      <c r="Y226" s="141">
        <v>5.4116000000000008E-3</v>
      </c>
      <c r="Z226" s="137">
        <v>3.15E-2</v>
      </c>
      <c r="AA226" s="143">
        <v>1.6512299999999997E-2</v>
      </c>
      <c r="AB226" s="137">
        <v>3.4799999999999998E-2</v>
      </c>
      <c r="AC226" s="141">
        <v>6.0505599999999991E-3</v>
      </c>
      <c r="AD226" s="130">
        <v>98.932299999999998</v>
      </c>
      <c r="AE226" s="127">
        <v>1300</v>
      </c>
      <c r="AF226" s="18" t="s">
        <v>604</v>
      </c>
      <c r="AG226" s="130">
        <v>1.21</v>
      </c>
      <c r="AH226" s="129">
        <v>0.04</v>
      </c>
      <c r="AK226" s="275"/>
      <c r="AL226" s="276"/>
      <c r="AM226" s="138"/>
      <c r="AN226" s="129"/>
      <c r="AO226" s="138"/>
      <c r="AP226" s="129"/>
      <c r="AQ226" s="138"/>
      <c r="AR226" s="130"/>
      <c r="AS226" s="138"/>
      <c r="AT226" s="129"/>
      <c r="AU226" s="138"/>
      <c r="AV226" s="129"/>
      <c r="AW226" s="138"/>
      <c r="AX226" s="129"/>
      <c r="AY226" s="138"/>
      <c r="AZ226" s="129"/>
      <c r="BA226" s="138"/>
      <c r="BB226" s="130"/>
      <c r="BC226" s="138"/>
      <c r="BD226" s="129"/>
      <c r="BE226" s="138"/>
      <c r="BF226" s="129"/>
      <c r="BG226" s="138"/>
      <c r="BH226" s="129"/>
      <c r="BI226" s="138"/>
      <c r="BJ226" s="129"/>
      <c r="BK226" s="138"/>
      <c r="BL226" s="129"/>
      <c r="BM226" s="138"/>
      <c r="BN226" s="129"/>
      <c r="BO226" s="138"/>
      <c r="BP226" s="130"/>
      <c r="BQ226" s="138"/>
      <c r="BR226" s="129"/>
      <c r="BS226" s="138"/>
      <c r="BT226" s="129"/>
      <c r="BU226" s="138"/>
      <c r="BV226" s="129"/>
      <c r="BW226" s="138"/>
      <c r="BX226" s="129"/>
      <c r="BY226" s="138"/>
      <c r="BZ226" s="129"/>
      <c r="CA226" s="137"/>
      <c r="CB226" s="136"/>
      <c r="CC226" s="135"/>
      <c r="CD226" s="134"/>
      <c r="CE226" s="135"/>
      <c r="CF226" s="134"/>
      <c r="CI226" s="21"/>
      <c r="CJ226" s="21"/>
      <c r="CK226" s="133"/>
      <c r="CL226" s="133"/>
      <c r="CM226" s="19"/>
      <c r="CN226" s="19"/>
      <c r="CO226" s="19"/>
      <c r="CP226" s="19"/>
      <c r="CQ226" s="19"/>
      <c r="CR226" s="189">
        <v>41.71</v>
      </c>
      <c r="CS226" s="189">
        <v>5.2068383452210688E-2</v>
      </c>
      <c r="CT226" s="189">
        <v>51.8</v>
      </c>
      <c r="CU226" s="189">
        <v>2.4014287517743114E-2</v>
      </c>
      <c r="CV226" s="189">
        <v>6.85</v>
      </c>
      <c r="CW226" s="189">
        <v>2.9250573000139987E-2</v>
      </c>
      <c r="CX226" s="190"/>
      <c r="CY226" s="190"/>
      <c r="CZ226" s="190">
        <v>5.6599999999999998E-2</v>
      </c>
      <c r="DA226" s="190">
        <v>1.5508399999999999E-3</v>
      </c>
      <c r="DB226" s="190"/>
      <c r="DC226" s="190"/>
      <c r="DD226" s="190">
        <v>0.1305</v>
      </c>
      <c r="DE226" s="190">
        <v>1.1745000000000002E-3</v>
      </c>
      <c r="DF226" s="190">
        <v>1.6000000000000001E-3</v>
      </c>
      <c r="DG226" s="190">
        <v>1.2623999999999999E-3</v>
      </c>
      <c r="DH226" s="190">
        <v>0.23469999999999999</v>
      </c>
      <c r="DI226" s="190">
        <v>3.598733333333333E-3</v>
      </c>
      <c r="DJ226" s="190">
        <v>0.1072</v>
      </c>
      <c r="DK226" s="190">
        <v>2.0082133333333336E-3</v>
      </c>
      <c r="DL226" s="190"/>
      <c r="DM226" s="190"/>
      <c r="DN226" s="190">
        <v>0.3841</v>
      </c>
      <c r="DO226" s="190">
        <v>4.91648E-3</v>
      </c>
      <c r="DP226" s="189">
        <v>101.3</v>
      </c>
    </row>
    <row r="227" spans="1:120" x14ac:dyDescent="0.2">
      <c r="A227" s="147" t="s">
        <v>603</v>
      </c>
      <c r="B227" s="163">
        <v>92.913499745093901</v>
      </c>
      <c r="C227" s="143">
        <v>7.7936346331156474E-3</v>
      </c>
      <c r="D227" s="138">
        <v>57.825600000000001</v>
      </c>
      <c r="E227" s="144">
        <v>0.18504192</v>
      </c>
      <c r="F227" s="137">
        <v>0.29270000000000002</v>
      </c>
      <c r="G227" s="143">
        <v>1.8732799999999997E-2</v>
      </c>
      <c r="H227" s="138">
        <v>10.4682</v>
      </c>
      <c r="I227" s="141">
        <v>7.8162560000000006E-2</v>
      </c>
      <c r="J227" s="138">
        <v>4.8704000000000001</v>
      </c>
      <c r="K227" s="144">
        <v>5.1626240000000004E-2</v>
      </c>
      <c r="L227" s="137">
        <v>8.8400000000000006E-2</v>
      </c>
      <c r="M227" s="141">
        <v>1.532856E-2</v>
      </c>
      <c r="N227" s="138">
        <v>15.126200000000001</v>
      </c>
      <c r="O227" s="144">
        <v>8.7731959999999998E-2</v>
      </c>
      <c r="P227" s="138">
        <v>8.2888000000000002</v>
      </c>
      <c r="Q227" s="144">
        <v>0.11604320000000001</v>
      </c>
      <c r="R227" s="137">
        <v>0.2135</v>
      </c>
      <c r="S227" s="141">
        <v>1.7193866666666665E-2</v>
      </c>
      <c r="T227" s="137">
        <v>1.1608000000000001</v>
      </c>
      <c r="U227" s="141">
        <v>7.8083146666666672E-2</v>
      </c>
      <c r="V227" s="137">
        <v>5.57E-2</v>
      </c>
      <c r="W227" s="141">
        <v>6.1678466666666666E-3</v>
      </c>
      <c r="X227" s="137">
        <v>0.33379999999999999</v>
      </c>
      <c r="Y227" s="141">
        <v>7.8331733333333337E-3</v>
      </c>
      <c r="Z227" s="137">
        <v>2.8400000000000002E-2</v>
      </c>
      <c r="AA227" s="143">
        <v>1.6112266666666666E-2</v>
      </c>
      <c r="AB227" s="137">
        <v>2.1700000000000001E-2</v>
      </c>
      <c r="AC227" s="141">
        <v>5.8170466666666674E-3</v>
      </c>
      <c r="AD227" s="130">
        <v>98.774299999999997</v>
      </c>
      <c r="AE227" s="127">
        <v>1300</v>
      </c>
      <c r="AF227" s="18" t="s">
        <v>472</v>
      </c>
      <c r="AG227" s="130">
        <v>1.2309643800000001</v>
      </c>
      <c r="AH227" s="129">
        <v>6.2597322456993801E-2</v>
      </c>
      <c r="AK227" s="275"/>
      <c r="AL227" s="276"/>
      <c r="AM227" s="138"/>
      <c r="AN227" s="129"/>
      <c r="AO227" s="138"/>
      <c r="AP227" s="129"/>
      <c r="AQ227" s="138"/>
      <c r="AR227" s="130"/>
      <c r="AS227" s="138"/>
      <c r="AT227" s="129"/>
      <c r="AU227" s="138"/>
      <c r="AV227" s="129"/>
      <c r="AW227" s="138"/>
      <c r="AX227" s="129"/>
      <c r="AY227" s="138"/>
      <c r="AZ227" s="129"/>
      <c r="BA227" s="138"/>
      <c r="BB227" s="130"/>
      <c r="BC227" s="138"/>
      <c r="BD227" s="129"/>
      <c r="BE227" s="138"/>
      <c r="BF227" s="129"/>
      <c r="BG227" s="138"/>
      <c r="BH227" s="129"/>
      <c r="BI227" s="138"/>
      <c r="BJ227" s="129"/>
      <c r="BK227" s="138"/>
      <c r="BL227" s="129"/>
      <c r="BM227" s="138"/>
      <c r="BN227" s="129"/>
      <c r="BO227" s="138"/>
      <c r="BP227" s="130"/>
      <c r="BQ227" s="138"/>
      <c r="BR227" s="129"/>
      <c r="BS227" s="138"/>
      <c r="BT227" s="129"/>
      <c r="BU227" s="138"/>
      <c r="BV227" s="129"/>
      <c r="BW227" s="138"/>
      <c r="BX227" s="129"/>
      <c r="BY227" s="138"/>
      <c r="BZ227" s="129"/>
      <c r="CA227" s="137"/>
      <c r="CB227" s="136"/>
      <c r="CC227" s="135"/>
      <c r="CD227" s="134"/>
      <c r="CE227" s="135"/>
      <c r="CF227" s="134"/>
      <c r="CI227" s="21"/>
      <c r="CJ227" s="21"/>
      <c r="CK227" s="133"/>
      <c r="CL227" s="133"/>
      <c r="CM227" s="19"/>
      <c r="CN227" s="19"/>
      <c r="CO227" s="19"/>
      <c r="CP227" s="19"/>
      <c r="CQ227" s="19"/>
      <c r="CR227" s="189">
        <v>41.73</v>
      </c>
      <c r="CS227" s="189">
        <v>5.2093350310734879E-2</v>
      </c>
      <c r="CT227" s="189">
        <v>51.96</v>
      </c>
      <c r="CU227" s="189">
        <v>2.4088462923203324E-2</v>
      </c>
      <c r="CV227" s="189">
        <v>7.06</v>
      </c>
      <c r="CW227" s="189">
        <v>3.0147305895034789E-2</v>
      </c>
      <c r="CX227" s="190"/>
      <c r="CY227" s="190"/>
      <c r="CZ227" s="190">
        <v>4.8800000000000003E-2</v>
      </c>
      <c r="DA227" s="190">
        <v>1.5323200000000002E-3</v>
      </c>
      <c r="DB227" s="190"/>
      <c r="DC227" s="190"/>
      <c r="DD227" s="190">
        <v>0.14319999999999999</v>
      </c>
      <c r="DE227" s="190">
        <v>1.2028799999999999E-3</v>
      </c>
      <c r="DF227" s="190">
        <v>3.0000000000000001E-3</v>
      </c>
      <c r="DG227" s="190">
        <v>1.3031999999999998E-3</v>
      </c>
      <c r="DH227" s="190">
        <v>0.21460000000000001</v>
      </c>
      <c r="DI227" s="190">
        <v>3.5480533333333338E-3</v>
      </c>
      <c r="DJ227" s="190">
        <v>0.1103</v>
      </c>
      <c r="DK227" s="190">
        <v>2.0148133333333334E-3</v>
      </c>
      <c r="DL227" s="190"/>
      <c r="DM227" s="190"/>
      <c r="DN227" s="190">
        <v>0.38729999999999998</v>
      </c>
      <c r="DO227" s="190">
        <v>4.9057999999999992E-3</v>
      </c>
      <c r="DP227" s="189">
        <v>101.67</v>
      </c>
    </row>
    <row r="228" spans="1:120" x14ac:dyDescent="0.2">
      <c r="A228" s="147" t="s">
        <v>602</v>
      </c>
      <c r="B228" s="163">
        <v>92.961028739079893</v>
      </c>
      <c r="C228" s="143">
        <v>7.8334065775450181E-3</v>
      </c>
      <c r="D228" s="138">
        <v>58.037999999999997</v>
      </c>
      <c r="E228" s="144">
        <v>0.18572160000000001</v>
      </c>
      <c r="F228" s="137">
        <v>0.27939999999999998</v>
      </c>
      <c r="G228" s="143">
        <v>1.8384519999999998E-2</v>
      </c>
      <c r="H228" s="138">
        <v>10.7</v>
      </c>
      <c r="I228" s="141">
        <v>7.8466666666666671E-2</v>
      </c>
      <c r="J228" s="138">
        <v>4.3865999999999996</v>
      </c>
      <c r="K228" s="144">
        <v>4.9129919999999994E-2</v>
      </c>
      <c r="L228" s="137">
        <v>8.1600000000000006E-2</v>
      </c>
      <c r="M228" s="141">
        <v>1.5101440000000001E-2</v>
      </c>
      <c r="N228" s="138">
        <v>14.962199999999999</v>
      </c>
      <c r="O228" s="144">
        <v>8.6780759999999985E-2</v>
      </c>
      <c r="P228" s="138">
        <v>8.3080999999999996</v>
      </c>
      <c r="Q228" s="144">
        <v>0.1163134</v>
      </c>
      <c r="R228" s="137">
        <v>0.17519999999999999</v>
      </c>
      <c r="S228" s="141">
        <v>1.698272E-2</v>
      </c>
      <c r="T228" s="137">
        <v>1.2302</v>
      </c>
      <c r="U228" s="141">
        <v>7.7256560000000002E-2</v>
      </c>
      <c r="V228" s="137">
        <v>5.67E-2</v>
      </c>
      <c r="W228" s="141">
        <v>6.1878600000000008E-3</v>
      </c>
      <c r="X228" s="137">
        <v>0.30790000000000001</v>
      </c>
      <c r="Y228" s="141">
        <v>7.5948666666666676E-3</v>
      </c>
      <c r="Z228" s="137">
        <v>2.41E-2</v>
      </c>
      <c r="AA228" s="143">
        <v>1.6431379999999999E-2</v>
      </c>
      <c r="AB228" s="137">
        <v>1.7899999999999999E-2</v>
      </c>
      <c r="AC228" s="141">
        <v>5.8652333333333332E-3</v>
      </c>
      <c r="AD228" s="130">
        <v>98.567899999999995</v>
      </c>
      <c r="AE228" s="127">
        <v>1300</v>
      </c>
      <c r="AF228" s="18" t="s">
        <v>601</v>
      </c>
      <c r="AG228" s="130">
        <v>1.0788371300000001</v>
      </c>
      <c r="AH228" s="129">
        <v>5.4547615199697426E-2</v>
      </c>
      <c r="AK228" s="275"/>
      <c r="AL228" s="276"/>
      <c r="AM228" s="138"/>
      <c r="AN228" s="129"/>
      <c r="AO228" s="138"/>
      <c r="AP228" s="129"/>
      <c r="AQ228" s="138"/>
      <c r="AR228" s="130"/>
      <c r="AS228" s="138"/>
      <c r="AT228" s="129"/>
      <c r="AU228" s="138"/>
      <c r="AV228" s="129"/>
      <c r="AW228" s="138"/>
      <c r="AX228" s="129"/>
      <c r="AY228" s="138"/>
      <c r="AZ228" s="129"/>
      <c r="BA228" s="138"/>
      <c r="BB228" s="130"/>
      <c r="BC228" s="138"/>
      <c r="BD228" s="129"/>
      <c r="BE228" s="138"/>
      <c r="BF228" s="129"/>
      <c r="BG228" s="138"/>
      <c r="BH228" s="129"/>
      <c r="BI228" s="138"/>
      <c r="BJ228" s="129"/>
      <c r="BK228" s="138"/>
      <c r="BL228" s="129"/>
      <c r="BM228" s="138"/>
      <c r="BN228" s="129"/>
      <c r="BO228" s="138"/>
      <c r="BP228" s="130"/>
      <c r="BQ228" s="138"/>
      <c r="BR228" s="129"/>
      <c r="BS228" s="138"/>
      <c r="BT228" s="129"/>
      <c r="BU228" s="138"/>
      <c r="BV228" s="129"/>
      <c r="BW228" s="138"/>
      <c r="BX228" s="129"/>
      <c r="BY228" s="138"/>
      <c r="BZ228" s="129"/>
      <c r="CA228" s="137"/>
      <c r="CB228" s="136"/>
      <c r="CC228" s="135"/>
      <c r="CD228" s="134"/>
      <c r="CE228" s="135"/>
      <c r="CF228" s="134"/>
      <c r="CI228" s="21"/>
      <c r="CJ228" s="21"/>
      <c r="CK228" s="133"/>
      <c r="CL228" s="133"/>
      <c r="CM228" s="19"/>
      <c r="CN228" s="19"/>
      <c r="CO228" s="19"/>
      <c r="CP228" s="19"/>
      <c r="CQ228" s="19"/>
      <c r="CR228" s="189">
        <v>41.41</v>
      </c>
      <c r="CS228" s="189">
        <v>5.1693880574347741E-2</v>
      </c>
      <c r="CT228" s="189">
        <v>51.78</v>
      </c>
      <c r="CU228" s="189">
        <v>2.4005015592060589E-2</v>
      </c>
      <c r="CV228" s="189">
        <v>6.99</v>
      </c>
      <c r="CW228" s="189">
        <v>2.9848394930069858E-2</v>
      </c>
      <c r="CX228" s="190"/>
      <c r="CY228" s="190"/>
      <c r="CZ228" s="190">
        <v>5.0599999999999999E-2</v>
      </c>
      <c r="DA228" s="190">
        <v>1.5314933333333332E-3</v>
      </c>
      <c r="DB228" s="190"/>
      <c r="DC228" s="190"/>
      <c r="DD228" s="190">
        <v>0.14249999999999999</v>
      </c>
      <c r="DE228" s="190">
        <v>1.1969999999999999E-3</v>
      </c>
      <c r="DF228" s="190">
        <v>1.5E-3</v>
      </c>
      <c r="DG228" s="190">
        <v>1.2851E-3</v>
      </c>
      <c r="DH228" s="190">
        <v>0.222</v>
      </c>
      <c r="DI228" s="190">
        <v>3.5668000000000002E-3</v>
      </c>
      <c r="DJ228" s="190">
        <v>0.111</v>
      </c>
      <c r="DK228" s="190">
        <v>2.0202000000000002E-3</v>
      </c>
      <c r="DL228" s="190"/>
      <c r="DM228" s="190"/>
      <c r="DN228" s="190">
        <v>0.37990000000000002</v>
      </c>
      <c r="DO228" s="190">
        <v>4.9133733333333327E-3</v>
      </c>
      <c r="DP228" s="189">
        <v>101.11</v>
      </c>
    </row>
    <row r="229" spans="1:120" x14ac:dyDescent="0.2">
      <c r="A229" s="147" t="s">
        <v>600</v>
      </c>
      <c r="B229" s="163">
        <v>93.179642570707983</v>
      </c>
      <c r="C229" s="143">
        <v>7.8608931169508699E-3</v>
      </c>
      <c r="D229" s="138">
        <v>58.487099999999998</v>
      </c>
      <c r="E229" s="144">
        <v>0.18715872</v>
      </c>
      <c r="F229" s="137">
        <v>0.30919999999999997</v>
      </c>
      <c r="G229" s="143">
        <v>1.8737519999999997E-2</v>
      </c>
      <c r="H229" s="138">
        <v>10.886200000000001</v>
      </c>
      <c r="I229" s="141">
        <v>7.9106386666666667E-2</v>
      </c>
      <c r="J229" s="138">
        <v>4.1519000000000004</v>
      </c>
      <c r="K229" s="144">
        <v>4.7885246666666673E-2</v>
      </c>
      <c r="L229" s="137">
        <v>6.9000000000000006E-2</v>
      </c>
      <c r="M229" s="141">
        <v>1.4835000000000001E-2</v>
      </c>
      <c r="N229" s="138">
        <v>14.750500000000001</v>
      </c>
      <c r="O229" s="144">
        <v>8.6536266666666681E-2</v>
      </c>
      <c r="P229" s="138">
        <v>8.3698999999999995</v>
      </c>
      <c r="Q229" s="144">
        <v>0.11662060666666665</v>
      </c>
      <c r="R229" s="137">
        <v>0.2019</v>
      </c>
      <c r="S229" s="141">
        <v>1.7228799999999999E-2</v>
      </c>
      <c r="T229" s="137">
        <v>1.2020999999999999</v>
      </c>
      <c r="U229" s="141">
        <v>7.7495379999999989E-2</v>
      </c>
      <c r="V229" s="137">
        <v>3.1800000000000002E-2</v>
      </c>
      <c r="W229" s="141">
        <v>5.98264E-3</v>
      </c>
      <c r="X229" s="137">
        <v>9.11E-2</v>
      </c>
      <c r="Y229" s="141">
        <v>5.2595066666666669E-3</v>
      </c>
      <c r="Z229" s="137">
        <v>2.7300000000000001E-2</v>
      </c>
      <c r="AA229" s="143">
        <v>1.659658E-2</v>
      </c>
      <c r="AB229" s="137">
        <v>2.5600000000000001E-2</v>
      </c>
      <c r="AC229" s="141">
        <v>6.0364799999999995E-3</v>
      </c>
      <c r="AD229" s="130">
        <v>98.603700000000003</v>
      </c>
      <c r="AE229" s="127">
        <v>1300</v>
      </c>
      <c r="AF229" s="18" t="s">
        <v>442</v>
      </c>
      <c r="AG229" s="130">
        <v>1.2515716167212076</v>
      </c>
      <c r="AH229" s="129">
        <v>4.8555004201478534E-2</v>
      </c>
      <c r="AK229" s="275"/>
      <c r="AL229" s="276"/>
      <c r="AM229" s="138"/>
      <c r="AN229" s="129"/>
      <c r="AO229" s="138"/>
      <c r="AP229" s="129"/>
      <c r="AQ229" s="138"/>
      <c r="AR229" s="130"/>
      <c r="AS229" s="138"/>
      <c r="AT229" s="129"/>
      <c r="AU229" s="138"/>
      <c r="AV229" s="129"/>
      <c r="AW229" s="138"/>
      <c r="AX229" s="129"/>
      <c r="AY229" s="138"/>
      <c r="AZ229" s="129"/>
      <c r="BA229" s="138"/>
      <c r="BB229" s="130"/>
      <c r="BC229" s="138"/>
      <c r="BD229" s="129"/>
      <c r="BE229" s="138"/>
      <c r="BF229" s="129"/>
      <c r="BG229" s="138"/>
      <c r="BH229" s="129"/>
      <c r="BI229" s="138"/>
      <c r="BJ229" s="129"/>
      <c r="BK229" s="138"/>
      <c r="BL229" s="129"/>
      <c r="BM229" s="138"/>
      <c r="BN229" s="129"/>
      <c r="BO229" s="138"/>
      <c r="BP229" s="130"/>
      <c r="BQ229" s="138"/>
      <c r="BR229" s="129"/>
      <c r="BS229" s="138"/>
      <c r="BT229" s="129"/>
      <c r="BU229" s="138"/>
      <c r="BV229" s="129"/>
      <c r="BW229" s="138"/>
      <c r="BX229" s="129"/>
      <c r="BY229" s="138"/>
      <c r="BZ229" s="129"/>
      <c r="CA229" s="137"/>
      <c r="CB229" s="136"/>
      <c r="CC229" s="135"/>
      <c r="CD229" s="134"/>
      <c r="CE229" s="135"/>
      <c r="CF229" s="134"/>
      <c r="CI229" s="21"/>
      <c r="CJ229" s="21"/>
      <c r="CK229" s="133"/>
      <c r="CL229" s="133"/>
      <c r="CM229" s="19"/>
      <c r="CN229" s="19"/>
      <c r="CO229" s="19"/>
      <c r="CP229" s="19"/>
      <c r="CQ229" s="19"/>
      <c r="CR229" s="189">
        <v>41.48</v>
      </c>
      <c r="CS229" s="189">
        <v>5.1781264579182425E-2</v>
      </c>
      <c r="CT229" s="189">
        <v>52.01</v>
      </c>
      <c r="CU229" s="189">
        <v>2.4111642737409639E-2</v>
      </c>
      <c r="CV229" s="189">
        <v>6.78</v>
      </c>
      <c r="CW229" s="189">
        <v>2.8951662035175057E-2</v>
      </c>
      <c r="CX229" s="190"/>
      <c r="CY229" s="190"/>
      <c r="CZ229" s="190">
        <v>5.5599999999999997E-2</v>
      </c>
      <c r="DA229" s="190">
        <v>1.5419733333333335E-3</v>
      </c>
      <c r="DB229" s="190"/>
      <c r="DC229" s="190"/>
      <c r="DD229" s="190">
        <v>0.1298</v>
      </c>
      <c r="DE229" s="190">
        <v>1.1768533333333334E-3</v>
      </c>
      <c r="DF229" s="190">
        <v>2.0999999999999999E-3</v>
      </c>
      <c r="DG229" s="190">
        <v>1.2658799999999998E-3</v>
      </c>
      <c r="DH229" s="190">
        <v>0.23649999999999999</v>
      </c>
      <c r="DI229" s="190">
        <v>3.626333333333333E-3</v>
      </c>
      <c r="DJ229" s="190">
        <v>0.10580000000000001</v>
      </c>
      <c r="DK229" s="190">
        <v>2.0102000000000006E-3</v>
      </c>
      <c r="DL229" s="190"/>
      <c r="DM229" s="190"/>
      <c r="DN229" s="190">
        <v>0.39340000000000003</v>
      </c>
      <c r="DO229" s="190">
        <v>4.9306133333333335E-3</v>
      </c>
      <c r="DP229" s="189">
        <v>101.22</v>
      </c>
    </row>
    <row r="230" spans="1:120" x14ac:dyDescent="0.2">
      <c r="A230" s="147" t="s">
        <v>599</v>
      </c>
      <c r="B230" s="163">
        <v>92.81502024322927</v>
      </c>
      <c r="C230" s="143">
        <v>3.8665444912014141E-3</v>
      </c>
      <c r="D230" s="138">
        <v>57.128300000000003</v>
      </c>
      <c r="E230" s="144">
        <v>0.18661911333333334</v>
      </c>
      <c r="F230" s="137">
        <v>0.28160000000000002</v>
      </c>
      <c r="G230" s="143">
        <v>1.8322773333333334E-2</v>
      </c>
      <c r="H230" s="138">
        <v>10.347200000000001</v>
      </c>
      <c r="I230" s="141">
        <v>7.7948906666666679E-2</v>
      </c>
      <c r="J230" s="138">
        <v>4.9992000000000001</v>
      </c>
      <c r="K230" s="144">
        <v>5.2324960000000004E-2</v>
      </c>
      <c r="L230" s="137">
        <v>0.1014</v>
      </c>
      <c r="M230" s="141">
        <v>1.515592E-2</v>
      </c>
      <c r="N230" s="138">
        <v>15.245799999999999</v>
      </c>
      <c r="O230" s="144">
        <v>8.7409253333333325E-2</v>
      </c>
      <c r="P230" s="138">
        <v>8.1008999999999993</v>
      </c>
      <c r="Q230" s="144">
        <v>0.11449271999999999</v>
      </c>
      <c r="R230" s="137">
        <v>0.2001</v>
      </c>
      <c r="S230" s="141">
        <v>1.7221940000000002E-2</v>
      </c>
      <c r="T230" s="137">
        <v>1.1326000000000001</v>
      </c>
      <c r="U230" s="141">
        <v>7.6714773333333333E-2</v>
      </c>
      <c r="V230" s="137">
        <v>3.2800000000000003E-2</v>
      </c>
      <c r="W230" s="141">
        <v>5.9805333333333346E-3</v>
      </c>
      <c r="X230" s="137">
        <v>9.5000000000000001E-2</v>
      </c>
      <c r="Y230" s="141">
        <v>5.3200000000000001E-3</v>
      </c>
      <c r="Z230" s="137">
        <v>2.5999999999999999E-2</v>
      </c>
      <c r="AA230" s="143">
        <v>1.6957199999999999E-2</v>
      </c>
      <c r="AB230" s="137"/>
      <c r="AC230" s="141"/>
      <c r="AD230" s="130">
        <v>98.057400000000001</v>
      </c>
      <c r="AE230" s="127">
        <v>1300</v>
      </c>
      <c r="AF230" s="18" t="s">
        <v>598</v>
      </c>
      <c r="AG230" s="130">
        <v>1.46106146</v>
      </c>
      <c r="AH230" s="129">
        <v>6.7603614608403584E-2</v>
      </c>
      <c r="AK230" s="275"/>
      <c r="AL230" s="276"/>
      <c r="AM230" s="138"/>
      <c r="AN230" s="129"/>
      <c r="AO230" s="138"/>
      <c r="AP230" s="129"/>
      <c r="AQ230" s="138"/>
      <c r="AR230" s="130"/>
      <c r="AS230" s="138"/>
      <c r="AT230" s="129"/>
      <c r="AU230" s="138"/>
      <c r="AV230" s="129"/>
      <c r="AW230" s="138"/>
      <c r="AX230" s="129"/>
      <c r="AY230" s="138"/>
      <c r="AZ230" s="129"/>
      <c r="BA230" s="138"/>
      <c r="BB230" s="130"/>
      <c r="BC230" s="138"/>
      <c r="BD230" s="129"/>
      <c r="BE230" s="138"/>
      <c r="BF230" s="129"/>
      <c r="BG230" s="138"/>
      <c r="BH230" s="129"/>
      <c r="BI230" s="138"/>
      <c r="BJ230" s="129"/>
      <c r="BK230" s="138"/>
      <c r="BL230" s="129"/>
      <c r="BM230" s="138"/>
      <c r="BN230" s="129"/>
      <c r="BO230" s="138"/>
      <c r="BP230" s="130"/>
      <c r="BQ230" s="138"/>
      <c r="BR230" s="129"/>
      <c r="BS230" s="138"/>
      <c r="BT230" s="129"/>
      <c r="BU230" s="138"/>
      <c r="BV230" s="129"/>
      <c r="BW230" s="138"/>
      <c r="BX230" s="129"/>
      <c r="BY230" s="138"/>
      <c r="BZ230" s="129"/>
      <c r="CA230" s="137"/>
      <c r="CB230" s="136"/>
      <c r="CC230" s="135"/>
      <c r="CD230" s="134"/>
      <c r="CE230" s="135"/>
      <c r="CF230" s="134"/>
      <c r="CI230" s="21"/>
      <c r="CJ230" s="21"/>
      <c r="CK230" s="133"/>
      <c r="CL230" s="133"/>
      <c r="CM230" s="19"/>
      <c r="CN230" s="19"/>
      <c r="CO230" s="19"/>
      <c r="CP230" s="19"/>
      <c r="CQ230" s="19"/>
      <c r="CR230" s="189">
        <v>40.9</v>
      </c>
      <c r="CS230" s="189">
        <v>0.11449203675774217</v>
      </c>
      <c r="CT230" s="189">
        <v>50.43</v>
      </c>
      <c r="CU230" s="189">
        <v>0.2423267524190581</v>
      </c>
      <c r="CV230" s="189">
        <v>6.96</v>
      </c>
      <c r="CW230" s="189">
        <v>7.2585765887839854E-2</v>
      </c>
      <c r="CX230" s="190"/>
      <c r="CY230" s="190"/>
      <c r="CZ230" s="190">
        <v>6.1800000000000001E-2</v>
      </c>
      <c r="DA230" s="190">
        <v>8.506916183447448E-3</v>
      </c>
      <c r="DB230" s="190"/>
      <c r="DC230" s="190"/>
      <c r="DD230" s="190">
        <v>0.13350000000000001</v>
      </c>
      <c r="DE230" s="190">
        <v>3.2557109944289326E-3</v>
      </c>
      <c r="DF230" s="190"/>
      <c r="DG230" s="190"/>
      <c r="DH230" s="190">
        <v>0.2009</v>
      </c>
      <c r="DI230" s="190">
        <v>1.6538461644610775E-2</v>
      </c>
      <c r="DJ230" s="190">
        <v>0.10630000000000001</v>
      </c>
      <c r="DK230" s="190">
        <v>2.0218448408995723E-3</v>
      </c>
      <c r="DL230" s="190"/>
      <c r="DM230" s="190"/>
      <c r="DN230" s="190">
        <v>0.38200000000000001</v>
      </c>
      <c r="DO230" s="190">
        <v>3.7016534110523303E-3</v>
      </c>
      <c r="DP230" s="189">
        <v>99.17</v>
      </c>
    </row>
    <row r="231" spans="1:120" x14ac:dyDescent="0.2">
      <c r="A231" s="146" t="s">
        <v>597</v>
      </c>
      <c r="B231" s="163">
        <v>92.736015033598235</v>
      </c>
      <c r="C231" s="143">
        <v>1.8497831154715941E-2</v>
      </c>
      <c r="D231" s="145">
        <v>56.693466666666666</v>
      </c>
      <c r="E231" s="144">
        <v>7.8556771779103376E-2</v>
      </c>
      <c r="F231" s="142">
        <v>0.31482202729044834</v>
      </c>
      <c r="G231" s="143">
        <v>8.266767924559399E-3</v>
      </c>
      <c r="H231" s="145">
        <v>10.593</v>
      </c>
      <c r="I231" s="141">
        <v>3.5472054128849101E-2</v>
      </c>
      <c r="J231" s="145">
        <v>4.7559999999999993</v>
      </c>
      <c r="K231" s="144">
        <v>2.184515447011556E-2</v>
      </c>
      <c r="L231" s="142">
        <v>9.3600000000000003E-2</v>
      </c>
      <c r="M231" s="141">
        <v>6.8339605224496287E-3</v>
      </c>
      <c r="N231" s="145">
        <v>14.732900000000001</v>
      </c>
      <c r="O231" s="144">
        <v>4.5555374348691162E-2</v>
      </c>
      <c r="P231" s="145">
        <v>8.8324666666666669</v>
      </c>
      <c r="Q231" s="144">
        <v>2.1077631631448043E-2</v>
      </c>
      <c r="R231" s="142">
        <v>0.18246660402813913</v>
      </c>
      <c r="S231" s="141">
        <v>1.2112221809204531E-2</v>
      </c>
      <c r="T231" s="142">
        <v>1.1219666666666666</v>
      </c>
      <c r="U231" s="141">
        <v>2.4946613233729032E-2</v>
      </c>
      <c r="V231" s="142">
        <v>5.2033333333333341E-2</v>
      </c>
      <c r="W231" s="141">
        <v>1.7674551520018825E-3</v>
      </c>
      <c r="X231" s="142">
        <v>0.33903333333333335</v>
      </c>
      <c r="Y231" s="141">
        <v>3.0885109414438509E-3</v>
      </c>
      <c r="Z231" s="142">
        <v>2.6933333333333333E-2</v>
      </c>
      <c r="AA231" s="143">
        <v>3.6343820144000049E-3</v>
      </c>
      <c r="AB231" s="142">
        <v>2.9733333333333334E-2</v>
      </c>
      <c r="AC231" s="141">
        <v>1.5812587548517593E-3</v>
      </c>
      <c r="AD231" s="140">
        <v>97.766966666666647</v>
      </c>
      <c r="AE231" s="139">
        <v>1300</v>
      </c>
      <c r="AF231" s="18" t="s">
        <v>596</v>
      </c>
      <c r="AG231" s="130">
        <v>1.71753712947494</v>
      </c>
      <c r="AH231" s="129">
        <v>0.04</v>
      </c>
      <c r="AI231" s="128">
        <v>38</v>
      </c>
      <c r="AJ231" s="120">
        <v>15.064</v>
      </c>
      <c r="AK231" s="275">
        <v>1843.0257944622899</v>
      </c>
      <c r="AL231" s="276">
        <v>65.629843542197762</v>
      </c>
      <c r="AM231" s="138">
        <v>1.1880830676794001</v>
      </c>
      <c r="AN231" s="129">
        <v>7.8756833330346637E-2</v>
      </c>
      <c r="AO231" s="138">
        <v>40.383917609944199</v>
      </c>
      <c r="AP231" s="129">
        <v>1.489354817227188</v>
      </c>
      <c r="AQ231" s="138">
        <v>8.42405572038213</v>
      </c>
      <c r="AR231" s="130">
        <v>0.42406980384156673</v>
      </c>
      <c r="AS231" s="138">
        <v>15.334262870223</v>
      </c>
      <c r="AT231" s="129">
        <v>0.66655185089916702</v>
      </c>
      <c r="AU231" s="138">
        <v>0.52120821449514498</v>
      </c>
      <c r="AV231" s="129">
        <v>5.8013082060240952E-2</v>
      </c>
      <c r="AW231" s="138">
        <v>4.5165355998295302</v>
      </c>
      <c r="AX231" s="129">
        <v>0.61505703556638947</v>
      </c>
      <c r="AY231" s="138">
        <v>0.72387833691833403</v>
      </c>
      <c r="AZ231" s="129">
        <v>8.7442984566891674E-2</v>
      </c>
      <c r="BA231" s="138">
        <v>1.9204174085869801</v>
      </c>
      <c r="BB231" s="130">
        <v>0.10165842494585693</v>
      </c>
      <c r="BC231" s="138"/>
      <c r="BD231" s="129"/>
      <c r="BE231" s="138">
        <v>1.87894712877908</v>
      </c>
      <c r="BF231" s="129">
        <v>0.2069060152470136</v>
      </c>
      <c r="BG231" s="138">
        <v>0.58101289425074099</v>
      </c>
      <c r="BH231" s="129">
        <v>0.12669761279549491</v>
      </c>
      <c r="BI231" s="138"/>
      <c r="BJ231" s="129"/>
      <c r="BK231" s="138"/>
      <c r="BL231" s="129"/>
      <c r="BM231" s="138"/>
      <c r="BN231" s="129"/>
      <c r="BO231" s="138">
        <v>1.35328093708567</v>
      </c>
      <c r="BP231" s="130">
        <v>0.13736749566098505</v>
      </c>
      <c r="BQ231" s="138"/>
      <c r="BR231" s="129"/>
      <c r="BS231" s="138">
        <v>0.91069002945035205</v>
      </c>
      <c r="BT231" s="129">
        <v>0.11712843152343495</v>
      </c>
      <c r="BU231" s="138"/>
      <c r="BV231" s="129"/>
      <c r="BW231" s="138"/>
      <c r="BX231" s="129"/>
      <c r="BY231" s="138"/>
      <c r="BZ231" s="129"/>
      <c r="CA231" s="137">
        <v>0.161047253408447</v>
      </c>
      <c r="CB231" s="136">
        <v>1.4880371224315967E-2</v>
      </c>
      <c r="CC231" s="135">
        <v>4.3944209169850999E-2</v>
      </c>
      <c r="CD231" s="134">
        <v>5.9097128748986406E-3</v>
      </c>
      <c r="CE231" s="135">
        <v>1.3796839718775E-2</v>
      </c>
      <c r="CF231" s="134">
        <v>3.3874724947867709E-3</v>
      </c>
      <c r="CH231" s="120">
        <v>17.765999999999998</v>
      </c>
      <c r="CI231" s="133">
        <f>0.3543*CK231</f>
        <v>2.9467130999999997E-2</v>
      </c>
      <c r="CJ231" s="133">
        <v>1.7856720000000001E-3</v>
      </c>
      <c r="CK231" s="133">
        <v>8.3169999999999994E-2</v>
      </c>
      <c r="CL231" s="133">
        <v>5.0400000000000002E-3</v>
      </c>
      <c r="CM231" s="19"/>
      <c r="CN231" s="19"/>
      <c r="CO231" s="19"/>
      <c r="CP231" s="19"/>
      <c r="CQ231" s="19"/>
      <c r="CR231" s="189">
        <v>41.06</v>
      </c>
      <c r="CS231" s="189">
        <v>6.7401102713148781E-2</v>
      </c>
      <c r="CT231" s="189">
        <v>50.88</v>
      </c>
      <c r="CU231" s="189">
        <v>0.16378708794529021</v>
      </c>
      <c r="CV231" s="189">
        <v>7.1</v>
      </c>
      <c r="CW231" s="189">
        <v>8.6717331460779548E-2</v>
      </c>
      <c r="CX231" s="190">
        <v>3.2000000000000002E-3</v>
      </c>
      <c r="CY231" s="190">
        <v>6.7205305072341314E-4</v>
      </c>
      <c r="CZ231" s="190">
        <v>5.1799999999999999E-2</v>
      </c>
      <c r="DA231" s="190">
        <v>3.8129741547532747E-3</v>
      </c>
      <c r="DB231" s="190">
        <v>2E-3</v>
      </c>
      <c r="DC231" s="190">
        <v>2.1865561934998013E-3</v>
      </c>
      <c r="DD231" s="190">
        <v>0.12959999999999999</v>
      </c>
      <c r="DE231" s="190">
        <v>9.9116925651205061E-4</v>
      </c>
      <c r="DF231" s="190">
        <v>1.8E-3</v>
      </c>
      <c r="DG231" s="190">
        <v>2.2796023531874234E-4</v>
      </c>
      <c r="DH231" s="190">
        <v>0.22439999999999999</v>
      </c>
      <c r="DI231" s="190">
        <v>7.0221771278669689E-3</v>
      </c>
      <c r="DJ231" s="190">
        <v>0.1085</v>
      </c>
      <c r="DK231" s="190">
        <v>1.707415622893388E-3</v>
      </c>
      <c r="DL231" s="190">
        <v>1.7299999999999999E-2</v>
      </c>
      <c r="DM231" s="190">
        <v>1.0578223377069567E-3</v>
      </c>
      <c r="DN231" s="190">
        <v>0.37859999999999999</v>
      </c>
      <c r="DO231" s="190">
        <v>4.5524836688941054E-3</v>
      </c>
      <c r="DP231" s="189">
        <v>99.95</v>
      </c>
    </row>
    <row r="232" spans="1:120" x14ac:dyDescent="0.2">
      <c r="A232" s="146" t="s">
        <v>595</v>
      </c>
      <c r="B232" s="163">
        <v>92.774478847421932</v>
      </c>
      <c r="C232" s="143">
        <v>5.7518647053973306E-3</v>
      </c>
      <c r="D232" s="145">
        <v>57.160333333333334</v>
      </c>
      <c r="E232" s="144">
        <v>7.920368120872498E-2</v>
      </c>
      <c r="F232" s="142">
        <v>0.32231065671318837</v>
      </c>
      <c r="G232" s="143">
        <v>8.3063528774270038E-3</v>
      </c>
      <c r="H232" s="145">
        <v>10.976466666666667</v>
      </c>
      <c r="I232" s="141">
        <v>3.5911173913588737E-2</v>
      </c>
      <c r="J232" s="145">
        <v>4.391</v>
      </c>
      <c r="K232" s="144">
        <v>2.1013686523364297E-2</v>
      </c>
      <c r="L232" s="142">
        <v>8.8666666666666671E-2</v>
      </c>
      <c r="M232" s="141">
        <v>6.7581167450520632E-3</v>
      </c>
      <c r="N232" s="145">
        <v>14.475633333333334</v>
      </c>
      <c r="O232" s="144">
        <v>4.5130558329127733E-2</v>
      </c>
      <c r="P232" s="145">
        <v>8.8241999999999994</v>
      </c>
      <c r="Q232" s="144">
        <v>2.1171724169721171E-2</v>
      </c>
      <c r="R232" s="142">
        <v>0.13085260256781542</v>
      </c>
      <c r="S232" s="141">
        <v>1.1914481272293845E-2</v>
      </c>
      <c r="T232" s="142">
        <v>1.1886666666666665</v>
      </c>
      <c r="U232" s="141">
        <v>2.5575829858638502E-2</v>
      </c>
      <c r="V232" s="142">
        <v>4.2300000000000004E-2</v>
      </c>
      <c r="W232" s="141">
        <v>1.723529155541037E-3</v>
      </c>
      <c r="X232" s="142">
        <v>0.2225</v>
      </c>
      <c r="Y232" s="141">
        <v>2.6035774960192332E-3</v>
      </c>
      <c r="Z232" s="142">
        <v>2.6266666666666664E-2</v>
      </c>
      <c r="AA232" s="143">
        <v>3.6295975765780471E-3</v>
      </c>
      <c r="AB232" s="142">
        <v>2.53E-2</v>
      </c>
      <c r="AC232" s="141">
        <v>1.5465585752491057E-3</v>
      </c>
      <c r="AD232" s="140">
        <v>97.874333333333325</v>
      </c>
      <c r="AE232" s="139">
        <v>1300</v>
      </c>
      <c r="AF232" s="18" t="s">
        <v>195</v>
      </c>
      <c r="AG232" s="130">
        <v>1.2603846213703649</v>
      </c>
      <c r="AH232" s="129">
        <v>0.03</v>
      </c>
      <c r="AK232" s="275"/>
      <c r="AL232" s="276"/>
      <c r="AM232" s="138"/>
      <c r="AN232" s="129"/>
      <c r="AO232" s="138"/>
      <c r="AP232" s="129"/>
      <c r="AQ232" s="138"/>
      <c r="AR232" s="130"/>
      <c r="AS232" s="138"/>
      <c r="AT232" s="129"/>
      <c r="AU232" s="138"/>
      <c r="AV232" s="129"/>
      <c r="AW232" s="138"/>
      <c r="AX232" s="129"/>
      <c r="AY232" s="138"/>
      <c r="AZ232" s="129"/>
      <c r="BA232" s="138"/>
      <c r="BB232" s="130"/>
      <c r="BC232" s="138"/>
      <c r="BD232" s="129"/>
      <c r="BE232" s="138"/>
      <c r="BF232" s="129"/>
      <c r="BG232" s="138"/>
      <c r="BH232" s="129"/>
      <c r="BI232" s="138"/>
      <c r="BJ232" s="129"/>
      <c r="BK232" s="138"/>
      <c r="BL232" s="129"/>
      <c r="BM232" s="138"/>
      <c r="BN232" s="129"/>
      <c r="BO232" s="138"/>
      <c r="BP232" s="130"/>
      <c r="BQ232" s="138"/>
      <c r="BR232" s="129"/>
      <c r="BS232" s="138"/>
      <c r="BT232" s="129"/>
      <c r="BU232" s="138"/>
      <c r="BV232" s="129"/>
      <c r="BW232" s="138"/>
      <c r="BX232" s="129"/>
      <c r="BY232" s="138"/>
      <c r="BZ232" s="129"/>
      <c r="CA232" s="137"/>
      <c r="CB232" s="136"/>
      <c r="CC232" s="135"/>
      <c r="CD232" s="134"/>
      <c r="CE232" s="135"/>
      <c r="CF232" s="134"/>
      <c r="CI232" s="21"/>
      <c r="CJ232" s="21"/>
      <c r="CK232" s="133"/>
      <c r="CL232" s="133"/>
      <c r="CM232" s="19"/>
      <c r="CN232" s="19"/>
      <c r="CO232" s="19"/>
      <c r="CP232" s="19"/>
      <c r="CQ232" s="19"/>
      <c r="CR232" s="189">
        <v>41.03</v>
      </c>
      <c r="CS232" s="189">
        <v>6.3760484758639255E-2</v>
      </c>
      <c r="CT232" s="189">
        <v>50.78</v>
      </c>
      <c r="CU232" s="189">
        <v>0.1309663035378828</v>
      </c>
      <c r="CV232" s="189">
        <v>7.05</v>
      </c>
      <c r="CW232" s="189">
        <v>2.6583554537165665E-2</v>
      </c>
      <c r="CX232" s="190">
        <v>3.0999999999999999E-3</v>
      </c>
      <c r="CY232" s="190">
        <v>7.1854203131211227E-4</v>
      </c>
      <c r="CZ232" s="190">
        <v>4.8399999999999999E-2</v>
      </c>
      <c r="DA232" s="190">
        <v>1.6495485875604381E-3</v>
      </c>
      <c r="DB232" s="190">
        <v>2.8999999999999998E-3</v>
      </c>
      <c r="DC232" s="190">
        <v>1.9186007492658851E-3</v>
      </c>
      <c r="DD232" s="190">
        <v>0.1371</v>
      </c>
      <c r="DE232" s="190">
        <v>2.7292904556801304E-3</v>
      </c>
      <c r="DF232" s="190">
        <v>2.0999999999999999E-3</v>
      </c>
      <c r="DG232" s="190">
        <v>1.141906072580035E-4</v>
      </c>
      <c r="DH232" s="190">
        <v>0.2107</v>
      </c>
      <c r="DI232" s="190">
        <v>7.1340550820787199E-3</v>
      </c>
      <c r="DJ232" s="190">
        <v>0.109</v>
      </c>
      <c r="DK232" s="190">
        <v>1.1423219091909298E-3</v>
      </c>
      <c r="DL232" s="190">
        <v>1.6899999999999998E-2</v>
      </c>
      <c r="DM232" s="190">
        <v>8.074726014029583E-4</v>
      </c>
      <c r="DN232" s="190">
        <v>0.37619999999999998</v>
      </c>
      <c r="DO232" s="190">
        <v>2.8016630910804134E-3</v>
      </c>
      <c r="DP232" s="189">
        <v>99.76</v>
      </c>
    </row>
    <row r="233" spans="1:120" x14ac:dyDescent="0.2">
      <c r="A233" s="146" t="s">
        <v>594</v>
      </c>
      <c r="B233" s="163">
        <v>92.869619503802198</v>
      </c>
      <c r="C233" s="143">
        <v>1.1079296118017695E-2</v>
      </c>
      <c r="D233" s="145">
        <v>57.226866666666666</v>
      </c>
      <c r="E233" s="144">
        <v>7.929587249970918E-2</v>
      </c>
      <c r="F233" s="142">
        <v>0.29997172899729002</v>
      </c>
      <c r="G233" s="143">
        <v>8.1825126090003582E-3</v>
      </c>
      <c r="H233" s="145">
        <v>10.360833333333334</v>
      </c>
      <c r="I233" s="141">
        <v>3.509340216230257E-2</v>
      </c>
      <c r="J233" s="145">
        <v>4.9670666666666667</v>
      </c>
      <c r="K233" s="144">
        <v>2.2241078370676161E-2</v>
      </c>
      <c r="L233" s="142">
        <v>9.4899999999999998E-2</v>
      </c>
      <c r="M233" s="141">
        <v>6.7963161273362901E-3</v>
      </c>
      <c r="N233" s="145">
        <v>15.135466666666668</v>
      </c>
      <c r="O233" s="144">
        <v>4.6217590343211101E-2</v>
      </c>
      <c r="P233" s="145">
        <v>8.4802666666666671</v>
      </c>
      <c r="Q233" s="144">
        <v>2.0672928325322224E-2</v>
      </c>
      <c r="R233" s="142">
        <v>0.20768578162578161</v>
      </c>
      <c r="S233" s="141">
        <v>1.2161186099790283E-2</v>
      </c>
      <c r="T233" s="142">
        <v>1.0706</v>
      </c>
      <c r="U233" s="141">
        <v>2.4506553649129639E-2</v>
      </c>
      <c r="V233" s="142">
        <v>5.3299999999999993E-2</v>
      </c>
      <c r="W233" s="141">
        <v>1.7712225151746825E-3</v>
      </c>
      <c r="X233" s="142">
        <v>0.26800000000000002</v>
      </c>
      <c r="Y233" s="141">
        <v>2.7956179622075123E-3</v>
      </c>
      <c r="Z233" s="142">
        <v>3.1133333333333332E-2</v>
      </c>
      <c r="AA233" s="143">
        <v>3.7782729583131546E-3</v>
      </c>
      <c r="AB233" s="142">
        <v>2.46E-2</v>
      </c>
      <c r="AC233" s="141">
        <v>1.5386115667777305E-3</v>
      </c>
      <c r="AD233" s="140">
        <v>98.218533333333326</v>
      </c>
      <c r="AE233" s="139">
        <v>1300</v>
      </c>
      <c r="AF233" s="18" t="s">
        <v>593</v>
      </c>
      <c r="AG233" s="130">
        <v>2.1681652162674774</v>
      </c>
      <c r="AH233" s="129">
        <v>0.03</v>
      </c>
      <c r="AK233" s="275"/>
      <c r="AL233" s="276"/>
      <c r="AM233" s="138"/>
      <c r="AN233" s="129"/>
      <c r="AO233" s="138"/>
      <c r="AP233" s="129"/>
      <c r="AQ233" s="138"/>
      <c r="AR233" s="130"/>
      <c r="AS233" s="138"/>
      <c r="AT233" s="129"/>
      <c r="AU233" s="138"/>
      <c r="AV233" s="129"/>
      <c r="AW233" s="138"/>
      <c r="AX233" s="129"/>
      <c r="AY233" s="138"/>
      <c r="AZ233" s="129"/>
      <c r="BA233" s="138"/>
      <c r="BB233" s="130"/>
      <c r="BC233" s="138"/>
      <c r="BD233" s="129"/>
      <c r="BE233" s="138"/>
      <c r="BF233" s="129"/>
      <c r="BG233" s="138"/>
      <c r="BH233" s="129"/>
      <c r="BI233" s="138"/>
      <c r="BJ233" s="129"/>
      <c r="BK233" s="138"/>
      <c r="BL233" s="129"/>
      <c r="BM233" s="138"/>
      <c r="BN233" s="129"/>
      <c r="BO233" s="138"/>
      <c r="BP233" s="130"/>
      <c r="BQ233" s="138"/>
      <c r="BR233" s="129"/>
      <c r="BS233" s="138"/>
      <c r="BT233" s="129"/>
      <c r="BU233" s="138"/>
      <c r="BV233" s="129"/>
      <c r="BW233" s="138"/>
      <c r="BX233" s="129"/>
      <c r="BY233" s="138"/>
      <c r="BZ233" s="129"/>
      <c r="CA233" s="137"/>
      <c r="CB233" s="136"/>
      <c r="CC233" s="135"/>
      <c r="CD233" s="134"/>
      <c r="CE233" s="135"/>
      <c r="CF233" s="134"/>
      <c r="CI233" s="21"/>
      <c r="CJ233" s="21"/>
      <c r="CK233" s="133"/>
      <c r="CL233" s="133"/>
      <c r="CM233" s="19"/>
      <c r="CN233" s="19"/>
      <c r="CO233" s="19"/>
      <c r="CP233" s="19"/>
      <c r="CQ233" s="19"/>
      <c r="CR233" s="189">
        <v>41.45</v>
      </c>
      <c r="CS233" s="189">
        <v>6.0558231117122815E-2</v>
      </c>
      <c r="CT233" s="189">
        <v>51.25</v>
      </c>
      <c r="CU233" s="189">
        <v>5.8136601802000094E-2</v>
      </c>
      <c r="CV233" s="189">
        <v>7.01</v>
      </c>
      <c r="CW233" s="189">
        <v>5.1432060364743314E-2</v>
      </c>
      <c r="CX233" s="190">
        <v>3.0999999999999999E-3</v>
      </c>
      <c r="CY233" s="190">
        <v>7.6830074667084611E-4</v>
      </c>
      <c r="CZ233" s="190">
        <v>5.8099999999999999E-2</v>
      </c>
      <c r="DA233" s="190">
        <v>1.6993448333927166E-3</v>
      </c>
      <c r="DB233" s="190">
        <v>1.47E-2</v>
      </c>
      <c r="DC233" s="190">
        <v>9.6874466231548296E-4</v>
      </c>
      <c r="DD233" s="190">
        <v>0.13730000000000001</v>
      </c>
      <c r="DE233" s="190">
        <v>4.3737529132330767E-3</v>
      </c>
      <c r="DF233" s="190">
        <v>2.7000000000000001E-3</v>
      </c>
      <c r="DG233" s="190">
        <v>7.0810486984177628E-4</v>
      </c>
      <c r="DH233" s="190">
        <v>0.24099999999999999</v>
      </c>
      <c r="DI233" s="190">
        <v>1.3001630273327199E-3</v>
      </c>
      <c r="DJ233" s="190">
        <v>0.1077</v>
      </c>
      <c r="DK233" s="190">
        <v>1.2428683450935302E-3</v>
      </c>
      <c r="DL233" s="190">
        <v>1.72E-2</v>
      </c>
      <c r="DM233" s="190">
        <v>1.6469074545462463E-3</v>
      </c>
      <c r="DN233" s="190">
        <v>0.38090000000000002</v>
      </c>
      <c r="DO233" s="190">
        <v>2.2153197436262668E-3</v>
      </c>
      <c r="DP233" s="189">
        <v>100.67</v>
      </c>
    </row>
    <row r="234" spans="1:120" x14ac:dyDescent="0.2">
      <c r="A234" s="146" t="s">
        <v>592</v>
      </c>
      <c r="B234" s="163">
        <v>92.851585674012355</v>
      </c>
      <c r="C234" s="143">
        <v>9.3097689855844695E-3</v>
      </c>
      <c r="D234" s="145">
        <v>57.236899999999991</v>
      </c>
      <c r="E234" s="144">
        <v>7.9309775094191251E-2</v>
      </c>
      <c r="F234" s="142">
        <v>0.31772268880208343</v>
      </c>
      <c r="G234" s="143">
        <v>8.3149211071685686E-3</v>
      </c>
      <c r="H234" s="145">
        <v>10.7416</v>
      </c>
      <c r="I234" s="141">
        <v>3.5556216402089766E-2</v>
      </c>
      <c r="J234" s="145">
        <v>4.5731000000000002</v>
      </c>
      <c r="K234" s="144">
        <v>2.1357096918352022E-2</v>
      </c>
      <c r="L234" s="142">
        <v>9.0866666666666665E-2</v>
      </c>
      <c r="M234" s="141">
        <v>6.6888867432598996E-3</v>
      </c>
      <c r="N234" s="145">
        <v>14.853566666666666</v>
      </c>
      <c r="O234" s="144">
        <v>4.5737123804938946E-2</v>
      </c>
      <c r="P234" s="145">
        <v>8.7975666666666665</v>
      </c>
      <c r="Q234" s="144">
        <v>2.0994346930616539E-2</v>
      </c>
      <c r="R234" s="142">
        <v>0.11521930567559778</v>
      </c>
      <c r="S234" s="141">
        <v>1.2501757907394884E-2</v>
      </c>
      <c r="T234" s="142">
        <v>1.1914666666666667</v>
      </c>
      <c r="U234" s="141">
        <v>2.5589888502831698E-2</v>
      </c>
      <c r="V234" s="142">
        <v>5.9766666666666669E-2</v>
      </c>
      <c r="W234" s="141">
        <v>1.8151840146864212E-3</v>
      </c>
      <c r="X234" s="142">
        <v>0.36493333333333333</v>
      </c>
      <c r="Y234" s="141">
        <v>3.1931969167291428E-3</v>
      </c>
      <c r="Z234" s="142">
        <v>2.4166666666666666E-2</v>
      </c>
      <c r="AA234" s="143">
        <v>3.5767931826139201E-3</v>
      </c>
      <c r="AB234" s="142">
        <v>3.1200000000000002E-2</v>
      </c>
      <c r="AC234" s="141">
        <v>1.605483511026438E-3</v>
      </c>
      <c r="AD234" s="140">
        <v>98.397866666666644</v>
      </c>
      <c r="AE234" s="139">
        <v>1300</v>
      </c>
      <c r="AF234" s="18" t="s">
        <v>179</v>
      </c>
      <c r="AG234" s="130">
        <v>1.4066336867476075</v>
      </c>
      <c r="AH234" s="129">
        <v>0.06</v>
      </c>
      <c r="AI234" s="128">
        <v>20</v>
      </c>
      <c r="AJ234" s="120">
        <v>25.952000000000002</v>
      </c>
      <c r="AK234" s="275">
        <v>1912.2954891967729</v>
      </c>
      <c r="AL234" s="276">
        <v>44.347926950523771</v>
      </c>
      <c r="AM234" s="138">
        <v>1.331302485923155</v>
      </c>
      <c r="AN234" s="129">
        <v>6.2818944372895993E-2</v>
      </c>
      <c r="AO234" s="138">
        <v>41.068639807338073</v>
      </c>
      <c r="AP234" s="129">
        <v>0.86985237873617094</v>
      </c>
      <c r="AQ234" s="138">
        <v>7.9785410125053016</v>
      </c>
      <c r="AR234" s="130">
        <v>0.32121757932172829</v>
      </c>
      <c r="AS234" s="138">
        <v>14.586401250291534</v>
      </c>
      <c r="AT234" s="129">
        <v>0.41419283605493118</v>
      </c>
      <c r="AU234" s="138">
        <v>0.50398135907991815</v>
      </c>
      <c r="AV234" s="129">
        <v>3.3302132974162478E-2</v>
      </c>
      <c r="AW234" s="138">
        <v>4.6655219607553757</v>
      </c>
      <c r="AX234" s="129">
        <v>0.45384023436818749</v>
      </c>
      <c r="AY234" s="138">
        <v>0.69557266478657898</v>
      </c>
      <c r="AZ234" s="129">
        <v>4.5235419174439302E-2</v>
      </c>
      <c r="BA234" s="138">
        <v>2.0234624094828351</v>
      </c>
      <c r="BB234" s="130">
        <v>8.8108603982838984E-2</v>
      </c>
      <c r="BC234" s="138"/>
      <c r="BD234" s="129"/>
      <c r="BE234" s="138">
        <v>1.7433609385182911</v>
      </c>
      <c r="BF234" s="129">
        <v>0.15786546223062708</v>
      </c>
      <c r="BG234" s="138">
        <v>0.6577083139475941</v>
      </c>
      <c r="BH234" s="129">
        <v>8.3987253214035065E-2</v>
      </c>
      <c r="BI234" s="138"/>
      <c r="BJ234" s="129"/>
      <c r="BK234" s="138"/>
      <c r="BL234" s="129"/>
      <c r="BM234" s="138"/>
      <c r="BN234" s="129"/>
      <c r="BO234" s="138">
        <v>1.2800006525972583</v>
      </c>
      <c r="BP234" s="130">
        <v>8.9858590390635984E-2</v>
      </c>
      <c r="BQ234" s="138"/>
      <c r="BR234" s="129"/>
      <c r="BS234" s="138">
        <v>1.0181712082710632</v>
      </c>
      <c r="BT234" s="129">
        <v>9.7471599485565288E-2</v>
      </c>
      <c r="BU234" s="138"/>
      <c r="BV234" s="129"/>
      <c r="BW234" s="138"/>
      <c r="BX234" s="129"/>
      <c r="BY234" s="138"/>
      <c r="BZ234" s="129"/>
      <c r="CA234" s="137">
        <v>0.17824768776093355</v>
      </c>
      <c r="CB234" s="136">
        <v>1.6665501384184114E-2</v>
      </c>
      <c r="CC234" s="135">
        <v>4.7735305754128016E-2</v>
      </c>
      <c r="CD234" s="134">
        <v>4.3433308925103645E-3</v>
      </c>
      <c r="CE234" s="135">
        <v>1.5706594419219708E-2</v>
      </c>
      <c r="CF234" s="134">
        <v>2.0665740269374205E-3</v>
      </c>
      <c r="CH234" s="120">
        <v>35.979999999999997</v>
      </c>
      <c r="CI234" s="133">
        <f>0.3543*CK234</f>
        <v>3.5171360999999998E-2</v>
      </c>
      <c r="CJ234" s="133">
        <v>2.015967E-3</v>
      </c>
      <c r="CK234" s="133">
        <v>9.9269999999999997E-2</v>
      </c>
      <c r="CL234" s="133">
        <v>5.6899999999999997E-3</v>
      </c>
      <c r="CM234" s="19"/>
      <c r="CN234" s="19"/>
      <c r="CO234" s="19"/>
      <c r="CP234" s="19"/>
      <c r="CQ234" s="19"/>
      <c r="CR234" s="189">
        <v>41.22</v>
      </c>
      <c r="CS234" s="189">
        <v>8.8540331073031678E-2</v>
      </c>
      <c r="CT234" s="189">
        <v>50.96</v>
      </c>
      <c r="CU234" s="189">
        <v>0.13887009845554055</v>
      </c>
      <c r="CV234" s="189">
        <v>6.99</v>
      </c>
      <c r="CW234" s="189">
        <v>4.280959701667883E-2</v>
      </c>
      <c r="CX234" s="190">
        <v>3.5999999999999999E-3</v>
      </c>
      <c r="CY234" s="190">
        <v>6.5404962086848865E-4</v>
      </c>
      <c r="CZ234" s="190">
        <v>4.9299999999999997E-2</v>
      </c>
      <c r="DA234" s="190">
        <v>1.7408834487244041E-3</v>
      </c>
      <c r="DB234" s="190">
        <v>8.0000000000000004E-4</v>
      </c>
      <c r="DC234" s="190">
        <v>4.272643852516194E-4</v>
      </c>
      <c r="DD234" s="190">
        <v>0.12670000000000001</v>
      </c>
      <c r="DE234" s="190">
        <v>8.8394598734206045E-4</v>
      </c>
      <c r="DF234" s="190">
        <v>1.6999999999999999E-3</v>
      </c>
      <c r="DG234" s="190">
        <v>3.4168101255112977E-4</v>
      </c>
      <c r="DH234" s="190">
        <v>0.219</v>
      </c>
      <c r="DI234" s="190">
        <v>5.9221381112784712E-3</v>
      </c>
      <c r="DJ234" s="190">
        <v>0.1075</v>
      </c>
      <c r="DK234" s="190">
        <v>1.4409984782948204E-3</v>
      </c>
      <c r="DL234" s="190">
        <v>1.7000000000000001E-2</v>
      </c>
      <c r="DM234" s="190">
        <v>7.6728476222159467E-4</v>
      </c>
      <c r="DN234" s="190">
        <v>0.38179999999999997</v>
      </c>
      <c r="DO234" s="190">
        <v>2.3090606209203181E-3</v>
      </c>
      <c r="DP234" s="189">
        <v>100.08</v>
      </c>
    </row>
    <row r="235" spans="1:120" x14ac:dyDescent="0.2">
      <c r="A235" s="146" t="s">
        <v>591</v>
      </c>
      <c r="B235" s="163">
        <v>93.094304379347307</v>
      </c>
      <c r="C235" s="143">
        <v>9.9419236062905647E-3</v>
      </c>
      <c r="D235" s="138">
        <v>57.480200000000004</v>
      </c>
      <c r="E235" s="144">
        <v>0.18776865333333334</v>
      </c>
      <c r="F235" s="137">
        <v>0.2979</v>
      </c>
      <c r="G235" s="143">
        <v>1.8588959999999998E-2</v>
      </c>
      <c r="H235" s="138">
        <v>10.5044</v>
      </c>
      <c r="I235" s="141">
        <v>7.8432853333333344E-2</v>
      </c>
      <c r="J235" s="138">
        <v>4.6250999999999998</v>
      </c>
      <c r="K235" s="144">
        <v>5.0567759999999989E-2</v>
      </c>
      <c r="L235" s="137">
        <v>9.4E-2</v>
      </c>
      <c r="M235" s="141">
        <v>1.5177866666666665E-2</v>
      </c>
      <c r="N235" s="138">
        <v>15.132</v>
      </c>
      <c r="O235" s="144">
        <v>8.7765599999999999E-2</v>
      </c>
      <c r="P235" s="138">
        <v>8.4281000000000006</v>
      </c>
      <c r="Q235" s="144">
        <v>0.11686965333333335</v>
      </c>
      <c r="R235" s="137">
        <v>0.19819999999999999</v>
      </c>
      <c r="S235" s="141">
        <v>1.7203759999999998E-2</v>
      </c>
      <c r="T235" s="137">
        <v>1.1002000000000001</v>
      </c>
      <c r="U235" s="141">
        <v>7.5693759999999999E-2</v>
      </c>
      <c r="V235" s="137">
        <v>4.0500000000000001E-2</v>
      </c>
      <c r="W235" s="141">
        <v>5.9994000000000002E-3</v>
      </c>
      <c r="X235" s="137">
        <v>0.17369999999999999</v>
      </c>
      <c r="Y235" s="141">
        <v>6.3689999999999988E-3</v>
      </c>
      <c r="Z235" s="137">
        <v>3.4299999999999997E-2</v>
      </c>
      <c r="AA235" s="143">
        <v>1.7550166666666665E-2</v>
      </c>
      <c r="AB235" s="137">
        <v>2.7900000000000001E-2</v>
      </c>
      <c r="AC235" s="141">
        <v>5.9985000000000004E-3</v>
      </c>
      <c r="AD235" s="130">
        <v>98.136600000000001</v>
      </c>
      <c r="AE235" s="127">
        <v>1300</v>
      </c>
      <c r="AF235" s="18" t="s">
        <v>590</v>
      </c>
      <c r="AG235" s="130">
        <v>1.2398197329</v>
      </c>
      <c r="AH235" s="129">
        <v>6.9312658444725145E-2</v>
      </c>
      <c r="AI235" s="128">
        <v>20</v>
      </c>
      <c r="AJ235" s="120">
        <v>14.082000000000001</v>
      </c>
      <c r="AK235" s="275">
        <v>1862.60825390336</v>
      </c>
      <c r="AL235" s="276">
        <v>78.073307831361376</v>
      </c>
      <c r="AM235" s="138">
        <v>0.64269307558390498</v>
      </c>
      <c r="AN235" s="129">
        <v>7.7542058510469594E-2</v>
      </c>
      <c r="AO235" s="138">
        <v>36.1324162773439</v>
      </c>
      <c r="AP235" s="129">
        <v>1.5642215348806516</v>
      </c>
      <c r="AQ235" s="138">
        <v>7.9468691390651802</v>
      </c>
      <c r="AR235" s="130">
        <v>0.46509667320262993</v>
      </c>
      <c r="AS235" s="138">
        <v>14.7024768486997</v>
      </c>
      <c r="AT235" s="129">
        <v>1.050062409358016</v>
      </c>
      <c r="AU235" s="138">
        <v>0.54577918267540504</v>
      </c>
      <c r="AV235" s="129">
        <v>7.2814157118025011E-2</v>
      </c>
      <c r="AW235" s="138">
        <v>4.3917218987518503</v>
      </c>
      <c r="AX235" s="129">
        <v>0.83581316213132739</v>
      </c>
      <c r="AY235" s="138"/>
      <c r="AZ235" s="129"/>
      <c r="BA235" s="138"/>
      <c r="BB235" s="130"/>
      <c r="BC235" s="138">
        <v>0.29192554411189398</v>
      </c>
      <c r="BD235" s="129">
        <v>5.9676257807140407E-2</v>
      </c>
      <c r="BE235" s="138">
        <v>1.6544532206353899</v>
      </c>
      <c r="BF235" s="129">
        <v>0.34401439071758538</v>
      </c>
      <c r="BG235" s="138">
        <v>0.63510964850204099</v>
      </c>
      <c r="BH235" s="129">
        <v>0.20683563341387118</v>
      </c>
      <c r="BI235" s="138">
        <v>0.26202000173527201</v>
      </c>
      <c r="BJ235" s="129">
        <v>6.842551181912547E-2</v>
      </c>
      <c r="BK235" s="138">
        <v>0.71230586723857903</v>
      </c>
      <c r="BL235" s="129">
        <v>0.21570985143309934</v>
      </c>
      <c r="BM235" s="138">
        <v>0.195868936488024</v>
      </c>
      <c r="BN235" s="129">
        <v>4.2308116200245383E-2</v>
      </c>
      <c r="BO235" s="138">
        <v>1.19572537656755</v>
      </c>
      <c r="BP235" s="130">
        <v>0.2099112677005058</v>
      </c>
      <c r="BQ235" s="138">
        <v>0.94490392674901902</v>
      </c>
      <c r="BR235" s="129">
        <v>0.15870784480331288</v>
      </c>
      <c r="BS235" s="138">
        <v>0.87438823623449002</v>
      </c>
      <c r="BT235" s="129">
        <v>0.18876130140579581</v>
      </c>
      <c r="BU235" s="138">
        <v>0.15823809472077299</v>
      </c>
      <c r="BV235" s="129">
        <v>3.6639975257657179E-2</v>
      </c>
      <c r="BW235" s="138">
        <v>0.42031424011139601</v>
      </c>
      <c r="BX235" s="129">
        <v>0.10678339133846519</v>
      </c>
      <c r="BY235" s="138">
        <v>2.6648761652380001E-2</v>
      </c>
      <c r="BZ235" s="129">
        <v>8.615023810573566E-3</v>
      </c>
      <c r="CA235" s="137">
        <v>9.4542069603936005E-2</v>
      </c>
      <c r="CB235" s="136">
        <v>2.7350849451928588E-2</v>
      </c>
      <c r="CC235" s="135">
        <v>3.9034779415387001E-2</v>
      </c>
      <c r="CD235" s="134">
        <v>1.146683627966519E-2</v>
      </c>
      <c r="CE235" s="135">
        <v>1.4156887188965E-2</v>
      </c>
      <c r="CF235" s="134">
        <v>4.9380119984742824E-3</v>
      </c>
      <c r="CI235" s="21"/>
      <c r="CJ235" s="21"/>
      <c r="CK235" s="133"/>
      <c r="CL235" s="133"/>
      <c r="CM235" s="19"/>
      <c r="CN235" s="19"/>
      <c r="CO235" s="19"/>
      <c r="CP235" s="19"/>
      <c r="CQ235" s="19"/>
      <c r="CR235" s="189">
        <v>41.54</v>
      </c>
      <c r="CS235" s="189">
        <v>5.1856165154755017E-2</v>
      </c>
      <c r="CT235" s="189">
        <v>51.87</v>
      </c>
      <c r="CU235" s="189">
        <v>2.4046739257631955E-2</v>
      </c>
      <c r="CV235" s="189">
        <v>6.86</v>
      </c>
      <c r="CW235" s="189">
        <v>2.9293274566563551E-2</v>
      </c>
      <c r="CX235" s="190"/>
      <c r="CY235" s="190"/>
      <c r="CZ235" s="190">
        <v>4.7899999999999998E-2</v>
      </c>
      <c r="DA235" s="190">
        <v>1.5200266666666668E-3</v>
      </c>
      <c r="DB235" s="190"/>
      <c r="DC235" s="190"/>
      <c r="DD235" s="190">
        <v>0.13100000000000001</v>
      </c>
      <c r="DE235" s="190">
        <v>1.1702666666666669E-3</v>
      </c>
      <c r="DF235" s="190">
        <v>2.8E-3</v>
      </c>
      <c r="DG235" s="190">
        <v>1.3044266666666666E-3</v>
      </c>
      <c r="DH235" s="190">
        <v>0.23860000000000001</v>
      </c>
      <c r="DI235" s="190">
        <v>3.6267199999999995E-3</v>
      </c>
      <c r="DJ235" s="190">
        <v>0.1079</v>
      </c>
      <c r="DK235" s="190">
        <v>2.0141333333333331E-3</v>
      </c>
      <c r="DL235" s="190"/>
      <c r="DM235" s="190"/>
      <c r="DN235" s="190">
        <v>0.41020000000000001</v>
      </c>
      <c r="DO235" s="190">
        <v>5.0044399999999998E-3</v>
      </c>
      <c r="DP235" s="189">
        <v>101.22</v>
      </c>
    </row>
    <row r="236" spans="1:120" x14ac:dyDescent="0.2">
      <c r="A236" s="146" t="s">
        <v>589</v>
      </c>
      <c r="B236" s="163">
        <v>93.154192023529632</v>
      </c>
      <c r="C236" s="143">
        <v>9.8478275739592672E-3</v>
      </c>
      <c r="D236" s="138">
        <v>57.594299999999997</v>
      </c>
      <c r="E236" s="144">
        <v>0.18814138</v>
      </c>
      <c r="F236" s="137">
        <v>0.30680000000000002</v>
      </c>
      <c r="G236" s="143">
        <v>1.8694346666666667E-2</v>
      </c>
      <c r="H236" s="138">
        <v>10.8184</v>
      </c>
      <c r="I236" s="141">
        <v>7.9334933333333343E-2</v>
      </c>
      <c r="J236" s="138">
        <v>4.4584000000000001</v>
      </c>
      <c r="K236" s="144">
        <v>4.9636853333333335E-2</v>
      </c>
      <c r="L236" s="137">
        <v>6.4600000000000005E-2</v>
      </c>
      <c r="M236" s="141">
        <v>1.5206840000000004E-2</v>
      </c>
      <c r="N236" s="138">
        <v>14.705299999999999</v>
      </c>
      <c r="O236" s="144">
        <v>8.6271093333333326E-2</v>
      </c>
      <c r="P236" s="138">
        <v>8.6891999999999996</v>
      </c>
      <c r="Q236" s="144">
        <v>0.11875239999999998</v>
      </c>
      <c r="R236" s="137">
        <v>0.16439999999999999</v>
      </c>
      <c r="S236" s="141">
        <v>1.6988E-2</v>
      </c>
      <c r="T236" s="137">
        <v>1.1154999999999999</v>
      </c>
      <c r="U236" s="141">
        <v>7.6077099999999995E-2</v>
      </c>
      <c r="V236" s="137">
        <v>3.0700000000000002E-2</v>
      </c>
      <c r="W236" s="141">
        <v>5.9087266666666667E-3</v>
      </c>
      <c r="X236" s="137">
        <v>7.3400000000000007E-2</v>
      </c>
      <c r="Y236" s="141">
        <v>5.0303466666666661E-3</v>
      </c>
      <c r="Z236" s="137">
        <v>4.1200000000000001E-2</v>
      </c>
      <c r="AA236" s="143">
        <v>1.7185893333333334E-2</v>
      </c>
      <c r="AB236" s="137">
        <v>1.5299999999999999E-2</v>
      </c>
      <c r="AC236" s="141">
        <v>5.762999999999999E-3</v>
      </c>
      <c r="AD236" s="130">
        <v>98.077500000000001</v>
      </c>
      <c r="AE236" s="127">
        <v>1300</v>
      </c>
      <c r="AF236" s="18" t="s">
        <v>588</v>
      </c>
      <c r="AG236" s="130">
        <v>1.1024451081</v>
      </c>
      <c r="AH236" s="129">
        <v>6.1567323851000964E-2</v>
      </c>
      <c r="AI236" s="128">
        <v>20</v>
      </c>
      <c r="AJ236" s="120">
        <v>10.528</v>
      </c>
      <c r="AK236" s="275">
        <v>1925.7059904130972</v>
      </c>
      <c r="AL236" s="276">
        <v>56.409246230864781</v>
      </c>
      <c r="AM236" s="138">
        <v>0.51730023449645024</v>
      </c>
      <c r="AN236" s="129">
        <v>4.7132975524607268E-2</v>
      </c>
      <c r="AO236" s="138">
        <v>34.469659142692826</v>
      </c>
      <c r="AP236" s="129">
        <v>1.1364753162744439</v>
      </c>
      <c r="AQ236" s="138">
        <v>8.3580290226726781</v>
      </c>
      <c r="AR236" s="130">
        <v>0.43874697358097192</v>
      </c>
      <c r="AS236" s="138">
        <v>15.333368144072521</v>
      </c>
      <c r="AT236" s="129">
        <v>0.68196848582689196</v>
      </c>
      <c r="AU236" s="138">
        <v>0.47684867907512152</v>
      </c>
      <c r="AV236" s="129">
        <v>5.1444963605228385E-2</v>
      </c>
      <c r="AW236" s="138">
        <v>4.2714999999999996</v>
      </c>
      <c r="AX236" s="129">
        <v>0.46083206619329781</v>
      </c>
      <c r="AY236" s="138">
        <v>0.63872004571055618</v>
      </c>
      <c r="AZ236" s="129">
        <v>7.4066865127147025E-2</v>
      </c>
      <c r="BA236" s="138">
        <v>1.9299677232331709</v>
      </c>
      <c r="BB236" s="130">
        <v>0.18422710404184206</v>
      </c>
      <c r="BC236" s="138">
        <v>0.291474827610055</v>
      </c>
      <c r="BD236" s="129">
        <v>6.2660531281853643E-2</v>
      </c>
      <c r="BE236" s="138">
        <v>1.8275070072430293</v>
      </c>
      <c r="BF236" s="129">
        <v>0.27636900006809423</v>
      </c>
      <c r="BG236" s="138">
        <v>0.53109276647181514</v>
      </c>
      <c r="BH236" s="129">
        <v>0.13305092245776426</v>
      </c>
      <c r="BI236" s="138">
        <v>0.30745825990129999</v>
      </c>
      <c r="BJ236" s="129">
        <v>8.2356333259150608E-2</v>
      </c>
      <c r="BK236" s="138">
        <v>1.0207482689223599</v>
      </c>
      <c r="BL236" s="129">
        <v>0.2877320843412921</v>
      </c>
      <c r="BM236" s="138">
        <v>0.178559786359758</v>
      </c>
      <c r="BN236" s="129">
        <v>4.4778492394454722E-2</v>
      </c>
      <c r="BO236" s="138">
        <v>1.2473519096693098</v>
      </c>
      <c r="BP236" s="130">
        <v>0.17936962417040039</v>
      </c>
      <c r="BQ236" s="138">
        <v>0.93136185240876401</v>
      </c>
      <c r="BR236" s="129">
        <v>0.17471969747587288</v>
      </c>
      <c r="BS236" s="138">
        <v>0.84927971318239781</v>
      </c>
      <c r="BT236" s="129">
        <v>0.1671886400555665</v>
      </c>
      <c r="BU236" s="138">
        <v>0.157322375124203</v>
      </c>
      <c r="BV236" s="129">
        <v>4.379916014476172E-2</v>
      </c>
      <c r="BW236" s="138">
        <v>0.45934235742858398</v>
      </c>
      <c r="BX236" s="129">
        <v>0.12042648292301696</v>
      </c>
      <c r="BY236" s="138">
        <v>3.2743904005595001E-2</v>
      </c>
      <c r="BZ236" s="129">
        <v>1.0299288998397948E-2</v>
      </c>
      <c r="CA236" s="137">
        <v>9.1492730799560995E-2</v>
      </c>
      <c r="CB236" s="136">
        <v>1.7723065804564942E-2</v>
      </c>
      <c r="CC236" s="135">
        <v>3.4539221693367032E-2</v>
      </c>
      <c r="CD236" s="134">
        <v>7.4060842971871623E-3</v>
      </c>
      <c r="CE236" s="135">
        <v>1.1167634609134478E-2</v>
      </c>
      <c r="CF236" s="134">
        <v>3.1869526821564588E-3</v>
      </c>
      <c r="CI236" s="21"/>
      <c r="CJ236" s="21"/>
      <c r="CK236" s="133"/>
      <c r="CL236" s="133"/>
      <c r="CM236" s="19"/>
      <c r="CN236" s="19"/>
      <c r="CO236" s="19"/>
      <c r="CP236" s="19"/>
      <c r="CQ236" s="19"/>
      <c r="CR236" s="189">
        <v>41.99</v>
      </c>
      <c r="CS236" s="189">
        <v>5.2417919471549432E-2</v>
      </c>
      <c r="CT236" s="189">
        <v>52.48</v>
      </c>
      <c r="CU236" s="189">
        <v>2.4329532990949008E-2</v>
      </c>
      <c r="CV236" s="189">
        <v>6.87</v>
      </c>
      <c r="CW236" s="189">
        <v>2.9335976132987114E-2</v>
      </c>
      <c r="CX236" s="190"/>
      <c r="CY236" s="190"/>
      <c r="CZ236" s="190">
        <v>5.0200000000000002E-2</v>
      </c>
      <c r="DA236" s="190">
        <v>1.5361200000000002E-3</v>
      </c>
      <c r="DB236" s="190"/>
      <c r="DC236" s="190"/>
      <c r="DD236" s="190">
        <v>0.13170000000000001</v>
      </c>
      <c r="DE236" s="190">
        <v>1.16774E-3</v>
      </c>
      <c r="DF236" s="190">
        <v>2.5999999999999999E-3</v>
      </c>
      <c r="DG236" s="190">
        <v>1.2741733333333331E-3</v>
      </c>
      <c r="DH236" s="190">
        <v>0.24590000000000001</v>
      </c>
      <c r="DI236" s="190">
        <v>3.6557133333333333E-3</v>
      </c>
      <c r="DJ236" s="190">
        <v>0.107</v>
      </c>
      <c r="DK236" s="190">
        <v>2.0187333333333331E-3</v>
      </c>
      <c r="DL236" s="190"/>
      <c r="DM236" s="190"/>
      <c r="DN236" s="190">
        <v>0.40820000000000001</v>
      </c>
      <c r="DO236" s="190">
        <v>4.9800399999999998E-3</v>
      </c>
      <c r="DP236" s="189">
        <v>102.3</v>
      </c>
    </row>
    <row r="237" spans="1:120" x14ac:dyDescent="0.2">
      <c r="A237" s="146" t="s">
        <v>587</v>
      </c>
      <c r="B237" s="163">
        <v>93.429728125978102</v>
      </c>
      <c r="C237" s="143">
        <v>9.9005493056659368E-3</v>
      </c>
      <c r="D237" s="138">
        <v>58.675600000000003</v>
      </c>
      <c r="E237" s="144">
        <v>0.18776192000000003</v>
      </c>
      <c r="F237" s="137">
        <v>0.30759999999999998</v>
      </c>
      <c r="G237" s="143">
        <v>1.8702079999999996E-2</v>
      </c>
      <c r="H237" s="138">
        <v>10.587999999999999</v>
      </c>
      <c r="I237" s="141">
        <v>7.835120000000001E-2</v>
      </c>
      <c r="J237" s="138">
        <v>4.2773000000000003</v>
      </c>
      <c r="K237" s="144">
        <v>4.8761219999999994E-2</v>
      </c>
      <c r="L237" s="137">
        <v>8.1900000000000001E-2</v>
      </c>
      <c r="M237" s="141">
        <v>1.507506E-2</v>
      </c>
      <c r="N237" s="138">
        <v>14.6203</v>
      </c>
      <c r="O237" s="144">
        <v>8.5772426666666665E-2</v>
      </c>
      <c r="P237" s="138">
        <v>8.7154000000000007</v>
      </c>
      <c r="Q237" s="144">
        <v>0.11911046666666665</v>
      </c>
      <c r="R237" s="137">
        <v>0.17480000000000001</v>
      </c>
      <c r="S237" s="141">
        <v>1.7142053333333334E-2</v>
      </c>
      <c r="T237" s="137">
        <v>1.1523000000000001</v>
      </c>
      <c r="U237" s="141">
        <v>7.528360000000002E-2</v>
      </c>
      <c r="V237" s="137">
        <v>0.05</v>
      </c>
      <c r="W237" s="141">
        <v>6.1266666666666665E-3</v>
      </c>
      <c r="X237" s="137">
        <v>0.25690000000000002</v>
      </c>
      <c r="Y237" s="141">
        <v>7.1589466666666665E-3</v>
      </c>
      <c r="Z237" s="137">
        <v>3.9699999999999999E-2</v>
      </c>
      <c r="AA237" s="143">
        <v>1.6433153333333336E-2</v>
      </c>
      <c r="AB237" s="137">
        <v>2.8500000000000001E-2</v>
      </c>
      <c r="AC237" s="141">
        <v>6.0078000000000006E-3</v>
      </c>
      <c r="AD237" s="130">
        <v>98.968400000000003</v>
      </c>
      <c r="AE237" s="127">
        <v>1300</v>
      </c>
      <c r="AF237" s="18" t="s">
        <v>586</v>
      </c>
      <c r="AG237" s="130">
        <v>0.94075491509999998</v>
      </c>
      <c r="AH237" s="129">
        <v>5.2528167064184846E-2</v>
      </c>
      <c r="AI237" s="128">
        <v>20</v>
      </c>
      <c r="AJ237" s="120">
        <v>15.111000000000001</v>
      </c>
      <c r="AK237" s="275">
        <v>1867.0022289706451</v>
      </c>
      <c r="AL237" s="276">
        <v>80.836346243801955</v>
      </c>
      <c r="AM237" s="138">
        <v>1.0072064003583858</v>
      </c>
      <c r="AN237" s="129">
        <v>7.4754528057194791E-2</v>
      </c>
      <c r="AO237" s="138">
        <v>37.990020729316221</v>
      </c>
      <c r="AP237" s="129">
        <v>1.1644565945195782</v>
      </c>
      <c r="AQ237" s="138">
        <v>7.8134742170969389</v>
      </c>
      <c r="AR237" s="130">
        <v>0.40166029264516956</v>
      </c>
      <c r="AS237" s="138">
        <v>14.48554076376257</v>
      </c>
      <c r="AT237" s="129">
        <v>0.67626428977678121</v>
      </c>
      <c r="AU237" s="138">
        <v>0.43755839397333079</v>
      </c>
      <c r="AV237" s="129">
        <v>5.0137372638628268E-2</v>
      </c>
      <c r="AW237" s="138">
        <v>4.2450000000000001</v>
      </c>
      <c r="AX237" s="129">
        <v>0.48641084203254747</v>
      </c>
      <c r="AY237" s="138">
        <v>0.70504724472207181</v>
      </c>
      <c r="AZ237" s="129">
        <v>8.3789457596832748E-2</v>
      </c>
      <c r="BA237" s="138">
        <v>2.0088429169860254</v>
      </c>
      <c r="BB237" s="130">
        <v>0.19732347511134896</v>
      </c>
      <c r="BC237" s="138">
        <v>0.241079297134491</v>
      </c>
      <c r="BD237" s="129">
        <v>4.9382491072969908E-2</v>
      </c>
      <c r="BE237" s="138">
        <v>1.7322292916407223</v>
      </c>
      <c r="BF237" s="129">
        <v>0.2418725605361691</v>
      </c>
      <c r="BG237" s="138">
        <v>0.55935809172362028</v>
      </c>
      <c r="BH237" s="129">
        <v>0.14373587251769737</v>
      </c>
      <c r="BI237" s="138">
        <v>0.21427455688372199</v>
      </c>
      <c r="BJ237" s="129">
        <v>5.9507505251535607E-2</v>
      </c>
      <c r="BK237" s="138">
        <v>0.86825621257121299</v>
      </c>
      <c r="BL237" s="129">
        <v>0.23011023304958581</v>
      </c>
      <c r="BM237" s="138">
        <v>0.208510513851871</v>
      </c>
      <c r="BN237" s="129">
        <v>4.207671535712753E-2</v>
      </c>
      <c r="BO237" s="138">
        <v>1.1920582782983786</v>
      </c>
      <c r="BP237" s="130">
        <v>0.16144238899412827</v>
      </c>
      <c r="BQ237" s="138">
        <v>0.91534696731054799</v>
      </c>
      <c r="BR237" s="129">
        <v>0.15308943662882846</v>
      </c>
      <c r="BS237" s="138">
        <v>0.81808702924081245</v>
      </c>
      <c r="BT237" s="129">
        <v>0.14583615069761952</v>
      </c>
      <c r="BU237" s="138">
        <v>0.141645340169996</v>
      </c>
      <c r="BV237" s="129">
        <v>3.2576669950996069E-2</v>
      </c>
      <c r="BW237" s="138">
        <v>0.49447291567955298</v>
      </c>
      <c r="BX237" s="129">
        <v>0.10931642579920078</v>
      </c>
      <c r="BY237" s="138">
        <v>3.5839797355471999E-2</v>
      </c>
      <c r="BZ237" s="129">
        <v>9.4512255239152174E-3</v>
      </c>
      <c r="CA237" s="137">
        <v>0.13694095321418301</v>
      </c>
      <c r="CB237" s="136">
        <v>2.0844834024230305E-2</v>
      </c>
      <c r="CC237" s="135">
        <v>4.4437037193279211E-2</v>
      </c>
      <c r="CD237" s="134">
        <v>8.2268637070723131E-3</v>
      </c>
      <c r="CE237" s="135">
        <v>1.1059975187424012E-2</v>
      </c>
      <c r="CF237" s="134">
        <v>3.2825005364892556E-3</v>
      </c>
      <c r="CI237" s="21"/>
      <c r="CJ237" s="21"/>
      <c r="CK237" s="133"/>
      <c r="CL237" s="133"/>
      <c r="CM237" s="19"/>
      <c r="CN237" s="19"/>
      <c r="CO237" s="19"/>
      <c r="CP237" s="19"/>
      <c r="CQ237" s="19"/>
      <c r="CR237" s="189">
        <v>42.05</v>
      </c>
      <c r="CS237" s="189">
        <v>5.249282004712201E-2</v>
      </c>
      <c r="CT237" s="189">
        <v>52.73</v>
      </c>
      <c r="CU237" s="189">
        <v>2.4445432061980587E-2</v>
      </c>
      <c r="CV237" s="189">
        <v>6.61</v>
      </c>
      <c r="CW237" s="189">
        <v>2.8225735405974502E-2</v>
      </c>
      <c r="CX237" s="190"/>
      <c r="CY237" s="190"/>
      <c r="CZ237" s="190">
        <v>5.0700000000000002E-2</v>
      </c>
      <c r="DA237" s="190">
        <v>1.5480400000000001E-3</v>
      </c>
      <c r="DB237" s="190"/>
      <c r="DC237" s="190"/>
      <c r="DD237" s="190">
        <v>0.12959999999999999</v>
      </c>
      <c r="DE237" s="190">
        <v>1.1664000000000002E-3</v>
      </c>
      <c r="DF237" s="190">
        <v>1.5E-3</v>
      </c>
      <c r="DG237" s="190">
        <v>1.3165999999999998E-3</v>
      </c>
      <c r="DH237" s="190">
        <v>0.24399999999999999</v>
      </c>
      <c r="DI237" s="190">
        <v>3.6437333333333333E-3</v>
      </c>
      <c r="DJ237" s="190">
        <v>0.10489999999999999</v>
      </c>
      <c r="DK237" s="190">
        <v>2.0070866666666663E-3</v>
      </c>
      <c r="DL237" s="190"/>
      <c r="DM237" s="190"/>
      <c r="DN237" s="190">
        <v>0.4083</v>
      </c>
      <c r="DO237" s="190">
        <v>4.9812599999999995E-3</v>
      </c>
      <c r="DP237" s="189">
        <v>102.34</v>
      </c>
    </row>
    <row r="238" spans="1:120" x14ac:dyDescent="0.2">
      <c r="A238" s="146" t="s">
        <v>585</v>
      </c>
      <c r="B238" s="163">
        <v>93.429728125978102</v>
      </c>
      <c r="C238" s="143">
        <v>9.9005493056659368E-3</v>
      </c>
      <c r="D238" s="138">
        <v>58.261800000000001</v>
      </c>
      <c r="E238" s="144">
        <v>0.18643775999999998</v>
      </c>
      <c r="F238" s="137">
        <v>0.31409999999999999</v>
      </c>
      <c r="G238" s="143">
        <v>1.8762239999999999E-2</v>
      </c>
      <c r="H238" s="138">
        <v>10.8216</v>
      </c>
      <c r="I238" s="141">
        <v>7.9358400000000009E-2</v>
      </c>
      <c r="J238" s="138">
        <v>4.6961000000000004</v>
      </c>
      <c r="K238" s="144">
        <v>5.1030953333333337E-2</v>
      </c>
      <c r="L238" s="137">
        <v>9.2200000000000004E-2</v>
      </c>
      <c r="M238" s="141">
        <v>1.5225293333333332E-2</v>
      </c>
      <c r="N238" s="138">
        <v>14.124499999999999</v>
      </c>
      <c r="O238" s="144">
        <v>8.4746999999999989E-2</v>
      </c>
      <c r="P238" s="138">
        <v>8.9027999999999992</v>
      </c>
      <c r="Q238" s="144">
        <v>0.11989103999999999</v>
      </c>
      <c r="R238" s="137">
        <v>0.20050000000000001</v>
      </c>
      <c r="S238" s="141">
        <v>1.7363300000000002E-2</v>
      </c>
      <c r="T238" s="137">
        <v>1.1649</v>
      </c>
      <c r="U238" s="141">
        <v>7.7038720000000005E-2</v>
      </c>
      <c r="V238" s="137">
        <v>5.0799999999999998E-2</v>
      </c>
      <c r="W238" s="141">
        <v>6.0621333333333331E-3</v>
      </c>
      <c r="X238" s="137">
        <v>0.22140000000000001</v>
      </c>
      <c r="Y238" s="141">
        <v>6.8043600000000015E-3</v>
      </c>
      <c r="Z238" s="137">
        <v>2.9399999999999999E-2</v>
      </c>
      <c r="AA238" s="143">
        <v>1.710884E-2</v>
      </c>
      <c r="AB238" s="137">
        <v>2.8299999999999999E-2</v>
      </c>
      <c r="AC238" s="141">
        <v>5.8750800000000004E-3</v>
      </c>
      <c r="AD238" s="130">
        <v>98.908500000000004</v>
      </c>
      <c r="AE238" s="127">
        <v>1300</v>
      </c>
      <c r="AF238" s="18" t="s">
        <v>584</v>
      </c>
      <c r="AG238" s="130">
        <v>0.8899966278</v>
      </c>
      <c r="AH238" s="129">
        <v>4.9750626496264071E-2</v>
      </c>
      <c r="AI238" s="128">
        <v>20</v>
      </c>
      <c r="AJ238" s="120">
        <v>24.37</v>
      </c>
      <c r="AK238" s="275">
        <v>1979.15450586155</v>
      </c>
      <c r="AL238" s="276">
        <v>82.664443400659536</v>
      </c>
      <c r="AM238" s="138">
        <v>0.97050805237347504</v>
      </c>
      <c r="AN238" s="129">
        <v>8.9398302961584339E-2</v>
      </c>
      <c r="AO238" s="138">
        <v>37.2256353928206</v>
      </c>
      <c r="AP238" s="129">
        <v>1.312587747901629</v>
      </c>
      <c r="AQ238" s="138">
        <v>8.8146375798893608</v>
      </c>
      <c r="AR238" s="130">
        <v>0.49840644991688959</v>
      </c>
      <c r="AS238" s="138">
        <v>15.0989486004586</v>
      </c>
      <c r="AT238" s="129">
        <v>1.0114680482603753</v>
      </c>
      <c r="AU238" s="138">
        <v>0.53532304634045802</v>
      </c>
      <c r="AV238" s="129">
        <v>7.2482149621824102E-2</v>
      </c>
      <c r="AW238" s="138">
        <v>4.9410083199566799</v>
      </c>
      <c r="AX238" s="129">
        <v>0.75224547315234847</v>
      </c>
      <c r="AY238" s="138">
        <v>0.72736213140254002</v>
      </c>
      <c r="AZ238" s="129">
        <v>0.14502484856486123</v>
      </c>
      <c r="BA238" s="138">
        <v>1.83539939254565</v>
      </c>
      <c r="BB238" s="130">
        <v>0.23744249901533318</v>
      </c>
      <c r="BC238" s="138">
        <v>0.34304194704819502</v>
      </c>
      <c r="BD238" s="129">
        <v>5.3720814128676089E-2</v>
      </c>
      <c r="BE238" s="138">
        <v>1.7189973159852101</v>
      </c>
      <c r="BF238" s="129">
        <v>0.28803254225249958</v>
      </c>
      <c r="BG238" s="138">
        <v>0.74263920244082604</v>
      </c>
      <c r="BH238" s="129">
        <v>0.19618769696163099</v>
      </c>
      <c r="BI238" s="138">
        <v>0.25181585032914</v>
      </c>
      <c r="BJ238" s="129">
        <v>5.894489046966301E-2</v>
      </c>
      <c r="BK238" s="138">
        <v>1.07605486358004</v>
      </c>
      <c r="BL238" s="129">
        <v>0.23491517994504518</v>
      </c>
      <c r="BM238" s="138">
        <v>0.22467569992827899</v>
      </c>
      <c r="BN238" s="129">
        <v>3.9915730039804337E-2</v>
      </c>
      <c r="BO238" s="138">
        <v>1.3651047305464501</v>
      </c>
      <c r="BP238" s="130">
        <v>0.19864054630101052</v>
      </c>
      <c r="BQ238" s="138">
        <v>0.91067028393696303</v>
      </c>
      <c r="BR238" s="129">
        <v>0.13713200395226979</v>
      </c>
      <c r="BS238" s="138">
        <v>1.03306927194732</v>
      </c>
      <c r="BT238" s="129">
        <v>0.18156427986605259</v>
      </c>
      <c r="BU238" s="138">
        <v>0.14857972636955799</v>
      </c>
      <c r="BV238" s="129">
        <v>3.1209863370052559E-2</v>
      </c>
      <c r="BW238" s="138">
        <v>0.47051001599898501</v>
      </c>
      <c r="BX238" s="129">
        <v>9.9641808907496743E-2</v>
      </c>
      <c r="BY238" s="138">
        <v>3.5916300951280997E-2</v>
      </c>
      <c r="BZ238" s="129">
        <v>8.8164849381271553E-3</v>
      </c>
      <c r="CA238" s="137">
        <v>0.14815858774365401</v>
      </c>
      <c r="CB238" s="136">
        <v>2.0315935777032966E-2</v>
      </c>
      <c r="CC238" s="135">
        <v>3.6669471135983997E-2</v>
      </c>
      <c r="CD238" s="134">
        <v>9.7658028466733465E-3</v>
      </c>
      <c r="CE238" s="135">
        <v>1.5458854526106E-2</v>
      </c>
      <c r="CF238" s="134">
        <v>4.5333839859567756E-3</v>
      </c>
      <c r="CI238" s="21"/>
      <c r="CJ238" s="21"/>
      <c r="CK238" s="133"/>
      <c r="CL238" s="133"/>
      <c r="CM238" s="19"/>
      <c r="CN238" s="19"/>
      <c r="CO238" s="19"/>
      <c r="CP238" s="19"/>
      <c r="CQ238" s="19"/>
      <c r="CR238" s="189">
        <v>42.05</v>
      </c>
      <c r="CS238" s="189">
        <v>5.249282004712201E-2</v>
      </c>
      <c r="CT238" s="189">
        <v>52.73</v>
      </c>
      <c r="CU238" s="189">
        <v>2.4445432061980587E-2</v>
      </c>
      <c r="CV238" s="189">
        <v>6.61</v>
      </c>
      <c r="CW238" s="189">
        <v>2.8225735405974502E-2</v>
      </c>
      <c r="CX238" s="190"/>
      <c r="CY238" s="190"/>
      <c r="CZ238" s="190">
        <v>5.0700000000000002E-2</v>
      </c>
      <c r="DA238" s="190">
        <v>1.5480400000000001E-3</v>
      </c>
      <c r="DB238" s="190"/>
      <c r="DC238" s="190"/>
      <c r="DD238" s="190">
        <v>0.12959999999999999</v>
      </c>
      <c r="DE238" s="190">
        <v>1.1664000000000002E-3</v>
      </c>
      <c r="DF238" s="190">
        <v>1.5E-3</v>
      </c>
      <c r="DG238" s="190">
        <v>1.3165999999999998E-3</v>
      </c>
      <c r="DH238" s="190">
        <v>0.24399999999999999</v>
      </c>
      <c r="DI238" s="190">
        <v>3.6437333333333333E-3</v>
      </c>
      <c r="DJ238" s="190">
        <v>0.10489999999999999</v>
      </c>
      <c r="DK238" s="190">
        <v>2.0070866666666663E-3</v>
      </c>
      <c r="DL238" s="190"/>
      <c r="DM238" s="190"/>
      <c r="DN238" s="190">
        <v>0.4083</v>
      </c>
      <c r="DO238" s="190">
        <v>4.9812599999999995E-3</v>
      </c>
      <c r="DP238" s="189">
        <v>102.34</v>
      </c>
    </row>
    <row r="239" spans="1:120" x14ac:dyDescent="0.2">
      <c r="A239" s="146" t="s">
        <v>583</v>
      </c>
      <c r="B239" s="163">
        <v>93.25598448655839</v>
      </c>
      <c r="C239" s="143">
        <v>9.9769130110903912E-3</v>
      </c>
      <c r="D239" s="138">
        <v>58.276299999999999</v>
      </c>
      <c r="E239" s="144">
        <v>0.18648416000000001</v>
      </c>
      <c r="F239" s="137">
        <v>0.31030000000000002</v>
      </c>
      <c r="G239" s="143">
        <v>1.8576626666666669E-2</v>
      </c>
      <c r="H239" s="138">
        <v>10.8529</v>
      </c>
      <c r="I239" s="141">
        <v>7.9587933333333347E-2</v>
      </c>
      <c r="J239" s="138">
        <v>4.5734000000000004</v>
      </c>
      <c r="K239" s="144">
        <v>5.0307399999999995E-2</v>
      </c>
      <c r="L239" s="137">
        <v>8.6199999999999999E-2</v>
      </c>
      <c r="M239" s="141">
        <v>1.5050520000000001E-2</v>
      </c>
      <c r="N239" s="138">
        <v>14.5321</v>
      </c>
      <c r="O239" s="144">
        <v>8.6223793333333354E-2</v>
      </c>
      <c r="P239" s="138">
        <v>8.6976999999999993</v>
      </c>
      <c r="Q239" s="144">
        <v>0.11886856666666665</v>
      </c>
      <c r="R239" s="137">
        <v>0.23630000000000001</v>
      </c>
      <c r="S239" s="141">
        <v>1.7643733333333331E-2</v>
      </c>
      <c r="T239" s="137">
        <v>1.0689</v>
      </c>
      <c r="U239" s="141">
        <v>7.425292E-2</v>
      </c>
      <c r="V239" s="137">
        <v>4.1500000000000002E-2</v>
      </c>
      <c r="W239" s="141">
        <v>6.0617666666666669E-3</v>
      </c>
      <c r="X239" s="137">
        <v>0.13400000000000001</v>
      </c>
      <c r="Y239" s="141">
        <v>5.8602666666666666E-3</v>
      </c>
      <c r="Z239" s="137">
        <v>3.2599999999999997E-2</v>
      </c>
      <c r="AA239" s="143">
        <v>1.7504026666666665E-2</v>
      </c>
      <c r="AB239" s="137">
        <v>2.0299999999999999E-2</v>
      </c>
      <c r="AC239" s="141">
        <v>5.9803799999999996E-3</v>
      </c>
      <c r="AD239" s="130">
        <v>98.862499999999997</v>
      </c>
      <c r="AE239" s="127">
        <v>1300</v>
      </c>
      <c r="AF239" s="18" t="s">
        <v>582</v>
      </c>
      <c r="AG239" s="130">
        <v>1.0659004902</v>
      </c>
      <c r="AH239" s="129">
        <v>5.966953486126076E-2</v>
      </c>
      <c r="AI239" s="128">
        <v>20</v>
      </c>
      <c r="AJ239" s="120">
        <v>13.65</v>
      </c>
      <c r="AK239" s="275">
        <v>1876.3437169389799</v>
      </c>
      <c r="AL239" s="276">
        <v>90.244204386228901</v>
      </c>
      <c r="AM239" s="138">
        <v>0.74105401174533103</v>
      </c>
      <c r="AN239" s="129">
        <v>0.10866750295746047</v>
      </c>
      <c r="AO239" s="138">
        <v>34.860807200928797</v>
      </c>
      <c r="AP239" s="129">
        <v>1.5565030685893284</v>
      </c>
      <c r="AQ239" s="138">
        <v>7.8275957343831797</v>
      </c>
      <c r="AR239" s="130">
        <v>0.59400563560496922</v>
      </c>
      <c r="AS239" s="138">
        <v>15.7196565998749</v>
      </c>
      <c r="AT239" s="129">
        <v>1.091655408002199</v>
      </c>
      <c r="AU239" s="138">
        <v>0.45030793176608702</v>
      </c>
      <c r="AV239" s="129">
        <v>6.5497788507964269E-2</v>
      </c>
      <c r="AW239" s="138">
        <v>4.7173884758243796</v>
      </c>
      <c r="AX239" s="129">
        <v>0.76741357480733841</v>
      </c>
      <c r="AY239" s="138"/>
      <c r="AZ239" s="129"/>
      <c r="BA239" s="138"/>
      <c r="BB239" s="130"/>
      <c r="BC239" s="138">
        <v>0.33296294397361598</v>
      </c>
      <c r="BD239" s="129">
        <v>6.0600608837456854E-2</v>
      </c>
      <c r="BE239" s="138">
        <v>1.8241414072066899</v>
      </c>
      <c r="BF239" s="129">
        <v>0.33913414037380812</v>
      </c>
      <c r="BG239" s="138">
        <v>0.60427182861661599</v>
      </c>
      <c r="BH239" s="129">
        <v>0.20196533617199752</v>
      </c>
      <c r="BI239" s="138">
        <v>0.22304148359238399</v>
      </c>
      <c r="BJ239" s="129">
        <v>6.3132499791049318E-2</v>
      </c>
      <c r="BK239" s="138">
        <v>1.0351433839172199</v>
      </c>
      <c r="BL239" s="129">
        <v>0.26163284299884021</v>
      </c>
      <c r="BM239" s="138">
        <v>0.18961379325527999</v>
      </c>
      <c r="BN239" s="129">
        <v>4.1652859344076212E-2</v>
      </c>
      <c r="BO239" s="138">
        <v>1.4174337475646901</v>
      </c>
      <c r="BP239" s="130">
        <v>0.22976726595694075</v>
      </c>
      <c r="BQ239" s="138">
        <v>0.81251378703580801</v>
      </c>
      <c r="BR239" s="129">
        <v>0.1468946580867492</v>
      </c>
      <c r="BS239" s="138">
        <v>0.83800372472747597</v>
      </c>
      <c r="BT239" s="129">
        <v>0.18497429803603441</v>
      </c>
      <c r="BU239" s="138">
        <v>0.127450890001262</v>
      </c>
      <c r="BV239" s="129">
        <v>3.281733568807918E-2</v>
      </c>
      <c r="BW239" s="138">
        <v>0.39454968197051798</v>
      </c>
      <c r="BX239" s="129">
        <v>0.10345778680235938</v>
      </c>
      <c r="BY239" s="138">
        <v>2.4603987054112E-2</v>
      </c>
      <c r="BZ239" s="129">
        <v>8.2742998932746007E-3</v>
      </c>
      <c r="CA239" s="137"/>
      <c r="CB239" s="136"/>
      <c r="CC239" s="135">
        <v>4.6523086914331997E-2</v>
      </c>
      <c r="CD239" s="134">
        <v>1.2533672381497661E-2</v>
      </c>
      <c r="CE239" s="135">
        <v>1.3287399532501999E-2</v>
      </c>
      <c r="CF239" s="134">
        <v>4.8489848529042799E-3</v>
      </c>
      <c r="CI239" s="21"/>
      <c r="CJ239" s="21"/>
      <c r="CK239" s="133"/>
      <c r="CL239" s="133"/>
      <c r="CM239" s="19"/>
      <c r="CN239" s="19"/>
      <c r="CO239" s="19"/>
      <c r="CP239" s="19"/>
      <c r="CQ239" s="19"/>
      <c r="CR239" s="189">
        <v>41.39</v>
      </c>
      <c r="CS239" s="189">
        <v>5.166891371582355E-2</v>
      </c>
      <c r="CT239" s="189">
        <v>51.99</v>
      </c>
      <c r="CU239" s="189">
        <v>2.4102370811727118E-2</v>
      </c>
      <c r="CV239" s="189">
        <v>6.7</v>
      </c>
      <c r="CW239" s="189">
        <v>2.861004950378656E-2</v>
      </c>
      <c r="CX239" s="190"/>
      <c r="CY239" s="190"/>
      <c r="CZ239" s="190">
        <v>5.1200000000000002E-2</v>
      </c>
      <c r="DA239" s="190">
        <v>1.536E-3</v>
      </c>
      <c r="DB239" s="190"/>
      <c r="DC239" s="190"/>
      <c r="DD239" s="190">
        <v>0.1303</v>
      </c>
      <c r="DE239" s="190">
        <v>1.1640133333333336E-3</v>
      </c>
      <c r="DF239" s="190">
        <v>1.9E-3</v>
      </c>
      <c r="DG239" s="190">
        <v>1.2940266666666667E-3</v>
      </c>
      <c r="DH239" s="190">
        <v>0.2422</v>
      </c>
      <c r="DI239" s="190">
        <v>3.6491466666666666E-3</v>
      </c>
      <c r="DJ239" s="190">
        <v>0.10440000000000001</v>
      </c>
      <c r="DK239" s="190">
        <v>2.0044799999999999E-3</v>
      </c>
      <c r="DL239" s="190"/>
      <c r="DM239" s="190"/>
      <c r="DN239" s="190">
        <v>0.40329999999999999</v>
      </c>
      <c r="DO239" s="190">
        <v>5.0009199999999998E-3</v>
      </c>
      <c r="DP239" s="189">
        <v>101.03</v>
      </c>
    </row>
    <row r="240" spans="1:120" x14ac:dyDescent="0.2">
      <c r="A240" s="146" t="s">
        <v>581</v>
      </c>
      <c r="B240" s="163">
        <v>93.107213252919635</v>
      </c>
      <c r="C240" s="143">
        <v>9.8894072195374345E-3</v>
      </c>
      <c r="D240" s="138">
        <v>58.702199999999998</v>
      </c>
      <c r="E240" s="144">
        <v>0.18784704000000002</v>
      </c>
      <c r="F240" s="137">
        <v>0.31759999999999999</v>
      </c>
      <c r="G240" s="143">
        <v>1.8547839999999999E-2</v>
      </c>
      <c r="H240" s="138">
        <v>10.8475</v>
      </c>
      <c r="I240" s="141">
        <v>7.9548333333333346E-2</v>
      </c>
      <c r="J240" s="138">
        <v>4.2579000000000002</v>
      </c>
      <c r="K240" s="144">
        <v>4.8540060000000003E-2</v>
      </c>
      <c r="L240" s="137">
        <v>7.0400000000000004E-2</v>
      </c>
      <c r="M240" s="141">
        <v>1.5018666666666666E-2</v>
      </c>
      <c r="N240" s="138">
        <v>14.891</v>
      </c>
      <c r="O240" s="144">
        <v>8.6367799999999995E-2</v>
      </c>
      <c r="P240" s="138">
        <v>8.5112000000000005</v>
      </c>
      <c r="Q240" s="144">
        <v>0.11745455999999999</v>
      </c>
      <c r="R240" s="137">
        <v>0.215</v>
      </c>
      <c r="S240" s="141">
        <v>1.7415E-2</v>
      </c>
      <c r="T240" s="137">
        <v>1.2746</v>
      </c>
      <c r="U240" s="141">
        <v>7.8515360000000006E-2</v>
      </c>
      <c r="V240" s="137">
        <v>4.07E-2</v>
      </c>
      <c r="W240" s="141">
        <v>6.1158533333333332E-3</v>
      </c>
      <c r="X240" s="137">
        <v>0.12720000000000001</v>
      </c>
      <c r="Y240" s="141">
        <v>5.7833600000000004E-3</v>
      </c>
      <c r="Z240" s="137">
        <v>3.3000000000000002E-2</v>
      </c>
      <c r="AA240" s="143">
        <v>1.6260199999999999E-2</v>
      </c>
      <c r="AB240" s="137">
        <v>3.04E-2</v>
      </c>
      <c r="AC240" s="141">
        <v>6.0718933333333332E-3</v>
      </c>
      <c r="AD240" s="130">
        <v>99.318700000000007</v>
      </c>
      <c r="AE240" s="127">
        <v>1300</v>
      </c>
      <c r="AF240" s="18" t="s">
        <v>580</v>
      </c>
      <c r="AG240" s="130">
        <v>0.97192470689999999</v>
      </c>
      <c r="AH240" s="129">
        <v>5.4263251176050048E-2</v>
      </c>
      <c r="AI240" s="128">
        <v>20</v>
      </c>
      <c r="AJ240" s="120">
        <v>11.574</v>
      </c>
      <c r="AK240" s="275">
        <v>1833.1721726444</v>
      </c>
      <c r="AL240" s="276">
        <v>93.001781309678876</v>
      </c>
      <c r="AM240" s="138">
        <v>0.70437395060058905</v>
      </c>
      <c r="AN240" s="129">
        <v>0.14728899671301174</v>
      </c>
      <c r="AO240" s="138">
        <v>33.669772013428101</v>
      </c>
      <c r="AP240" s="129">
        <v>1.8509703454217483</v>
      </c>
      <c r="AQ240" s="138">
        <v>7.90399743826117</v>
      </c>
      <c r="AR240" s="130">
        <v>0.53302974916554835</v>
      </c>
      <c r="AS240" s="138">
        <v>14.429544345196</v>
      </c>
      <c r="AT240" s="129">
        <v>1.0533282124543848</v>
      </c>
      <c r="AU240" s="138">
        <v>0.43327835170254803</v>
      </c>
      <c r="AV240" s="129">
        <v>7.0957486145241333E-2</v>
      </c>
      <c r="AW240" s="138">
        <v>4.4887824421388602</v>
      </c>
      <c r="AX240" s="129">
        <v>0.84996181768014556</v>
      </c>
      <c r="AY240" s="138">
        <v>0.61844906241476005</v>
      </c>
      <c r="AZ240" s="129">
        <v>0.24675780853506082</v>
      </c>
      <c r="BA240" s="138">
        <v>1.8784458369588199</v>
      </c>
      <c r="BB240" s="130">
        <v>0.44213547020736144</v>
      </c>
      <c r="BC240" s="138">
        <v>0.31899305743614798</v>
      </c>
      <c r="BD240" s="129">
        <v>6.6808291646647491E-2</v>
      </c>
      <c r="BE240" s="138">
        <v>1.91142803259102</v>
      </c>
      <c r="BF240" s="129">
        <v>0.53953874566630522</v>
      </c>
      <c r="BG240" s="138">
        <v>0.68835126065539298</v>
      </c>
      <c r="BH240" s="129">
        <v>0.24342773700408377</v>
      </c>
      <c r="BI240" s="138">
        <v>0.30730884358117</v>
      </c>
      <c r="BJ240" s="129">
        <v>8.3835971035931808E-2</v>
      </c>
      <c r="BK240" s="138">
        <v>1.05763467949338</v>
      </c>
      <c r="BL240" s="129">
        <v>0.29834153206617875</v>
      </c>
      <c r="BM240" s="138">
        <v>0.18797565798788399</v>
      </c>
      <c r="BN240" s="129">
        <v>4.6811312972154247E-2</v>
      </c>
      <c r="BO240" s="138">
        <v>1.2736680849344999</v>
      </c>
      <c r="BP240" s="130">
        <v>0.24454845853719173</v>
      </c>
      <c r="BQ240" s="138">
        <v>0.90873123045634296</v>
      </c>
      <c r="BR240" s="129">
        <v>0.20625010986086142</v>
      </c>
      <c r="BS240" s="138">
        <v>0.88509568619169998</v>
      </c>
      <c r="BT240" s="129">
        <v>0.21501404382807807</v>
      </c>
      <c r="BU240" s="138">
        <v>7.5892660000708004E-2</v>
      </c>
      <c r="BV240" s="129">
        <v>2.8493831865735616E-2</v>
      </c>
      <c r="BW240" s="138">
        <v>0.44659827996457602</v>
      </c>
      <c r="BX240" s="129">
        <v>0.12454138381180227</v>
      </c>
      <c r="BY240" s="138">
        <v>2.8124552787851E-2</v>
      </c>
      <c r="BZ240" s="129">
        <v>1.0006211588394766E-2</v>
      </c>
      <c r="CA240" s="137">
        <v>0.13676137341542699</v>
      </c>
      <c r="CB240" s="136">
        <v>5.4428828324647426E-2</v>
      </c>
      <c r="CC240" s="135">
        <v>5.0389377729284E-2</v>
      </c>
      <c r="CD240" s="134">
        <v>1.4790819047831144E-2</v>
      </c>
      <c r="CE240" s="135">
        <v>1.4433376188723999E-2</v>
      </c>
      <c r="CF240" s="134">
        <v>5.7161180652005473E-3</v>
      </c>
      <c r="CI240" s="21"/>
      <c r="CJ240" s="21"/>
      <c r="CK240" s="133"/>
      <c r="CL240" s="133"/>
      <c r="CM240" s="19"/>
      <c r="CN240" s="19"/>
      <c r="CO240" s="19"/>
      <c r="CP240" s="19"/>
      <c r="CQ240" s="19"/>
      <c r="CR240" s="189">
        <v>41.79</v>
      </c>
      <c r="CS240" s="189">
        <v>5.2168250886307471E-2</v>
      </c>
      <c r="CT240" s="189">
        <v>52.17</v>
      </c>
      <c r="CU240" s="189">
        <v>2.4185818142869853E-2</v>
      </c>
      <c r="CV240" s="189">
        <v>6.88</v>
      </c>
      <c r="CW240" s="189">
        <v>2.9378677699410674E-2</v>
      </c>
      <c r="CX240" s="190"/>
      <c r="CY240" s="190"/>
      <c r="CZ240" s="190">
        <v>4.5400000000000003E-2</v>
      </c>
      <c r="DA240" s="190">
        <v>1.5284666666666666E-3</v>
      </c>
      <c r="DB240" s="190"/>
      <c r="DC240" s="190"/>
      <c r="DD240" s="190">
        <v>0.12790000000000001</v>
      </c>
      <c r="DE240" s="190">
        <v>1.1681533333333335E-3</v>
      </c>
      <c r="DF240" s="190">
        <v>2E-3</v>
      </c>
      <c r="DG240" s="190">
        <v>1.3164000000000003E-3</v>
      </c>
      <c r="DH240" s="190">
        <v>0.23780000000000001</v>
      </c>
      <c r="DI240" s="190">
        <v>3.6145599999999997E-3</v>
      </c>
      <c r="DJ240" s="190">
        <v>0.108</v>
      </c>
      <c r="DK240" s="190">
        <v>2.0088000000000003E-3</v>
      </c>
      <c r="DL240" s="190"/>
      <c r="DM240" s="190"/>
      <c r="DN240" s="190">
        <v>0.41589999999999999</v>
      </c>
      <c r="DO240" s="190">
        <v>5.0185266666666669E-3</v>
      </c>
      <c r="DP240" s="189">
        <v>101.8</v>
      </c>
    </row>
    <row r="241" spans="1:120" x14ac:dyDescent="0.2">
      <c r="A241" s="146" t="s">
        <v>579</v>
      </c>
      <c r="B241" s="163">
        <v>93.2660297080931</v>
      </c>
      <c r="C241" s="143">
        <v>1.0055394578601185E-2</v>
      </c>
      <c r="D241" s="138">
        <v>57.578200000000002</v>
      </c>
      <c r="E241" s="144">
        <v>0.18808878666666667</v>
      </c>
      <c r="F241" s="137">
        <v>0.30969999999999998</v>
      </c>
      <c r="G241" s="143">
        <v>1.8478766666666663E-2</v>
      </c>
      <c r="H241" s="138">
        <v>10.680300000000001</v>
      </c>
      <c r="I241" s="141">
        <v>7.9034220000000016E-2</v>
      </c>
      <c r="J241" s="138">
        <v>4.625</v>
      </c>
      <c r="K241" s="144">
        <v>5.0566666666666669E-2</v>
      </c>
      <c r="L241" s="137">
        <v>8.3099999999999993E-2</v>
      </c>
      <c r="M241" s="141">
        <v>1.5218379999999998E-2</v>
      </c>
      <c r="N241" s="138">
        <v>14.951700000000001</v>
      </c>
      <c r="O241" s="144">
        <v>8.671986000000001E-2</v>
      </c>
      <c r="P241" s="138">
        <v>8.6960999999999995</v>
      </c>
      <c r="Q241" s="144">
        <v>0.11884669999999999</v>
      </c>
      <c r="R241" s="137">
        <v>0.182</v>
      </c>
      <c r="S241" s="141">
        <v>1.7071599999999999E-2</v>
      </c>
      <c r="T241" s="137">
        <v>1.1505000000000001</v>
      </c>
      <c r="U241" s="141">
        <v>7.8233999999999998E-2</v>
      </c>
      <c r="V241" s="137">
        <v>4.48E-2</v>
      </c>
      <c r="W241" s="141">
        <v>6.0838400000000001E-3</v>
      </c>
      <c r="X241" s="137">
        <v>0.20169999999999999</v>
      </c>
      <c r="Y241" s="141">
        <v>6.5485266666666661E-3</v>
      </c>
      <c r="Z241" s="137">
        <v>8.0999999999999996E-3</v>
      </c>
      <c r="AA241" s="143">
        <v>1.673676E-2</v>
      </c>
      <c r="AB241" s="137">
        <v>1.38E-2</v>
      </c>
      <c r="AC241" s="141">
        <v>5.8263599999999992E-3</v>
      </c>
      <c r="AD241" s="130">
        <v>98.525000000000006</v>
      </c>
      <c r="AE241" s="127">
        <v>1300</v>
      </c>
      <c r="AF241" s="18" t="s">
        <v>482</v>
      </c>
      <c r="AG241" s="130">
        <v>1.1557753200000001</v>
      </c>
      <c r="AH241" s="129">
        <v>6.4554754164068723E-2</v>
      </c>
      <c r="AI241" s="128">
        <v>20</v>
      </c>
      <c r="AJ241" s="120">
        <v>17.989000000000001</v>
      </c>
      <c r="AK241" s="275">
        <v>1915.59000277532</v>
      </c>
      <c r="AL241" s="276">
        <v>91.096119277395132</v>
      </c>
      <c r="AM241" s="138">
        <v>0.90827203997448802</v>
      </c>
      <c r="AN241" s="129">
        <v>0.10747945744105515</v>
      </c>
      <c r="AO241" s="138">
        <v>37.2582002315865</v>
      </c>
      <c r="AP241" s="129">
        <v>1.5331062200343784</v>
      </c>
      <c r="AQ241" s="138">
        <v>8.2856476973742996</v>
      </c>
      <c r="AR241" s="130">
        <v>0.4465857727653299</v>
      </c>
      <c r="AS241" s="138">
        <v>14.6104547737116</v>
      </c>
      <c r="AT241" s="129">
        <v>1.0803758164930211</v>
      </c>
      <c r="AU241" s="138">
        <v>0.46722461596921</v>
      </c>
      <c r="AV241" s="129">
        <v>6.3504634270417012E-2</v>
      </c>
      <c r="AW241" s="138">
        <v>4.76981803225436</v>
      </c>
      <c r="AX241" s="129">
        <v>0.95115163152386384</v>
      </c>
      <c r="AY241" s="138">
        <v>0.71323542531719297</v>
      </c>
      <c r="AZ241" s="129">
        <v>0.14024731300747614</v>
      </c>
      <c r="BA241" s="138">
        <v>2.0165370350601899</v>
      </c>
      <c r="BB241" s="130">
        <v>0.25543246017722399</v>
      </c>
      <c r="BC241" s="138">
        <v>0.31331335906883701</v>
      </c>
      <c r="BD241" s="129">
        <v>5.2819749402252182E-2</v>
      </c>
      <c r="BE241" s="138">
        <v>1.8684680602743999</v>
      </c>
      <c r="BF241" s="129">
        <v>0.33813345321282184</v>
      </c>
      <c r="BG241" s="138">
        <v>0.60646466137267596</v>
      </c>
      <c r="BH241" s="129">
        <v>0.18225865334313948</v>
      </c>
      <c r="BI241" s="138">
        <v>0.28228346998085502</v>
      </c>
      <c r="BJ241" s="129">
        <v>6.3959976156852172E-2</v>
      </c>
      <c r="BK241" s="138">
        <v>1.32711043181803</v>
      </c>
      <c r="BL241" s="129">
        <v>0.26834522431906055</v>
      </c>
      <c r="BM241" s="138">
        <v>0.20156955342806701</v>
      </c>
      <c r="BN241" s="129">
        <v>3.8650268756620053E-2</v>
      </c>
      <c r="BO241" s="138">
        <v>1.2911473083818901</v>
      </c>
      <c r="BP241" s="130">
        <v>0.22638004702994036</v>
      </c>
      <c r="BQ241" s="138">
        <v>0.91072647023767594</v>
      </c>
      <c r="BR241" s="129">
        <v>0.14049491290711857</v>
      </c>
      <c r="BS241" s="138">
        <v>0.68596085770059601</v>
      </c>
      <c r="BT241" s="129">
        <v>0.1505090232197735</v>
      </c>
      <c r="BU241" s="138">
        <v>0.117719608835857</v>
      </c>
      <c r="BV241" s="129">
        <v>2.8354848577162622E-2</v>
      </c>
      <c r="BW241" s="138">
        <v>0.43104179709856699</v>
      </c>
      <c r="BX241" s="129">
        <v>9.7579098355331753E-2</v>
      </c>
      <c r="BY241" s="138">
        <v>3.0165320899032001E-2</v>
      </c>
      <c r="BZ241" s="129">
        <v>8.2517034303081285E-3</v>
      </c>
      <c r="CA241" s="137">
        <v>0.124237478486979</v>
      </c>
      <c r="CB241" s="136">
        <v>2.9255389676741267E-2</v>
      </c>
      <c r="CC241" s="135">
        <v>4.2850499452358998E-2</v>
      </c>
      <c r="CD241" s="134">
        <v>1.0828053951500931E-2</v>
      </c>
      <c r="CE241" s="135">
        <v>1.5629402574236E-2</v>
      </c>
      <c r="CF241" s="134">
        <v>4.6711785395366686E-3</v>
      </c>
      <c r="CI241" s="21"/>
      <c r="CJ241" s="21"/>
      <c r="CK241" s="133"/>
      <c r="CL241" s="133"/>
      <c r="CM241" s="19"/>
      <c r="CN241" s="19"/>
      <c r="CO241" s="19"/>
      <c r="CP241" s="19"/>
      <c r="CQ241" s="19"/>
      <c r="CR241" s="189">
        <v>41.45</v>
      </c>
      <c r="CS241" s="189">
        <v>5.1743814291396142E-2</v>
      </c>
      <c r="CT241" s="189">
        <v>51.61</v>
      </c>
      <c r="CU241" s="189">
        <v>2.3926204223759115E-2</v>
      </c>
      <c r="CV241" s="189">
        <v>6.64</v>
      </c>
      <c r="CW241" s="189">
        <v>2.8353840105245186E-2</v>
      </c>
      <c r="CX241" s="190"/>
      <c r="CY241" s="190"/>
      <c r="CZ241" s="190">
        <v>4.7899999999999998E-2</v>
      </c>
      <c r="DA241" s="190">
        <v>1.5168333333333331E-3</v>
      </c>
      <c r="DB241" s="190"/>
      <c r="DC241" s="190"/>
      <c r="DD241" s="190">
        <v>0.1288</v>
      </c>
      <c r="DE241" s="190">
        <v>1.1677866666666668E-3</v>
      </c>
      <c r="DF241" s="190">
        <v>2.0999999999999999E-3</v>
      </c>
      <c r="DG241" s="190">
        <v>1.2955599999999999E-3</v>
      </c>
      <c r="DH241" s="190">
        <v>0.23069999999999999</v>
      </c>
      <c r="DI241" s="190">
        <v>3.5989199999999994E-3</v>
      </c>
      <c r="DJ241" s="190">
        <v>0.1047</v>
      </c>
      <c r="DK241" s="190">
        <v>2.0102399999999999E-3</v>
      </c>
      <c r="DL241" s="190"/>
      <c r="DM241" s="190"/>
      <c r="DN241" s="190">
        <v>0.40770000000000001</v>
      </c>
      <c r="DO241" s="190">
        <v>4.9739399999999996E-3</v>
      </c>
      <c r="DP241" s="189">
        <v>100.64</v>
      </c>
    </row>
    <row r="242" spans="1:120" x14ac:dyDescent="0.2">
      <c r="A242" s="147" t="s">
        <v>578</v>
      </c>
      <c r="B242" s="163">
        <v>93.432960628187828</v>
      </c>
      <c r="C242" s="143">
        <v>9.9883976015043858E-3</v>
      </c>
      <c r="D242" s="138">
        <v>57.604399999999998</v>
      </c>
      <c r="E242" s="144">
        <v>0.18817437333333331</v>
      </c>
      <c r="F242" s="137">
        <v>0.29360000000000003</v>
      </c>
      <c r="G242" s="143">
        <v>1.8418506666666671E-2</v>
      </c>
      <c r="H242" s="138">
        <v>10.5679</v>
      </c>
      <c r="I242" s="141">
        <v>7.8202460000000015E-2</v>
      </c>
      <c r="J242" s="138">
        <v>4.6651999999999996</v>
      </c>
      <c r="K242" s="144">
        <v>5.0695173333333329E-2</v>
      </c>
      <c r="L242" s="137">
        <v>9.4500000000000001E-2</v>
      </c>
      <c r="M242" s="141">
        <v>1.5416099999999999E-2</v>
      </c>
      <c r="N242" s="138">
        <v>14.792299999999999</v>
      </c>
      <c r="O242" s="144">
        <v>8.6781493333333334E-2</v>
      </c>
      <c r="P242" s="138">
        <v>8.2204999999999995</v>
      </c>
      <c r="Q242" s="144">
        <v>0.11508700000000001</v>
      </c>
      <c r="R242" s="137">
        <v>0.25929999999999997</v>
      </c>
      <c r="S242" s="141">
        <v>1.8081853333333332E-2</v>
      </c>
      <c r="T242" s="137">
        <v>1.0431999999999999</v>
      </c>
      <c r="U242" s="141">
        <v>7.2954453333333322E-2</v>
      </c>
      <c r="V242" s="137">
        <v>3.5000000000000003E-2</v>
      </c>
      <c r="W242" s="141">
        <v>5.9243333333333335E-3</v>
      </c>
      <c r="X242" s="137">
        <v>0.1137</v>
      </c>
      <c r="Y242" s="141">
        <v>5.5712999999999986E-3</v>
      </c>
      <c r="Z242" s="137">
        <v>3.4299999999999997E-2</v>
      </c>
      <c r="AA242" s="143">
        <v>1.6770413333333335E-2</v>
      </c>
      <c r="AB242" s="137">
        <v>2.9600000000000001E-2</v>
      </c>
      <c r="AC242" s="141">
        <v>6.1489066666666672E-3</v>
      </c>
      <c r="AD242" s="130">
        <v>97.753500000000003</v>
      </c>
      <c r="AE242" s="127">
        <v>1300</v>
      </c>
      <c r="AF242" s="18" t="s">
        <v>501</v>
      </c>
      <c r="AG242" s="130">
        <v>1.3639485006000001</v>
      </c>
      <c r="AH242" s="129">
        <v>7.6144937271599183E-2</v>
      </c>
      <c r="AK242" s="275"/>
      <c r="AL242" s="276"/>
      <c r="AM242" s="138"/>
      <c r="AN242" s="129"/>
      <c r="AO242" s="138"/>
      <c r="AP242" s="129"/>
      <c r="AQ242" s="138"/>
      <c r="AR242" s="130"/>
      <c r="AS242" s="138"/>
      <c r="AT242" s="129"/>
      <c r="AU242" s="138"/>
      <c r="AV242" s="129"/>
      <c r="AW242" s="138"/>
      <c r="AX242" s="129"/>
      <c r="AY242" s="138"/>
      <c r="AZ242" s="129"/>
      <c r="BA242" s="138"/>
      <c r="BB242" s="130"/>
      <c r="BC242" s="138"/>
      <c r="BD242" s="129"/>
      <c r="BE242" s="138"/>
      <c r="BF242" s="129"/>
      <c r="BG242" s="138"/>
      <c r="BH242" s="129"/>
      <c r="BI242" s="138"/>
      <c r="BJ242" s="129"/>
      <c r="BK242" s="138"/>
      <c r="BL242" s="129"/>
      <c r="BM242" s="138"/>
      <c r="BN242" s="129"/>
      <c r="BO242" s="138"/>
      <c r="BP242" s="130"/>
      <c r="BQ242" s="138"/>
      <c r="BR242" s="129"/>
      <c r="BS242" s="138"/>
      <c r="BT242" s="129"/>
      <c r="BU242" s="138"/>
      <c r="BV242" s="129"/>
      <c r="BW242" s="138"/>
      <c r="BX242" s="129"/>
      <c r="BY242" s="138"/>
      <c r="BZ242" s="129"/>
      <c r="CA242" s="137"/>
      <c r="CB242" s="136"/>
      <c r="CC242" s="135"/>
      <c r="CD242" s="134"/>
      <c r="CE242" s="135"/>
      <c r="CF242" s="134"/>
      <c r="CI242" s="21"/>
      <c r="CJ242" s="21"/>
      <c r="CK242" s="133"/>
      <c r="CL242" s="133"/>
      <c r="CM242" s="19"/>
      <c r="CN242" s="19"/>
      <c r="CO242" s="19"/>
      <c r="CP242" s="19"/>
      <c r="CQ242" s="19"/>
      <c r="CR242" s="189">
        <v>41.67</v>
      </c>
      <c r="CS242" s="189">
        <v>5.2018449735162293E-2</v>
      </c>
      <c r="CT242" s="189">
        <v>52.27</v>
      </c>
      <c r="CU242" s="189">
        <v>2.4232177771282483E-2</v>
      </c>
      <c r="CV242" s="189">
        <v>6.55</v>
      </c>
      <c r="CW242" s="189">
        <v>2.7969526007433129E-2</v>
      </c>
      <c r="CX242" s="190"/>
      <c r="CY242" s="190"/>
      <c r="CZ242" s="190">
        <v>5.2600000000000001E-2</v>
      </c>
      <c r="DA242" s="190">
        <v>1.5394266666666665E-3</v>
      </c>
      <c r="DB242" s="190"/>
      <c r="DC242" s="190"/>
      <c r="DD242" s="190">
        <v>0.1298</v>
      </c>
      <c r="DE242" s="190">
        <v>1.1595466666666668E-3</v>
      </c>
      <c r="DF242" s="190">
        <v>3.5000000000000001E-3</v>
      </c>
      <c r="DG242" s="190">
        <v>1.2991999999999999E-3</v>
      </c>
      <c r="DH242" s="190">
        <v>0.24440000000000001</v>
      </c>
      <c r="DI242" s="190">
        <v>3.6497066666666667E-3</v>
      </c>
      <c r="DJ242" s="190">
        <v>0.10290000000000001</v>
      </c>
      <c r="DK242" s="190">
        <v>1.9962600000000001E-3</v>
      </c>
      <c r="DL242" s="190"/>
      <c r="DM242" s="190"/>
      <c r="DN242" s="190">
        <v>0.40939999999999999</v>
      </c>
      <c r="DO242" s="190">
        <v>4.9946799999999996E-3</v>
      </c>
      <c r="DP242" s="189">
        <v>101.45</v>
      </c>
    </row>
    <row r="243" spans="1:120" x14ac:dyDescent="0.2">
      <c r="A243" s="147" t="s">
        <v>577</v>
      </c>
      <c r="B243" s="163">
        <v>93.197701722386327</v>
      </c>
      <c r="C243" s="143">
        <v>9.8773187116897188E-3</v>
      </c>
      <c r="D243" s="138">
        <v>58.702199999999998</v>
      </c>
      <c r="E243" s="144">
        <v>0.18784704000000002</v>
      </c>
      <c r="F243" s="137">
        <v>0.31459999999999999</v>
      </c>
      <c r="G243" s="143">
        <v>1.8603346666666666E-2</v>
      </c>
      <c r="H243" s="138">
        <v>10.796799999999999</v>
      </c>
      <c r="I243" s="141">
        <v>7.917653333333334E-2</v>
      </c>
      <c r="J243" s="138">
        <v>4.2680999999999996</v>
      </c>
      <c r="K243" s="144">
        <v>4.8656339999999992E-2</v>
      </c>
      <c r="L243" s="137">
        <v>7.9200000000000007E-2</v>
      </c>
      <c r="M243" s="141">
        <v>1.4757600000000003E-2</v>
      </c>
      <c r="N243" s="138">
        <v>14.627000000000001</v>
      </c>
      <c r="O243" s="144">
        <v>8.5811733333333334E-2</v>
      </c>
      <c r="P243" s="138">
        <v>8.532</v>
      </c>
      <c r="Q243" s="144">
        <v>0.11774159999999999</v>
      </c>
      <c r="R243" s="137">
        <v>0.19789999999999999</v>
      </c>
      <c r="S243" s="141">
        <v>1.745478E-2</v>
      </c>
      <c r="T243" s="137">
        <v>1.2228000000000001</v>
      </c>
      <c r="U243" s="141">
        <v>7.7607040000000002E-2</v>
      </c>
      <c r="V243" s="137">
        <v>4.82E-2</v>
      </c>
      <c r="W243" s="141">
        <v>6.1246133333333333E-3</v>
      </c>
      <c r="X243" s="137">
        <v>0.21890000000000001</v>
      </c>
      <c r="Y243" s="141">
        <v>6.7713066666666667E-3</v>
      </c>
      <c r="Z243" s="137">
        <v>4.2500000000000003E-2</v>
      </c>
      <c r="AA243" s="143">
        <v>1.7943500000000001E-2</v>
      </c>
      <c r="AB243" s="137">
        <v>2.52E-2</v>
      </c>
      <c r="AC243" s="141">
        <v>6.0244799999999996E-3</v>
      </c>
      <c r="AD243" s="130">
        <v>99.075500000000005</v>
      </c>
      <c r="AE243" s="127">
        <v>1300</v>
      </c>
      <c r="AF243" s="18" t="s">
        <v>576</v>
      </c>
      <c r="AG243" s="130">
        <v>0.90920200500000004</v>
      </c>
      <c r="AH243" s="129">
        <v>4.2832779514577993E-2</v>
      </c>
      <c r="AK243" s="275"/>
      <c r="AL243" s="276"/>
      <c r="AM243" s="138"/>
      <c r="AN243" s="129"/>
      <c r="AO243" s="138"/>
      <c r="AP243" s="129"/>
      <c r="AQ243" s="138"/>
      <c r="AR243" s="130"/>
      <c r="AS243" s="138"/>
      <c r="AT243" s="129"/>
      <c r="AU243" s="138"/>
      <c r="AV243" s="129"/>
      <c r="AW243" s="138"/>
      <c r="AX243" s="129"/>
      <c r="AY243" s="138"/>
      <c r="AZ243" s="129"/>
      <c r="BA243" s="138"/>
      <c r="BB243" s="130"/>
      <c r="BC243" s="138"/>
      <c r="BD243" s="129"/>
      <c r="BE243" s="138"/>
      <c r="BF243" s="129"/>
      <c r="BG243" s="138"/>
      <c r="BH243" s="129"/>
      <c r="BI243" s="138"/>
      <c r="BJ243" s="129"/>
      <c r="BK243" s="138"/>
      <c r="BL243" s="129"/>
      <c r="BM243" s="138"/>
      <c r="BN243" s="129"/>
      <c r="BO243" s="138"/>
      <c r="BP243" s="130"/>
      <c r="BQ243" s="138"/>
      <c r="BR243" s="129"/>
      <c r="BS243" s="138"/>
      <c r="BT243" s="129"/>
      <c r="BU243" s="138"/>
      <c r="BV243" s="129"/>
      <c r="BW243" s="138"/>
      <c r="BX243" s="129"/>
      <c r="BY243" s="138"/>
      <c r="BZ243" s="129"/>
      <c r="CA243" s="137"/>
      <c r="CB243" s="136"/>
      <c r="CC243" s="135"/>
      <c r="CD243" s="134"/>
      <c r="CE243" s="135"/>
      <c r="CF243" s="134"/>
      <c r="CI243" s="21"/>
      <c r="CJ243" s="21"/>
      <c r="CK243" s="133"/>
      <c r="CL243" s="133"/>
      <c r="CM243" s="19"/>
      <c r="CN243" s="19"/>
      <c r="CO243" s="19"/>
      <c r="CP243" s="19"/>
      <c r="CQ243" s="19"/>
      <c r="CR243" s="189">
        <v>42.03</v>
      </c>
      <c r="CS243" s="189">
        <v>5.246785318859782E-2</v>
      </c>
      <c r="CT243" s="189">
        <v>52.41</v>
      </c>
      <c r="CU243" s="189">
        <v>2.4297081251060164E-2</v>
      </c>
      <c r="CV243" s="189">
        <v>6.82</v>
      </c>
      <c r="CW243" s="189">
        <v>2.9122468300869304E-2</v>
      </c>
      <c r="CX243" s="190"/>
      <c r="CY243" s="190"/>
      <c r="CZ243" s="190">
        <v>5.0900000000000001E-2</v>
      </c>
      <c r="DA243" s="190">
        <v>1.5405733333333333E-3</v>
      </c>
      <c r="DB243" s="190"/>
      <c r="DC243" s="190"/>
      <c r="DD243" s="190">
        <v>0.13020000000000001</v>
      </c>
      <c r="DE243" s="190">
        <v>1.1631200000000003E-3</v>
      </c>
      <c r="DF243" s="190">
        <v>2E-3</v>
      </c>
      <c r="DG243" s="190">
        <v>1.2850666666666666E-3</v>
      </c>
      <c r="DH243" s="190">
        <v>0.2442</v>
      </c>
      <c r="DI243" s="190">
        <v>3.6304399999999995E-3</v>
      </c>
      <c r="DJ243" s="190">
        <v>0.1057</v>
      </c>
      <c r="DK243" s="190">
        <v>2.0083000000000002E-3</v>
      </c>
      <c r="DL243" s="190"/>
      <c r="DM243" s="190"/>
      <c r="DN243" s="190">
        <v>0.4103</v>
      </c>
      <c r="DO243" s="190">
        <v>4.9783066666666672E-3</v>
      </c>
      <c r="DP243" s="189">
        <v>102.22</v>
      </c>
    </row>
    <row r="244" spans="1:120" x14ac:dyDescent="0.2">
      <c r="A244" s="147" t="s">
        <v>575</v>
      </c>
      <c r="B244" s="163">
        <v>93.099188864217425</v>
      </c>
      <c r="C244" s="143">
        <v>1.0009993674618033E-2</v>
      </c>
      <c r="D244" s="138">
        <v>57.933199999999999</v>
      </c>
      <c r="E244" s="144">
        <v>0.18924845333333334</v>
      </c>
      <c r="F244" s="137">
        <v>0.30370000000000003</v>
      </c>
      <c r="G244" s="143">
        <v>1.8525700000000003E-2</v>
      </c>
      <c r="H244" s="138">
        <v>10.583299999999999</v>
      </c>
      <c r="I244" s="141">
        <v>7.9021973333333329E-2</v>
      </c>
      <c r="J244" s="138">
        <v>4.6512000000000002</v>
      </c>
      <c r="K244" s="144">
        <v>5.0853120000000002E-2</v>
      </c>
      <c r="L244" s="137">
        <v>9.5500000000000002E-2</v>
      </c>
      <c r="M244" s="141">
        <v>1.5248166666666667E-2</v>
      </c>
      <c r="N244" s="138">
        <v>15.145899999999999</v>
      </c>
      <c r="O244" s="144">
        <v>8.7846219999999989E-2</v>
      </c>
      <c r="P244" s="138">
        <v>8.5897000000000006</v>
      </c>
      <c r="Q244" s="144">
        <v>0.11796521333333335</v>
      </c>
      <c r="R244" s="137">
        <v>0.17460000000000001</v>
      </c>
      <c r="S244" s="141">
        <v>1.7075879999999998E-2</v>
      </c>
      <c r="T244" s="137">
        <v>1.2159</v>
      </c>
      <c r="U244" s="141">
        <v>7.8303960000000006E-2</v>
      </c>
      <c r="V244" s="137">
        <v>5.8500000000000003E-2</v>
      </c>
      <c r="W244" s="141">
        <v>6.2517000000000015E-3</v>
      </c>
      <c r="X244" s="137">
        <v>0.3377</v>
      </c>
      <c r="Y244" s="141">
        <v>7.9246933333333332E-3</v>
      </c>
      <c r="Z244" s="137">
        <v>2.75E-2</v>
      </c>
      <c r="AA244" s="143">
        <v>1.6701666666666667E-2</v>
      </c>
      <c r="AB244" s="137">
        <v>3.2099999999999997E-2</v>
      </c>
      <c r="AC244" s="141">
        <v>6.0219599999999998E-3</v>
      </c>
      <c r="AD244" s="130">
        <v>99.148799999999994</v>
      </c>
      <c r="AE244" s="127">
        <v>1300</v>
      </c>
      <c r="AF244" s="18" t="s">
        <v>574</v>
      </c>
      <c r="AG244" s="130">
        <v>1.0670224533000001</v>
      </c>
      <c r="AH244" s="129">
        <v>0.10066256262984147</v>
      </c>
      <c r="AI244" s="128">
        <v>20</v>
      </c>
      <c r="AJ244" s="120">
        <v>20.803999999999998</v>
      </c>
      <c r="AK244" s="275">
        <v>1829.66237617005</v>
      </c>
      <c r="AL244" s="276">
        <v>69.773861499410017</v>
      </c>
      <c r="AM244" s="138">
        <v>1.2219444169504099</v>
      </c>
      <c r="AN244" s="129">
        <v>0.10024154408584969</v>
      </c>
      <c r="AO244" s="138">
        <v>39.9859097950091</v>
      </c>
      <c r="AP244" s="129">
        <v>1.5323803949847592</v>
      </c>
      <c r="AQ244" s="138">
        <v>7.8992136185071802</v>
      </c>
      <c r="AR244" s="130">
        <v>0.43382451077558171</v>
      </c>
      <c r="AS244" s="138">
        <v>14.128269996671801</v>
      </c>
      <c r="AT244" s="129">
        <v>0.90787746249435275</v>
      </c>
      <c r="AU244" s="138">
        <v>0.50397790855424596</v>
      </c>
      <c r="AV244" s="129">
        <v>5.6378036463491286E-2</v>
      </c>
      <c r="AW244" s="138">
        <v>4.40492341805591</v>
      </c>
      <c r="AX244" s="129">
        <v>0.6355149030296815</v>
      </c>
      <c r="AY244" s="138">
        <v>0.71468986846277205</v>
      </c>
      <c r="AZ244" s="129">
        <v>0.12453330046668976</v>
      </c>
      <c r="BA244" s="138">
        <v>2.0924728673934001</v>
      </c>
      <c r="BB244" s="130">
        <v>0.25307671910996815</v>
      </c>
      <c r="BC244" s="138">
        <v>0.32101736386971802</v>
      </c>
      <c r="BD244" s="129">
        <v>5.0391633788188471E-2</v>
      </c>
      <c r="BE244" s="138">
        <v>1.83529865023165</v>
      </c>
      <c r="BF244" s="129">
        <v>0.29024762283508726</v>
      </c>
      <c r="BG244" s="138">
        <v>0.65417758325508502</v>
      </c>
      <c r="BH244" s="129">
        <v>0.17862403394289544</v>
      </c>
      <c r="BI244" s="138">
        <v>0.28712292993194599</v>
      </c>
      <c r="BJ244" s="129">
        <v>6.0736881360511072E-2</v>
      </c>
      <c r="BK244" s="138">
        <v>1.0477030810949399</v>
      </c>
      <c r="BL244" s="129">
        <v>0.22373353567964227</v>
      </c>
      <c r="BM244" s="138">
        <v>0.167050367081472</v>
      </c>
      <c r="BN244" s="129">
        <v>3.3049132112868515E-2</v>
      </c>
      <c r="BO244" s="138">
        <v>1.2290516765384301</v>
      </c>
      <c r="BP244" s="130">
        <v>0.18129351810015659</v>
      </c>
      <c r="BQ244" s="138">
        <v>0.90695570900363198</v>
      </c>
      <c r="BR244" s="129">
        <v>0.13214201062876535</v>
      </c>
      <c r="BS244" s="138">
        <v>0.79510980027539302</v>
      </c>
      <c r="BT244" s="129">
        <v>0.15274359425785028</v>
      </c>
      <c r="BU244" s="138">
        <v>0.142333007417039</v>
      </c>
      <c r="BV244" s="129">
        <v>2.9423861226076719E-2</v>
      </c>
      <c r="BW244" s="138">
        <v>0.404668790795013</v>
      </c>
      <c r="BX244" s="129">
        <v>8.8984271724836791E-2</v>
      </c>
      <c r="BY244" s="138">
        <v>2.7987787165168001E-2</v>
      </c>
      <c r="BZ244" s="129">
        <v>7.4713650776773522E-3</v>
      </c>
      <c r="CA244" s="137">
        <v>0.160313006892084</v>
      </c>
      <c r="CB244" s="136">
        <v>3.3076558732979391E-2</v>
      </c>
      <c r="CC244" s="135">
        <v>3.9986806965297002E-2</v>
      </c>
      <c r="CD244" s="134">
        <v>9.8894179705983336E-3</v>
      </c>
      <c r="CE244" s="135">
        <v>1.0813352639285E-2</v>
      </c>
      <c r="CF244" s="134">
        <v>3.6712678118058732E-3</v>
      </c>
      <c r="CI244" s="21"/>
      <c r="CJ244" s="21"/>
      <c r="CK244" s="133"/>
      <c r="CL244" s="133"/>
      <c r="CM244" s="19"/>
      <c r="CN244" s="19"/>
      <c r="CO244" s="19"/>
      <c r="CP244" s="19"/>
      <c r="CQ244" s="19"/>
      <c r="CR244" s="189">
        <v>41.19</v>
      </c>
      <c r="CS244" s="189">
        <v>5.141924513058159E-2</v>
      </c>
      <c r="CT244" s="189">
        <v>51.53</v>
      </c>
      <c r="CU244" s="189">
        <v>2.388911652102901E-2</v>
      </c>
      <c r="CV244" s="189">
        <v>6.81</v>
      </c>
      <c r="CW244" s="189">
        <v>2.907976673444574E-2</v>
      </c>
      <c r="CX244" s="190"/>
      <c r="CY244" s="190"/>
      <c r="CZ244" s="190">
        <v>5.1299999999999998E-2</v>
      </c>
      <c r="DA244" s="190">
        <v>1.5219000000000001E-3</v>
      </c>
      <c r="DB244" s="190"/>
      <c r="DC244" s="190"/>
      <c r="DD244" s="190">
        <v>0.12889999999999999</v>
      </c>
      <c r="DE244" s="190">
        <v>1.1772866666666666E-3</v>
      </c>
      <c r="DF244" s="190">
        <v>2.3E-3</v>
      </c>
      <c r="DG244" s="190">
        <v>1.2830933333333335E-3</v>
      </c>
      <c r="DH244" s="190">
        <v>0.22059999999999999</v>
      </c>
      <c r="DI244" s="190">
        <v>3.5590133333333329E-3</v>
      </c>
      <c r="DJ244" s="190">
        <v>0.1075</v>
      </c>
      <c r="DK244" s="190">
        <v>2.0138333333333336E-3</v>
      </c>
      <c r="DL244" s="190"/>
      <c r="DM244" s="190"/>
      <c r="DN244" s="190">
        <v>0.41320000000000001</v>
      </c>
      <c r="DO244" s="190">
        <v>4.9859466666666678E-3</v>
      </c>
      <c r="DP244" s="189">
        <v>100.47</v>
      </c>
    </row>
    <row r="245" spans="1:120" x14ac:dyDescent="0.2">
      <c r="A245" s="147" t="s">
        <v>573</v>
      </c>
      <c r="B245" s="163">
        <v>93.269391410883884</v>
      </c>
      <c r="C245" s="143">
        <v>7.8887436518986793E-3</v>
      </c>
      <c r="D245" s="138">
        <v>56.864699999999999</v>
      </c>
      <c r="E245" s="144">
        <v>0.18575802</v>
      </c>
      <c r="F245" s="137">
        <v>0.2843</v>
      </c>
      <c r="G245" s="143">
        <v>1.8384733333333333E-2</v>
      </c>
      <c r="H245" s="138">
        <v>10.3339</v>
      </c>
      <c r="I245" s="141">
        <v>7.715978666666666E-2</v>
      </c>
      <c r="J245" s="138">
        <v>4.1375999999999999</v>
      </c>
      <c r="K245" s="144">
        <v>4.7996159999999996E-2</v>
      </c>
      <c r="L245" s="137">
        <v>8.8800000000000004E-2</v>
      </c>
      <c r="M245" s="141">
        <v>1.4764480000000002E-2</v>
      </c>
      <c r="N245" s="138">
        <v>14.1462</v>
      </c>
      <c r="O245" s="144">
        <v>8.48772E-2</v>
      </c>
      <c r="P245" s="138">
        <v>8.4944000000000006</v>
      </c>
      <c r="Q245" s="144">
        <v>0.11722272</v>
      </c>
      <c r="R245" s="137">
        <v>0.12820000000000001</v>
      </c>
      <c r="S245" s="141">
        <v>1.6383960000000003E-2</v>
      </c>
      <c r="T245" s="137">
        <v>1.1625000000000001</v>
      </c>
      <c r="U245" s="141">
        <v>7.6725000000000015E-2</v>
      </c>
      <c r="V245" s="137">
        <v>3.1399999999999997E-2</v>
      </c>
      <c r="W245" s="141">
        <v>5.806906666666666E-3</v>
      </c>
      <c r="X245" s="137">
        <v>0.1055</v>
      </c>
      <c r="Y245" s="141">
        <v>5.4437999999999995E-3</v>
      </c>
      <c r="Z245" s="137">
        <v>2.0799999999999999E-2</v>
      </c>
      <c r="AA245" s="143">
        <v>1.642645333333333E-2</v>
      </c>
      <c r="AB245" s="137">
        <v>2.9499999999999998E-2</v>
      </c>
      <c r="AC245" s="141">
        <v>5.9707999999999992E-3</v>
      </c>
      <c r="AD245" s="130">
        <v>95.8279</v>
      </c>
      <c r="AE245" s="127">
        <v>1300</v>
      </c>
      <c r="AF245" s="18" t="s">
        <v>572</v>
      </c>
      <c r="AG245" s="130">
        <v>0.82934095000000008</v>
      </c>
      <c r="AH245" s="129">
        <v>3.643152087072709E-2</v>
      </c>
      <c r="AK245" s="275"/>
      <c r="AL245" s="276"/>
      <c r="AM245" s="138"/>
      <c r="AN245" s="129"/>
      <c r="AO245" s="138"/>
      <c r="AP245" s="129"/>
      <c r="AQ245" s="138"/>
      <c r="AR245" s="130"/>
      <c r="AS245" s="138"/>
      <c r="AT245" s="129"/>
      <c r="AU245" s="138"/>
      <c r="AV245" s="129"/>
      <c r="AW245" s="138"/>
      <c r="AX245" s="129"/>
      <c r="AY245" s="138"/>
      <c r="AZ245" s="129"/>
      <c r="BA245" s="138"/>
      <c r="BB245" s="130"/>
      <c r="BC245" s="138"/>
      <c r="BD245" s="129"/>
      <c r="BE245" s="138"/>
      <c r="BF245" s="129"/>
      <c r="BG245" s="138"/>
      <c r="BH245" s="129"/>
      <c r="BI245" s="138"/>
      <c r="BJ245" s="129"/>
      <c r="BK245" s="138"/>
      <c r="BL245" s="129"/>
      <c r="BM245" s="138"/>
      <c r="BN245" s="129"/>
      <c r="BO245" s="138"/>
      <c r="BP245" s="130"/>
      <c r="BQ245" s="138"/>
      <c r="BR245" s="129"/>
      <c r="BS245" s="138"/>
      <c r="BT245" s="129"/>
      <c r="BU245" s="138"/>
      <c r="BV245" s="129"/>
      <c r="BW245" s="138"/>
      <c r="BX245" s="129"/>
      <c r="BY245" s="138"/>
      <c r="BZ245" s="129"/>
      <c r="CA245" s="137"/>
      <c r="CB245" s="136"/>
      <c r="CC245" s="135"/>
      <c r="CD245" s="134"/>
      <c r="CE245" s="135"/>
      <c r="CF245" s="134"/>
      <c r="CI245" s="21"/>
      <c r="CJ245" s="21"/>
      <c r="CK245" s="133"/>
      <c r="CL245" s="133"/>
      <c r="CM245" s="19"/>
      <c r="CN245" s="19"/>
      <c r="CO245" s="19"/>
      <c r="CP245" s="19"/>
      <c r="CQ245" s="19"/>
      <c r="CR245" s="189">
        <v>41.62</v>
      </c>
      <c r="CS245" s="189">
        <v>5.19560325888518E-2</v>
      </c>
      <c r="CT245" s="189">
        <v>52</v>
      </c>
      <c r="CU245" s="189">
        <v>2.4107006774568378E-2</v>
      </c>
      <c r="CV245" s="189">
        <v>6.69</v>
      </c>
      <c r="CW245" s="189">
        <v>2.8567347937363E-2</v>
      </c>
      <c r="CX245" s="190"/>
      <c r="CY245" s="190"/>
      <c r="CZ245" s="190">
        <v>4.7300000000000002E-2</v>
      </c>
      <c r="DA245" s="190">
        <v>1.5262133333333334E-3</v>
      </c>
      <c r="DB245" s="190"/>
      <c r="DC245" s="190"/>
      <c r="DD245" s="190">
        <v>0.12909999999999999</v>
      </c>
      <c r="DE245" s="190">
        <v>1.1791133333333332E-3</v>
      </c>
      <c r="DF245" s="190">
        <v>2.2000000000000001E-3</v>
      </c>
      <c r="DG245" s="190">
        <v>1.2639733333333336E-3</v>
      </c>
      <c r="DH245" s="190">
        <v>0.2422</v>
      </c>
      <c r="DI245" s="190">
        <v>3.6329999999999999E-3</v>
      </c>
      <c r="DJ245" s="190">
        <v>0.10390000000000001</v>
      </c>
      <c r="DK245" s="190">
        <v>2.0087333333333336E-3</v>
      </c>
      <c r="DL245" s="190"/>
      <c r="DM245" s="190"/>
      <c r="DN245" s="190">
        <v>0.40400000000000003</v>
      </c>
      <c r="DO245" s="190">
        <v>4.9557333333333344E-3</v>
      </c>
      <c r="DP245" s="189">
        <v>101.25</v>
      </c>
    </row>
    <row r="246" spans="1:120" x14ac:dyDescent="0.2">
      <c r="A246" s="147" t="s">
        <v>571</v>
      </c>
      <c r="B246" s="163">
        <v>93.117718664582</v>
      </c>
      <c r="C246" s="143">
        <v>9.9777308366127953E-3</v>
      </c>
      <c r="D246" s="138">
        <v>58.105699999999999</v>
      </c>
      <c r="E246" s="144">
        <v>0.18981195333333331</v>
      </c>
      <c r="F246" s="137">
        <v>0.28839999999999999</v>
      </c>
      <c r="G246" s="143">
        <v>1.8015386666666664E-2</v>
      </c>
      <c r="H246" s="138">
        <v>10.377000000000001</v>
      </c>
      <c r="I246" s="141">
        <v>7.8865199999999996E-2</v>
      </c>
      <c r="J246" s="138">
        <v>4.8766999999999996</v>
      </c>
      <c r="K246" s="144">
        <v>4.9417226666666661E-2</v>
      </c>
      <c r="L246" s="137">
        <v>0.1046</v>
      </c>
      <c r="M246" s="141">
        <v>1.5494746666666665E-2</v>
      </c>
      <c r="N246" s="138">
        <v>15.2668</v>
      </c>
      <c r="O246" s="144">
        <v>8.8547440000000005E-2</v>
      </c>
      <c r="P246" s="138">
        <v>8.2338000000000005</v>
      </c>
      <c r="Q246" s="144">
        <v>0.11527320000000002</v>
      </c>
      <c r="R246" s="137">
        <v>0.24399999999999999</v>
      </c>
      <c r="S246" s="141">
        <v>1.6917333333333333E-2</v>
      </c>
      <c r="T246" s="137">
        <v>1.0445</v>
      </c>
      <c r="U246" s="141">
        <v>7.6527033333333341E-2</v>
      </c>
      <c r="V246" s="137">
        <v>4.3299999999999998E-2</v>
      </c>
      <c r="W246" s="141">
        <v>6.6855199999999995E-3</v>
      </c>
      <c r="X246" s="137">
        <v>0.23799999999999999</v>
      </c>
      <c r="Y246" s="141">
        <v>7.0130666666666664E-3</v>
      </c>
      <c r="Z246" s="137">
        <v>2.18E-2</v>
      </c>
      <c r="AA246" s="143">
        <v>1.5655306666666667E-2</v>
      </c>
      <c r="AB246" s="137">
        <v>2.8500000000000001E-2</v>
      </c>
      <c r="AC246" s="141">
        <v>5.5992999999999989E-3</v>
      </c>
      <c r="AD246" s="130">
        <v>98.873199999999997</v>
      </c>
      <c r="AE246" s="127">
        <v>1300</v>
      </c>
      <c r="AF246" s="18" t="s">
        <v>569</v>
      </c>
      <c r="AG246" s="130">
        <v>1.226717015</v>
      </c>
      <c r="AH246" s="129">
        <v>5.5202195552909512E-2</v>
      </c>
      <c r="AI246" s="128">
        <v>20</v>
      </c>
      <c r="AJ246" s="120">
        <v>7.0149999999999997</v>
      </c>
      <c r="AK246" s="275">
        <v>1770.06876132619</v>
      </c>
      <c r="AL246" s="276">
        <v>88.285633894373987</v>
      </c>
      <c r="AM246" s="138">
        <v>0.85799158381951302</v>
      </c>
      <c r="AN246" s="129">
        <v>0.12592115918322194</v>
      </c>
      <c r="AO246" s="138">
        <v>36.662871093622698</v>
      </c>
      <c r="AP246" s="129">
        <v>2.2207484517413842</v>
      </c>
      <c r="AQ246" s="138">
        <v>8.2740495195826007</v>
      </c>
      <c r="AR246" s="130">
        <v>0.66481868114578191</v>
      </c>
      <c r="AS246" s="138">
        <v>13.580001714597399</v>
      </c>
      <c r="AT246" s="129">
        <v>1.2081203366411848</v>
      </c>
      <c r="AU246" s="138">
        <v>0.46247932322338298</v>
      </c>
      <c r="AV246" s="129">
        <v>0.10327444257190001</v>
      </c>
      <c r="AW246" s="138">
        <v>5.1554952629021296</v>
      </c>
      <c r="AX246" s="129">
        <v>1.084781857230676</v>
      </c>
      <c r="AY246" s="138">
        <v>0.64072871255645603</v>
      </c>
      <c r="AZ246" s="129">
        <v>0.31539393345623479</v>
      </c>
      <c r="BA246" s="138">
        <v>2.4389828854186399</v>
      </c>
      <c r="BB246" s="130">
        <v>0.64019195929894923</v>
      </c>
      <c r="BC246" s="138">
        <v>0.26717949366861898</v>
      </c>
      <c r="BD246" s="129">
        <v>7.4245355569759475E-2</v>
      </c>
      <c r="BE246" s="138">
        <v>1.18067558097176</v>
      </c>
      <c r="BF246" s="129">
        <v>0.36984957697717763</v>
      </c>
      <c r="BG246" s="138">
        <v>0.40111786913414099</v>
      </c>
      <c r="BH246" s="129">
        <v>0.22531272962340038</v>
      </c>
      <c r="BI246" s="138">
        <v>0.248776753921266</v>
      </c>
      <c r="BJ246" s="129">
        <v>9.1703467784496534E-2</v>
      </c>
      <c r="BK246" s="138">
        <v>0.90721863665710201</v>
      </c>
      <c r="BL246" s="129">
        <v>0.3355904796304065</v>
      </c>
      <c r="BM246" s="138">
        <v>0.18627246529961999</v>
      </c>
      <c r="BN246" s="129">
        <v>5.6724793486655024E-2</v>
      </c>
      <c r="BO246" s="138">
        <v>1.4115837418566699</v>
      </c>
      <c r="BP246" s="130">
        <v>0.31308382378297961</v>
      </c>
      <c r="BQ246" s="138">
        <v>0.84043241100400401</v>
      </c>
      <c r="BR246" s="129">
        <v>0.2053701100323492</v>
      </c>
      <c r="BS246" s="138">
        <v>0.78918109975751705</v>
      </c>
      <c r="BT246" s="129">
        <v>0.24660134908693684</v>
      </c>
      <c r="BU246" s="138">
        <v>0.117157438033155</v>
      </c>
      <c r="BV246" s="129">
        <v>4.3215326923812726E-2</v>
      </c>
      <c r="BW246" s="138">
        <v>0.45158909334983799</v>
      </c>
      <c r="BX246" s="129">
        <v>0.15243056701369523</v>
      </c>
      <c r="BY246" s="138">
        <v>2.2692997894154E-2</v>
      </c>
      <c r="BZ246" s="129">
        <v>1.0924079540428124E-2</v>
      </c>
      <c r="CA246" s="137">
        <v>0.15326026623699401</v>
      </c>
      <c r="CB246" s="136">
        <v>7.8715929820103642E-2</v>
      </c>
      <c r="CC246" s="135">
        <v>4.0445429678893002E-2</v>
      </c>
      <c r="CD246" s="134">
        <v>1.611398731021757E-2</v>
      </c>
      <c r="CE246" s="135">
        <v>1.9023383868052999E-2</v>
      </c>
      <c r="CF246" s="134">
        <v>7.9143715655263028E-3</v>
      </c>
      <c r="CI246" s="21"/>
      <c r="CJ246" s="21"/>
      <c r="CK246" s="133"/>
      <c r="CL246" s="133"/>
      <c r="CM246" s="19"/>
      <c r="CN246" s="19"/>
      <c r="CO246" s="19"/>
      <c r="CP246" s="19"/>
      <c r="CQ246" s="19"/>
      <c r="CR246" s="189">
        <v>41.34</v>
      </c>
      <c r="CS246" s="189">
        <v>5.1606496569513063E-2</v>
      </c>
      <c r="CT246" s="189">
        <v>51.73</v>
      </c>
      <c r="CU246" s="189">
        <v>2.3981835777854271E-2</v>
      </c>
      <c r="CV246" s="189">
        <v>6.81</v>
      </c>
      <c r="CW246" s="189">
        <v>2.907976673444574E-2</v>
      </c>
      <c r="CX246" s="190"/>
      <c r="CY246" s="190"/>
      <c r="CZ246" s="190">
        <v>5.0900000000000001E-2</v>
      </c>
      <c r="DA246" s="190">
        <v>1.5371800000000002E-3</v>
      </c>
      <c r="DB246" s="190"/>
      <c r="DC246" s="190"/>
      <c r="DD246" s="190">
        <v>0.12959999999999999</v>
      </c>
      <c r="DE246" s="190">
        <v>1.17504E-3</v>
      </c>
      <c r="DF246" s="190">
        <v>1.6000000000000001E-3</v>
      </c>
      <c r="DG246" s="190">
        <v>1.3325866666666669E-3</v>
      </c>
      <c r="DH246" s="190">
        <v>0.23100000000000001</v>
      </c>
      <c r="DI246" s="190">
        <v>3.6035999999999998E-3</v>
      </c>
      <c r="DJ246" s="190">
        <v>0.1074</v>
      </c>
      <c r="DK246" s="190">
        <v>2.0119600000000001E-3</v>
      </c>
      <c r="DL246" s="190"/>
      <c r="DM246" s="190"/>
      <c r="DN246" s="190">
        <v>0.4032</v>
      </c>
      <c r="DO246" s="190">
        <v>4.9728000000000003E-3</v>
      </c>
      <c r="DP246" s="189">
        <v>100.82</v>
      </c>
    </row>
    <row r="247" spans="1:120" x14ac:dyDescent="0.2">
      <c r="A247" s="147" t="s">
        <v>570</v>
      </c>
      <c r="B247" s="163">
        <v>93.117718664582</v>
      </c>
      <c r="C247" s="143">
        <v>9.9777308366127953E-3</v>
      </c>
      <c r="D247" s="138">
        <v>58.105699999999999</v>
      </c>
      <c r="E247" s="144">
        <v>0.18593824</v>
      </c>
      <c r="F247" s="137">
        <v>0.28839999999999999</v>
      </c>
      <c r="G247" s="143">
        <v>1.839992E-2</v>
      </c>
      <c r="H247" s="138">
        <v>10.377000000000001</v>
      </c>
      <c r="I247" s="141">
        <v>7.8173400000000004E-2</v>
      </c>
      <c r="J247" s="138">
        <v>4.8766999999999996</v>
      </c>
      <c r="K247" s="144">
        <v>5.2018133333333327E-2</v>
      </c>
      <c r="L247" s="137">
        <v>0.1046</v>
      </c>
      <c r="M247" s="141">
        <v>1.5222786666666665E-2</v>
      </c>
      <c r="N247" s="138">
        <v>15.2668</v>
      </c>
      <c r="O247" s="144">
        <v>8.7529653333333346E-2</v>
      </c>
      <c r="P247" s="138">
        <v>8.2338000000000005</v>
      </c>
      <c r="Q247" s="144">
        <v>0.11582212</v>
      </c>
      <c r="R247" s="137">
        <v>0.24399999999999999</v>
      </c>
      <c r="S247" s="141">
        <v>1.7828266666666669E-2</v>
      </c>
      <c r="T247" s="137">
        <v>1.0445</v>
      </c>
      <c r="U247" s="141">
        <v>7.2557933333333324E-2</v>
      </c>
      <c r="V247" s="137">
        <v>4.3299999999999998E-2</v>
      </c>
      <c r="W247" s="141">
        <v>6.0879799999999998E-3</v>
      </c>
      <c r="X247" s="137">
        <v>0.23799999999999999</v>
      </c>
      <c r="Y247" s="141">
        <v>6.9337333333333341E-3</v>
      </c>
      <c r="Z247" s="137">
        <v>2.18E-2</v>
      </c>
      <c r="AA247" s="143">
        <v>1.6919706666666666E-2</v>
      </c>
      <c r="AB247" s="137">
        <v>2.8500000000000001E-2</v>
      </c>
      <c r="AC247" s="141">
        <v>6.0191999999999997E-3</v>
      </c>
      <c r="AD247" s="130">
        <v>98.873199999999997</v>
      </c>
      <c r="AE247" s="127">
        <v>1300</v>
      </c>
      <c r="AF247" s="18" t="s">
        <v>569</v>
      </c>
      <c r="AG247" s="130">
        <v>1.4761907249999999</v>
      </c>
      <c r="AH247" s="129">
        <v>6.6354350726146316E-2</v>
      </c>
      <c r="AK247" s="275"/>
      <c r="AL247" s="276"/>
      <c r="AM247" s="138"/>
      <c r="AN247" s="129"/>
      <c r="AO247" s="138"/>
      <c r="AP247" s="129"/>
      <c r="AQ247" s="138"/>
      <c r="AR247" s="130"/>
      <c r="AS247" s="138"/>
      <c r="AT247" s="129"/>
      <c r="AU247" s="138"/>
      <c r="AV247" s="129"/>
      <c r="AW247" s="138"/>
      <c r="AX247" s="129"/>
      <c r="AY247" s="138"/>
      <c r="AZ247" s="129"/>
      <c r="BA247" s="138"/>
      <c r="BB247" s="130"/>
      <c r="BC247" s="138"/>
      <c r="BD247" s="129"/>
      <c r="BE247" s="138"/>
      <c r="BF247" s="129"/>
      <c r="BG247" s="138"/>
      <c r="BH247" s="129"/>
      <c r="BI247" s="138"/>
      <c r="BJ247" s="129"/>
      <c r="BK247" s="138"/>
      <c r="BL247" s="129"/>
      <c r="BM247" s="138"/>
      <c r="BN247" s="129"/>
      <c r="BO247" s="138"/>
      <c r="BP247" s="130"/>
      <c r="BQ247" s="138"/>
      <c r="BR247" s="129"/>
      <c r="BS247" s="138"/>
      <c r="BT247" s="129"/>
      <c r="BU247" s="138"/>
      <c r="BV247" s="129"/>
      <c r="BW247" s="138"/>
      <c r="BX247" s="129"/>
      <c r="BY247" s="138"/>
      <c r="BZ247" s="129"/>
      <c r="CA247" s="137"/>
      <c r="CB247" s="136"/>
      <c r="CC247" s="135"/>
      <c r="CD247" s="134"/>
      <c r="CE247" s="135"/>
      <c r="CF247" s="134"/>
      <c r="CI247" s="21"/>
      <c r="CJ247" s="21"/>
      <c r="CK247" s="133"/>
      <c r="CL247" s="133"/>
      <c r="CM247" s="19"/>
      <c r="CN247" s="19"/>
      <c r="CO247" s="19"/>
      <c r="CP247" s="19"/>
      <c r="CQ247" s="19"/>
      <c r="CR247" s="189">
        <v>41.34</v>
      </c>
      <c r="CS247" s="189">
        <v>5.1606496569513063E-2</v>
      </c>
      <c r="CT247" s="189">
        <v>51.73</v>
      </c>
      <c r="CU247" s="189">
        <v>2.3981835777854271E-2</v>
      </c>
      <c r="CV247" s="189">
        <v>6.81</v>
      </c>
      <c r="CW247" s="189">
        <v>2.907976673444574E-2</v>
      </c>
      <c r="CX247" s="190"/>
      <c r="CY247" s="190"/>
      <c r="CZ247" s="190">
        <v>5.0900000000000001E-2</v>
      </c>
      <c r="DA247" s="190">
        <v>1.5371800000000002E-3</v>
      </c>
      <c r="DB247" s="190"/>
      <c r="DC247" s="190"/>
      <c r="DD247" s="190">
        <v>0.12959999999999999</v>
      </c>
      <c r="DE247" s="190">
        <v>1.17504E-3</v>
      </c>
      <c r="DF247" s="190">
        <v>1.6000000000000001E-3</v>
      </c>
      <c r="DG247" s="190">
        <v>1.3325866666666669E-3</v>
      </c>
      <c r="DH247" s="190">
        <v>0.23100000000000001</v>
      </c>
      <c r="DI247" s="190">
        <v>3.6035999999999998E-3</v>
      </c>
      <c r="DJ247" s="190">
        <v>0.1074</v>
      </c>
      <c r="DK247" s="190">
        <v>2.0119600000000001E-3</v>
      </c>
      <c r="DL247" s="190"/>
      <c r="DM247" s="190"/>
      <c r="DN247" s="190">
        <v>0.4032</v>
      </c>
      <c r="DO247" s="190">
        <v>4.9728000000000003E-3</v>
      </c>
      <c r="DP247" s="189">
        <v>100.82</v>
      </c>
    </row>
    <row r="248" spans="1:120" x14ac:dyDescent="0.2">
      <c r="A248" s="147" t="s">
        <v>568</v>
      </c>
      <c r="B248" s="163">
        <v>92.967050868353525</v>
      </c>
      <c r="C248" s="143">
        <v>7.7809181164423501E-3</v>
      </c>
      <c r="D248" s="138">
        <v>57.889800000000001</v>
      </c>
      <c r="E248" s="144">
        <v>0.18524736</v>
      </c>
      <c r="F248" s="137">
        <v>0.29670000000000002</v>
      </c>
      <c r="G248" s="143">
        <v>1.8454740000000001E-2</v>
      </c>
      <c r="H248" s="138">
        <v>10.076499999999999</v>
      </c>
      <c r="I248" s="141">
        <v>7.658139999999998E-2</v>
      </c>
      <c r="J248" s="138">
        <v>4.9452999999999996</v>
      </c>
      <c r="K248" s="144">
        <v>5.2090493333333335E-2</v>
      </c>
      <c r="L248" s="137">
        <v>7.9299999999999995E-2</v>
      </c>
      <c r="M248" s="141">
        <v>1.5262606666666664E-2</v>
      </c>
      <c r="N248" s="138">
        <v>15.292899999999999</v>
      </c>
      <c r="O248" s="144">
        <v>8.7679293333333325E-2</v>
      </c>
      <c r="P248" s="138">
        <v>8.1508000000000003</v>
      </c>
      <c r="Q248" s="144">
        <v>0.11519797333333333</v>
      </c>
      <c r="R248" s="137">
        <v>0.23719999999999999</v>
      </c>
      <c r="S248" s="141">
        <v>1.7631866666666666E-2</v>
      </c>
      <c r="T248" s="137">
        <v>1.0608</v>
      </c>
      <c r="U248" s="141">
        <v>7.4185279999999992E-2</v>
      </c>
      <c r="V248" s="137">
        <v>5.96E-2</v>
      </c>
      <c r="W248" s="141">
        <v>6.2937600000000007E-3</v>
      </c>
      <c r="X248" s="137">
        <v>0.30590000000000001</v>
      </c>
      <c r="Y248" s="141">
        <v>7.6067133333333333E-3</v>
      </c>
      <c r="Z248" s="137">
        <v>3.78E-2</v>
      </c>
      <c r="AA248" s="143">
        <v>1.5792840000000002E-2</v>
      </c>
      <c r="AB248" s="137">
        <v>2.8899999999999999E-2</v>
      </c>
      <c r="AC248" s="141">
        <v>6.0863399999999991E-3</v>
      </c>
      <c r="AD248" s="130">
        <v>98.461600000000004</v>
      </c>
      <c r="AE248" s="127">
        <v>1300</v>
      </c>
      <c r="AF248" s="18" t="s">
        <v>461</v>
      </c>
      <c r="AG248" s="130">
        <v>1.2925161300000001</v>
      </c>
      <c r="AH248" s="129">
        <v>5.6796523396592809E-2</v>
      </c>
      <c r="AK248" s="275"/>
      <c r="AL248" s="276"/>
      <c r="AM248" s="138"/>
      <c r="AN248" s="129"/>
      <c r="AO248" s="138"/>
      <c r="AP248" s="129"/>
      <c r="AQ248" s="138"/>
      <c r="AR248" s="130"/>
      <c r="AS248" s="138"/>
      <c r="AT248" s="129"/>
      <c r="AU248" s="138"/>
      <c r="AV248" s="129"/>
      <c r="AW248" s="138"/>
      <c r="AX248" s="129"/>
      <c r="AY248" s="138"/>
      <c r="AZ248" s="129"/>
      <c r="BA248" s="138"/>
      <c r="BB248" s="130"/>
      <c r="BC248" s="138"/>
      <c r="BD248" s="129"/>
      <c r="BE248" s="138"/>
      <c r="BF248" s="129"/>
      <c r="BG248" s="138"/>
      <c r="BH248" s="129"/>
      <c r="BI248" s="138"/>
      <c r="BJ248" s="129"/>
      <c r="BK248" s="138"/>
      <c r="BL248" s="129"/>
      <c r="BM248" s="138"/>
      <c r="BN248" s="129"/>
      <c r="BO248" s="138"/>
      <c r="BP248" s="130"/>
      <c r="BQ248" s="138"/>
      <c r="BR248" s="129"/>
      <c r="BS248" s="138"/>
      <c r="BT248" s="129"/>
      <c r="BU248" s="138"/>
      <c r="BV248" s="129"/>
      <c r="BW248" s="138"/>
      <c r="BX248" s="129"/>
      <c r="BY248" s="138"/>
      <c r="BZ248" s="129"/>
      <c r="CA248" s="137"/>
      <c r="CB248" s="136"/>
      <c r="CC248" s="135"/>
      <c r="CD248" s="134"/>
      <c r="CE248" s="135"/>
      <c r="CF248" s="134"/>
      <c r="CI248" s="21"/>
      <c r="CJ248" s="21"/>
      <c r="CK248" s="133"/>
      <c r="CL248" s="133"/>
      <c r="CM248" s="19"/>
      <c r="CN248" s="19"/>
      <c r="CO248" s="19"/>
      <c r="CP248" s="19"/>
      <c r="CQ248" s="19"/>
      <c r="CR248" s="189">
        <v>41.78</v>
      </c>
      <c r="CS248" s="189">
        <v>5.2155767457045372E-2</v>
      </c>
      <c r="CT248" s="189">
        <v>52.14</v>
      </c>
      <c r="CU248" s="189">
        <v>2.4171910254346063E-2</v>
      </c>
      <c r="CV248" s="189">
        <v>7.03</v>
      </c>
      <c r="CW248" s="189">
        <v>3.0019201195764105E-2</v>
      </c>
      <c r="CX248" s="190"/>
      <c r="CY248" s="190"/>
      <c r="CZ248" s="190">
        <v>5.2999999999999999E-2</v>
      </c>
      <c r="DA248" s="190">
        <v>1.5440666666666667E-3</v>
      </c>
      <c r="DB248" s="190"/>
      <c r="DC248" s="190"/>
      <c r="DD248" s="190">
        <v>0.129</v>
      </c>
      <c r="DE248" s="190">
        <v>1.1696E-3</v>
      </c>
      <c r="DF248" s="190">
        <v>2E-3</v>
      </c>
      <c r="DG248" s="190">
        <v>1.3028E-3</v>
      </c>
      <c r="DH248" s="190">
        <v>0.24129999999999999</v>
      </c>
      <c r="DI248" s="190">
        <v>3.6355866666666664E-3</v>
      </c>
      <c r="DJ248" s="190">
        <v>0.1076</v>
      </c>
      <c r="DK248" s="190">
        <v>2.0157066666666667E-3</v>
      </c>
      <c r="DL248" s="190"/>
      <c r="DM248" s="190"/>
      <c r="DN248" s="190">
        <v>0.40160000000000001</v>
      </c>
      <c r="DO248" s="190">
        <v>4.9530666666666671E-3</v>
      </c>
      <c r="DP248" s="189">
        <v>101.9</v>
      </c>
    </row>
    <row r="249" spans="1:120" x14ac:dyDescent="0.2">
      <c r="A249" s="147" t="s">
        <v>567</v>
      </c>
      <c r="B249" s="163">
        <v>93.113463176233736</v>
      </c>
      <c r="C249" s="143">
        <v>9.9638044457951141E-3</v>
      </c>
      <c r="D249" s="138">
        <v>57.84</v>
      </c>
      <c r="E249" s="144">
        <v>0.188944</v>
      </c>
      <c r="F249" s="137">
        <v>0.29260000000000003</v>
      </c>
      <c r="G249" s="143">
        <v>1.8453306666666672E-2</v>
      </c>
      <c r="H249" s="138">
        <v>10.4361</v>
      </c>
      <c r="I249" s="141">
        <v>7.792288E-2</v>
      </c>
      <c r="J249" s="138">
        <v>4.6886000000000001</v>
      </c>
      <c r="K249" s="144">
        <v>5.0949453333333332E-2</v>
      </c>
      <c r="L249" s="137">
        <v>8.6699999999999999E-2</v>
      </c>
      <c r="M249" s="141">
        <v>1.5299659999999998E-2</v>
      </c>
      <c r="N249" s="138">
        <v>15.130599999999999</v>
      </c>
      <c r="O249" s="144">
        <v>8.7757479999999985E-2</v>
      </c>
      <c r="P249" s="138">
        <v>8.2980999999999998</v>
      </c>
      <c r="Q249" s="144">
        <v>0.11617340000000001</v>
      </c>
      <c r="R249" s="137">
        <v>0.21390000000000001</v>
      </c>
      <c r="S249" s="141">
        <v>1.7511279999999997E-2</v>
      </c>
      <c r="T249" s="137">
        <v>1.1389</v>
      </c>
      <c r="U249" s="141">
        <v>7.6458153333333334E-2</v>
      </c>
      <c r="V249" s="137">
        <v>3.78E-2</v>
      </c>
      <c r="W249" s="141">
        <v>6.0253199999999998E-3</v>
      </c>
      <c r="X249" s="137">
        <v>0.14760000000000001</v>
      </c>
      <c r="Y249" s="141">
        <v>6.0023999999999997E-3</v>
      </c>
      <c r="Z249" s="137">
        <v>3.4000000000000002E-2</v>
      </c>
      <c r="AA249" s="143">
        <v>1.632906666666667E-2</v>
      </c>
      <c r="AB249" s="137">
        <v>2.9100000000000001E-2</v>
      </c>
      <c r="AC249" s="141">
        <v>5.9247600000000003E-3</v>
      </c>
      <c r="AD249" s="130">
        <v>98.373999999999995</v>
      </c>
      <c r="AE249" s="127">
        <v>1300</v>
      </c>
      <c r="AF249" s="18" t="s">
        <v>566</v>
      </c>
      <c r="AG249" s="130">
        <v>1.4290812422999999</v>
      </c>
      <c r="AH249" s="129">
        <v>9.9105511820406264E-2</v>
      </c>
      <c r="AI249" s="128">
        <v>20</v>
      </c>
      <c r="AJ249" s="120">
        <v>9.8559999999999999</v>
      </c>
      <c r="AK249" s="275">
        <v>1765.9034650127701</v>
      </c>
      <c r="AL249" s="276">
        <v>230.41220053876984</v>
      </c>
      <c r="AM249" s="138">
        <v>0.77747004688096299</v>
      </c>
      <c r="AN249" s="129">
        <v>0.13931585027888774</v>
      </c>
      <c r="AO249" s="138">
        <v>34.112033322859403</v>
      </c>
      <c r="AP249" s="129">
        <v>1.5658446728416642</v>
      </c>
      <c r="AQ249" s="138">
        <v>7.64216291425475</v>
      </c>
      <c r="AR249" s="130">
        <v>0.53453052019023928</v>
      </c>
      <c r="AS249" s="138">
        <v>13.572010444940499</v>
      </c>
      <c r="AT249" s="129">
        <v>1.4126853862493038</v>
      </c>
      <c r="AU249" s="138">
        <v>0.40455105273508801</v>
      </c>
      <c r="AV249" s="129">
        <v>6.6130567133173321E-2</v>
      </c>
      <c r="AW249" s="138">
        <v>4.2410987418682202</v>
      </c>
      <c r="AX249" s="129">
        <v>0.88078757981125344</v>
      </c>
      <c r="AY249" s="138"/>
      <c r="AZ249" s="129"/>
      <c r="BA249" s="138"/>
      <c r="BB249" s="130"/>
      <c r="BC249" s="138">
        <v>0.302719630620574</v>
      </c>
      <c r="BD249" s="129">
        <v>7.1039281614847544E-2</v>
      </c>
      <c r="BE249" s="138">
        <v>1.5510866132726799</v>
      </c>
      <c r="BF249" s="129">
        <v>0.35915566927260573</v>
      </c>
      <c r="BG249" s="138">
        <v>0.59133184830099506</v>
      </c>
      <c r="BH249" s="129">
        <v>0.23089077554774562</v>
      </c>
      <c r="BI249" s="138">
        <v>0.245644760754609</v>
      </c>
      <c r="BJ249" s="129">
        <v>7.6604706808118747E-2</v>
      </c>
      <c r="BK249" s="138">
        <v>0.88422597363521305</v>
      </c>
      <c r="BL249" s="129">
        <v>0.28375934006812659</v>
      </c>
      <c r="BM249" s="138">
        <v>0.18242540807678101</v>
      </c>
      <c r="BN249" s="129">
        <v>4.8013529696733705E-2</v>
      </c>
      <c r="BO249" s="138">
        <v>1.1998598396825999</v>
      </c>
      <c r="BP249" s="130">
        <v>0.32256433029444009</v>
      </c>
      <c r="BQ249" s="138">
        <v>0.96129139669564001</v>
      </c>
      <c r="BR249" s="129">
        <v>0.23512547831469641</v>
      </c>
      <c r="BS249" s="138">
        <v>0.73780682868018899</v>
      </c>
      <c r="BT249" s="129">
        <v>0.2035712324330633</v>
      </c>
      <c r="BU249" s="138">
        <v>0.113937142231163</v>
      </c>
      <c r="BV249" s="129">
        <v>3.6433983742032154E-2</v>
      </c>
      <c r="BW249" s="138">
        <v>0.44862142360427198</v>
      </c>
      <c r="BX249" s="129">
        <v>0.13001959690963391</v>
      </c>
      <c r="BY249" s="138">
        <v>3.4186004800115001E-2</v>
      </c>
      <c r="BZ249" s="129">
        <v>1.1451108294983353E-2</v>
      </c>
      <c r="CA249" s="148"/>
      <c r="CB249" s="136"/>
      <c r="CC249" s="135">
        <v>4.8747088842377002E-2</v>
      </c>
      <c r="CD249" s="134">
        <v>1.5101626753710509E-2</v>
      </c>
      <c r="CE249" s="135">
        <v>1.7795339158774001E-2</v>
      </c>
      <c r="CF249" s="134">
        <v>6.526888014231659E-3</v>
      </c>
      <c r="CI249" s="21"/>
      <c r="CJ249" s="21"/>
      <c r="CK249" s="133"/>
      <c r="CL249" s="133"/>
      <c r="CM249" s="19"/>
      <c r="CN249" s="19"/>
      <c r="CO249" s="19"/>
      <c r="CP249" s="19"/>
      <c r="CQ249" s="19"/>
      <c r="CR249" s="189">
        <v>41.66</v>
      </c>
      <c r="CS249" s="189">
        <v>5.2005966305900188E-2</v>
      </c>
      <c r="CT249" s="189">
        <v>51.79</v>
      </c>
      <c r="CU249" s="189">
        <v>2.400965155490185E-2</v>
      </c>
      <c r="CV249" s="189">
        <v>6.83</v>
      </c>
      <c r="CW249" s="189">
        <v>2.9165169867292864E-2</v>
      </c>
      <c r="CX249" s="190"/>
      <c r="CY249" s="190"/>
      <c r="CZ249" s="190">
        <v>5.6899999999999999E-2</v>
      </c>
      <c r="DA249" s="190">
        <v>1.5476800000000001E-3</v>
      </c>
      <c r="DB249" s="190"/>
      <c r="DC249" s="190"/>
      <c r="DD249" s="190">
        <v>0.12859999999999999</v>
      </c>
      <c r="DE249" s="190">
        <v>1.1745466666666666E-3</v>
      </c>
      <c r="DF249" s="190">
        <v>2.2000000000000001E-3</v>
      </c>
      <c r="DG249" s="190">
        <v>1.2704266666666668E-3</v>
      </c>
      <c r="DH249" s="190">
        <v>0.246</v>
      </c>
      <c r="DI249" s="190">
        <v>3.6571999999999998E-3</v>
      </c>
      <c r="DJ249" s="190">
        <v>0.1081</v>
      </c>
      <c r="DK249" s="190">
        <v>2.0178666666666664E-3</v>
      </c>
      <c r="DL249" s="190"/>
      <c r="DM249" s="190"/>
      <c r="DN249" s="190">
        <v>0.4052</v>
      </c>
      <c r="DO249" s="190">
        <v>4.9704533333333346E-3</v>
      </c>
      <c r="DP249" s="189">
        <v>101.24</v>
      </c>
    </row>
    <row r="250" spans="1:120" x14ac:dyDescent="0.2">
      <c r="A250" s="147" t="s">
        <v>565</v>
      </c>
      <c r="B250" s="163">
        <v>93.335765919363226</v>
      </c>
      <c r="C250" s="143">
        <v>9.9413218193361991E-3</v>
      </c>
      <c r="D250" s="138">
        <v>57.635899999999999</v>
      </c>
      <c r="E250" s="144">
        <v>0.18827727333333333</v>
      </c>
      <c r="F250" s="137">
        <v>0.29699999999999999</v>
      </c>
      <c r="G250" s="143">
        <v>1.85922E-2</v>
      </c>
      <c r="H250" s="138">
        <v>10.4673</v>
      </c>
      <c r="I250" s="141">
        <v>7.8155840000000004E-2</v>
      </c>
      <c r="J250" s="138">
        <v>4.7157999999999998</v>
      </c>
      <c r="K250" s="144">
        <v>5.0930639999999999E-2</v>
      </c>
      <c r="L250" s="137">
        <v>9.0700000000000003E-2</v>
      </c>
      <c r="M250" s="141">
        <v>1.525574E-2</v>
      </c>
      <c r="N250" s="138">
        <v>15.308400000000001</v>
      </c>
      <c r="O250" s="144">
        <v>8.7768159999999998E-2</v>
      </c>
      <c r="P250" s="138">
        <v>8.3203999999999994</v>
      </c>
      <c r="Q250" s="144">
        <v>0.11593090666666665</v>
      </c>
      <c r="R250" s="137">
        <v>0.21149999999999999</v>
      </c>
      <c r="S250" s="141">
        <v>1.7625000000000002E-2</v>
      </c>
      <c r="T250" s="137">
        <v>1.0931999999999999</v>
      </c>
      <c r="U250" s="141">
        <v>7.4556239999999996E-2</v>
      </c>
      <c r="V250" s="137">
        <v>0.06</v>
      </c>
      <c r="W250" s="141">
        <v>6.1439999999999993E-3</v>
      </c>
      <c r="X250" s="137">
        <v>0.31090000000000001</v>
      </c>
      <c r="Y250" s="141">
        <v>7.5652333333333334E-3</v>
      </c>
      <c r="Z250" s="137">
        <v>3.1199999999999999E-2</v>
      </c>
      <c r="AA250" s="143">
        <v>1.6469439999999998E-2</v>
      </c>
      <c r="AB250" s="137">
        <v>2.6100000000000002E-2</v>
      </c>
      <c r="AC250" s="141">
        <v>5.8707600000000018E-3</v>
      </c>
      <c r="AD250" s="130">
        <v>98.568399999999997</v>
      </c>
      <c r="AE250" s="127">
        <v>1300</v>
      </c>
      <c r="AF250" s="18" t="s">
        <v>423</v>
      </c>
      <c r="AG250" s="130">
        <v>1.52690897484</v>
      </c>
      <c r="AH250" s="129">
        <v>7.8586447787718727E-2</v>
      </c>
      <c r="AK250" s="275"/>
      <c r="AL250" s="276"/>
      <c r="AM250" s="138"/>
      <c r="AN250" s="129"/>
      <c r="AO250" s="138"/>
      <c r="AP250" s="129"/>
      <c r="AQ250" s="138"/>
      <c r="AR250" s="130"/>
      <c r="AS250" s="138"/>
      <c r="AT250" s="129"/>
      <c r="AU250" s="138"/>
      <c r="AV250" s="129"/>
      <c r="AW250" s="138"/>
      <c r="AX250" s="129"/>
      <c r="AY250" s="138"/>
      <c r="AZ250" s="129"/>
      <c r="BA250" s="138"/>
      <c r="BB250" s="130"/>
      <c r="BC250" s="138"/>
      <c r="BD250" s="129"/>
      <c r="BE250" s="138"/>
      <c r="BF250" s="129"/>
      <c r="BG250" s="138"/>
      <c r="BH250" s="129"/>
      <c r="BI250" s="138"/>
      <c r="BJ250" s="129"/>
      <c r="BK250" s="138"/>
      <c r="BL250" s="129"/>
      <c r="BM250" s="138"/>
      <c r="BN250" s="129"/>
      <c r="BO250" s="138"/>
      <c r="BP250" s="130"/>
      <c r="BQ250" s="138"/>
      <c r="BR250" s="129"/>
      <c r="BS250" s="138"/>
      <c r="BT250" s="129"/>
      <c r="BU250" s="138"/>
      <c r="BV250" s="129"/>
      <c r="BW250" s="138"/>
      <c r="BX250" s="129"/>
      <c r="BY250" s="138"/>
      <c r="BZ250" s="129"/>
      <c r="CA250" s="137"/>
      <c r="CB250" s="136"/>
      <c r="CC250" s="135"/>
      <c r="CD250" s="134"/>
      <c r="CE250" s="135"/>
      <c r="CF250" s="134"/>
      <c r="CI250" s="21"/>
      <c r="CJ250" s="21"/>
      <c r="CK250" s="133"/>
      <c r="CL250" s="133"/>
      <c r="CM250" s="19"/>
      <c r="CN250" s="19"/>
      <c r="CO250" s="19"/>
      <c r="CP250" s="19"/>
      <c r="CQ250" s="19"/>
      <c r="CR250" s="189">
        <v>41.21</v>
      </c>
      <c r="CS250" s="189">
        <v>7.5918467474520593E-2</v>
      </c>
      <c r="CT250" s="189">
        <v>51.31</v>
      </c>
      <c r="CU250" s="189">
        <v>0.1420998236655229</v>
      </c>
      <c r="CV250" s="189">
        <v>6.69</v>
      </c>
      <c r="CW250" s="189">
        <v>5.9663971310356209E-2</v>
      </c>
      <c r="CX250" s="190">
        <v>4.0000000000000001E-3</v>
      </c>
      <c r="CY250" s="190">
        <v>7.2429912609677514E-4</v>
      </c>
      <c r="CZ250" s="190">
        <v>4.7699999999999999E-2</v>
      </c>
      <c r="DA250" s="190">
        <v>3.680614830484073E-3</v>
      </c>
      <c r="DB250" s="190">
        <v>2E-3</v>
      </c>
      <c r="DC250" s="190">
        <v>4.5719824322837361E-4</v>
      </c>
      <c r="DD250" s="190">
        <v>0.1295</v>
      </c>
      <c r="DE250" s="190">
        <v>1.0090727422871586E-3</v>
      </c>
      <c r="DF250" s="190">
        <v>2E-3</v>
      </c>
      <c r="DG250" s="190">
        <v>4.133303063516636E-4</v>
      </c>
      <c r="DH250" s="190">
        <v>0.21479999999999999</v>
      </c>
      <c r="DI250" s="190">
        <v>2.4309102916866544E-2</v>
      </c>
      <c r="DJ250" s="190">
        <v>0.1037</v>
      </c>
      <c r="DK250" s="190">
        <v>1.6235906530581948E-3</v>
      </c>
      <c r="DL250" s="190">
        <v>1.72E-2</v>
      </c>
      <c r="DM250" s="190">
        <v>1.0818682900147825E-3</v>
      </c>
      <c r="DN250" s="190">
        <v>0.4178</v>
      </c>
      <c r="DO250" s="190">
        <v>1.6862769528887558E-3</v>
      </c>
      <c r="DP250" s="189">
        <v>100.14</v>
      </c>
    </row>
    <row r="251" spans="1:120" x14ac:dyDescent="0.2">
      <c r="A251" s="147" t="s">
        <v>564</v>
      </c>
      <c r="B251" s="163">
        <v>93.169360435735996</v>
      </c>
      <c r="C251" s="143">
        <v>7.8667336307840872E-3</v>
      </c>
      <c r="D251" s="138">
        <v>58.642000000000003</v>
      </c>
      <c r="E251" s="144">
        <v>0.18765440000000003</v>
      </c>
      <c r="F251" s="137">
        <v>0.311</v>
      </c>
      <c r="G251" s="143">
        <v>1.8742933333333333E-2</v>
      </c>
      <c r="H251" s="138">
        <v>10.7501</v>
      </c>
      <c r="I251" s="141">
        <v>7.8834066666666675E-2</v>
      </c>
      <c r="J251" s="138">
        <v>4.5419</v>
      </c>
      <c r="K251" s="144">
        <v>4.9960899999999996E-2</v>
      </c>
      <c r="L251" s="137">
        <v>0.1018</v>
      </c>
      <c r="M251" s="141">
        <v>1.5195346666666667E-2</v>
      </c>
      <c r="N251" s="138">
        <v>14.9458</v>
      </c>
      <c r="O251" s="144">
        <v>8.6685639999999994E-2</v>
      </c>
      <c r="P251" s="138">
        <v>8.4922000000000004</v>
      </c>
      <c r="Q251" s="144">
        <v>0.11719236000000001</v>
      </c>
      <c r="R251" s="137">
        <v>0.157</v>
      </c>
      <c r="S251" s="141">
        <v>1.7060666666666668E-2</v>
      </c>
      <c r="T251" s="137">
        <v>1.2040999999999999</v>
      </c>
      <c r="U251" s="141">
        <v>7.7704586666666658E-2</v>
      </c>
      <c r="V251" s="137">
        <v>3.7499999999999999E-2</v>
      </c>
      <c r="W251" s="141">
        <v>5.9674999999999997E-3</v>
      </c>
      <c r="X251" s="137">
        <v>0.1623</v>
      </c>
      <c r="Y251" s="141">
        <v>6.15658E-3</v>
      </c>
      <c r="Z251" s="137">
        <v>5.0900000000000001E-2</v>
      </c>
      <c r="AA251" s="143">
        <v>1.7696233333333332E-2</v>
      </c>
      <c r="AB251" s="137">
        <v>1.7899999999999999E-2</v>
      </c>
      <c r="AC251" s="141">
        <v>5.7089066666666669E-3</v>
      </c>
      <c r="AD251" s="130">
        <v>99.414599999999993</v>
      </c>
      <c r="AE251" s="127">
        <v>1300</v>
      </c>
      <c r="AF251" s="18" t="s">
        <v>563</v>
      </c>
      <c r="AG251" s="130">
        <v>0.84747905500000009</v>
      </c>
      <c r="AH251" s="129">
        <v>3.7254653289665693E-2</v>
      </c>
      <c r="AI251" s="128">
        <v>20</v>
      </c>
      <c r="AJ251" s="120">
        <v>6.0869999999999997</v>
      </c>
      <c r="AK251" s="275">
        <v>1910.4010223287901</v>
      </c>
      <c r="AL251" s="276">
        <v>86.682255902716008</v>
      </c>
      <c r="AM251" s="138">
        <v>0.59341003268429304</v>
      </c>
      <c r="AN251" s="129">
        <v>8.9786501009549338E-2</v>
      </c>
      <c r="AO251" s="138">
        <v>33.5611596677618</v>
      </c>
      <c r="AP251" s="129">
        <v>1.9707149872131555</v>
      </c>
      <c r="AQ251" s="138">
        <v>7.7233898074366003</v>
      </c>
      <c r="AR251" s="130">
        <v>0.93208078798869987</v>
      </c>
      <c r="AS251" s="138">
        <v>15.0572742654566</v>
      </c>
      <c r="AT251" s="129">
        <v>1.2484067327100725</v>
      </c>
      <c r="AU251" s="138">
        <v>0.48329310250847601</v>
      </c>
      <c r="AV251" s="129">
        <v>7.7210074027984327E-2</v>
      </c>
      <c r="AW251" s="138">
        <v>5.0842405567932598</v>
      </c>
      <c r="AX251" s="129">
        <v>1.4677528151056021</v>
      </c>
      <c r="AY251" s="138">
        <v>0.563837877037623</v>
      </c>
      <c r="AZ251" s="129">
        <v>0.12055903835032764</v>
      </c>
      <c r="BA251" s="138">
        <v>1.8747432878618799</v>
      </c>
      <c r="BB251" s="130">
        <v>0.18614848944619544</v>
      </c>
      <c r="BC251" s="138"/>
      <c r="BD251" s="129"/>
      <c r="BE251" s="138">
        <v>2.09287268560464</v>
      </c>
      <c r="BF251" s="129">
        <v>0.41822488381733258</v>
      </c>
      <c r="BG251" s="138">
        <v>0.47369251234953302</v>
      </c>
      <c r="BH251" s="129">
        <v>0.20301048660218415</v>
      </c>
      <c r="BI251" s="138"/>
      <c r="BJ251" s="129"/>
      <c r="BK251" s="138"/>
      <c r="BL251" s="129"/>
      <c r="BM251" s="138"/>
      <c r="BN251" s="129"/>
      <c r="BO251" s="138">
        <v>1.3046645494130999</v>
      </c>
      <c r="BP251" s="130">
        <v>0.27144366079072851</v>
      </c>
      <c r="BQ251" s="138"/>
      <c r="BR251" s="129"/>
      <c r="BS251" s="138">
        <v>0.99545266932586696</v>
      </c>
      <c r="BT251" s="129">
        <v>0.26414214473754694</v>
      </c>
      <c r="BU251" s="138"/>
      <c r="BV251" s="129"/>
      <c r="BW251" s="138"/>
      <c r="BX251" s="129"/>
      <c r="BY251" s="138"/>
      <c r="BZ251" s="129"/>
      <c r="CA251" s="137">
        <v>9.1013538750582004E-2</v>
      </c>
      <c r="CB251" s="136">
        <v>2.9017270222481656E-2</v>
      </c>
      <c r="CC251" s="135">
        <v>4.3864499541558001E-2</v>
      </c>
      <c r="CD251" s="134">
        <v>1.1445000983175716E-2</v>
      </c>
      <c r="CE251" s="135">
        <v>9.6948733555969994E-3</v>
      </c>
      <c r="CF251" s="134">
        <v>5.0391416814843095E-3</v>
      </c>
      <c r="CI251" s="21"/>
      <c r="CJ251" s="21"/>
      <c r="CK251" s="133"/>
      <c r="CL251" s="133"/>
      <c r="CM251" s="19"/>
      <c r="CN251" s="19"/>
      <c r="CO251" s="19"/>
      <c r="CP251" s="19"/>
      <c r="CQ251" s="19"/>
      <c r="CR251" s="189">
        <v>41.57</v>
      </c>
      <c r="CS251" s="189">
        <v>5.1893615442541313E-2</v>
      </c>
      <c r="CT251" s="189">
        <v>51.95</v>
      </c>
      <c r="CU251" s="189">
        <v>2.4083826960362063E-2</v>
      </c>
      <c r="CV251" s="189">
        <v>6.79</v>
      </c>
      <c r="CW251" s="189">
        <v>2.8994363601598617E-2</v>
      </c>
      <c r="CX251" s="190"/>
      <c r="CY251" s="190"/>
      <c r="CZ251" s="190">
        <v>4.9200000000000001E-2</v>
      </c>
      <c r="DA251" s="190">
        <v>1.5284800000000002E-3</v>
      </c>
      <c r="DB251" s="190"/>
      <c r="DC251" s="190"/>
      <c r="DD251" s="190">
        <v>0.1285</v>
      </c>
      <c r="DE251" s="190">
        <v>1.1736333333333335E-3</v>
      </c>
      <c r="DF251" s="190"/>
      <c r="DG251" s="190"/>
      <c r="DH251" s="190">
        <v>0.2422</v>
      </c>
      <c r="DI251" s="190">
        <v>3.6329999999999999E-3</v>
      </c>
      <c r="DJ251" s="190">
        <v>0.1081</v>
      </c>
      <c r="DK251" s="190">
        <v>2.0106600000000001E-3</v>
      </c>
      <c r="DL251" s="190"/>
      <c r="DM251" s="190"/>
      <c r="DN251" s="190">
        <v>0.41370000000000001</v>
      </c>
      <c r="DO251" s="190">
        <v>4.9643999999999999E-3</v>
      </c>
      <c r="DP251" s="189">
        <v>101.27</v>
      </c>
    </row>
    <row r="252" spans="1:120" x14ac:dyDescent="0.2">
      <c r="A252" s="147" t="s">
        <v>562</v>
      </c>
      <c r="B252" s="163">
        <v>93.119670714865464</v>
      </c>
      <c r="C252" s="143">
        <v>1.0040529831422351E-2</v>
      </c>
      <c r="D252" s="138">
        <v>58.293999999999997</v>
      </c>
      <c r="E252" s="144">
        <v>0.18654080000000001</v>
      </c>
      <c r="F252" s="137">
        <v>0.31780000000000003</v>
      </c>
      <c r="G252" s="143">
        <v>1.8644266666666669E-2</v>
      </c>
      <c r="H252" s="138">
        <v>11.0921</v>
      </c>
      <c r="I252" s="141">
        <v>7.986312000000001E-2</v>
      </c>
      <c r="J252" s="138">
        <v>4.2805999999999997</v>
      </c>
      <c r="K252" s="144">
        <v>4.8798839999999996E-2</v>
      </c>
      <c r="L252" s="137">
        <v>7.4499999999999997E-2</v>
      </c>
      <c r="M252" s="141">
        <v>1.4969533333333333E-2</v>
      </c>
      <c r="N252" s="138">
        <v>14.857200000000001</v>
      </c>
      <c r="O252" s="144">
        <v>8.617176E-2</v>
      </c>
      <c r="P252" s="138">
        <v>8.4710000000000001</v>
      </c>
      <c r="Q252" s="144">
        <v>0.11689979999999998</v>
      </c>
      <c r="R252" s="137">
        <v>0.21190000000000001</v>
      </c>
      <c r="S252" s="141">
        <v>1.7404053333333332E-2</v>
      </c>
      <c r="T252" s="137">
        <v>1.1274</v>
      </c>
      <c r="U252" s="141">
        <v>7.5686119999999996E-2</v>
      </c>
      <c r="V252" s="137">
        <v>4.0800000000000003E-2</v>
      </c>
      <c r="W252" s="141">
        <v>6.0275200000000006E-3</v>
      </c>
      <c r="X252" s="137">
        <v>0.14399999999999999</v>
      </c>
      <c r="Y252" s="141">
        <v>5.9807999999999997E-3</v>
      </c>
      <c r="Z252" s="137">
        <v>3.6799999999999999E-2</v>
      </c>
      <c r="AA252" s="143">
        <v>1.8014826666666667E-2</v>
      </c>
      <c r="AB252" s="137">
        <v>2.9100000000000001E-2</v>
      </c>
      <c r="AC252" s="141">
        <v>5.9480400000000008E-3</v>
      </c>
      <c r="AD252" s="130">
        <v>98.977199999999996</v>
      </c>
      <c r="AE252" s="127">
        <v>1300</v>
      </c>
      <c r="AF252" s="18" t="s">
        <v>561</v>
      </c>
      <c r="AG252" s="130">
        <v>1.1608996898249999</v>
      </c>
      <c r="AH252" s="129">
        <v>0.12383404020065708</v>
      </c>
      <c r="AK252" s="275"/>
      <c r="AL252" s="276"/>
      <c r="AM252" s="138"/>
      <c r="AN252" s="129"/>
      <c r="AO252" s="138"/>
      <c r="AP252" s="129"/>
      <c r="AQ252" s="138"/>
      <c r="AR252" s="130"/>
      <c r="AS252" s="138"/>
      <c r="AT252" s="129"/>
      <c r="AU252" s="138"/>
      <c r="AV252" s="129"/>
      <c r="AW252" s="138"/>
      <c r="AX252" s="129"/>
      <c r="AY252" s="138"/>
      <c r="AZ252" s="129"/>
      <c r="BA252" s="138"/>
      <c r="BB252" s="130"/>
      <c r="BC252" s="138"/>
      <c r="BD252" s="129"/>
      <c r="BE252" s="138"/>
      <c r="BF252" s="129"/>
      <c r="BG252" s="138"/>
      <c r="BH252" s="129"/>
      <c r="BI252" s="138"/>
      <c r="BJ252" s="129"/>
      <c r="BK252" s="138"/>
      <c r="BL252" s="129"/>
      <c r="BM252" s="138"/>
      <c r="BN252" s="129"/>
      <c r="BO252" s="138"/>
      <c r="BP252" s="130"/>
      <c r="BQ252" s="138"/>
      <c r="BR252" s="129"/>
      <c r="BS252" s="138"/>
      <c r="BT252" s="129"/>
      <c r="BU252" s="138"/>
      <c r="BV252" s="129"/>
      <c r="BW252" s="138"/>
      <c r="BX252" s="129"/>
      <c r="BY252" s="138"/>
      <c r="BZ252" s="129"/>
      <c r="CA252" s="137"/>
      <c r="CB252" s="136"/>
      <c r="CC252" s="135"/>
      <c r="CD252" s="134"/>
      <c r="CE252" s="135"/>
      <c r="CF252" s="134"/>
      <c r="CI252" s="21"/>
      <c r="CJ252" s="21"/>
      <c r="CK252" s="133"/>
      <c r="CL252" s="133"/>
      <c r="CM252" s="19"/>
      <c r="CN252" s="19"/>
      <c r="CO252" s="19"/>
      <c r="CP252" s="19"/>
      <c r="CQ252" s="19"/>
      <c r="CR252" s="189">
        <v>41.23</v>
      </c>
      <c r="CS252" s="189">
        <v>5.1469178847629977E-2</v>
      </c>
      <c r="CT252" s="189">
        <v>51.41</v>
      </c>
      <c r="CU252" s="189">
        <v>2.3833484966933851E-2</v>
      </c>
      <c r="CV252" s="189">
        <v>6.77</v>
      </c>
      <c r="CW252" s="189">
        <v>2.890896046875149E-2</v>
      </c>
      <c r="CX252" s="190"/>
      <c r="CY252" s="190"/>
      <c r="CZ252" s="190">
        <v>5.2499999999999998E-2</v>
      </c>
      <c r="DA252" s="190">
        <v>1.519E-3</v>
      </c>
      <c r="DB252" s="190"/>
      <c r="DC252" s="190"/>
      <c r="DD252" s="190">
        <v>0.1293</v>
      </c>
      <c r="DE252" s="190">
        <v>1.1723200000000001E-3</v>
      </c>
      <c r="DF252" s="190">
        <v>2.3E-3</v>
      </c>
      <c r="DG252" s="190">
        <v>1.28432E-3</v>
      </c>
      <c r="DH252" s="190">
        <v>0.2263</v>
      </c>
      <c r="DI252" s="190">
        <v>3.5755400000000003E-3</v>
      </c>
      <c r="DJ252" s="190">
        <v>0.1066</v>
      </c>
      <c r="DK252" s="190">
        <v>2.0111866666666666E-3</v>
      </c>
      <c r="DL252" s="190"/>
      <c r="DM252" s="190"/>
      <c r="DN252" s="190">
        <v>0.41670000000000001</v>
      </c>
      <c r="DO252" s="190">
        <v>5.0004000000000003E-3</v>
      </c>
      <c r="DP252" s="189">
        <v>100.36</v>
      </c>
    </row>
    <row r="253" spans="1:120" x14ac:dyDescent="0.2">
      <c r="A253" s="147" t="s">
        <v>560</v>
      </c>
      <c r="B253" s="163">
        <v>92.940159197779778</v>
      </c>
      <c r="C253" s="143">
        <v>9.907304730531476E-3</v>
      </c>
      <c r="D253" s="138">
        <v>58.255899999999997</v>
      </c>
      <c r="E253" s="144">
        <v>0.18641887999999998</v>
      </c>
      <c r="F253" s="137">
        <v>0.314</v>
      </c>
      <c r="G253" s="143">
        <v>1.8672533333333331E-2</v>
      </c>
      <c r="H253" s="138">
        <v>10.7935</v>
      </c>
      <c r="I253" s="141">
        <v>7.9152333333333338E-2</v>
      </c>
      <c r="J253" s="138">
        <v>4.5983000000000001</v>
      </c>
      <c r="K253" s="144">
        <v>5.0274746666666668E-2</v>
      </c>
      <c r="L253" s="137">
        <v>8.5099999999999995E-2</v>
      </c>
      <c r="M253" s="141">
        <v>1.499462E-2</v>
      </c>
      <c r="N253" s="138">
        <v>14.9285</v>
      </c>
      <c r="O253" s="144">
        <v>8.658529999999999E-2</v>
      </c>
      <c r="P253" s="138">
        <v>8.6471999999999998</v>
      </c>
      <c r="Q253" s="144">
        <v>0.11817839999999999</v>
      </c>
      <c r="R253" s="137">
        <v>0.1799</v>
      </c>
      <c r="S253" s="141">
        <v>1.6922593333333333E-2</v>
      </c>
      <c r="T253" s="137">
        <v>1.1886000000000001</v>
      </c>
      <c r="U253" s="141">
        <v>7.7734440000000002E-2</v>
      </c>
      <c r="V253" s="137">
        <v>5.2900000000000003E-2</v>
      </c>
      <c r="W253" s="141">
        <v>6.2104600000000001E-3</v>
      </c>
      <c r="X253" s="137">
        <v>0.30780000000000002</v>
      </c>
      <c r="Y253" s="141">
        <v>7.6129199999999996E-3</v>
      </c>
      <c r="Z253" s="137">
        <v>2.06E-2</v>
      </c>
      <c r="AA253" s="143">
        <v>1.7445453333333333E-2</v>
      </c>
      <c r="AB253" s="137">
        <v>2.3800000000000002E-2</v>
      </c>
      <c r="AC253" s="141">
        <v>5.9595200000000011E-3</v>
      </c>
      <c r="AD253" s="130">
        <v>99.396199999999993</v>
      </c>
      <c r="AE253" s="127">
        <v>1300</v>
      </c>
      <c r="AF253" s="18" t="s">
        <v>559</v>
      </c>
      <c r="AG253" s="130">
        <v>0.95184204000000006</v>
      </c>
      <c r="AH253" s="129">
        <v>4.7324655876631587E-2</v>
      </c>
      <c r="AI253" s="128">
        <v>20</v>
      </c>
      <c r="AJ253" s="120">
        <v>18.291</v>
      </c>
      <c r="AK253" s="275">
        <v>1793.6863335345099</v>
      </c>
      <c r="AL253" s="276">
        <v>63.647607574158513</v>
      </c>
      <c r="AM253" s="138">
        <v>1.05610073299893</v>
      </c>
      <c r="AN253" s="129">
        <v>0.10666233466450536</v>
      </c>
      <c r="AO253" s="138">
        <v>38.1590709219861</v>
      </c>
      <c r="AP253" s="129">
        <v>1.6630467524012351</v>
      </c>
      <c r="AQ253" s="138">
        <v>7.7219365052121898</v>
      </c>
      <c r="AR253" s="130">
        <v>0.42465041351153709</v>
      </c>
      <c r="AS253" s="138">
        <v>14.195455674011299</v>
      </c>
      <c r="AT253" s="129">
        <v>1.0310181271705796</v>
      </c>
      <c r="AU253" s="138">
        <v>0.45398618487800901</v>
      </c>
      <c r="AV253" s="129">
        <v>5.3799614984400931E-2</v>
      </c>
      <c r="AW253" s="138">
        <v>4.5999738386189</v>
      </c>
      <c r="AX253" s="129">
        <v>0.7270911434106988</v>
      </c>
      <c r="AY253" s="149">
        <v>0.72565985814178902</v>
      </c>
      <c r="AZ253" s="129">
        <v>0.12493767759505879</v>
      </c>
      <c r="BA253" s="149">
        <v>1.6809846483095201</v>
      </c>
      <c r="BB253" s="130">
        <v>0.19466039395585891</v>
      </c>
      <c r="BC253" s="138">
        <v>0.26490379345738502</v>
      </c>
      <c r="BD253" s="129">
        <v>4.7780627171022987E-2</v>
      </c>
      <c r="BE253" s="138">
        <v>1.4555818784168799</v>
      </c>
      <c r="BF253" s="129">
        <v>0.26829634458142504</v>
      </c>
      <c r="BG253" s="138">
        <v>0.60279968085161295</v>
      </c>
      <c r="BH253" s="129">
        <v>0.17928147649650522</v>
      </c>
      <c r="BI253" s="138">
        <v>0.25354376591620598</v>
      </c>
      <c r="BJ253" s="129">
        <v>5.9711150809645848E-2</v>
      </c>
      <c r="BK253" s="138">
        <v>1.1141061089505</v>
      </c>
      <c r="BL253" s="129">
        <v>0.2417335280688474</v>
      </c>
      <c r="BM253" s="138">
        <v>0.19411913747515799</v>
      </c>
      <c r="BN253" s="129">
        <v>3.7380685242708683E-2</v>
      </c>
      <c r="BO253" s="138">
        <v>1.18561583458043</v>
      </c>
      <c r="BP253" s="130">
        <v>0.18601575331284984</v>
      </c>
      <c r="BQ253" s="138">
        <v>0.85525392737295602</v>
      </c>
      <c r="BR253" s="129">
        <v>0.13413224780049893</v>
      </c>
      <c r="BS253" s="138">
        <v>0.99091319623690099</v>
      </c>
      <c r="BT253" s="129">
        <v>0.17927130834544908</v>
      </c>
      <c r="BU253" s="138">
        <v>0.14024325888367001</v>
      </c>
      <c r="BV253" s="129">
        <v>3.057457342285088E-2</v>
      </c>
      <c r="BW253" s="138">
        <v>0.37717130710038199</v>
      </c>
      <c r="BX253" s="129">
        <v>8.9850947463178107E-2</v>
      </c>
      <c r="BY253" s="138">
        <v>2.7546741412769998E-2</v>
      </c>
      <c r="BZ253" s="129">
        <v>7.8217274746332673E-3</v>
      </c>
      <c r="CA253" s="148">
        <v>0.13758937708333699</v>
      </c>
      <c r="CB253" s="136">
        <v>2.6538400250221045E-2</v>
      </c>
      <c r="CC253" s="135">
        <v>3.2878181994830002E-2</v>
      </c>
      <c r="CD253" s="134">
        <v>9.3907376345035657E-3</v>
      </c>
      <c r="CE253" s="135">
        <v>1.6416022314565001E-2</v>
      </c>
      <c r="CF253" s="134">
        <v>4.7528352129515457E-3</v>
      </c>
      <c r="CI253" s="21"/>
      <c r="CJ253" s="21"/>
      <c r="CK253" s="133"/>
      <c r="CL253" s="133"/>
      <c r="CM253" s="19"/>
      <c r="CN253" s="19"/>
      <c r="CO253" s="19"/>
      <c r="CP253" s="19"/>
      <c r="CQ253" s="19"/>
      <c r="CR253" s="189">
        <v>41.49</v>
      </c>
      <c r="CS253" s="189">
        <v>5.179374800844453E-2</v>
      </c>
      <c r="CT253" s="189">
        <v>51.76</v>
      </c>
      <c r="CU253" s="189">
        <v>2.399574366637806E-2</v>
      </c>
      <c r="CV253" s="189">
        <v>7.01</v>
      </c>
      <c r="CW253" s="189">
        <v>2.9933798062916982E-2</v>
      </c>
      <c r="CX253" s="190"/>
      <c r="CY253" s="190"/>
      <c r="CZ253" s="190">
        <v>5.0900000000000001E-2</v>
      </c>
      <c r="DA253" s="190">
        <v>1.5337866666666666E-3</v>
      </c>
      <c r="DB253" s="190"/>
      <c r="DC253" s="190"/>
      <c r="DD253" s="190">
        <v>0.12839999999999999</v>
      </c>
      <c r="DE253" s="190">
        <v>1.1727199999999999E-3</v>
      </c>
      <c r="DF253" s="190">
        <v>2.0999999999999999E-3</v>
      </c>
      <c r="DG253" s="190">
        <v>1.3143199999999999E-3</v>
      </c>
      <c r="DH253" s="190">
        <v>0.2399</v>
      </c>
      <c r="DI253" s="190">
        <v>3.6304866666666668E-3</v>
      </c>
      <c r="DJ253" s="190">
        <v>0.1091</v>
      </c>
      <c r="DK253" s="190">
        <v>2.0219866666666667E-3</v>
      </c>
      <c r="DL253" s="190"/>
      <c r="DM253" s="190"/>
      <c r="DN253" s="190">
        <v>0.41039999999999999</v>
      </c>
      <c r="DO253" s="190">
        <v>4.9795200000000003E-3</v>
      </c>
      <c r="DP253" s="189">
        <v>101.21</v>
      </c>
    </row>
    <row r="254" spans="1:120" x14ac:dyDescent="0.2">
      <c r="A254" s="147" t="s">
        <v>558</v>
      </c>
      <c r="B254" s="163">
        <v>92.938102365249392</v>
      </c>
      <c r="C254" s="143">
        <v>7.8192926681606902E-3</v>
      </c>
      <c r="D254" s="138">
        <v>58.2605</v>
      </c>
      <c r="E254" s="144">
        <v>0.1864336</v>
      </c>
      <c r="F254" s="137">
        <v>0.3105</v>
      </c>
      <c r="G254" s="143">
        <v>1.9168199999999996E-2</v>
      </c>
      <c r="H254" s="138">
        <v>10.548400000000001</v>
      </c>
      <c r="I254" s="141">
        <v>8.016783999999999E-2</v>
      </c>
      <c r="J254" s="138">
        <v>4.6106999999999996</v>
      </c>
      <c r="K254" s="144">
        <v>4.8566039999999998E-2</v>
      </c>
      <c r="L254" s="137">
        <v>7.9200000000000007E-2</v>
      </c>
      <c r="M254" s="141">
        <v>1.2180960000000001E-2</v>
      </c>
      <c r="N254" s="138">
        <v>15.103</v>
      </c>
      <c r="O254" s="144">
        <v>8.6590533333333344E-2</v>
      </c>
      <c r="P254" s="138">
        <v>8.4381000000000004</v>
      </c>
      <c r="Q254" s="144">
        <v>0.11869594</v>
      </c>
      <c r="R254" s="137">
        <v>0.18279999999999999</v>
      </c>
      <c r="S254" s="141">
        <v>1.3831866666666666E-2</v>
      </c>
      <c r="T254" s="137">
        <v>1.1479999999999999</v>
      </c>
      <c r="U254" s="141">
        <v>8.4951999999999986E-2</v>
      </c>
      <c r="V254" s="137">
        <v>3.6499999999999998E-2</v>
      </c>
      <c r="W254" s="141">
        <v>3.8860333333333328E-3</v>
      </c>
      <c r="X254" s="137">
        <v>0.20580000000000001</v>
      </c>
      <c r="Y254" s="141">
        <v>5.2410399999999998E-3</v>
      </c>
      <c r="Z254" s="137">
        <v>2.1700000000000001E-2</v>
      </c>
      <c r="AA254" s="143">
        <v>1.2002993333333333E-2</v>
      </c>
      <c r="AB254" s="137">
        <v>1.9900000000000001E-2</v>
      </c>
      <c r="AC254" s="141">
        <v>4.8078400000000007E-3</v>
      </c>
      <c r="AD254" s="130">
        <v>98.965199999999996</v>
      </c>
      <c r="AE254" s="127">
        <v>1300</v>
      </c>
      <c r="AF254" s="18" t="s">
        <v>556</v>
      </c>
      <c r="AG254" s="130">
        <v>1.0943275200000002</v>
      </c>
      <c r="AH254" s="129">
        <v>4.8909601651890622E-2</v>
      </c>
      <c r="AK254" s="275"/>
      <c r="AL254" s="276"/>
      <c r="AM254" s="138"/>
      <c r="AN254" s="129"/>
      <c r="AO254" s="138"/>
      <c r="AP254" s="129"/>
      <c r="AQ254" s="138"/>
      <c r="AR254" s="130"/>
      <c r="AS254" s="138"/>
      <c r="AT254" s="129"/>
      <c r="AU254" s="138"/>
      <c r="AV254" s="129"/>
      <c r="AW254" s="138"/>
      <c r="AX254" s="129"/>
      <c r="AY254" s="138"/>
      <c r="AZ254" s="129"/>
      <c r="BA254" s="138"/>
      <c r="BB254" s="130"/>
      <c r="BC254" s="138"/>
      <c r="BD254" s="129"/>
      <c r="BE254" s="138"/>
      <c r="BF254" s="129"/>
      <c r="BG254" s="138"/>
      <c r="BH254" s="129"/>
      <c r="BI254" s="138"/>
      <c r="BJ254" s="129"/>
      <c r="BK254" s="138"/>
      <c r="BL254" s="129"/>
      <c r="BM254" s="138"/>
      <c r="BN254" s="129"/>
      <c r="BO254" s="138"/>
      <c r="BP254" s="130"/>
      <c r="BQ254" s="138"/>
      <c r="BR254" s="129"/>
      <c r="BS254" s="138"/>
      <c r="BT254" s="129"/>
      <c r="BU254" s="138"/>
      <c r="BV254" s="129"/>
      <c r="BW254" s="138"/>
      <c r="BX254" s="129"/>
      <c r="BY254" s="138"/>
      <c r="BZ254" s="129"/>
      <c r="CA254" s="137"/>
      <c r="CB254" s="136"/>
      <c r="CC254" s="135"/>
      <c r="CD254" s="134"/>
      <c r="CE254" s="135"/>
      <c r="CF254" s="134"/>
      <c r="CI254" s="21"/>
      <c r="CJ254" s="21"/>
      <c r="CK254" s="133"/>
      <c r="CL254" s="133"/>
      <c r="CM254" s="19"/>
      <c r="CN254" s="19"/>
      <c r="CO254" s="19"/>
      <c r="CP254" s="19"/>
      <c r="CQ254" s="19"/>
      <c r="CR254" s="189">
        <v>41.44</v>
      </c>
      <c r="CS254" s="189">
        <v>5.1731330862134037E-2</v>
      </c>
      <c r="CT254" s="189">
        <v>51.83</v>
      </c>
      <c r="CU254" s="189">
        <v>2.4028195406266904E-2</v>
      </c>
      <c r="CV254" s="189">
        <v>7.02</v>
      </c>
      <c r="CW254" s="189">
        <v>2.9976499629340542E-2</v>
      </c>
      <c r="CX254" s="190"/>
      <c r="CY254" s="190"/>
      <c r="CZ254" s="190">
        <v>5.0599999999999999E-2</v>
      </c>
      <c r="DA254" s="190">
        <v>1.3898133333333333E-3</v>
      </c>
      <c r="DB254" s="190"/>
      <c r="DC254" s="190"/>
      <c r="DD254" s="190">
        <v>0.1285</v>
      </c>
      <c r="DE254" s="190">
        <v>1.1736333333333335E-3</v>
      </c>
      <c r="DF254" s="190">
        <v>2E-3</v>
      </c>
      <c r="DG254" s="190">
        <v>1.1241333333333334E-3</v>
      </c>
      <c r="DH254" s="190">
        <v>0.2276</v>
      </c>
      <c r="DI254" s="190">
        <v>3.4291733333333329E-3</v>
      </c>
      <c r="DJ254" s="190">
        <v>0.1086</v>
      </c>
      <c r="DK254" s="190">
        <v>1.9765200000000003E-3</v>
      </c>
      <c r="DL254" s="190"/>
      <c r="DM254" s="190"/>
      <c r="DN254" s="190">
        <v>0.40400000000000003</v>
      </c>
      <c r="DO254" s="190">
        <v>4.9557333333333344E-3</v>
      </c>
      <c r="DP254" s="189">
        <v>101.23</v>
      </c>
    </row>
    <row r="255" spans="1:120" x14ac:dyDescent="0.2">
      <c r="A255" s="147" t="s">
        <v>557</v>
      </c>
      <c r="B255" s="163">
        <v>92.938102365249392</v>
      </c>
      <c r="C255" s="143">
        <v>7.8192926681606902E-3</v>
      </c>
      <c r="D255" s="138">
        <v>58.2605</v>
      </c>
      <c r="E255" s="144">
        <v>0.1864336</v>
      </c>
      <c r="F255" s="137">
        <v>0.3105</v>
      </c>
      <c r="G255" s="143">
        <v>1.85472E-2</v>
      </c>
      <c r="H255" s="138">
        <v>10.548400000000001</v>
      </c>
      <c r="I255" s="141">
        <v>7.8761386666666683E-2</v>
      </c>
      <c r="J255" s="138">
        <v>4.6106999999999996</v>
      </c>
      <c r="K255" s="144">
        <v>5.0410319999999995E-2</v>
      </c>
      <c r="L255" s="137">
        <v>7.9200000000000007E-2</v>
      </c>
      <c r="M255" s="141">
        <v>1.5243360000000001E-2</v>
      </c>
      <c r="N255" s="138">
        <v>15.103</v>
      </c>
      <c r="O255" s="144">
        <v>8.7597399999999992E-2</v>
      </c>
      <c r="P255" s="138">
        <v>8.4381000000000004</v>
      </c>
      <c r="Q255" s="144">
        <v>0.11700832</v>
      </c>
      <c r="R255" s="137">
        <v>0.18279999999999999</v>
      </c>
      <c r="S255" s="141">
        <v>1.7195386666666666E-2</v>
      </c>
      <c r="T255" s="137">
        <v>1.1479999999999999</v>
      </c>
      <c r="U255" s="141">
        <v>7.5079199999999999E-2</v>
      </c>
      <c r="V255" s="137">
        <v>3.6499999999999998E-2</v>
      </c>
      <c r="W255" s="141">
        <v>6.0006E-3</v>
      </c>
      <c r="X255" s="137">
        <v>0.20580000000000001</v>
      </c>
      <c r="Y255" s="141">
        <v>6.6130399999999997E-3</v>
      </c>
      <c r="Z255" s="137">
        <v>2.1700000000000001E-2</v>
      </c>
      <c r="AA255" s="143">
        <v>1.6967953333333338E-2</v>
      </c>
      <c r="AB255" s="137">
        <v>1.9900000000000001E-2</v>
      </c>
      <c r="AC255" s="141">
        <v>5.9673466666666664E-3</v>
      </c>
      <c r="AD255" s="130">
        <v>98.965199999999996</v>
      </c>
      <c r="AE255" s="127">
        <v>1300</v>
      </c>
      <c r="AF255" s="18" t="s">
        <v>556</v>
      </c>
      <c r="AG255" s="130">
        <v>1.126451595</v>
      </c>
      <c r="AH255" s="129">
        <v>5.0489575193122999E-2</v>
      </c>
      <c r="AK255" s="275"/>
      <c r="AL255" s="276"/>
      <c r="AM255" s="138"/>
      <c r="AN255" s="129"/>
      <c r="AO255" s="138"/>
      <c r="AP255" s="129"/>
      <c r="AQ255" s="138"/>
      <c r="AR255" s="130"/>
      <c r="AS255" s="138"/>
      <c r="AT255" s="129"/>
      <c r="AU255" s="138"/>
      <c r="AV255" s="129"/>
      <c r="AW255" s="138"/>
      <c r="AX255" s="129"/>
      <c r="AY255" s="138"/>
      <c r="AZ255" s="129"/>
      <c r="BA255" s="138"/>
      <c r="BB255" s="130"/>
      <c r="BC255" s="138"/>
      <c r="BD255" s="129"/>
      <c r="BE255" s="138"/>
      <c r="BF255" s="129"/>
      <c r="BG255" s="138"/>
      <c r="BH255" s="129"/>
      <c r="BI255" s="138"/>
      <c r="BJ255" s="129"/>
      <c r="BK255" s="138"/>
      <c r="BL255" s="129"/>
      <c r="BM255" s="138"/>
      <c r="BN255" s="129"/>
      <c r="BO255" s="138"/>
      <c r="BP255" s="130"/>
      <c r="BQ255" s="138"/>
      <c r="BR255" s="129"/>
      <c r="BS255" s="138"/>
      <c r="BT255" s="129"/>
      <c r="BU255" s="138"/>
      <c r="BV255" s="129"/>
      <c r="BW255" s="138"/>
      <c r="BX255" s="129"/>
      <c r="BY255" s="138"/>
      <c r="BZ255" s="129"/>
      <c r="CA255" s="137"/>
      <c r="CB255" s="136"/>
      <c r="CC255" s="135"/>
      <c r="CD255" s="134"/>
      <c r="CE255" s="135"/>
      <c r="CF255" s="134"/>
      <c r="CI255" s="21"/>
      <c r="CJ255" s="21"/>
      <c r="CK255" s="133"/>
      <c r="CL255" s="133"/>
      <c r="CM255" s="19"/>
      <c r="CN255" s="19"/>
      <c r="CO255" s="19"/>
      <c r="CP255" s="19"/>
      <c r="CQ255" s="19"/>
      <c r="CR255" s="189">
        <v>41.44</v>
      </c>
      <c r="CS255" s="189">
        <v>5.1731330862134037E-2</v>
      </c>
      <c r="CT255" s="189">
        <v>51.83</v>
      </c>
      <c r="CU255" s="189">
        <v>2.4028195406266904E-2</v>
      </c>
      <c r="CV255" s="189">
        <v>7.02</v>
      </c>
      <c r="CW255" s="189">
        <v>2.9976499629340542E-2</v>
      </c>
      <c r="CX255" s="190"/>
      <c r="CY255" s="190"/>
      <c r="CZ255" s="190">
        <v>5.0599999999999999E-2</v>
      </c>
      <c r="DA255" s="190">
        <v>1.3898133333333333E-3</v>
      </c>
      <c r="DB255" s="190"/>
      <c r="DC255" s="190"/>
      <c r="DD255" s="190">
        <v>0.1285</v>
      </c>
      <c r="DE255" s="190">
        <v>1.1736333333333335E-3</v>
      </c>
      <c r="DF255" s="190">
        <v>2E-3</v>
      </c>
      <c r="DG255" s="190">
        <v>1.1241333333333334E-3</v>
      </c>
      <c r="DH255" s="190">
        <v>0.2276</v>
      </c>
      <c r="DI255" s="190">
        <v>3.4291733333333329E-3</v>
      </c>
      <c r="DJ255" s="190">
        <v>0.1086</v>
      </c>
      <c r="DK255" s="190">
        <v>1.9765200000000003E-3</v>
      </c>
      <c r="DL255" s="190"/>
      <c r="DM255" s="190"/>
      <c r="DN255" s="190">
        <v>0.40400000000000003</v>
      </c>
      <c r="DO255" s="190">
        <v>4.9557333333333344E-3</v>
      </c>
      <c r="DP255" s="189">
        <v>101.23</v>
      </c>
    </row>
    <row r="256" spans="1:120" x14ac:dyDescent="0.2">
      <c r="A256" s="147" t="s">
        <v>555</v>
      </c>
      <c r="B256" s="163">
        <v>93.270428459253182</v>
      </c>
      <c r="C256" s="143">
        <v>7.8851430182809695E-3</v>
      </c>
      <c r="D256" s="138">
        <v>58.356699999999996</v>
      </c>
      <c r="E256" s="144">
        <v>0.18674143999999998</v>
      </c>
      <c r="F256" s="137">
        <v>0.28849999999999998</v>
      </c>
      <c r="G256" s="143">
        <v>1.8463999999999998E-2</v>
      </c>
      <c r="H256" s="138">
        <v>10.439299999999999</v>
      </c>
      <c r="I256" s="141">
        <v>7.794677333333333E-2</v>
      </c>
      <c r="J256" s="138">
        <v>4.5724999999999998</v>
      </c>
      <c r="K256" s="144">
        <v>5.0297499999999988E-2</v>
      </c>
      <c r="L256" s="137">
        <v>8.5599999999999996E-2</v>
      </c>
      <c r="M256" s="141">
        <v>1.4865866666666666E-2</v>
      </c>
      <c r="N256" s="138">
        <v>15.1122</v>
      </c>
      <c r="O256" s="144">
        <v>8.7650759999999994E-2</v>
      </c>
      <c r="P256" s="138">
        <v>8.2297999999999991</v>
      </c>
      <c r="Q256" s="144">
        <v>0.11576585333333331</v>
      </c>
      <c r="R256" s="137">
        <v>0.2235</v>
      </c>
      <c r="S256" s="141">
        <v>1.7507499999999999E-2</v>
      </c>
      <c r="T256" s="137">
        <v>1.0978000000000001</v>
      </c>
      <c r="U256" s="141">
        <v>7.4650400000000006E-2</v>
      </c>
      <c r="V256" s="137">
        <v>3.6700000000000003E-2</v>
      </c>
      <c r="W256" s="141">
        <v>5.9380600000000002E-3</v>
      </c>
      <c r="X256" s="137">
        <v>0.1628</v>
      </c>
      <c r="Y256" s="141">
        <v>6.1864000000000008E-3</v>
      </c>
      <c r="Z256" s="137">
        <v>2.35E-2</v>
      </c>
      <c r="AA256" s="143">
        <v>1.6497000000000001E-2</v>
      </c>
      <c r="AB256" s="137">
        <v>2.01E-2</v>
      </c>
      <c r="AC256" s="141">
        <v>6.0407199999999994E-3</v>
      </c>
      <c r="AD256" s="130">
        <v>98.649100000000004</v>
      </c>
      <c r="AE256" s="127">
        <v>1300</v>
      </c>
      <c r="AF256" s="18" t="s">
        <v>554</v>
      </c>
      <c r="AG256" s="130">
        <v>1.2285199454640292</v>
      </c>
      <c r="AH256" s="129">
        <v>0.05</v>
      </c>
      <c r="AK256" s="275"/>
      <c r="AL256" s="276"/>
      <c r="AM256" s="138"/>
      <c r="AN256" s="129"/>
      <c r="AO256" s="138"/>
      <c r="AP256" s="129"/>
      <c r="AQ256" s="138"/>
      <c r="AR256" s="130"/>
      <c r="AS256" s="138"/>
      <c r="AT256" s="129"/>
      <c r="AU256" s="138"/>
      <c r="AV256" s="129"/>
      <c r="AW256" s="138"/>
      <c r="AX256" s="129"/>
      <c r="AY256" s="138"/>
      <c r="AZ256" s="129"/>
      <c r="BA256" s="138"/>
      <c r="BB256" s="130"/>
      <c r="BC256" s="138"/>
      <c r="BD256" s="129"/>
      <c r="BE256" s="138"/>
      <c r="BF256" s="129"/>
      <c r="BG256" s="138"/>
      <c r="BH256" s="129"/>
      <c r="BI256" s="138"/>
      <c r="BJ256" s="129"/>
      <c r="BK256" s="138"/>
      <c r="BL256" s="129"/>
      <c r="BM256" s="138"/>
      <c r="BN256" s="129"/>
      <c r="BO256" s="138"/>
      <c r="BP256" s="130"/>
      <c r="BQ256" s="138"/>
      <c r="BR256" s="129"/>
      <c r="BS256" s="138"/>
      <c r="BT256" s="129"/>
      <c r="BU256" s="138"/>
      <c r="BV256" s="129"/>
      <c r="BW256" s="138"/>
      <c r="BX256" s="129"/>
      <c r="BY256" s="138"/>
      <c r="BZ256" s="129"/>
      <c r="CA256" s="137"/>
      <c r="CB256" s="136"/>
      <c r="CC256" s="135"/>
      <c r="CD256" s="134"/>
      <c r="CE256" s="135"/>
      <c r="CF256" s="134"/>
      <c r="CI256" s="21"/>
      <c r="CJ256" s="21"/>
      <c r="CK256" s="133"/>
      <c r="CL256" s="133"/>
      <c r="CM256" s="19"/>
      <c r="CN256" s="19"/>
      <c r="CO256" s="19"/>
      <c r="CP256" s="19"/>
      <c r="CQ256" s="19"/>
      <c r="CR256" s="189">
        <v>41.51</v>
      </c>
      <c r="CS256" s="189">
        <v>5.1818714866968721E-2</v>
      </c>
      <c r="CT256" s="189">
        <v>52.02</v>
      </c>
      <c r="CU256" s="189">
        <v>2.4116278700250907E-2</v>
      </c>
      <c r="CV256" s="189">
        <v>6.69</v>
      </c>
      <c r="CW256" s="189">
        <v>2.8567347937363E-2</v>
      </c>
      <c r="CX256" s="190"/>
      <c r="CY256" s="190"/>
      <c r="CZ256" s="190">
        <v>4.8399999999999999E-2</v>
      </c>
      <c r="DA256" s="190">
        <v>1.5294400000000002E-3</v>
      </c>
      <c r="DB256" s="190"/>
      <c r="DC256" s="190"/>
      <c r="DD256" s="190">
        <v>0.1318</v>
      </c>
      <c r="DE256" s="190">
        <v>1.1862000000000001E-3</v>
      </c>
      <c r="DF256" s="190">
        <v>1.1999999999999999E-3</v>
      </c>
      <c r="DG256" s="190">
        <v>1.2748E-3</v>
      </c>
      <c r="DH256" s="190">
        <v>0.20930000000000001</v>
      </c>
      <c r="DI256" s="190">
        <v>3.5162399999999999E-3</v>
      </c>
      <c r="DJ256" s="190">
        <v>0.1077</v>
      </c>
      <c r="DK256" s="190">
        <v>2.0175800000000002E-3</v>
      </c>
      <c r="DL256" s="190"/>
      <c r="DM256" s="190"/>
      <c r="DN256" s="190">
        <v>0.41220000000000001</v>
      </c>
      <c r="DO256" s="190">
        <v>4.9738800000000008E-3</v>
      </c>
      <c r="DP256" s="189">
        <v>101.15</v>
      </c>
    </row>
    <row r="257" spans="1:120" x14ac:dyDescent="0.2">
      <c r="A257" s="147" t="s">
        <v>553</v>
      </c>
      <c r="B257" s="163">
        <v>93.239836533636975</v>
      </c>
      <c r="C257" s="143">
        <v>7.914798935325023E-3</v>
      </c>
      <c r="D257" s="138">
        <v>58.372100000000003</v>
      </c>
      <c r="E257" s="144">
        <v>0.18679072000000002</v>
      </c>
      <c r="F257" s="137">
        <v>0.33539999999999998</v>
      </c>
      <c r="G257" s="143">
        <v>1.8849479999999998E-2</v>
      </c>
      <c r="H257" s="138">
        <v>11.079499999999999</v>
      </c>
      <c r="I257" s="141">
        <v>7.9772400000000007E-2</v>
      </c>
      <c r="J257" s="138">
        <v>4.2580999999999998</v>
      </c>
      <c r="K257" s="144">
        <v>4.8542339999999989E-2</v>
      </c>
      <c r="L257" s="137">
        <v>9.8000000000000004E-2</v>
      </c>
      <c r="M257" s="141">
        <v>1.5007066666666666E-2</v>
      </c>
      <c r="N257" s="138">
        <v>14.8248</v>
      </c>
      <c r="O257" s="144">
        <v>8.5983839999999992E-2</v>
      </c>
      <c r="P257" s="138">
        <v>8.7637</v>
      </c>
      <c r="Q257" s="144">
        <v>0.11918632000000001</v>
      </c>
      <c r="R257" s="137">
        <v>0.223</v>
      </c>
      <c r="S257" s="141">
        <v>1.7735933333333332E-2</v>
      </c>
      <c r="T257" s="137">
        <v>1.1766000000000001</v>
      </c>
      <c r="U257" s="141">
        <v>7.6871200000000015E-2</v>
      </c>
      <c r="V257" s="137">
        <v>5.0500000000000003E-2</v>
      </c>
      <c r="W257" s="141">
        <v>6.1980333333333335E-3</v>
      </c>
      <c r="X257" s="137">
        <v>0.25879999999999997</v>
      </c>
      <c r="Y257" s="141">
        <v>7.0911199999999994E-3</v>
      </c>
      <c r="Z257" s="137">
        <v>1.66E-2</v>
      </c>
      <c r="AA257" s="143">
        <v>1.6171720000000001E-2</v>
      </c>
      <c r="AB257" s="137">
        <v>3.2899999999999999E-2</v>
      </c>
      <c r="AC257" s="141">
        <v>6.1413333333333328E-3</v>
      </c>
      <c r="AD257" s="130">
        <v>99.490099999999998</v>
      </c>
      <c r="AE257" s="127">
        <v>1300</v>
      </c>
      <c r="AF257" s="18" t="s">
        <v>552</v>
      </c>
      <c r="AG257" s="130">
        <v>0.94503148999999997</v>
      </c>
      <c r="AH257" s="129">
        <v>4.7497464380013163E-2</v>
      </c>
      <c r="AK257" s="275"/>
      <c r="AL257" s="276"/>
      <c r="AM257" s="138"/>
      <c r="AN257" s="129"/>
      <c r="AO257" s="138"/>
      <c r="AP257" s="129"/>
      <c r="AQ257" s="138"/>
      <c r="AR257" s="130"/>
      <c r="AS257" s="138"/>
      <c r="AT257" s="129"/>
      <c r="AU257" s="138"/>
      <c r="AV257" s="129"/>
      <c r="AW257" s="138"/>
      <c r="AX257" s="129"/>
      <c r="AY257" s="138"/>
      <c r="AZ257" s="129"/>
      <c r="BA257" s="138"/>
      <c r="BB257" s="130"/>
      <c r="BC257" s="138"/>
      <c r="BD257" s="129"/>
      <c r="BE257" s="138"/>
      <c r="BF257" s="129"/>
      <c r="BG257" s="138"/>
      <c r="BH257" s="129"/>
      <c r="BI257" s="138"/>
      <c r="BJ257" s="129"/>
      <c r="BK257" s="138"/>
      <c r="BL257" s="129"/>
      <c r="BM257" s="138"/>
      <c r="BN257" s="129"/>
      <c r="BO257" s="138"/>
      <c r="BP257" s="130"/>
      <c r="BQ257" s="138"/>
      <c r="BR257" s="129"/>
      <c r="BS257" s="138"/>
      <c r="BT257" s="129"/>
      <c r="BU257" s="138"/>
      <c r="BV257" s="129"/>
      <c r="BW257" s="138"/>
      <c r="BX257" s="129"/>
      <c r="BY257" s="138"/>
      <c r="BZ257" s="129"/>
      <c r="CA257" s="137"/>
      <c r="CB257" s="136"/>
      <c r="CC257" s="135"/>
      <c r="CD257" s="134"/>
      <c r="CE257" s="135"/>
      <c r="CF257" s="134"/>
      <c r="CI257" s="21"/>
      <c r="CJ257" s="21"/>
      <c r="CK257" s="133"/>
      <c r="CL257" s="133"/>
      <c r="CM257" s="19"/>
      <c r="CN257" s="19"/>
      <c r="CO257" s="19"/>
      <c r="CP257" s="19"/>
      <c r="CQ257" s="19"/>
      <c r="CR257" s="189">
        <v>41.41</v>
      </c>
      <c r="CS257" s="189">
        <v>5.1693880574347741E-2</v>
      </c>
      <c r="CT257" s="189">
        <v>51.77</v>
      </c>
      <c r="CU257" s="189">
        <v>2.4000379629219328E-2</v>
      </c>
      <c r="CV257" s="189">
        <v>6.69</v>
      </c>
      <c r="CW257" s="189">
        <v>2.8567347937363E-2</v>
      </c>
      <c r="CX257" s="190"/>
      <c r="CY257" s="190"/>
      <c r="CZ257" s="190">
        <v>5.8000000000000003E-2</v>
      </c>
      <c r="DA257" s="190">
        <v>1.5389333333333333E-3</v>
      </c>
      <c r="DB257" s="190"/>
      <c r="DC257" s="190"/>
      <c r="DD257" s="190">
        <v>0.13009999999999999</v>
      </c>
      <c r="DE257" s="190">
        <v>1.1709000000000001E-3</v>
      </c>
      <c r="DF257" s="190">
        <v>1.4E-3</v>
      </c>
      <c r="DG257" s="190">
        <v>1.26168E-3</v>
      </c>
      <c r="DH257" s="190">
        <v>0.24679999999999999</v>
      </c>
      <c r="DI257" s="190">
        <v>3.6526400000000004E-3</v>
      </c>
      <c r="DJ257" s="190">
        <v>0.1048</v>
      </c>
      <c r="DK257" s="190">
        <v>2.0121599999999998E-3</v>
      </c>
      <c r="DL257" s="190"/>
      <c r="DM257" s="190"/>
      <c r="DN257" s="190">
        <v>0.40670000000000001</v>
      </c>
      <c r="DO257" s="190">
        <v>4.9617400000000001E-3</v>
      </c>
      <c r="DP257" s="189">
        <v>100.83</v>
      </c>
    </row>
    <row r="258" spans="1:120" x14ac:dyDescent="0.2">
      <c r="A258" s="147" t="s">
        <v>551</v>
      </c>
      <c r="B258" s="163">
        <v>93.164785176849335</v>
      </c>
      <c r="C258" s="143">
        <v>7.8396690218049472E-3</v>
      </c>
      <c r="D258" s="138">
        <v>57.465499999999999</v>
      </c>
      <c r="E258" s="144">
        <v>0.18772063333333333</v>
      </c>
      <c r="F258" s="137">
        <v>0.29809999999999998</v>
      </c>
      <c r="G258" s="143">
        <v>1.8462326666666661E-2</v>
      </c>
      <c r="H258" s="138">
        <v>10.1523</v>
      </c>
      <c r="I258" s="141">
        <v>7.7157480000000001E-2</v>
      </c>
      <c r="J258" s="138">
        <v>4.7035999999999998</v>
      </c>
      <c r="K258" s="144">
        <v>5.1112453333333328E-2</v>
      </c>
      <c r="L258" s="137">
        <v>7.9899999999999999E-2</v>
      </c>
      <c r="M258" s="141">
        <v>1.5042506666666663E-2</v>
      </c>
      <c r="N258" s="138">
        <v>15.0875</v>
      </c>
      <c r="O258" s="144">
        <v>8.7507500000000002E-2</v>
      </c>
      <c r="P258" s="138">
        <v>8.1434999999999995</v>
      </c>
      <c r="Q258" s="144">
        <v>0.1150948</v>
      </c>
      <c r="R258" s="137">
        <v>0.24179999999999999</v>
      </c>
      <c r="S258" s="141">
        <v>1.7635279999999996E-2</v>
      </c>
      <c r="T258" s="137">
        <v>1.0731999999999999</v>
      </c>
      <c r="U258" s="141">
        <v>7.3693066666666668E-2</v>
      </c>
      <c r="V258" s="137">
        <v>3.73E-2</v>
      </c>
      <c r="W258" s="141">
        <v>5.9978400000000008E-3</v>
      </c>
      <c r="X258" s="137">
        <v>0.18390000000000001</v>
      </c>
      <c r="Y258" s="141">
        <v>6.4242400000000012E-3</v>
      </c>
      <c r="Z258" s="137">
        <v>2.0500000000000001E-2</v>
      </c>
      <c r="AA258" s="143">
        <v>1.7508366666666671E-2</v>
      </c>
      <c r="AB258" s="137">
        <v>2.1700000000000001E-2</v>
      </c>
      <c r="AC258" s="141">
        <v>6.0875733333333329E-3</v>
      </c>
      <c r="AD258" s="130">
        <v>97.508899999999997</v>
      </c>
      <c r="AE258" s="127">
        <v>1300</v>
      </c>
      <c r="AF258" s="18" t="s">
        <v>550</v>
      </c>
      <c r="AG258" s="130">
        <v>1.2553995009401433</v>
      </c>
      <c r="AH258" s="129">
        <v>0.05</v>
      </c>
      <c r="AK258" s="275"/>
      <c r="AL258" s="276"/>
      <c r="AM258" s="138"/>
      <c r="AN258" s="129"/>
      <c r="AO258" s="138"/>
      <c r="AP258" s="129"/>
      <c r="AQ258" s="138"/>
      <c r="AR258" s="130"/>
      <c r="AS258" s="138"/>
      <c r="AT258" s="129"/>
      <c r="AU258" s="138"/>
      <c r="AV258" s="129"/>
      <c r="AW258" s="138"/>
      <c r="AX258" s="129"/>
      <c r="AY258" s="138"/>
      <c r="AZ258" s="129"/>
      <c r="BA258" s="138"/>
      <c r="BB258" s="130"/>
      <c r="BC258" s="138"/>
      <c r="BD258" s="129"/>
      <c r="BE258" s="138"/>
      <c r="BF258" s="129"/>
      <c r="BG258" s="138"/>
      <c r="BH258" s="129"/>
      <c r="BI258" s="138"/>
      <c r="BJ258" s="129"/>
      <c r="BK258" s="138"/>
      <c r="BL258" s="129"/>
      <c r="BM258" s="138"/>
      <c r="BN258" s="129"/>
      <c r="BO258" s="138"/>
      <c r="BP258" s="130"/>
      <c r="BQ258" s="138"/>
      <c r="BR258" s="129"/>
      <c r="BS258" s="138"/>
      <c r="BT258" s="129"/>
      <c r="BU258" s="138"/>
      <c r="BV258" s="129"/>
      <c r="BW258" s="138"/>
      <c r="BX258" s="129"/>
      <c r="BY258" s="138"/>
      <c r="BZ258" s="129"/>
      <c r="CA258" s="137"/>
      <c r="CB258" s="136"/>
      <c r="CC258" s="135"/>
      <c r="CD258" s="134"/>
      <c r="CE258" s="135"/>
      <c r="CF258" s="134"/>
      <c r="CI258" s="21"/>
      <c r="CJ258" s="21"/>
      <c r="CK258" s="133"/>
      <c r="CL258" s="133"/>
      <c r="CM258" s="19"/>
      <c r="CN258" s="19"/>
      <c r="CO258" s="19"/>
      <c r="CP258" s="19"/>
      <c r="CQ258" s="19"/>
      <c r="CR258" s="189">
        <v>41.73</v>
      </c>
      <c r="CS258" s="189">
        <v>5.2093350310734879E-2</v>
      </c>
      <c r="CT258" s="189">
        <v>52.12</v>
      </c>
      <c r="CU258" s="189">
        <v>2.4162638328663534E-2</v>
      </c>
      <c r="CV258" s="189">
        <v>6.82</v>
      </c>
      <c r="CW258" s="189">
        <v>2.9122468300869304E-2</v>
      </c>
      <c r="CX258" s="190"/>
      <c r="CY258" s="190"/>
      <c r="CZ258" s="190">
        <v>5.0799999999999998E-2</v>
      </c>
      <c r="DA258" s="190">
        <v>1.5206133333333335E-3</v>
      </c>
      <c r="DB258" s="190"/>
      <c r="DC258" s="190"/>
      <c r="DD258" s="190">
        <v>0.13089999999999999</v>
      </c>
      <c r="DE258" s="190">
        <v>1.1693733333333334E-3</v>
      </c>
      <c r="DF258" s="190">
        <v>1.6999999999999999E-3</v>
      </c>
      <c r="DG258" s="190">
        <v>1.2602666666666667E-3</v>
      </c>
      <c r="DH258" s="190">
        <v>0.2419</v>
      </c>
      <c r="DI258" s="190">
        <v>3.6446266666666665E-3</v>
      </c>
      <c r="DJ258" s="190">
        <v>0.1053</v>
      </c>
      <c r="DK258" s="190">
        <v>2.0147400000000001E-3</v>
      </c>
      <c r="DL258" s="190"/>
      <c r="DM258" s="190"/>
      <c r="DN258" s="190">
        <v>0.41039999999999999</v>
      </c>
      <c r="DO258" s="190">
        <v>4.9795200000000003E-3</v>
      </c>
      <c r="DP258" s="189">
        <v>101.63</v>
      </c>
    </row>
    <row r="259" spans="1:120" ht="16" x14ac:dyDescent="0.2">
      <c r="A259" s="147" t="s">
        <v>549</v>
      </c>
      <c r="B259" s="163">
        <v>92.49191604562705</v>
      </c>
      <c r="C259" s="143">
        <v>9.7487913048975895E-3</v>
      </c>
      <c r="D259" s="138">
        <v>58.758099999999999</v>
      </c>
      <c r="E259" s="144">
        <v>0.18802592000000001</v>
      </c>
      <c r="F259" s="137">
        <v>0.33900000000000002</v>
      </c>
      <c r="G259" s="143">
        <v>1.8848400000000001E-2</v>
      </c>
      <c r="H259" s="138">
        <v>10.723800000000001</v>
      </c>
      <c r="I259" s="141">
        <v>7.8641200000000022E-2</v>
      </c>
      <c r="J259" s="138">
        <v>4.7058</v>
      </c>
      <c r="K259" s="144">
        <v>5.0822640000000002E-2</v>
      </c>
      <c r="L259" s="137">
        <v>9.1899999999999996E-2</v>
      </c>
      <c r="M259" s="141">
        <v>1.517575333333333E-2</v>
      </c>
      <c r="N259" s="138">
        <v>14.461499999999999</v>
      </c>
      <c r="O259" s="144">
        <v>8.580489999999999E-2</v>
      </c>
      <c r="P259" s="138">
        <v>8.6252999999999993</v>
      </c>
      <c r="Q259" s="144">
        <v>0.11845411999999998</v>
      </c>
      <c r="R259" s="137">
        <v>0.10580000000000001</v>
      </c>
      <c r="S259" s="141">
        <v>1.6159186666666669E-2</v>
      </c>
      <c r="T259" s="137">
        <v>1.2339</v>
      </c>
      <c r="U259" s="141">
        <v>7.8064740000000007E-2</v>
      </c>
      <c r="V259" s="137">
        <v>6.9199999999999998E-2</v>
      </c>
      <c r="W259" s="141">
        <v>6.3018133333333339E-3</v>
      </c>
      <c r="X259" s="137">
        <v>0.3417</v>
      </c>
      <c r="Y259" s="141">
        <v>7.9274400000000009E-3</v>
      </c>
      <c r="Z259" s="137">
        <v>4.1000000000000002E-2</v>
      </c>
      <c r="AA259" s="143">
        <v>1.6913866666666669E-2</v>
      </c>
      <c r="AB259" s="137">
        <v>2.1000000000000001E-2</v>
      </c>
      <c r="AC259" s="141">
        <v>5.8268E-3</v>
      </c>
      <c r="AD259" s="130">
        <v>99.518100000000004</v>
      </c>
      <c r="AE259" s="127">
        <v>1300</v>
      </c>
      <c r="AF259" s="18" t="s">
        <v>548</v>
      </c>
      <c r="AG259" s="130">
        <v>0.81</v>
      </c>
      <c r="AH259" s="129">
        <v>0.06</v>
      </c>
      <c r="AI259" s="128">
        <v>20</v>
      </c>
      <c r="AJ259" s="120">
        <v>20.460999999999999</v>
      </c>
      <c r="AK259" s="275">
        <v>1896.293941246237</v>
      </c>
      <c r="AL259" s="276">
        <v>61.176929521196108</v>
      </c>
      <c r="AM259" s="138">
        <v>1.2647007285137049</v>
      </c>
      <c r="AN259" s="129">
        <v>5.6616874594182243E-2</v>
      </c>
      <c r="AO259" s="138">
        <v>39.659775568864312</v>
      </c>
      <c r="AP259" s="129">
        <v>0.84822207944518513</v>
      </c>
      <c r="AQ259" s="138">
        <v>8.0314792503623664</v>
      </c>
      <c r="AR259" s="130">
        <v>0.28915887169948307</v>
      </c>
      <c r="AS259" s="138">
        <v>14.665448319332457</v>
      </c>
      <c r="AT259" s="129">
        <v>0.46252415053460899</v>
      </c>
      <c r="AU259" s="138">
        <v>0.49839232694953173</v>
      </c>
      <c r="AV259" s="129">
        <v>3.826562289320657E-2</v>
      </c>
      <c r="AW259" s="138">
        <v>4.3648616699999998</v>
      </c>
      <c r="AX259" s="129">
        <v>0.33512584687553798</v>
      </c>
      <c r="AY259" s="149">
        <v>0.68096838028459783</v>
      </c>
      <c r="AZ259" s="129">
        <v>5.7216876955437035E-2</v>
      </c>
      <c r="BA259" s="149">
        <v>1.9228427433366582</v>
      </c>
      <c r="BB259" s="130">
        <v>9.5284043126022691E-2</v>
      </c>
      <c r="BC259" s="138">
        <v>0.32148004645238998</v>
      </c>
      <c r="BD259" s="129">
        <v>5.5156435650638561E-2</v>
      </c>
      <c r="BE259" s="138">
        <v>1.6064858061990952</v>
      </c>
      <c r="BF259" s="129">
        <v>0.15910239836901413</v>
      </c>
      <c r="BG259" s="138">
        <v>0.59725449952949705</v>
      </c>
      <c r="BH259" s="129">
        <v>9.3286573147384824E-2</v>
      </c>
      <c r="BI259" s="138">
        <v>0.29955058917864802</v>
      </c>
      <c r="BJ259" s="129">
        <v>6.7921079469088916E-2</v>
      </c>
      <c r="BK259" s="138">
        <v>1.1463184837408</v>
      </c>
      <c r="BL259" s="129">
        <v>0.25597314795432241</v>
      </c>
      <c r="BM259" s="138">
        <v>0.162123423512197</v>
      </c>
      <c r="BN259" s="129">
        <v>3.5613831957163722E-2</v>
      </c>
      <c r="BO259" s="138">
        <v>1.246895707438967</v>
      </c>
      <c r="BP259" s="130">
        <v>0.10423685732388437</v>
      </c>
      <c r="BQ259" s="138">
        <v>0.80222775667720003</v>
      </c>
      <c r="BR259" s="129">
        <v>0.13641681414787324</v>
      </c>
      <c r="BS259" s="138">
        <v>0.82671357744305018</v>
      </c>
      <c r="BT259" s="129">
        <v>8.8834820375612689E-2</v>
      </c>
      <c r="BU259" s="138">
        <v>0.13748833541661001</v>
      </c>
      <c r="BV259" s="129">
        <v>3.1843587788925286E-2</v>
      </c>
      <c r="BW259" s="138">
        <v>0.44639243051124</v>
      </c>
      <c r="BX259" s="129">
        <v>0.10301179472942401</v>
      </c>
      <c r="BY259" s="138">
        <v>2.4034742945404999E-2</v>
      </c>
      <c r="BZ259" s="129">
        <v>7.6200816033392352E-3</v>
      </c>
      <c r="CA259" s="148">
        <v>0.18285263147867559</v>
      </c>
      <c r="CB259" s="136">
        <v>1.4400620681695104E-2</v>
      </c>
      <c r="CC259" s="135">
        <v>4.2381307356932386E-2</v>
      </c>
      <c r="CD259" s="134">
        <v>5.0539538797333364E-3</v>
      </c>
      <c r="CE259" s="135">
        <v>1.249062267473515E-2</v>
      </c>
      <c r="CF259" s="134">
        <v>2.2248516455943917E-3</v>
      </c>
      <c r="CH259" s="164">
        <v>30.998000000000001</v>
      </c>
      <c r="CI259" s="133">
        <f>0.3543*CK259</f>
        <v>2.6551242000000003E-2</v>
      </c>
      <c r="CJ259" s="133">
        <v>1.491603E-3</v>
      </c>
      <c r="CK259" s="133">
        <v>7.4940000000000007E-2</v>
      </c>
      <c r="CL259" s="133">
        <v>4.2100000000000002E-3</v>
      </c>
      <c r="CM259" s="19"/>
      <c r="CN259" s="19"/>
      <c r="CO259" s="19"/>
      <c r="CP259" s="19"/>
      <c r="CQ259" s="19"/>
      <c r="CR259" s="189">
        <v>41.64</v>
      </c>
      <c r="CS259" s="189">
        <v>5.1980999447375997E-2</v>
      </c>
      <c r="CT259" s="189">
        <v>51.75</v>
      </c>
      <c r="CU259" s="189">
        <v>2.3991107703536799E-2</v>
      </c>
      <c r="CV259" s="189">
        <v>7.49</v>
      </c>
      <c r="CW259" s="189">
        <v>3.1983473251247958E-2</v>
      </c>
      <c r="CX259" s="190"/>
      <c r="CY259" s="190"/>
      <c r="CZ259" s="190">
        <v>5.21E-2</v>
      </c>
      <c r="DA259" s="190">
        <v>1.5386866666666666E-3</v>
      </c>
      <c r="DB259" s="190"/>
      <c r="DC259" s="190"/>
      <c r="DD259" s="190">
        <v>0.13139999999999999</v>
      </c>
      <c r="DE259" s="190">
        <v>1.17384E-3</v>
      </c>
      <c r="DF259" s="190">
        <v>2.0999999999999999E-3</v>
      </c>
      <c r="DG259" s="190">
        <v>1.29514E-3</v>
      </c>
      <c r="DH259" s="190">
        <v>0.2248</v>
      </c>
      <c r="DI259" s="190">
        <v>3.5668266666666671E-3</v>
      </c>
      <c r="DJ259" s="190">
        <v>0.11650000000000001</v>
      </c>
      <c r="DK259" s="190">
        <v>2.042633333333333E-3</v>
      </c>
      <c r="DL259" s="190"/>
      <c r="DM259" s="190"/>
      <c r="DN259" s="190">
        <v>0.3977</v>
      </c>
      <c r="DO259" s="190">
        <v>4.984506666666666E-3</v>
      </c>
      <c r="DP259" s="189">
        <v>101.82</v>
      </c>
    </row>
    <row r="260" spans="1:120" x14ac:dyDescent="0.2">
      <c r="A260" s="147" t="s">
        <v>547</v>
      </c>
      <c r="B260" s="163">
        <v>93.342058140049843</v>
      </c>
      <c r="C260" s="143">
        <v>9.9202744529367313E-3</v>
      </c>
      <c r="D260" s="138">
        <v>57.482700000000001</v>
      </c>
      <c r="E260" s="144">
        <v>0.18777681999999998</v>
      </c>
      <c r="F260" s="137">
        <v>0.27660000000000001</v>
      </c>
      <c r="G260" s="143">
        <v>1.8403120000000002E-2</v>
      </c>
      <c r="H260" s="138">
        <v>10.5724</v>
      </c>
      <c r="I260" s="141">
        <v>7.8235760000000015E-2</v>
      </c>
      <c r="J260" s="138">
        <v>4.4244000000000003</v>
      </c>
      <c r="K260" s="144">
        <v>4.9553279999999998E-2</v>
      </c>
      <c r="L260" s="137">
        <v>7.6399999999999996E-2</v>
      </c>
      <c r="M260" s="141">
        <v>1.5004960000000001E-2</v>
      </c>
      <c r="N260" s="138">
        <v>14.8508</v>
      </c>
      <c r="O260" s="144">
        <v>8.6134639999999985E-2</v>
      </c>
      <c r="P260" s="138">
        <v>8.3773999999999997</v>
      </c>
      <c r="Q260" s="144">
        <v>0.11616661333333334</v>
      </c>
      <c r="R260" s="137">
        <v>0.23</v>
      </c>
      <c r="S260" s="141">
        <v>1.7618000000000002E-2</v>
      </c>
      <c r="T260" s="137">
        <v>1.0992</v>
      </c>
      <c r="U260" s="141">
        <v>7.4452479999999988E-2</v>
      </c>
      <c r="V260" s="137">
        <v>2.9899999999999999E-2</v>
      </c>
      <c r="W260" s="141">
        <v>5.8723600000000001E-3</v>
      </c>
      <c r="X260" s="137">
        <v>9.69E-2</v>
      </c>
      <c r="Y260" s="141">
        <v>5.4134800000000009E-3</v>
      </c>
      <c r="Z260" s="137">
        <v>3.8800000000000001E-2</v>
      </c>
      <c r="AA260" s="143">
        <v>1.7131493333333334E-2</v>
      </c>
      <c r="AB260" s="137">
        <v>2.4199999999999999E-2</v>
      </c>
      <c r="AC260" s="141">
        <v>5.9919200000000004E-3</v>
      </c>
      <c r="AD260" s="130">
        <v>97.579800000000006</v>
      </c>
      <c r="AE260" s="127">
        <v>1300</v>
      </c>
      <c r="AF260" s="18" t="s">
        <v>546</v>
      </c>
      <c r="AG260" s="130">
        <v>1.2661663706999999</v>
      </c>
      <c r="AH260" s="129">
        <v>7.0688677406596498E-2</v>
      </c>
      <c r="AK260" s="275"/>
      <c r="AL260" s="276"/>
      <c r="AM260" s="138"/>
      <c r="AN260" s="129"/>
      <c r="AO260" s="138"/>
      <c r="AP260" s="129"/>
      <c r="AQ260" s="138"/>
      <c r="AR260" s="130"/>
      <c r="AS260" s="138"/>
      <c r="AT260" s="129"/>
      <c r="AU260" s="138"/>
      <c r="AV260" s="129"/>
      <c r="AW260" s="138"/>
      <c r="AX260" s="129"/>
      <c r="AY260" s="138"/>
      <c r="AZ260" s="129"/>
      <c r="BA260" s="138"/>
      <c r="BB260" s="130"/>
      <c r="BC260" s="138"/>
      <c r="BD260" s="129"/>
      <c r="BE260" s="138"/>
      <c r="BF260" s="129"/>
      <c r="BG260" s="138"/>
      <c r="BH260" s="129"/>
      <c r="BI260" s="138"/>
      <c r="BJ260" s="129"/>
      <c r="BK260" s="138"/>
      <c r="BL260" s="129"/>
      <c r="BM260" s="138"/>
      <c r="BN260" s="129"/>
      <c r="BO260" s="138"/>
      <c r="BP260" s="130"/>
      <c r="BQ260" s="138"/>
      <c r="BR260" s="129"/>
      <c r="BS260" s="138"/>
      <c r="BT260" s="129"/>
      <c r="BU260" s="138"/>
      <c r="BV260" s="129"/>
      <c r="BW260" s="138"/>
      <c r="BX260" s="129"/>
      <c r="BY260" s="138"/>
      <c r="BZ260" s="129"/>
      <c r="CA260" s="137"/>
      <c r="CB260" s="136"/>
      <c r="CC260" s="135"/>
      <c r="CD260" s="134"/>
      <c r="CE260" s="135"/>
      <c r="CF260" s="134"/>
      <c r="CI260" s="21"/>
      <c r="CJ260" s="21"/>
      <c r="CK260" s="133"/>
      <c r="CL260" s="133"/>
      <c r="CM260" s="19"/>
      <c r="CN260" s="19"/>
      <c r="CO260" s="19"/>
      <c r="CP260" s="19"/>
      <c r="CQ260" s="19"/>
      <c r="CR260" s="189">
        <v>41.81</v>
      </c>
      <c r="CS260" s="189">
        <v>5.2193217744831669E-2</v>
      </c>
      <c r="CT260" s="189">
        <v>52.45</v>
      </c>
      <c r="CU260" s="189">
        <v>2.4315625102425222E-2</v>
      </c>
      <c r="CV260" s="189">
        <v>6.67</v>
      </c>
      <c r="CW260" s="189">
        <v>2.8481944804515873E-2</v>
      </c>
      <c r="CX260" s="190"/>
      <c r="CY260" s="190"/>
      <c r="CZ260" s="190">
        <v>5.33E-2</v>
      </c>
      <c r="DA260" s="190">
        <v>1.5385933333333334E-3</v>
      </c>
      <c r="DB260" s="190"/>
      <c r="DC260" s="190"/>
      <c r="DD260" s="190">
        <v>0.13009999999999999</v>
      </c>
      <c r="DE260" s="190">
        <v>1.1622266666666669E-3</v>
      </c>
      <c r="DF260" s="190">
        <v>2.0999999999999999E-3</v>
      </c>
      <c r="DG260" s="190">
        <v>1.3031200000000001E-3</v>
      </c>
      <c r="DH260" s="190">
        <v>0.2447</v>
      </c>
      <c r="DI260" s="190">
        <v>3.6541866666666666E-3</v>
      </c>
      <c r="DJ260" s="190">
        <v>0.10440000000000001</v>
      </c>
      <c r="DK260" s="190">
        <v>2.0044799999999999E-3</v>
      </c>
      <c r="DL260" s="190"/>
      <c r="DM260" s="190"/>
      <c r="DN260" s="190">
        <v>0.41089999999999999</v>
      </c>
      <c r="DO260" s="190">
        <v>5.0129799999999993E-3</v>
      </c>
      <c r="DP260" s="189">
        <v>101.9</v>
      </c>
    </row>
    <row r="261" spans="1:120" x14ac:dyDescent="0.2">
      <c r="A261" s="147" t="s">
        <v>545</v>
      </c>
      <c r="B261" s="163">
        <v>93.079117904970175</v>
      </c>
      <c r="C261" s="143">
        <v>9.9002943224650759E-3</v>
      </c>
      <c r="D261" s="138">
        <v>56.854500000000002</v>
      </c>
      <c r="E261" s="144">
        <v>0.18572469999999999</v>
      </c>
      <c r="F261" s="137">
        <v>0.26740000000000003</v>
      </c>
      <c r="G261" s="143">
        <v>1.8521906666666667E-2</v>
      </c>
      <c r="H261" s="138">
        <v>10.0182</v>
      </c>
      <c r="I261" s="141">
        <v>7.6806199999999991E-2</v>
      </c>
      <c r="J261" s="138">
        <v>4.7774999999999999</v>
      </c>
      <c r="K261" s="144">
        <v>5.1278500000000005E-2</v>
      </c>
      <c r="L261" s="137">
        <v>7.9600000000000004E-2</v>
      </c>
      <c r="M261" s="141">
        <v>1.5203599999999999E-2</v>
      </c>
      <c r="N261" s="138">
        <v>16.8368</v>
      </c>
      <c r="O261" s="144">
        <v>9.2041173333333323E-2</v>
      </c>
      <c r="P261" s="138">
        <v>8.0649999999999995</v>
      </c>
      <c r="Q261" s="144">
        <v>0.11452299999999999</v>
      </c>
      <c r="R261" s="137">
        <v>0.30590000000000001</v>
      </c>
      <c r="S261" s="141">
        <v>1.8659900000000004E-2</v>
      </c>
      <c r="T261" s="137">
        <v>1.0873999999999999</v>
      </c>
      <c r="U261" s="141">
        <v>7.4668133333333331E-2</v>
      </c>
      <c r="V261" s="137">
        <v>3.8199999999999998E-2</v>
      </c>
      <c r="W261" s="141">
        <v>6.0941733333333328E-3</v>
      </c>
      <c r="X261" s="137">
        <v>0.192</v>
      </c>
      <c r="Y261" s="141">
        <v>6.4896000000000007E-3</v>
      </c>
      <c r="Z261" s="137">
        <v>1.7999999999999999E-2</v>
      </c>
      <c r="AA261" s="143">
        <v>1.7005200000000002E-2</v>
      </c>
      <c r="AB261" s="137">
        <v>3.4000000000000002E-2</v>
      </c>
      <c r="AC261" s="141">
        <v>6.1177333333333342E-3</v>
      </c>
      <c r="AD261" s="130">
        <v>98.574600000000004</v>
      </c>
      <c r="AE261" s="127">
        <v>1330</v>
      </c>
      <c r="AF261" s="18" t="s">
        <v>423</v>
      </c>
      <c r="AG261" s="130">
        <v>1.1725421606999999</v>
      </c>
      <c r="AH261" s="129">
        <v>8.5032305634669972E-2</v>
      </c>
      <c r="AK261" s="275"/>
      <c r="AL261" s="276"/>
      <c r="AM261" s="138"/>
      <c r="AN261" s="129"/>
      <c r="AO261" s="138"/>
      <c r="AP261" s="129"/>
      <c r="AQ261" s="138"/>
      <c r="AR261" s="130"/>
      <c r="AS261" s="138"/>
      <c r="AT261" s="129"/>
      <c r="AU261" s="138"/>
      <c r="AV261" s="129"/>
      <c r="AW261" s="138"/>
      <c r="AX261" s="129"/>
      <c r="AY261" s="138"/>
      <c r="AZ261" s="129"/>
      <c r="BA261" s="138"/>
      <c r="BB261" s="130"/>
      <c r="BC261" s="138"/>
      <c r="BD261" s="129"/>
      <c r="BE261" s="138"/>
      <c r="BF261" s="129"/>
      <c r="BG261" s="138"/>
      <c r="BH261" s="129"/>
      <c r="BI261" s="138"/>
      <c r="BJ261" s="129"/>
      <c r="BK261" s="138"/>
      <c r="BL261" s="129"/>
      <c r="BM261" s="138"/>
      <c r="BN261" s="129"/>
      <c r="BO261" s="138"/>
      <c r="BP261" s="130"/>
      <c r="BQ261" s="138"/>
      <c r="BR261" s="129"/>
      <c r="BS261" s="138"/>
      <c r="BT261" s="129"/>
      <c r="BU261" s="138"/>
      <c r="BV261" s="129"/>
      <c r="BW261" s="138"/>
      <c r="BX261" s="129"/>
      <c r="BY261" s="138"/>
      <c r="BZ261" s="129"/>
      <c r="CA261" s="137"/>
      <c r="CB261" s="136"/>
      <c r="CC261" s="135"/>
      <c r="CD261" s="134"/>
      <c r="CE261" s="135"/>
      <c r="CF261" s="134"/>
      <c r="CI261" s="21"/>
      <c r="CJ261" s="21"/>
      <c r="CK261" s="133"/>
      <c r="CL261" s="133"/>
      <c r="CM261" s="19"/>
      <c r="CN261" s="19"/>
      <c r="CO261" s="19"/>
      <c r="CP261" s="19"/>
      <c r="CQ261" s="19"/>
      <c r="CR261" s="189">
        <v>41.67</v>
      </c>
      <c r="CS261" s="189">
        <v>5.2018449735162293E-2</v>
      </c>
      <c r="CT261" s="189">
        <v>52.06</v>
      </c>
      <c r="CU261" s="189">
        <v>2.4134822551615958E-2</v>
      </c>
      <c r="CV261" s="189">
        <v>6.9</v>
      </c>
      <c r="CW261" s="189">
        <v>2.9464080832257801E-2</v>
      </c>
      <c r="CX261" s="190"/>
      <c r="CY261" s="190"/>
      <c r="CZ261" s="190">
        <v>5.0500000000000003E-2</v>
      </c>
      <c r="DA261" s="190">
        <v>1.5318333333333334E-3</v>
      </c>
      <c r="DB261" s="190"/>
      <c r="DC261" s="190"/>
      <c r="DD261" s="190">
        <v>0.13139999999999999</v>
      </c>
      <c r="DE261" s="190">
        <v>1.16508E-3</v>
      </c>
      <c r="DF261" s="190">
        <v>3.3E-3</v>
      </c>
      <c r="DG261" s="190">
        <v>1.28392E-3</v>
      </c>
      <c r="DH261" s="190">
        <v>0.2316</v>
      </c>
      <c r="DI261" s="190">
        <v>3.5975200000000003E-3</v>
      </c>
      <c r="DJ261" s="190">
        <v>0.1089</v>
      </c>
      <c r="DK261" s="190">
        <v>2.0182799999999999E-3</v>
      </c>
      <c r="DL261" s="190"/>
      <c r="DM261" s="190"/>
      <c r="DN261" s="190">
        <v>0.41570000000000001</v>
      </c>
      <c r="DO261" s="190">
        <v>5.1269666666666665E-3</v>
      </c>
      <c r="DP261" s="189">
        <v>101.58</v>
      </c>
    </row>
    <row r="262" spans="1:120" x14ac:dyDescent="0.2">
      <c r="A262" s="147" t="s">
        <v>544</v>
      </c>
      <c r="B262" s="163">
        <v>93.079117904970175</v>
      </c>
      <c r="C262" s="143">
        <v>9.9002943224650759E-3</v>
      </c>
      <c r="D262" s="138">
        <v>56.241999999999997</v>
      </c>
      <c r="E262" s="144">
        <v>0.18372386666666662</v>
      </c>
      <c r="F262" s="137">
        <v>0.28110000000000002</v>
      </c>
      <c r="G262" s="143">
        <v>1.8121579999999998E-2</v>
      </c>
      <c r="H262" s="138">
        <v>10.0136</v>
      </c>
      <c r="I262" s="141">
        <v>7.6770933333333333E-2</v>
      </c>
      <c r="J262" s="138">
        <v>4.9564000000000004</v>
      </c>
      <c r="K262" s="144">
        <v>5.2207413333333348E-2</v>
      </c>
      <c r="L262" s="137">
        <v>9.0700000000000003E-2</v>
      </c>
      <c r="M262" s="141">
        <v>1.5304113333333331E-2</v>
      </c>
      <c r="N262" s="138">
        <v>16.967199999999998</v>
      </c>
      <c r="O262" s="144">
        <v>9.2754026666666642E-2</v>
      </c>
      <c r="P262" s="138">
        <v>7.9627999999999997</v>
      </c>
      <c r="Q262" s="144">
        <v>0.11360261333333334</v>
      </c>
      <c r="R262" s="137">
        <v>0.311</v>
      </c>
      <c r="S262" s="141">
        <v>1.866E-2</v>
      </c>
      <c r="T262" s="137">
        <v>1.0347</v>
      </c>
      <c r="U262" s="141">
        <v>7.3808599999999988E-2</v>
      </c>
      <c r="V262" s="137">
        <v>4.5499999999999999E-2</v>
      </c>
      <c r="W262" s="141">
        <v>6.1424999999999995E-3</v>
      </c>
      <c r="X262" s="137">
        <v>0.19900000000000001</v>
      </c>
      <c r="Y262" s="141">
        <v>6.5006666666666676E-3</v>
      </c>
      <c r="Z262" s="137">
        <v>4.4299999999999999E-2</v>
      </c>
      <c r="AA262" s="143">
        <v>1.7182493333333333E-2</v>
      </c>
      <c r="AB262" s="137">
        <v>2.5899999999999999E-2</v>
      </c>
      <c r="AC262" s="141">
        <v>6.0467866666666674E-3</v>
      </c>
      <c r="AD262" s="130">
        <v>98.174199999999999</v>
      </c>
      <c r="AE262" s="127">
        <v>1330</v>
      </c>
      <c r="AF262" s="18" t="s">
        <v>543</v>
      </c>
      <c r="AG262" s="130">
        <v>1.0828912707</v>
      </c>
      <c r="AH262" s="129">
        <v>8.0373618262336646E-2</v>
      </c>
      <c r="AI262" s="128">
        <v>20</v>
      </c>
      <c r="AJ262" s="120">
        <v>15.298</v>
      </c>
      <c r="AK262" s="275">
        <v>1700.4177206761599</v>
      </c>
      <c r="AL262" s="276">
        <v>67.163542524791922</v>
      </c>
      <c r="AM262" s="138">
        <v>1.0031442182997901</v>
      </c>
      <c r="AN262" s="129">
        <v>9.7400640822818296E-2</v>
      </c>
      <c r="AO262" s="138">
        <v>32.484993714806997</v>
      </c>
      <c r="AP262" s="129">
        <v>1.2858877465258274</v>
      </c>
      <c r="AQ262" s="138">
        <v>7.2462305463325301</v>
      </c>
      <c r="AR262" s="130">
        <v>0.45504547799560852</v>
      </c>
      <c r="AS262" s="138">
        <v>13.9315500579792</v>
      </c>
      <c r="AT262" s="129">
        <v>1.0568208064246227</v>
      </c>
      <c r="AU262" s="138">
        <v>0.41211199861033099</v>
      </c>
      <c r="AV262" s="129">
        <v>7.1271716568522672E-2</v>
      </c>
      <c r="AW262" s="138">
        <v>4.0821534281608498</v>
      </c>
      <c r="AX262" s="129">
        <v>0.76726489356735028</v>
      </c>
      <c r="AY262" s="149">
        <v>0.58661903742939503</v>
      </c>
      <c r="AZ262" s="129">
        <v>0.12666033153587256</v>
      </c>
      <c r="BA262" s="149">
        <v>1.83971946129233</v>
      </c>
      <c r="BB262" s="130">
        <v>0.22805428427915583</v>
      </c>
      <c r="BC262" s="138">
        <v>0.257486914261916</v>
      </c>
      <c r="BD262" s="129">
        <v>5.1513561222614294E-2</v>
      </c>
      <c r="BE262" s="138">
        <v>1.6688909080371701</v>
      </c>
      <c r="BF262" s="129">
        <v>0.31401425108532327</v>
      </c>
      <c r="BG262" s="138">
        <v>0.73676061865456399</v>
      </c>
      <c r="BH262" s="129">
        <v>0.21675470856464363</v>
      </c>
      <c r="BI262" s="138">
        <v>0.20957741471564001</v>
      </c>
      <c r="BJ262" s="129">
        <v>5.9337431747260611E-2</v>
      </c>
      <c r="BK262" s="138">
        <v>0.80552196601062898</v>
      </c>
      <c r="BL262" s="129">
        <v>0.22305136125425026</v>
      </c>
      <c r="BM262" s="138">
        <v>0.16345985477139599</v>
      </c>
      <c r="BN262" s="129">
        <v>3.7472913504939351E-2</v>
      </c>
      <c r="BO262" s="138">
        <v>1.04418493678758</v>
      </c>
      <c r="BP262" s="130">
        <v>0.19007813051615394</v>
      </c>
      <c r="BQ262" s="138">
        <v>0.88943996589888397</v>
      </c>
      <c r="BR262" s="129">
        <v>0.19224554018423334</v>
      </c>
      <c r="BS262" s="138">
        <v>1.08886060017731</v>
      </c>
      <c r="BT262" s="129">
        <v>0.2051177970935931</v>
      </c>
      <c r="BU262" s="138">
        <v>0.129593078998678</v>
      </c>
      <c r="BV262" s="129">
        <v>3.2134573082635114E-2</v>
      </c>
      <c r="BW262" s="138">
        <v>0.42036098546830297</v>
      </c>
      <c r="BX262" s="129">
        <v>0.10369818359836896</v>
      </c>
      <c r="BY262" s="138">
        <v>2.2464766217544001E-2</v>
      </c>
      <c r="BZ262" s="129">
        <v>7.6754039783395621E-3</v>
      </c>
      <c r="CA262" s="148">
        <v>0.111818583288277</v>
      </c>
      <c r="CB262" s="136">
        <v>3.2118976730106101E-2</v>
      </c>
      <c r="CC262" s="135">
        <v>4.3010387791658999E-2</v>
      </c>
      <c r="CD262" s="134">
        <v>1.1806857296144809E-2</v>
      </c>
      <c r="CE262" s="135">
        <v>9.0417316354050002E-3</v>
      </c>
      <c r="CF262" s="134">
        <v>3.8647009136958603E-3</v>
      </c>
      <c r="CI262" s="21"/>
      <c r="CJ262" s="21"/>
      <c r="CK262" s="133"/>
      <c r="CL262" s="133"/>
      <c r="CM262" s="19"/>
      <c r="CN262" s="19"/>
      <c r="CO262" s="19"/>
      <c r="CP262" s="19"/>
      <c r="CQ262" s="19"/>
      <c r="CR262" s="189">
        <v>41.67</v>
      </c>
      <c r="CS262" s="189">
        <v>5.2018449735162293E-2</v>
      </c>
      <c r="CT262" s="189">
        <v>52.06</v>
      </c>
      <c r="CU262" s="189">
        <v>2.4134822551615958E-2</v>
      </c>
      <c r="CV262" s="189">
        <v>6.9</v>
      </c>
      <c r="CW262" s="189">
        <v>2.9464080832257801E-2</v>
      </c>
      <c r="CX262" s="190"/>
      <c r="CY262" s="190"/>
      <c r="CZ262" s="190">
        <v>5.0500000000000003E-2</v>
      </c>
      <c r="DA262" s="190">
        <v>1.5318333333333334E-3</v>
      </c>
      <c r="DB262" s="190"/>
      <c r="DC262" s="190"/>
      <c r="DD262" s="190">
        <v>0.13139999999999999</v>
      </c>
      <c r="DE262" s="190">
        <v>1.16508E-3</v>
      </c>
      <c r="DF262" s="190">
        <v>3.3E-3</v>
      </c>
      <c r="DG262" s="190">
        <v>1.28392E-3</v>
      </c>
      <c r="DH262" s="190">
        <v>0.2316</v>
      </c>
      <c r="DI262" s="190">
        <v>3.5975200000000003E-3</v>
      </c>
      <c r="DJ262" s="190">
        <v>0.1089</v>
      </c>
      <c r="DK262" s="190">
        <v>2.0182799999999999E-3</v>
      </c>
      <c r="DL262" s="190"/>
      <c r="DM262" s="190"/>
      <c r="DN262" s="190">
        <v>0.41570000000000001</v>
      </c>
      <c r="DO262" s="190">
        <v>5.1269666666666665E-3</v>
      </c>
      <c r="DP262" s="189">
        <v>101.58</v>
      </c>
    </row>
    <row r="263" spans="1:120" x14ac:dyDescent="0.2">
      <c r="A263" s="147" t="s">
        <v>542</v>
      </c>
      <c r="B263" s="163">
        <v>93.127338707962167</v>
      </c>
      <c r="C263" s="143">
        <v>9.9212425195668204E-3</v>
      </c>
      <c r="D263" s="138">
        <v>56.117400000000004</v>
      </c>
      <c r="E263" s="144">
        <v>0.18331683999999998</v>
      </c>
      <c r="F263" s="137">
        <v>0.29749999999999999</v>
      </c>
      <c r="G263" s="143">
        <v>1.85045E-2</v>
      </c>
      <c r="H263" s="138">
        <v>9.8579000000000008</v>
      </c>
      <c r="I263" s="141">
        <v>7.6234426666666674E-2</v>
      </c>
      <c r="J263" s="138">
        <v>4.9150999999999998</v>
      </c>
      <c r="K263" s="144">
        <v>5.2100059999999997E-2</v>
      </c>
      <c r="L263" s="137">
        <v>9.0399999999999994E-2</v>
      </c>
      <c r="M263" s="141">
        <v>1.5265546666666664E-2</v>
      </c>
      <c r="N263" s="138">
        <v>16.867599999999999</v>
      </c>
      <c r="O263" s="144">
        <v>9.2209546666666656E-2</v>
      </c>
      <c r="P263" s="138">
        <v>7.8398000000000003</v>
      </c>
      <c r="Q263" s="144">
        <v>0.11289312000000003</v>
      </c>
      <c r="R263" s="137">
        <v>0.33879999999999999</v>
      </c>
      <c r="S263" s="141">
        <v>1.8859866666666666E-2</v>
      </c>
      <c r="T263" s="137">
        <v>1.0265</v>
      </c>
      <c r="U263" s="141">
        <v>7.2949933333333328E-2</v>
      </c>
      <c r="V263" s="137">
        <v>3.6400000000000002E-2</v>
      </c>
      <c r="W263" s="141">
        <v>5.9720266666666664E-3</v>
      </c>
      <c r="X263" s="137">
        <v>0.1143</v>
      </c>
      <c r="Y263" s="141">
        <v>5.60832E-3</v>
      </c>
      <c r="Z263" s="137">
        <v>3.5900000000000001E-2</v>
      </c>
      <c r="AA263" s="143">
        <v>1.7143446666666666E-2</v>
      </c>
      <c r="AB263" s="137">
        <v>2.5499999999999998E-2</v>
      </c>
      <c r="AC263" s="141">
        <v>5.9058000000000001E-3</v>
      </c>
      <c r="AD263" s="130">
        <v>97.563100000000006</v>
      </c>
      <c r="AE263" s="127">
        <v>1330</v>
      </c>
      <c r="AF263" s="18" t="s">
        <v>541</v>
      </c>
      <c r="AG263" s="130">
        <v>1.2527278683</v>
      </c>
      <c r="AH263" s="129">
        <v>4.420793132336398E-2</v>
      </c>
      <c r="AK263" s="275"/>
      <c r="AL263" s="276"/>
      <c r="AM263" s="138"/>
      <c r="AN263" s="129"/>
      <c r="AO263" s="138"/>
      <c r="AP263" s="129"/>
      <c r="AQ263" s="138"/>
      <c r="AR263" s="130"/>
      <c r="AS263" s="138"/>
      <c r="AT263" s="129"/>
      <c r="AU263" s="138"/>
      <c r="AV263" s="129"/>
      <c r="AW263" s="138"/>
      <c r="AX263" s="129"/>
      <c r="AY263" s="138"/>
      <c r="AZ263" s="129"/>
      <c r="BA263" s="138"/>
      <c r="BB263" s="130"/>
      <c r="BC263" s="138"/>
      <c r="BD263" s="129"/>
      <c r="BE263" s="138"/>
      <c r="BF263" s="129"/>
      <c r="BG263" s="138"/>
      <c r="BH263" s="129"/>
      <c r="BI263" s="138"/>
      <c r="BJ263" s="129"/>
      <c r="BK263" s="138"/>
      <c r="BL263" s="129"/>
      <c r="BM263" s="138"/>
      <c r="BN263" s="129"/>
      <c r="BO263" s="138"/>
      <c r="BP263" s="130"/>
      <c r="BQ263" s="138"/>
      <c r="BR263" s="129"/>
      <c r="BS263" s="138"/>
      <c r="BT263" s="129"/>
      <c r="BU263" s="138"/>
      <c r="BV263" s="129"/>
      <c r="BW263" s="138"/>
      <c r="BX263" s="129"/>
      <c r="BY263" s="138"/>
      <c r="BZ263" s="129"/>
      <c r="CA263" s="137"/>
      <c r="CB263" s="136"/>
      <c r="CC263" s="135"/>
      <c r="CD263" s="134"/>
      <c r="CE263" s="135"/>
      <c r="CF263" s="134"/>
      <c r="CI263" s="21"/>
      <c r="CJ263" s="21"/>
      <c r="CK263" s="133"/>
      <c r="CL263" s="133"/>
      <c r="CM263" s="19"/>
      <c r="CN263" s="19"/>
      <c r="CO263" s="19"/>
      <c r="CP263" s="19"/>
      <c r="CQ263" s="19"/>
      <c r="CR263" s="189">
        <v>41.58</v>
      </c>
      <c r="CS263" s="189">
        <v>5.1906098871803412E-2</v>
      </c>
      <c r="CT263" s="189">
        <v>52.04</v>
      </c>
      <c r="CU263" s="189">
        <v>2.4125550625933429E-2</v>
      </c>
      <c r="CV263" s="189">
        <v>6.84</v>
      </c>
      <c r="CW263" s="189">
        <v>2.9207871433716427E-2</v>
      </c>
      <c r="CX263" s="190"/>
      <c r="CY263" s="190"/>
      <c r="CZ263" s="190">
        <v>5.1200000000000002E-2</v>
      </c>
      <c r="DA263" s="190">
        <v>1.5291733333333334E-3</v>
      </c>
      <c r="DB263" s="190"/>
      <c r="DC263" s="190"/>
      <c r="DD263" s="190">
        <v>0.13339999999999999</v>
      </c>
      <c r="DE263" s="190">
        <v>1.2094933333333334E-3</v>
      </c>
      <c r="DF263" s="190">
        <v>2E-3</v>
      </c>
      <c r="DG263" s="190">
        <v>1.2932E-3</v>
      </c>
      <c r="DH263" s="190">
        <v>0.24590000000000001</v>
      </c>
      <c r="DI263" s="190">
        <v>3.6557133333333333E-3</v>
      </c>
      <c r="DJ263" s="190">
        <v>0.1057</v>
      </c>
      <c r="DK263" s="190">
        <v>2.0153466666666666E-3</v>
      </c>
      <c r="DL263" s="190"/>
      <c r="DM263" s="190"/>
      <c r="DN263" s="190">
        <v>0.42330000000000001</v>
      </c>
      <c r="DO263" s="190">
        <v>5.1360400000000006E-3</v>
      </c>
      <c r="DP263" s="189">
        <v>101.42</v>
      </c>
    </row>
    <row r="264" spans="1:120" x14ac:dyDescent="0.2">
      <c r="A264" s="147" t="s">
        <v>540</v>
      </c>
      <c r="B264" s="163">
        <v>93.212879841062474</v>
      </c>
      <c r="C264" s="143">
        <v>3.2460275727608187E-3</v>
      </c>
      <c r="D264" s="145">
        <v>55.598799999999997</v>
      </c>
      <c r="E264" s="144">
        <v>9.4354292414003074E-2</v>
      </c>
      <c r="F264" s="142">
        <v>0.27939999999999998</v>
      </c>
      <c r="G264" s="143">
        <v>9.8058609029611568E-3</v>
      </c>
      <c r="H264" s="145">
        <v>9.6037348579933521</v>
      </c>
      <c r="I264" s="141">
        <v>4.0745196256828348E-2</v>
      </c>
      <c r="J264" s="145">
        <v>5.1114999999999995</v>
      </c>
      <c r="K264" s="144">
        <v>2.7228301550663941E-2</v>
      </c>
      <c r="L264" s="142">
        <v>8.9849999999999999E-2</v>
      </c>
      <c r="M264" s="141">
        <v>8.2240676768631366E-3</v>
      </c>
      <c r="N264" s="145">
        <v>18.611152705844439</v>
      </c>
      <c r="O264" s="144">
        <v>6.0536332506404437E-2</v>
      </c>
      <c r="P264" s="145">
        <v>7.6917999999999997</v>
      </c>
      <c r="Q264" s="144">
        <v>2.4293860263237068E-2</v>
      </c>
      <c r="R264" s="142">
        <v>0.28777439699102958</v>
      </c>
      <c r="S264" s="141">
        <v>1.5006578690452405E-2</v>
      </c>
      <c r="T264" s="142">
        <v>1.0505</v>
      </c>
      <c r="U264" s="141">
        <v>2.8898595433424133E-2</v>
      </c>
      <c r="V264" s="142">
        <v>5.0650000000000001E-2</v>
      </c>
      <c r="W264" s="141">
        <v>2.1678732528505901E-3</v>
      </c>
      <c r="X264" s="142">
        <v>0.26009866416413085</v>
      </c>
      <c r="Y264" s="141">
        <v>3.4086930833600927E-3</v>
      </c>
      <c r="Z264" s="137">
        <v>2.2170283241600031E-2</v>
      </c>
      <c r="AA264" s="143">
        <v>4.2414790697779146E-3</v>
      </c>
      <c r="AB264" s="142">
        <v>2.4050000000000002E-2</v>
      </c>
      <c r="AC264" s="141">
        <v>1.7742971600999899E-3</v>
      </c>
      <c r="AD264" s="140">
        <v>98.673750000000013</v>
      </c>
      <c r="AE264" s="127">
        <v>1350</v>
      </c>
      <c r="AF264" s="18" t="s">
        <v>520</v>
      </c>
      <c r="AG264" s="130">
        <v>0.63</v>
      </c>
      <c r="AH264" s="129">
        <v>0.03</v>
      </c>
      <c r="AK264" s="275"/>
      <c r="AL264" s="276"/>
      <c r="AM264" s="138"/>
      <c r="AN264" s="129"/>
      <c r="AO264" s="138"/>
      <c r="AP264" s="129"/>
      <c r="AQ264" s="138"/>
      <c r="AR264" s="130"/>
      <c r="AS264" s="138"/>
      <c r="AT264" s="129"/>
      <c r="AU264" s="138"/>
      <c r="AV264" s="129"/>
      <c r="AW264" s="138"/>
      <c r="AX264" s="129"/>
      <c r="AY264" s="138"/>
      <c r="AZ264" s="129"/>
      <c r="BA264" s="138"/>
      <c r="BB264" s="130"/>
      <c r="BC264" s="138"/>
      <c r="BD264" s="129"/>
      <c r="BE264" s="138"/>
      <c r="BF264" s="129"/>
      <c r="BG264" s="138"/>
      <c r="BH264" s="129"/>
      <c r="BI264" s="138"/>
      <c r="BJ264" s="129"/>
      <c r="BK264" s="138"/>
      <c r="BL264" s="129"/>
      <c r="BM264" s="138"/>
      <c r="BN264" s="129"/>
      <c r="BO264" s="138"/>
      <c r="BP264" s="130"/>
      <c r="BQ264" s="138"/>
      <c r="BR264" s="129"/>
      <c r="BS264" s="138"/>
      <c r="BT264" s="129"/>
      <c r="BU264" s="138"/>
      <c r="BV264" s="129"/>
      <c r="BW264" s="138"/>
      <c r="BX264" s="129"/>
      <c r="BY264" s="138"/>
      <c r="BZ264" s="129"/>
      <c r="CA264" s="137"/>
      <c r="CB264" s="136"/>
      <c r="CC264" s="135"/>
      <c r="CD264" s="134"/>
      <c r="CE264" s="135"/>
      <c r="CF264" s="134"/>
      <c r="CI264" s="21"/>
      <c r="CJ264" s="21"/>
      <c r="CK264" s="133"/>
      <c r="CL264" s="133"/>
      <c r="CM264" s="19"/>
      <c r="CN264" s="19"/>
      <c r="CO264" s="19"/>
      <c r="CP264" s="19"/>
      <c r="CQ264" s="19"/>
      <c r="CR264" s="189">
        <v>41.13</v>
      </c>
      <c r="CS264" s="189">
        <v>3.1720144251990677E-2</v>
      </c>
      <c r="CT264" s="189">
        <v>51.14</v>
      </c>
      <c r="CU264" s="189">
        <v>0.12648448006150081</v>
      </c>
      <c r="CV264" s="189">
        <v>6.64</v>
      </c>
      <c r="CW264" s="189">
        <v>2.2952481846984247E-2</v>
      </c>
      <c r="CX264" s="190"/>
      <c r="CY264" s="190"/>
      <c r="CZ264" s="190">
        <v>5.0700000000000002E-2</v>
      </c>
      <c r="DA264" s="190">
        <v>2.556042654342958E-3</v>
      </c>
      <c r="DB264" s="190"/>
      <c r="DC264" s="190"/>
      <c r="DD264" s="190">
        <v>0.13100000000000001</v>
      </c>
      <c r="DE264" s="190">
        <v>1.2136545504194433E-3</v>
      </c>
      <c r="DF264" s="190"/>
      <c r="DG264" s="190"/>
      <c r="DH264" s="190">
        <v>0.23880000000000001</v>
      </c>
      <c r="DI264" s="190">
        <v>2.153076663460513E-3</v>
      </c>
      <c r="DJ264" s="190">
        <v>0.104</v>
      </c>
      <c r="DK264" s="190">
        <v>2.4819495133194557E-3</v>
      </c>
      <c r="DL264" s="190"/>
      <c r="DM264" s="190"/>
      <c r="DN264" s="190">
        <v>0.41049999999999998</v>
      </c>
      <c r="DO264" s="190">
        <v>3.6109451385863832E-3</v>
      </c>
      <c r="DP264" s="189">
        <v>99.84</v>
      </c>
    </row>
    <row r="265" spans="1:120" x14ac:dyDescent="0.2">
      <c r="A265" s="147" t="s">
        <v>822</v>
      </c>
      <c r="B265" s="163">
        <v>92.925908455832229</v>
      </c>
      <c r="C265" s="143">
        <v>3.18815820876743E-3</v>
      </c>
      <c r="D265" s="138">
        <v>55.145350000000001</v>
      </c>
      <c r="E265" s="144">
        <v>9.3584762246173375E-2</v>
      </c>
      <c r="F265" s="137">
        <v>0.27285000000000004</v>
      </c>
      <c r="G265" s="143">
        <v>9.80977862986342E-3</v>
      </c>
      <c r="H265" s="138">
        <v>9.4175104597530712</v>
      </c>
      <c r="I265" s="141">
        <v>4.0399058748452267E-2</v>
      </c>
      <c r="J265" s="138">
        <v>5.3798000000000004</v>
      </c>
      <c r="K265" s="144">
        <v>2.789668245046752E-2</v>
      </c>
      <c r="L265" s="137">
        <v>9.9099999999999994E-2</v>
      </c>
      <c r="M265" s="141">
        <v>8.3485121832189684E-3</v>
      </c>
      <c r="N265" s="138">
        <v>18.080829652027376</v>
      </c>
      <c r="O265" s="144">
        <v>5.9663693863327684E-2</v>
      </c>
      <c r="P265" s="138">
        <v>7.90055</v>
      </c>
      <c r="Q265" s="144">
        <v>2.4580742912454864E-2</v>
      </c>
      <c r="R265" s="137">
        <v>0.29220296885124503</v>
      </c>
      <c r="S265" s="141">
        <v>1.4987376104559868E-2</v>
      </c>
      <c r="T265" s="137">
        <v>1.0329999999999999</v>
      </c>
      <c r="U265" s="141">
        <v>2.8438556498489465E-2</v>
      </c>
      <c r="V265" s="137">
        <v>4.3999999999999997E-2</v>
      </c>
      <c r="W265" s="141">
        <v>2.1419726442905118E-3</v>
      </c>
      <c r="X265" s="137">
        <v>0.3315386196493208</v>
      </c>
      <c r="Y265" s="141">
        <v>3.7821890596920981E-3</v>
      </c>
      <c r="Z265" s="137">
        <v>1.7920320255752499E-2</v>
      </c>
      <c r="AA265" s="143">
        <v>4.0947025519414738E-3</v>
      </c>
      <c r="AB265" s="137">
        <v>3.4799999999999998E-2</v>
      </c>
      <c r="AC265" s="141">
        <v>1.8729463599366639E-3</v>
      </c>
      <c r="AD265" s="130">
        <v>98.004199999999997</v>
      </c>
      <c r="AE265" s="127">
        <v>1350</v>
      </c>
      <c r="AF265" s="18" t="s">
        <v>163</v>
      </c>
      <c r="AG265" s="130">
        <v>0.99</v>
      </c>
      <c r="AH265" s="129">
        <v>7.0000000000000007E-2</v>
      </c>
      <c r="AK265" s="275"/>
      <c r="AL265" s="276"/>
      <c r="AM265" s="138"/>
      <c r="AN265" s="129"/>
      <c r="AO265" s="138"/>
      <c r="AP265" s="129"/>
      <c r="AQ265" s="138"/>
      <c r="AR265" s="130"/>
      <c r="AS265" s="138"/>
      <c r="AT265" s="129"/>
      <c r="AU265" s="138"/>
      <c r="AV265" s="129"/>
      <c r="AW265" s="138"/>
      <c r="AX265" s="129"/>
      <c r="AY265" s="138"/>
      <c r="AZ265" s="129"/>
      <c r="BA265" s="138"/>
      <c r="BB265" s="130"/>
      <c r="BC265" s="138"/>
      <c r="BD265" s="129"/>
      <c r="BE265" s="138"/>
      <c r="BF265" s="129"/>
      <c r="BG265" s="138"/>
      <c r="BH265" s="129"/>
      <c r="BI265" s="138"/>
      <c r="BJ265" s="129"/>
      <c r="BK265" s="138"/>
      <c r="BL265" s="129"/>
      <c r="BM265" s="138"/>
      <c r="BN265" s="129"/>
      <c r="BO265" s="138"/>
      <c r="BP265" s="130"/>
      <c r="BQ265" s="138"/>
      <c r="BR265" s="129"/>
      <c r="BS265" s="138"/>
      <c r="BT265" s="129"/>
      <c r="BU265" s="138"/>
      <c r="BV265" s="129"/>
      <c r="BW265" s="138"/>
      <c r="BX265" s="129"/>
      <c r="BY265" s="138"/>
      <c r="BZ265" s="129"/>
      <c r="CA265" s="137"/>
      <c r="CB265" s="136"/>
      <c r="CC265" s="135"/>
      <c r="CD265" s="134"/>
      <c r="CE265" s="135"/>
      <c r="CF265" s="134"/>
      <c r="CI265" s="21"/>
      <c r="CJ265" s="21"/>
      <c r="CK265" s="133"/>
      <c r="CL265" s="133"/>
      <c r="CM265" s="19"/>
      <c r="CN265" s="19"/>
      <c r="CO265" s="19"/>
      <c r="CP265" s="19"/>
      <c r="CQ265" s="19"/>
      <c r="CR265" s="189">
        <v>40.770000000000003</v>
      </c>
      <c r="CS265" s="189">
        <v>4.0177337692903603E-2</v>
      </c>
      <c r="CT265" s="189">
        <v>50.6</v>
      </c>
      <c r="CU265" s="189">
        <v>9.3168311032941986E-2</v>
      </c>
      <c r="CV265" s="189">
        <v>6.86</v>
      </c>
      <c r="CW265" s="189">
        <v>1.8197028580447725E-2</v>
      </c>
      <c r="CX265" s="190"/>
      <c r="CY265" s="190"/>
      <c r="CZ265" s="190">
        <v>5.0099999999999999E-2</v>
      </c>
      <c r="DA265" s="190">
        <v>1.7648896119038737E-3</v>
      </c>
      <c r="DB265" s="190"/>
      <c r="DC265" s="190"/>
      <c r="DD265" s="190">
        <v>0.13100000000000001</v>
      </c>
      <c r="DE265" s="190">
        <v>1.1452049553312708E-3</v>
      </c>
      <c r="DF265" s="190"/>
      <c r="DG265" s="190"/>
      <c r="DH265" s="190">
        <v>0.24079999999999999</v>
      </c>
      <c r="DI265" s="190">
        <v>2.9753564959740272E-3</v>
      </c>
      <c r="DJ265" s="190">
        <v>0.1061</v>
      </c>
      <c r="DK265" s="190">
        <v>2.0840502439814024E-3</v>
      </c>
      <c r="DL265" s="190"/>
      <c r="DM265" s="190"/>
      <c r="DN265" s="190">
        <v>0.40639999999999998</v>
      </c>
      <c r="DO265" s="190">
        <v>3.0237715098906269E-3</v>
      </c>
      <c r="DP265" s="189">
        <v>99.17</v>
      </c>
    </row>
    <row r="266" spans="1:120" x14ac:dyDescent="0.2">
      <c r="A266" s="147" t="s">
        <v>180</v>
      </c>
      <c r="B266" s="163">
        <v>92.997691698301367</v>
      </c>
      <c r="C266" s="143">
        <v>3.1784997012625346E-3</v>
      </c>
      <c r="D266" s="145">
        <v>56.073399999999999</v>
      </c>
      <c r="E266" s="144">
        <v>9.5159715322045799E-2</v>
      </c>
      <c r="F266" s="142">
        <v>0.28249999999999997</v>
      </c>
      <c r="G266" s="143">
        <v>9.8644471338714384E-3</v>
      </c>
      <c r="H266" s="145">
        <v>9.7291507055750746</v>
      </c>
      <c r="I266" s="141">
        <v>4.1048612902145384E-2</v>
      </c>
      <c r="J266" s="145">
        <v>4.9341500000000007</v>
      </c>
      <c r="K266" s="144">
        <v>2.6748777087002296E-2</v>
      </c>
      <c r="L266" s="142">
        <v>9.2049999999999993E-2</v>
      </c>
      <c r="M266" s="141">
        <v>8.3539329365388652E-3</v>
      </c>
      <c r="N266" s="145">
        <v>18.196787044097739</v>
      </c>
      <c r="O266" s="144">
        <v>6.0046333735215444E-2</v>
      </c>
      <c r="P266" s="145">
        <v>7.9239999999999995</v>
      </c>
      <c r="Q266" s="144">
        <v>2.465370219013769E-2</v>
      </c>
      <c r="R266" s="142">
        <v>0.27125154333314089</v>
      </c>
      <c r="S266" s="141">
        <v>1.4963341426728654E-2</v>
      </c>
      <c r="T266" s="142">
        <v>1.0665</v>
      </c>
      <c r="U266" s="141">
        <v>2.8984588885518116E-2</v>
      </c>
      <c r="V266" s="142">
        <v>3.8099999999999995E-2</v>
      </c>
      <c r="W266" s="141">
        <v>2.1160810733287135E-3</v>
      </c>
      <c r="X266" s="142">
        <v>0.15256379545587329</v>
      </c>
      <c r="Y266" s="141">
        <v>2.7869294356708406E-3</v>
      </c>
      <c r="Z266" s="142">
        <v>2.2358406501946246E-2</v>
      </c>
      <c r="AA266" s="143">
        <v>4.266997468145085E-3</v>
      </c>
      <c r="AB266" s="142">
        <v>3.1699999999999999E-2</v>
      </c>
      <c r="AC266" s="141">
        <v>1.8429429932703954E-3</v>
      </c>
      <c r="AD266" s="140">
        <v>98.802300000000002</v>
      </c>
      <c r="AE266" s="139">
        <v>1350</v>
      </c>
      <c r="AF266" s="18" t="s">
        <v>179</v>
      </c>
      <c r="AG266" s="130">
        <v>0.8</v>
      </c>
      <c r="AH266" s="129">
        <v>0.02</v>
      </c>
      <c r="AK266" s="275"/>
      <c r="AL266" s="276"/>
      <c r="AM266" s="138"/>
      <c r="AN266" s="129"/>
      <c r="AO266" s="138"/>
      <c r="AP266" s="129"/>
      <c r="AQ266" s="138"/>
      <c r="AR266" s="130"/>
      <c r="AS266" s="138"/>
      <c r="AT266" s="129"/>
      <c r="AU266" s="138"/>
      <c r="AV266" s="129"/>
      <c r="AW266" s="138"/>
      <c r="AX266" s="129"/>
      <c r="AY266" s="138"/>
      <c r="AZ266" s="129"/>
      <c r="BA266" s="138"/>
      <c r="BB266" s="130"/>
      <c r="BC266" s="138"/>
      <c r="BD266" s="129"/>
      <c r="BE266" s="138"/>
      <c r="BF266" s="129"/>
      <c r="BG266" s="138"/>
      <c r="BH266" s="129"/>
      <c r="BI266" s="138"/>
      <c r="BJ266" s="129"/>
      <c r="BK266" s="138"/>
      <c r="BL266" s="129"/>
      <c r="BM266" s="138"/>
      <c r="BN266" s="129"/>
      <c r="BO266" s="138"/>
      <c r="BP266" s="130"/>
      <c r="BQ266" s="138"/>
      <c r="BR266" s="129"/>
      <c r="BS266" s="138"/>
      <c r="BT266" s="129"/>
      <c r="BU266" s="138"/>
      <c r="BV266" s="129"/>
      <c r="BW266" s="138"/>
      <c r="BX266" s="129"/>
      <c r="BY266" s="138"/>
      <c r="BZ266" s="129"/>
      <c r="CA266" s="137"/>
      <c r="CB266" s="136"/>
      <c r="CC266" s="135"/>
      <c r="CD266" s="134"/>
      <c r="CE266" s="135"/>
      <c r="CF266" s="134"/>
      <c r="CH266" s="120">
        <v>17.401</v>
      </c>
      <c r="CI266" s="133">
        <f>0.3543*CK266</f>
        <v>1.9029453000000002E-2</v>
      </c>
      <c r="CJ266" s="133">
        <v>1.0735290000000001E-3</v>
      </c>
      <c r="CK266" s="133">
        <v>5.3710000000000001E-2</v>
      </c>
      <c r="CL266" s="133">
        <v>3.0300000000000001E-3</v>
      </c>
      <c r="CM266" s="19">
        <v>0.70348999999999995</v>
      </c>
      <c r="CN266" s="19">
        <v>1.01E-3</v>
      </c>
      <c r="CO266" s="19">
        <v>0.70098000000000005</v>
      </c>
      <c r="CP266" s="19">
        <v>1.0200000000000001E-3</v>
      </c>
      <c r="CQ266" s="19"/>
      <c r="CR266" s="189">
        <v>41</v>
      </c>
      <c r="CS266" s="189">
        <v>0.1346724581591475</v>
      </c>
      <c r="CT266" s="189">
        <v>50.88</v>
      </c>
      <c r="CU266" s="189">
        <v>9.4723477813740423E-2</v>
      </c>
      <c r="CV266" s="189">
        <v>6.83</v>
      </c>
      <c r="CW266" s="189">
        <v>3.5390561260089271E-2</v>
      </c>
      <c r="CX266" s="190"/>
      <c r="CY266" s="190"/>
      <c r="CZ266" s="190">
        <v>5.0799999999999998E-2</v>
      </c>
      <c r="DA266" s="190">
        <v>1.6026023687834036E-3</v>
      </c>
      <c r="DB266" s="190"/>
      <c r="DC266" s="190"/>
      <c r="DD266" s="190">
        <v>0.1305</v>
      </c>
      <c r="DE266" s="190">
        <v>1.0479900787048581E-3</v>
      </c>
      <c r="DF266" s="190"/>
      <c r="DG266" s="190"/>
      <c r="DH266" s="190">
        <v>0.2392</v>
      </c>
      <c r="DI266" s="190">
        <v>1.3751523384556009E-3</v>
      </c>
      <c r="DJ266" s="190">
        <v>0.1067</v>
      </c>
      <c r="DK266" s="190">
        <v>3.1178800675453699E-3</v>
      </c>
      <c r="DL266" s="190"/>
      <c r="DM266" s="190"/>
      <c r="DN266" s="190">
        <v>0.40550000000000003</v>
      </c>
      <c r="DO266" s="190">
        <v>3.0852437132925861E-3</v>
      </c>
      <c r="DP266" s="189">
        <v>99.64</v>
      </c>
    </row>
    <row r="267" spans="1:120" x14ac:dyDescent="0.2">
      <c r="A267" s="147" t="s">
        <v>538</v>
      </c>
      <c r="B267" s="163">
        <v>93.011240489388001</v>
      </c>
      <c r="C267" s="143">
        <v>3.2067729974685996E-3</v>
      </c>
      <c r="D267" s="145">
        <v>55.966049999999996</v>
      </c>
      <c r="E267" s="144">
        <v>9.4977536330940887E-2</v>
      </c>
      <c r="F267" s="142">
        <v>0.28764999999999996</v>
      </c>
      <c r="G267" s="143">
        <v>9.8548524303012208E-3</v>
      </c>
      <c r="H267" s="145">
        <v>9.7179500920352453</v>
      </c>
      <c r="I267" s="141">
        <v>4.0771661895242631E-2</v>
      </c>
      <c r="J267" s="145">
        <v>5.1966000000000001</v>
      </c>
      <c r="K267" s="144">
        <v>2.7436648206717967E-2</v>
      </c>
      <c r="L267" s="142">
        <v>0.09</v>
      </c>
      <c r="M267" s="141">
        <v>8.2995172148746105E-3</v>
      </c>
      <c r="N267" s="145">
        <v>17.667139992524142</v>
      </c>
      <c r="O267" s="144">
        <v>5.9131424599659789E-2</v>
      </c>
      <c r="P267" s="145">
        <v>8.1177500000000009</v>
      </c>
      <c r="Q267" s="144">
        <v>2.4873836316234091E-2</v>
      </c>
      <c r="R267" s="142">
        <v>0.29859167780846085</v>
      </c>
      <c r="S267" s="141">
        <v>1.512639558205396E-2</v>
      </c>
      <c r="T267" s="142">
        <v>0.9738</v>
      </c>
      <c r="U267" s="141">
        <v>2.8028622631367388E-2</v>
      </c>
      <c r="V267" s="142">
        <v>2.9899999999999999E-2</v>
      </c>
      <c r="W267" s="141">
        <v>2.0570857151535737E-3</v>
      </c>
      <c r="X267" s="142">
        <v>0.12237945122411154</v>
      </c>
      <c r="Y267" s="141">
        <v>2.5761415478791614E-3</v>
      </c>
      <c r="Z267" s="142">
        <v>2.4180104028058737E-2</v>
      </c>
      <c r="AA267" s="143">
        <v>4.279628256180181E-3</v>
      </c>
      <c r="AB267" s="142">
        <v>2.945E-2</v>
      </c>
      <c r="AC267" s="141">
        <v>1.826955514359127E-3</v>
      </c>
      <c r="AD267" s="140">
        <v>98.521600000000007</v>
      </c>
      <c r="AE267" s="127">
        <v>1350</v>
      </c>
      <c r="AF267" s="18" t="s">
        <v>503</v>
      </c>
      <c r="AG267" s="130">
        <v>1.1000000000000001</v>
      </c>
      <c r="AH267" s="129">
        <v>0.04</v>
      </c>
      <c r="AK267" s="275"/>
      <c r="AL267" s="276"/>
      <c r="AM267" s="138"/>
      <c r="AN267" s="129"/>
      <c r="AO267" s="138"/>
      <c r="AP267" s="129"/>
      <c r="AQ267" s="138"/>
      <c r="AR267" s="130"/>
      <c r="AS267" s="138"/>
      <c r="AT267" s="129"/>
      <c r="AU267" s="138"/>
      <c r="AV267" s="129"/>
      <c r="AW267" s="138"/>
      <c r="AX267" s="129"/>
      <c r="AY267" s="138"/>
      <c r="AZ267" s="129"/>
      <c r="BA267" s="138"/>
      <c r="BB267" s="130"/>
      <c r="BC267" s="138"/>
      <c r="BD267" s="129"/>
      <c r="BE267" s="138"/>
      <c r="BF267" s="129"/>
      <c r="BG267" s="138"/>
      <c r="BH267" s="129"/>
      <c r="BI267" s="138"/>
      <c r="BJ267" s="129"/>
      <c r="BK267" s="138"/>
      <c r="BL267" s="129"/>
      <c r="BM267" s="138"/>
      <c r="BN267" s="129"/>
      <c r="BO267" s="138"/>
      <c r="BP267" s="130"/>
      <c r="BQ267" s="138"/>
      <c r="BR267" s="129"/>
      <c r="BS267" s="138"/>
      <c r="BT267" s="129"/>
      <c r="BU267" s="138"/>
      <c r="BV267" s="129"/>
      <c r="BW267" s="138"/>
      <c r="BX267" s="129"/>
      <c r="BY267" s="138"/>
      <c r="BZ267" s="129"/>
      <c r="CA267" s="137"/>
      <c r="CB267" s="136"/>
      <c r="CC267" s="135"/>
      <c r="CD267" s="134"/>
      <c r="CE267" s="135"/>
      <c r="CF267" s="134"/>
      <c r="CI267" s="21"/>
      <c r="CJ267" s="21"/>
      <c r="CK267" s="133"/>
      <c r="CL267" s="133"/>
      <c r="CM267" s="19"/>
      <c r="CN267" s="19"/>
      <c r="CO267" s="19"/>
      <c r="CP267" s="19"/>
      <c r="CQ267" s="19"/>
      <c r="CR267" s="189">
        <v>40.96</v>
      </c>
      <c r="CS267" s="189">
        <v>6.0249171728397874E-2</v>
      </c>
      <c r="CT267" s="189">
        <v>50.77</v>
      </c>
      <c r="CU267" s="189">
        <v>5.6943100855076728E-2</v>
      </c>
      <c r="CV267" s="189">
        <v>6.8</v>
      </c>
      <c r="CW267" s="189">
        <v>2.6600758925631574E-2</v>
      </c>
      <c r="CX267" s="190"/>
      <c r="CY267" s="190"/>
      <c r="CZ267" s="190">
        <v>4.8800000000000003E-2</v>
      </c>
      <c r="DA267" s="190">
        <v>3.6591370694824933E-3</v>
      </c>
      <c r="DB267" s="190"/>
      <c r="DC267" s="190"/>
      <c r="DD267" s="190">
        <v>0.13289999999999999</v>
      </c>
      <c r="DE267" s="190">
        <v>3.988650068498429E-3</v>
      </c>
      <c r="DF267" s="190"/>
      <c r="DG267" s="190"/>
      <c r="DH267" s="190">
        <v>0.24199999999999999</v>
      </c>
      <c r="DI267" s="190">
        <v>4.3675270266547508E-3</v>
      </c>
      <c r="DJ267" s="190">
        <v>0.10589999999999999</v>
      </c>
      <c r="DK267" s="190">
        <v>2.4019924436955178E-3</v>
      </c>
      <c r="DL267" s="190"/>
      <c r="DM267" s="190"/>
      <c r="DN267" s="190">
        <v>0.40389999999999998</v>
      </c>
      <c r="DO267" s="190">
        <v>3.054340282452122E-3</v>
      </c>
      <c r="DP267" s="189">
        <v>99.46</v>
      </c>
    </row>
    <row r="268" spans="1:120" x14ac:dyDescent="0.2">
      <c r="A268" s="147" t="s">
        <v>537</v>
      </c>
      <c r="B268" s="163">
        <v>93.086440099316178</v>
      </c>
      <c r="C268" s="143">
        <v>3.1732307705083247E-3</v>
      </c>
      <c r="D268" s="138">
        <v>55.550550000000001</v>
      </c>
      <c r="E268" s="144">
        <v>9.427240944874167E-2</v>
      </c>
      <c r="F268" s="137">
        <v>0.26150000000000001</v>
      </c>
      <c r="G268" s="143">
        <v>9.6241039958850777E-3</v>
      </c>
      <c r="H268" s="138">
        <v>9.4002412624114555</v>
      </c>
      <c r="I268" s="141">
        <v>4.0324977671407108E-2</v>
      </c>
      <c r="J268" s="138">
        <v>5.5809499999999996</v>
      </c>
      <c r="K268" s="144">
        <v>2.8282320313531607E-2</v>
      </c>
      <c r="L268" s="137">
        <v>0.10300000000000001</v>
      </c>
      <c r="M268" s="141">
        <v>8.4682858689216316E-3</v>
      </c>
      <c r="N268" s="138">
        <v>18.818739593182652</v>
      </c>
      <c r="O268" s="144">
        <v>6.1211548546726828E-2</v>
      </c>
      <c r="P268" s="138">
        <v>7.7008000000000001</v>
      </c>
      <c r="Q268" s="144">
        <v>2.4141458716416549E-2</v>
      </c>
      <c r="R268" s="137">
        <v>0.29586663611686026</v>
      </c>
      <c r="S268" s="141">
        <v>1.4938071766475533E-2</v>
      </c>
      <c r="T268" s="137">
        <v>0.92444999999999999</v>
      </c>
      <c r="U268" s="141">
        <v>2.7476562417681091E-2</v>
      </c>
      <c r="V268" s="137">
        <v>3.5299999999999998E-2</v>
      </c>
      <c r="W268" s="141">
        <v>2.1158155030888467E-3</v>
      </c>
      <c r="X268" s="137">
        <v>0.19039509612108554</v>
      </c>
      <c r="Y268" s="141">
        <v>3.0158246666713924E-3</v>
      </c>
      <c r="Z268" s="137">
        <v>1.9493556599959203E-2</v>
      </c>
      <c r="AA268" s="143">
        <v>4.2520966235123654E-3</v>
      </c>
      <c r="AB268" s="137">
        <v>3.5199999999999995E-2</v>
      </c>
      <c r="AC268" s="141">
        <v>1.8698472073526338E-3</v>
      </c>
      <c r="AD268" s="130">
        <v>98.891549999999995</v>
      </c>
      <c r="AE268" s="127">
        <v>1350</v>
      </c>
      <c r="AF268" s="18" t="s">
        <v>149</v>
      </c>
      <c r="AG268" s="130">
        <v>1.52</v>
      </c>
      <c r="AH268" s="129">
        <v>0.08</v>
      </c>
      <c r="AK268" s="275"/>
      <c r="AL268" s="276"/>
      <c r="AM268" s="138"/>
      <c r="AN268" s="129"/>
      <c r="AO268" s="138"/>
      <c r="AP268" s="129"/>
      <c r="AQ268" s="138"/>
      <c r="AR268" s="130"/>
      <c r="AS268" s="138"/>
      <c r="AT268" s="129"/>
      <c r="AU268" s="138"/>
      <c r="AV268" s="129"/>
      <c r="AW268" s="138"/>
      <c r="AX268" s="129"/>
      <c r="AY268" s="138"/>
      <c r="AZ268" s="129"/>
      <c r="BA268" s="138"/>
      <c r="BB268" s="130"/>
      <c r="BC268" s="138"/>
      <c r="BD268" s="129"/>
      <c r="BE268" s="138"/>
      <c r="BF268" s="129"/>
      <c r="BG268" s="138"/>
      <c r="BH268" s="129"/>
      <c r="BI268" s="138"/>
      <c r="BJ268" s="129"/>
      <c r="BK268" s="138"/>
      <c r="BL268" s="129"/>
      <c r="BM268" s="138"/>
      <c r="BN268" s="129"/>
      <c r="BO268" s="138"/>
      <c r="BP268" s="130"/>
      <c r="BQ268" s="138"/>
      <c r="BR268" s="129"/>
      <c r="BS268" s="138"/>
      <c r="BT268" s="129"/>
      <c r="BU268" s="138"/>
      <c r="BV268" s="129"/>
      <c r="BW268" s="138"/>
      <c r="BX268" s="129"/>
      <c r="BY268" s="138"/>
      <c r="BZ268" s="129"/>
      <c r="CA268" s="137"/>
      <c r="CB268" s="136"/>
      <c r="CC268" s="135"/>
      <c r="CD268" s="134"/>
      <c r="CE268" s="135"/>
      <c r="CF268" s="134"/>
      <c r="CI268" s="21"/>
      <c r="CJ268" s="21"/>
      <c r="CK268" s="133"/>
      <c r="CL268" s="133"/>
      <c r="CM268" s="19"/>
      <c r="CN268" s="19"/>
      <c r="CO268" s="19"/>
      <c r="CP268" s="19"/>
      <c r="CQ268" s="19"/>
      <c r="CR268" s="189">
        <v>41.58</v>
      </c>
      <c r="CS268" s="189">
        <v>7.981829222383284E-2</v>
      </c>
      <c r="CT268" s="189">
        <v>51.44</v>
      </c>
      <c r="CU268" s="189">
        <v>0.16024230515913623</v>
      </c>
      <c r="CV268" s="189">
        <v>6.81</v>
      </c>
      <c r="CW268" s="189">
        <v>2.368693479467994E-2</v>
      </c>
      <c r="CX268" s="190"/>
      <c r="CY268" s="190"/>
      <c r="CZ268" s="190">
        <v>4.9299999999999997E-2</v>
      </c>
      <c r="DA268" s="190">
        <v>2.8062469001263785E-3</v>
      </c>
      <c r="DB268" s="190"/>
      <c r="DC268" s="190"/>
      <c r="DD268" s="190">
        <v>0.13150000000000001</v>
      </c>
      <c r="DE268" s="190">
        <v>2.6480810466130459E-3</v>
      </c>
      <c r="DF268" s="190"/>
      <c r="DG268" s="190"/>
      <c r="DH268" s="190">
        <v>0.22670000000000001</v>
      </c>
      <c r="DI268" s="190">
        <v>3.1551145470050191E-3</v>
      </c>
      <c r="DJ268" s="190">
        <v>0.1062</v>
      </c>
      <c r="DK268" s="190">
        <v>1.6847327367753599E-3</v>
      </c>
      <c r="DL268" s="190"/>
      <c r="DM268" s="190"/>
      <c r="DN268" s="190">
        <v>0.40089999999999998</v>
      </c>
      <c r="DO268" s="190">
        <v>2.7875450706721832E-3</v>
      </c>
      <c r="DP268" s="189">
        <v>100.75</v>
      </c>
    </row>
    <row r="269" spans="1:120" x14ac:dyDescent="0.2">
      <c r="A269" s="147" t="s">
        <v>536</v>
      </c>
      <c r="B269" s="163">
        <v>92.951377406483033</v>
      </c>
      <c r="C269" s="143">
        <v>3.1722251981631663E-3</v>
      </c>
      <c r="D269" s="138">
        <v>55.15025</v>
      </c>
      <c r="E269" s="144">
        <v>9.359307782192014E-2</v>
      </c>
      <c r="F269" s="137">
        <v>0.27159999999999995</v>
      </c>
      <c r="G269" s="143">
        <v>9.7668012898571629E-3</v>
      </c>
      <c r="H269" s="138">
        <v>9.4633631493133095</v>
      </c>
      <c r="I269" s="141">
        <v>4.0373319308272967E-2</v>
      </c>
      <c r="J269" s="138">
        <v>5.2031499999999999</v>
      </c>
      <c r="K269" s="144">
        <v>2.7471230442363194E-2</v>
      </c>
      <c r="L269" s="137">
        <v>9.4149999999999998E-2</v>
      </c>
      <c r="M269" s="141">
        <v>8.3639179925296438E-3</v>
      </c>
      <c r="N269" s="138">
        <v>18.409010080901556</v>
      </c>
      <c r="O269" s="144">
        <v>6.0314290286663678E-2</v>
      </c>
      <c r="P269" s="138">
        <v>7.8383500000000002</v>
      </c>
      <c r="Q269" s="144">
        <v>2.4387221928579731E-2</v>
      </c>
      <c r="R269" s="137">
        <v>0.26536746140356948</v>
      </c>
      <c r="S269" s="141">
        <v>1.508476763981635E-2</v>
      </c>
      <c r="T269" s="137">
        <v>0.99320000000000008</v>
      </c>
      <c r="U269" s="141">
        <v>2.798006951322634E-2</v>
      </c>
      <c r="V269" s="137">
        <v>5.2449999999999997E-2</v>
      </c>
      <c r="W269" s="141">
        <v>2.1968481427876267E-3</v>
      </c>
      <c r="X269" s="137">
        <v>0.30861838946854614</v>
      </c>
      <c r="Y269" s="141">
        <v>3.6225834030262339E-3</v>
      </c>
      <c r="Z269" s="137">
        <v>2.367509451031892E-2</v>
      </c>
      <c r="AA269" s="143">
        <v>4.1866036719572794E-3</v>
      </c>
      <c r="AB269" s="137">
        <v>2.9249999999999998E-2</v>
      </c>
      <c r="AC269" s="141">
        <v>1.8314746312739357E-3</v>
      </c>
      <c r="AD269" s="130">
        <v>98.147899999999993</v>
      </c>
      <c r="AE269" s="127">
        <v>1350</v>
      </c>
      <c r="AF269" s="18" t="s">
        <v>193</v>
      </c>
      <c r="AG269" s="130">
        <v>0.97</v>
      </c>
      <c r="AH269" s="129">
        <v>0.08</v>
      </c>
      <c r="AI269" s="128">
        <v>20</v>
      </c>
      <c r="AJ269" s="120">
        <v>14.57</v>
      </c>
      <c r="AK269" s="275">
        <v>1596.27827358594</v>
      </c>
      <c r="AL269" s="276">
        <v>58.786358293065881</v>
      </c>
      <c r="AM269" s="138">
        <v>1.04909967336386</v>
      </c>
      <c r="AN269" s="129">
        <v>7.7941671914861455E-2</v>
      </c>
      <c r="AO269" s="138">
        <v>34.0872619426613</v>
      </c>
      <c r="AP269" s="129">
        <v>1.1835431219425778</v>
      </c>
      <c r="AQ269" s="138">
        <v>6.9041503264941397</v>
      </c>
      <c r="AR269" s="130">
        <v>0.48384733198755575</v>
      </c>
      <c r="AS269" s="138">
        <v>12.885496741350201</v>
      </c>
      <c r="AT269" s="129">
        <v>0.68628567967313703</v>
      </c>
      <c r="AU269" s="138">
        <v>0.40658984479656801</v>
      </c>
      <c r="AV269" s="129">
        <v>4.9054235496915177E-2</v>
      </c>
      <c r="AW269" s="138">
        <v>4.7490318902146997</v>
      </c>
      <c r="AX269" s="129">
        <v>1.0597869926832313</v>
      </c>
      <c r="AY269" s="138">
        <v>0.55784287118880904</v>
      </c>
      <c r="AZ269" s="129">
        <v>7.1165614990986586E-2</v>
      </c>
      <c r="BA269" s="138">
        <v>1.77175588706457</v>
      </c>
      <c r="BB269" s="130">
        <v>0.14304379185238358</v>
      </c>
      <c r="BC269" s="138"/>
      <c r="BD269" s="129"/>
      <c r="BE269" s="138">
        <v>1.52832060099714</v>
      </c>
      <c r="BF269" s="129">
        <v>0.2860977531493149</v>
      </c>
      <c r="BG269" s="138">
        <v>0.58128203808310097</v>
      </c>
      <c r="BH269" s="129">
        <v>0.15405212601202214</v>
      </c>
      <c r="BI269" s="138"/>
      <c r="BJ269" s="129"/>
      <c r="BK269" s="138"/>
      <c r="BL269" s="129"/>
      <c r="BM269" s="138"/>
      <c r="BN269" s="129"/>
      <c r="BO269" s="138">
        <v>1.2291584304658201</v>
      </c>
      <c r="BP269" s="130">
        <v>0.17239956722125785</v>
      </c>
      <c r="BQ269" s="138"/>
      <c r="BR269" s="129"/>
      <c r="BS269" s="138">
        <v>0.88443029274653195</v>
      </c>
      <c r="BT269" s="129">
        <v>0.15385059124543699</v>
      </c>
      <c r="BU269" s="138"/>
      <c r="BV269" s="129"/>
      <c r="BW269" s="138"/>
      <c r="BX269" s="129"/>
      <c r="BY269" s="138"/>
      <c r="BZ269" s="129"/>
      <c r="CA269" s="137">
        <v>0.14702222620772801</v>
      </c>
      <c r="CB269" s="136">
        <v>2.4742044080794071E-2</v>
      </c>
      <c r="CC269" s="135">
        <v>4.0874786391072997E-2</v>
      </c>
      <c r="CD269" s="134">
        <v>7.4080465151622086E-3</v>
      </c>
      <c r="CE269" s="135">
        <v>1.1930942562665E-2</v>
      </c>
      <c r="CF269" s="134">
        <v>3.760646174118849E-3</v>
      </c>
      <c r="CI269" s="21"/>
      <c r="CJ269" s="21"/>
      <c r="CK269" s="133"/>
      <c r="CL269" s="133"/>
      <c r="CM269" s="19"/>
      <c r="CN269" s="19"/>
      <c r="CO269" s="19"/>
      <c r="CP269" s="19"/>
      <c r="CQ269" s="19"/>
      <c r="CR269" s="189">
        <v>41.04</v>
      </c>
      <c r="CS269" s="189">
        <v>7.076712744539608E-2</v>
      </c>
      <c r="CT269" s="189">
        <v>50.9</v>
      </c>
      <c r="CU269" s="189">
        <v>0.26872133249599806</v>
      </c>
      <c r="CV269" s="189">
        <v>6.88</v>
      </c>
      <c r="CW269" s="189">
        <v>2.1011243353182704E-2</v>
      </c>
      <c r="CX269" s="190"/>
      <c r="CY269" s="190"/>
      <c r="CZ269" s="190">
        <v>5.2499999999999998E-2</v>
      </c>
      <c r="DA269" s="190">
        <v>1.1166336581207631E-3</v>
      </c>
      <c r="DB269" s="190"/>
      <c r="DC269" s="190"/>
      <c r="DD269" s="190">
        <v>0.13220000000000001</v>
      </c>
      <c r="DE269" s="190">
        <v>2.132300458209847E-3</v>
      </c>
      <c r="DF269" s="190"/>
      <c r="DG269" s="190"/>
      <c r="DH269" s="190">
        <v>0.24199999999999999</v>
      </c>
      <c r="DI269" s="190">
        <v>3.9026071170775042E-3</v>
      </c>
      <c r="DJ269" s="190">
        <v>0.1056</v>
      </c>
      <c r="DK269" s="190">
        <v>1.7669715102532303E-3</v>
      </c>
      <c r="DL269" s="190"/>
      <c r="DM269" s="190"/>
      <c r="DN269" s="190">
        <v>0.40429999999999999</v>
      </c>
      <c r="DO269" s="190">
        <v>3.8964228476867356E-3</v>
      </c>
      <c r="DP269" s="189">
        <v>99.75</v>
      </c>
    </row>
    <row r="270" spans="1:120" x14ac:dyDescent="0.2">
      <c r="A270" s="147" t="s">
        <v>535</v>
      </c>
      <c r="B270" s="163">
        <v>93.046941634371294</v>
      </c>
      <c r="C270" s="143">
        <v>3.1789886521677536E-3</v>
      </c>
      <c r="D270" s="145">
        <v>55.666899999999998</v>
      </c>
      <c r="E270" s="144">
        <v>9.4469861946320191E-2</v>
      </c>
      <c r="F270" s="142">
        <v>0.28770000000000001</v>
      </c>
      <c r="G270" s="143">
        <v>9.8125196791904578E-3</v>
      </c>
      <c r="H270" s="145">
        <v>9.6592817389848609</v>
      </c>
      <c r="I270" s="141">
        <v>4.075382620901799E-2</v>
      </c>
      <c r="J270" s="145">
        <v>5.0842499999999999</v>
      </c>
      <c r="K270" s="144">
        <v>2.7203245192037748E-2</v>
      </c>
      <c r="L270" s="142">
        <v>9.64E-2</v>
      </c>
      <c r="M270" s="141">
        <v>8.3574865087430571E-3</v>
      </c>
      <c r="N270" s="145">
        <v>18.215124025419396</v>
      </c>
      <c r="O270" s="144">
        <v>6.0106842686464261E-2</v>
      </c>
      <c r="P270" s="145">
        <v>8.0139999999999993</v>
      </c>
      <c r="Q270" s="144">
        <v>2.4555932892525632E-2</v>
      </c>
      <c r="R270" s="142">
        <v>0.23950338696641843</v>
      </c>
      <c r="S270" s="141">
        <v>1.4716871961609718E-2</v>
      </c>
      <c r="T270" s="142">
        <v>1.01695</v>
      </c>
      <c r="U270" s="141">
        <v>2.8453789310918434E-2</v>
      </c>
      <c r="V270" s="142">
        <v>4.7550000000000002E-2</v>
      </c>
      <c r="W270" s="141">
        <v>2.1589689886262835E-3</v>
      </c>
      <c r="X270" s="142">
        <v>0.2779703510436432</v>
      </c>
      <c r="Y270" s="141">
        <v>3.4986740194134203E-3</v>
      </c>
      <c r="Z270" s="142">
        <v>2.6122240241715382E-2</v>
      </c>
      <c r="AA270" s="143">
        <v>4.2298151554063124E-3</v>
      </c>
      <c r="AB270" s="142">
        <v>2.9350000000000001E-2</v>
      </c>
      <c r="AC270" s="141">
        <v>1.8149314778525389E-3</v>
      </c>
      <c r="AD270" s="140">
        <v>98.679349999999999</v>
      </c>
      <c r="AE270" s="139">
        <v>1350</v>
      </c>
      <c r="AF270" s="18" t="s">
        <v>534</v>
      </c>
      <c r="AG270" s="130">
        <v>1.05</v>
      </c>
      <c r="AH270" s="129">
        <v>0.01</v>
      </c>
      <c r="AK270" s="275"/>
      <c r="AL270" s="276"/>
      <c r="AM270" s="138"/>
      <c r="AN270" s="129"/>
      <c r="AO270" s="138"/>
      <c r="AP270" s="129"/>
      <c r="AQ270" s="138"/>
      <c r="AR270" s="130"/>
      <c r="AS270" s="138"/>
      <c r="AT270" s="129"/>
      <c r="AU270" s="138"/>
      <c r="AV270" s="129"/>
      <c r="AW270" s="138"/>
      <c r="AX270" s="129"/>
      <c r="AY270" s="138"/>
      <c r="AZ270" s="129"/>
      <c r="BA270" s="138"/>
      <c r="BB270" s="130"/>
      <c r="BC270" s="138"/>
      <c r="BD270" s="129"/>
      <c r="BE270" s="138"/>
      <c r="BF270" s="129"/>
      <c r="BG270" s="138"/>
      <c r="BH270" s="129"/>
      <c r="BI270" s="138"/>
      <c r="BJ270" s="129"/>
      <c r="BK270" s="138"/>
      <c r="BL270" s="129"/>
      <c r="BM270" s="138"/>
      <c r="BN270" s="129"/>
      <c r="BO270" s="138"/>
      <c r="BP270" s="130"/>
      <c r="BQ270" s="138"/>
      <c r="BR270" s="129"/>
      <c r="BS270" s="138"/>
      <c r="BT270" s="129"/>
      <c r="BU270" s="138"/>
      <c r="BV270" s="129"/>
      <c r="BW270" s="138"/>
      <c r="BX270" s="129"/>
      <c r="BY270" s="138"/>
      <c r="BZ270" s="129"/>
      <c r="CA270" s="137"/>
      <c r="CB270" s="136"/>
      <c r="CC270" s="135"/>
      <c r="CD270" s="134"/>
      <c r="CE270" s="135"/>
      <c r="CF270" s="134"/>
      <c r="CH270" s="120">
        <v>28.584</v>
      </c>
      <c r="CI270" s="133">
        <f>0.3543*CK270</f>
        <v>2.4641565000000001E-2</v>
      </c>
      <c r="CJ270" s="133">
        <v>1.3959420000000001E-3</v>
      </c>
      <c r="CK270" s="133">
        <v>6.9550000000000001E-2</v>
      </c>
      <c r="CL270" s="133">
        <v>3.9399999999999999E-3</v>
      </c>
      <c r="CM270" s="19"/>
      <c r="CN270" s="19"/>
      <c r="CO270" s="19"/>
      <c r="CP270" s="19"/>
      <c r="CQ270" s="19"/>
      <c r="CR270" s="189">
        <v>41.33</v>
      </c>
      <c r="CS270" s="189">
        <v>0.13214809444366393</v>
      </c>
      <c r="CT270" s="189">
        <v>51.28</v>
      </c>
      <c r="CU270" s="189">
        <v>0.15520001637692568</v>
      </c>
      <c r="CV270" s="189">
        <v>6.83</v>
      </c>
      <c r="CW270" s="189">
        <v>5.5559584078298335E-2</v>
      </c>
      <c r="CX270" s="190"/>
      <c r="CY270" s="190"/>
      <c r="CZ270" s="190">
        <v>5.1499999999999997E-2</v>
      </c>
      <c r="DA270" s="190">
        <v>6.7545327715908456E-3</v>
      </c>
      <c r="DB270" s="190"/>
      <c r="DC270" s="190"/>
      <c r="DD270" s="190">
        <v>0.1293</v>
      </c>
      <c r="DE270" s="190">
        <v>9.7693499701235684E-4</v>
      </c>
      <c r="DF270" s="190"/>
      <c r="DG270" s="190"/>
      <c r="DH270" s="190">
        <v>0.23849999999999999</v>
      </c>
      <c r="DI270" s="190">
        <v>4.6940080045379867E-3</v>
      </c>
      <c r="DJ270" s="190">
        <v>0.1056</v>
      </c>
      <c r="DK270" s="190">
        <v>1.8230780439837614E-3</v>
      </c>
      <c r="DL270" s="190"/>
      <c r="DM270" s="190"/>
      <c r="DN270" s="190">
        <v>0.40589999999999998</v>
      </c>
      <c r="DO270" s="190">
        <v>2.4282102514045206E-3</v>
      </c>
      <c r="DP270" s="189">
        <v>100.37</v>
      </c>
    </row>
    <row r="271" spans="1:120" x14ac:dyDescent="0.2">
      <c r="A271" s="147" t="s">
        <v>533</v>
      </c>
      <c r="B271" s="163">
        <v>93.059498644470935</v>
      </c>
      <c r="C271" s="143">
        <v>3.1859666263817726E-3</v>
      </c>
      <c r="D271" s="145">
        <v>54.986800000000002</v>
      </c>
      <c r="E271" s="144">
        <v>9.3315693973796285E-2</v>
      </c>
      <c r="F271" s="142">
        <v>0.2767</v>
      </c>
      <c r="G271" s="143">
        <v>9.7729214392717687E-3</v>
      </c>
      <c r="H271" s="145">
        <v>9.3174842854301865</v>
      </c>
      <c r="I271" s="141">
        <v>3.9969968352415786E-2</v>
      </c>
      <c r="J271" s="145">
        <v>5.6330499999999999</v>
      </c>
      <c r="K271" s="144">
        <v>2.8413264023508553E-2</v>
      </c>
      <c r="L271" s="142">
        <v>0.10635</v>
      </c>
      <c r="M271" s="141">
        <v>8.4027605436918767E-3</v>
      </c>
      <c r="N271" s="145">
        <v>18.619038723736175</v>
      </c>
      <c r="O271" s="144">
        <v>6.0561983287352336E-2</v>
      </c>
      <c r="P271" s="145">
        <v>7.6486000000000001</v>
      </c>
      <c r="Q271" s="144">
        <v>2.3977815439744393E-2</v>
      </c>
      <c r="R271" s="142">
        <v>0.31536503762359225</v>
      </c>
      <c r="S271" s="141">
        <v>1.5239968084854586E-2</v>
      </c>
      <c r="T271" s="142">
        <v>0.94684999999999997</v>
      </c>
      <c r="U271" s="141">
        <v>2.7496425460184614E-2</v>
      </c>
      <c r="V271" s="142">
        <v>4.095E-2</v>
      </c>
      <c r="W271" s="141">
        <v>2.115373490692601E-3</v>
      </c>
      <c r="X271" s="142">
        <v>0.37561456108294511</v>
      </c>
      <c r="Y271" s="141">
        <v>3.948580768378499E-3</v>
      </c>
      <c r="Z271" s="142">
        <v>2.3712881593898581E-2</v>
      </c>
      <c r="AA271" s="143">
        <v>4.3344002441514703E-3</v>
      </c>
      <c r="AB271" s="142">
        <v>2.8150000000000001E-2</v>
      </c>
      <c r="AC271" s="141">
        <v>1.7945528713249315E-3</v>
      </c>
      <c r="AD271" s="140">
        <v>98.357349999999997</v>
      </c>
      <c r="AE271" s="127">
        <v>1350</v>
      </c>
      <c r="AF271" s="18" t="s">
        <v>532</v>
      </c>
      <c r="AG271" s="130">
        <v>0.94</v>
      </c>
      <c r="AH271" s="129">
        <v>0.05</v>
      </c>
      <c r="AK271" s="275"/>
      <c r="AL271" s="276"/>
      <c r="AM271" s="138"/>
      <c r="AN271" s="129"/>
      <c r="AO271" s="138"/>
      <c r="AP271" s="129"/>
      <c r="AQ271" s="138"/>
      <c r="AR271" s="130"/>
      <c r="AS271" s="138"/>
      <c r="AT271" s="129"/>
      <c r="AU271" s="138"/>
      <c r="AV271" s="129"/>
      <c r="AW271" s="138"/>
      <c r="AX271" s="129"/>
      <c r="AY271" s="138"/>
      <c r="AZ271" s="129"/>
      <c r="BA271" s="138"/>
      <c r="BB271" s="130"/>
      <c r="BC271" s="138"/>
      <c r="BD271" s="129"/>
      <c r="BE271" s="138"/>
      <c r="BF271" s="129"/>
      <c r="BG271" s="138"/>
      <c r="BH271" s="129"/>
      <c r="BI271" s="138"/>
      <c r="BJ271" s="129"/>
      <c r="BK271" s="138"/>
      <c r="BL271" s="129"/>
      <c r="BM271" s="138"/>
      <c r="BN271" s="129"/>
      <c r="BO271" s="138"/>
      <c r="BP271" s="130"/>
      <c r="BQ271" s="138"/>
      <c r="BR271" s="129"/>
      <c r="BS271" s="138"/>
      <c r="BT271" s="129"/>
      <c r="BU271" s="138"/>
      <c r="BV271" s="129"/>
      <c r="BW271" s="138"/>
      <c r="BX271" s="129"/>
      <c r="BY271" s="138"/>
      <c r="BZ271" s="129"/>
      <c r="CA271" s="137"/>
      <c r="CB271" s="136"/>
      <c r="CC271" s="135"/>
      <c r="CD271" s="134"/>
      <c r="CE271" s="135"/>
      <c r="CF271" s="134"/>
      <c r="CI271" s="21"/>
      <c r="CJ271" s="21"/>
      <c r="CK271" s="133"/>
      <c r="CL271" s="133"/>
      <c r="CM271" s="19"/>
      <c r="CN271" s="19"/>
      <c r="CO271" s="19"/>
      <c r="CP271" s="19"/>
      <c r="CQ271" s="19"/>
      <c r="CR271" s="189">
        <v>41.22</v>
      </c>
      <c r="CS271" s="189">
        <v>5.5583475302261452E-2</v>
      </c>
      <c r="CT271" s="189">
        <v>51.19</v>
      </c>
      <c r="CU271" s="189">
        <v>0.10632485703539361</v>
      </c>
      <c r="CV271" s="189">
        <v>6.8</v>
      </c>
      <c r="CW271" s="189">
        <v>6.4773728148953769E-2</v>
      </c>
      <c r="CX271" s="190"/>
      <c r="CY271" s="190"/>
      <c r="CZ271" s="190">
        <v>5.5100000000000003E-2</v>
      </c>
      <c r="DA271" s="190">
        <v>1.1501818157742903E-3</v>
      </c>
      <c r="DB271" s="190"/>
      <c r="DC271" s="190"/>
      <c r="DD271" s="190">
        <v>0.13370000000000001</v>
      </c>
      <c r="DE271" s="190">
        <v>4.4224586361498574E-3</v>
      </c>
      <c r="DF271" s="190"/>
      <c r="DG271" s="190"/>
      <c r="DH271" s="190">
        <v>0.23680000000000001</v>
      </c>
      <c r="DI271" s="190">
        <v>1.0867306598342492E-3</v>
      </c>
      <c r="DJ271" s="190">
        <v>0.105</v>
      </c>
      <c r="DK271" s="190">
        <v>2.1089500532273011E-3</v>
      </c>
      <c r="DL271" s="190"/>
      <c r="DM271" s="190"/>
      <c r="DN271" s="190">
        <v>0.40410000000000001</v>
      </c>
      <c r="DO271" s="190">
        <v>9.9930409695318505E-3</v>
      </c>
      <c r="DP271" s="189">
        <v>100.15</v>
      </c>
    </row>
    <row r="272" spans="1:120" x14ac:dyDescent="0.2">
      <c r="A272" s="147" t="s">
        <v>531</v>
      </c>
      <c r="B272" s="163">
        <v>92.764812404876338</v>
      </c>
      <c r="C272" s="143">
        <v>3.2421296135763354E-3</v>
      </c>
      <c r="D272" s="145">
        <v>54.772599999999997</v>
      </c>
      <c r="E272" s="144">
        <v>9.2952184519723882E-2</v>
      </c>
      <c r="F272" s="142">
        <v>0.26769999999999999</v>
      </c>
      <c r="G272" s="143">
        <v>9.7684786007659462E-3</v>
      </c>
      <c r="H272" s="145">
        <v>9.312385233463834</v>
      </c>
      <c r="I272" s="141">
        <v>3.9948094535462733E-2</v>
      </c>
      <c r="J272" s="145">
        <v>5.2387499999999996</v>
      </c>
      <c r="K272" s="144">
        <v>2.7412231809563588E-2</v>
      </c>
      <c r="L272" s="142">
        <v>9.8500000000000004E-2</v>
      </c>
      <c r="M272" s="141">
        <v>8.4884955890637999E-3</v>
      </c>
      <c r="N272" s="145">
        <v>18.146642255539611</v>
      </c>
      <c r="O272" s="144">
        <v>5.9880864375072555E-2</v>
      </c>
      <c r="P272" s="145">
        <v>7.6709499999999995</v>
      </c>
      <c r="Q272" s="144">
        <v>2.4228007408705166E-2</v>
      </c>
      <c r="R272" s="142">
        <v>0.32925678900624711</v>
      </c>
      <c r="S272" s="141">
        <v>1.5342977754971591E-2</v>
      </c>
      <c r="T272" s="142">
        <v>0.94399999999999995</v>
      </c>
      <c r="U272" s="141">
        <v>2.7390120189911143E-2</v>
      </c>
      <c r="V272" s="142">
        <v>3.3149999999999999E-2</v>
      </c>
      <c r="W272" s="141">
        <v>2.0846550573775987E-3</v>
      </c>
      <c r="X272" s="142">
        <v>0.15376859982123139</v>
      </c>
      <c r="Y272" s="141">
        <v>2.7871357006750874E-3</v>
      </c>
      <c r="Z272" s="142">
        <v>2.2722608766190387E-2</v>
      </c>
      <c r="AA272" s="143">
        <v>4.2086977102142441E-3</v>
      </c>
      <c r="AB272" s="142">
        <v>3.15E-2</v>
      </c>
      <c r="AC272" s="141">
        <v>1.8369899292048392E-3</v>
      </c>
      <c r="AD272" s="140">
        <v>96.968000000000004</v>
      </c>
      <c r="AE272" s="127">
        <v>1350</v>
      </c>
      <c r="AF272" s="18" t="s">
        <v>503</v>
      </c>
      <c r="AG272" s="130">
        <v>1.17</v>
      </c>
      <c r="AH272" s="129">
        <v>0.06</v>
      </c>
      <c r="AK272" s="275"/>
      <c r="AL272" s="276"/>
      <c r="AM272" s="138"/>
      <c r="AN272" s="129"/>
      <c r="AO272" s="138"/>
      <c r="AP272" s="129"/>
      <c r="AQ272" s="138"/>
      <c r="AR272" s="130"/>
      <c r="AS272" s="138"/>
      <c r="AT272" s="129"/>
      <c r="AU272" s="138"/>
      <c r="AV272" s="129"/>
      <c r="AW272" s="138"/>
      <c r="AX272" s="129"/>
      <c r="AY272" s="138"/>
      <c r="AZ272" s="129"/>
      <c r="BA272" s="138"/>
      <c r="BB272" s="130"/>
      <c r="BC272" s="138"/>
      <c r="BD272" s="129"/>
      <c r="BE272" s="138"/>
      <c r="BF272" s="129"/>
      <c r="BG272" s="138"/>
      <c r="BH272" s="129"/>
      <c r="BI272" s="138"/>
      <c r="BJ272" s="129"/>
      <c r="BK272" s="138"/>
      <c r="BL272" s="129"/>
      <c r="BM272" s="138"/>
      <c r="BN272" s="129"/>
      <c r="BO272" s="138"/>
      <c r="BP272" s="130"/>
      <c r="BQ272" s="138"/>
      <c r="BR272" s="129"/>
      <c r="BS272" s="138"/>
      <c r="BT272" s="129"/>
      <c r="BU272" s="138"/>
      <c r="BV272" s="129"/>
      <c r="BW272" s="138"/>
      <c r="BX272" s="129"/>
      <c r="BY272" s="138"/>
      <c r="BZ272" s="129"/>
      <c r="CA272" s="137"/>
      <c r="CB272" s="136"/>
      <c r="CC272" s="135"/>
      <c r="CD272" s="134"/>
      <c r="CE272" s="135"/>
      <c r="CF272" s="134"/>
      <c r="CI272" s="21"/>
      <c r="CJ272" s="21"/>
      <c r="CK272" s="133"/>
      <c r="CL272" s="133"/>
      <c r="CM272" s="19"/>
      <c r="CN272" s="19"/>
      <c r="CO272" s="19"/>
      <c r="CP272" s="19"/>
      <c r="CQ272" s="19"/>
      <c r="CR272" s="189">
        <v>39.880000000000003</v>
      </c>
      <c r="CS272" s="189">
        <v>8.6272406376659269E-2</v>
      </c>
      <c r="CT272" s="189">
        <v>49.47</v>
      </c>
      <c r="CU272" s="189">
        <v>0.20663525020034301</v>
      </c>
      <c r="CV272" s="189">
        <v>6.88</v>
      </c>
      <c r="CW272" s="189">
        <v>5.9309331169883864E-2</v>
      </c>
      <c r="CX272" s="190"/>
      <c r="CY272" s="190"/>
      <c r="CZ272" s="190">
        <v>4.6399999999999997E-2</v>
      </c>
      <c r="DA272" s="190">
        <v>1.5640119326710525E-3</v>
      </c>
      <c r="DB272" s="190"/>
      <c r="DC272" s="190"/>
      <c r="DD272" s="190">
        <v>0.13289999999999999</v>
      </c>
      <c r="DE272" s="190">
        <v>1.6020810081671271E-3</v>
      </c>
      <c r="DF272" s="190"/>
      <c r="DG272" s="190"/>
      <c r="DH272" s="190">
        <v>0.23180000000000001</v>
      </c>
      <c r="DI272" s="190">
        <v>1.3737679442697135E-2</v>
      </c>
      <c r="DJ272" s="190">
        <v>0.108</v>
      </c>
      <c r="DK272" s="190">
        <v>4.1563453554498159E-3</v>
      </c>
      <c r="DL272" s="190"/>
      <c r="DM272" s="190"/>
      <c r="DN272" s="190">
        <v>0.40400000000000003</v>
      </c>
      <c r="DO272" s="190">
        <v>5.0601860886395553E-3</v>
      </c>
      <c r="DP272" s="189">
        <v>97.15</v>
      </c>
    </row>
    <row r="273" spans="1:120" x14ac:dyDescent="0.2">
      <c r="A273" s="147" t="s">
        <v>530</v>
      </c>
      <c r="B273" s="163">
        <v>93.057825113130349</v>
      </c>
      <c r="C273" s="143">
        <v>3.2631859677168958E-3</v>
      </c>
      <c r="D273" s="145">
        <v>55.678200000000004</v>
      </c>
      <c r="E273" s="144">
        <v>9.4489038682225995E-2</v>
      </c>
      <c r="F273" s="142">
        <v>0.27915000000000001</v>
      </c>
      <c r="G273" s="143">
        <v>9.777363519919367E-3</v>
      </c>
      <c r="H273" s="145">
        <v>9.5539010538134725</v>
      </c>
      <c r="I273" s="141">
        <v>4.0533769331620853E-2</v>
      </c>
      <c r="J273" s="145">
        <v>5.0447500000000005</v>
      </c>
      <c r="K273" s="144">
        <v>2.6991900709550563E-2</v>
      </c>
      <c r="L273" s="142">
        <v>8.8950000000000001E-2</v>
      </c>
      <c r="M273" s="141">
        <v>8.2904549457342817E-3</v>
      </c>
      <c r="N273" s="145">
        <v>18.366328426431323</v>
      </c>
      <c r="O273" s="144">
        <v>6.0174450410085886E-2</v>
      </c>
      <c r="P273" s="145">
        <v>7.7210000000000001</v>
      </c>
      <c r="Q273" s="144">
        <v>2.4204784275588535E-2</v>
      </c>
      <c r="R273" s="142">
        <v>0.27080497306582041</v>
      </c>
      <c r="S273" s="141">
        <v>1.4821619055659138E-2</v>
      </c>
      <c r="T273" s="142">
        <v>1.0041500000000001</v>
      </c>
      <c r="U273" s="141">
        <v>2.8070338290805793E-2</v>
      </c>
      <c r="V273" s="142">
        <v>2.98E-2</v>
      </c>
      <c r="W273" s="141">
        <v>2.0369699362642654E-3</v>
      </c>
      <c r="X273" s="142">
        <v>0.11892440725729136</v>
      </c>
      <c r="Y273" s="141">
        <v>2.5283800101646085E-3</v>
      </c>
      <c r="Z273" s="142">
        <v>2.4410862389582001E-2</v>
      </c>
      <c r="AA273" s="143">
        <v>4.2446761849153011E-3</v>
      </c>
      <c r="AB273" s="142">
        <v>2.4800000000000003E-2</v>
      </c>
      <c r="AC273" s="141">
        <v>1.781525740706544E-3</v>
      </c>
      <c r="AD273" s="140">
        <v>98.196449999999999</v>
      </c>
      <c r="AE273" s="127">
        <v>1350</v>
      </c>
      <c r="AF273" s="18" t="s">
        <v>149</v>
      </c>
      <c r="AG273" s="130">
        <v>1.42</v>
      </c>
      <c r="AH273" s="129">
        <v>0.08</v>
      </c>
      <c r="AK273" s="275"/>
      <c r="AL273" s="276"/>
      <c r="AM273" s="138"/>
      <c r="AN273" s="129"/>
      <c r="AO273" s="138"/>
      <c r="AP273" s="129"/>
      <c r="AQ273" s="138"/>
      <c r="AR273" s="130"/>
      <c r="AS273" s="138"/>
      <c r="AT273" s="129"/>
      <c r="AU273" s="138"/>
      <c r="AV273" s="129"/>
      <c r="AW273" s="138"/>
      <c r="AX273" s="129"/>
      <c r="AY273" s="138"/>
      <c r="AZ273" s="129"/>
      <c r="BA273" s="138"/>
      <c r="BB273" s="130"/>
      <c r="BC273" s="138"/>
      <c r="BD273" s="129"/>
      <c r="BE273" s="138"/>
      <c r="BF273" s="129"/>
      <c r="BG273" s="138"/>
      <c r="BH273" s="129"/>
      <c r="BI273" s="138"/>
      <c r="BJ273" s="129"/>
      <c r="BK273" s="138"/>
      <c r="BL273" s="129"/>
      <c r="BM273" s="138"/>
      <c r="BN273" s="129"/>
      <c r="BO273" s="138"/>
      <c r="BP273" s="130"/>
      <c r="BQ273" s="138"/>
      <c r="BR273" s="129"/>
      <c r="BS273" s="138"/>
      <c r="BT273" s="129"/>
      <c r="BU273" s="138"/>
      <c r="BV273" s="129"/>
      <c r="BW273" s="138"/>
      <c r="BX273" s="129"/>
      <c r="BY273" s="138"/>
      <c r="BZ273" s="129"/>
      <c r="CA273" s="137"/>
      <c r="CB273" s="136"/>
      <c r="CC273" s="135"/>
      <c r="CD273" s="134"/>
      <c r="CE273" s="135"/>
      <c r="CF273" s="134"/>
      <c r="CI273" s="21"/>
      <c r="CJ273" s="21"/>
      <c r="CK273" s="133"/>
      <c r="CL273" s="133"/>
      <c r="CM273" s="19"/>
      <c r="CN273" s="19"/>
      <c r="CO273" s="19"/>
      <c r="CP273" s="19"/>
      <c r="CQ273" s="19"/>
      <c r="CR273" s="189">
        <v>40.93</v>
      </c>
      <c r="CS273" s="189">
        <v>5.0258507654938958E-2</v>
      </c>
      <c r="CT273" s="189">
        <v>50.59</v>
      </c>
      <c r="CU273" s="189">
        <v>7.7892467203023549E-2</v>
      </c>
      <c r="CV273" s="189">
        <v>6.73</v>
      </c>
      <c r="CW273" s="189">
        <v>4.8261570431078218E-2</v>
      </c>
      <c r="CX273" s="190"/>
      <c r="CY273" s="190"/>
      <c r="CZ273" s="190">
        <v>5.4600000000000003E-2</v>
      </c>
      <c r="DA273" s="190">
        <v>4.2034633192271293E-3</v>
      </c>
      <c r="DB273" s="190"/>
      <c r="DC273" s="190"/>
      <c r="DD273" s="190">
        <v>0.1323</v>
      </c>
      <c r="DE273" s="190">
        <v>3.0126855607231721E-3</v>
      </c>
      <c r="DF273" s="190"/>
      <c r="DG273" s="190"/>
      <c r="DH273" s="190">
        <v>0.26119999999999999</v>
      </c>
      <c r="DI273" s="190">
        <v>5.2748872032222375E-3</v>
      </c>
      <c r="DJ273" s="190">
        <v>0.10349999999999999</v>
      </c>
      <c r="DK273" s="190">
        <v>2.2706114073820175E-3</v>
      </c>
      <c r="DL273" s="190"/>
      <c r="DM273" s="190"/>
      <c r="DN273" s="190">
        <v>0.40639999999999998</v>
      </c>
      <c r="DO273" s="190">
        <v>2.5902919184165965E-3</v>
      </c>
      <c r="DP273" s="189">
        <v>99.21</v>
      </c>
    </row>
    <row r="274" spans="1:120" x14ac:dyDescent="0.2">
      <c r="A274" s="147" t="s">
        <v>529</v>
      </c>
      <c r="B274" s="163">
        <v>92.994700740325229</v>
      </c>
      <c r="C274" s="143">
        <v>3.1696212296674128E-3</v>
      </c>
      <c r="D274" s="138">
        <v>55.741250000000001</v>
      </c>
      <c r="E274" s="144">
        <v>9.4596038080355133E-2</v>
      </c>
      <c r="F274" s="137">
        <v>0.27479999999999999</v>
      </c>
      <c r="G274" s="143">
        <v>9.8034469387047723E-3</v>
      </c>
      <c r="H274" s="138">
        <v>9.7590337120449782</v>
      </c>
      <c r="I274" s="141">
        <v>4.0944028232649768E-2</v>
      </c>
      <c r="J274" s="138">
        <v>4.9685500000000005</v>
      </c>
      <c r="K274" s="144">
        <v>2.6818410565974435E-2</v>
      </c>
      <c r="L274" s="137">
        <v>9.3450000000000005E-2</v>
      </c>
      <c r="M274" s="141">
        <v>8.3458291250914675E-3</v>
      </c>
      <c r="N274" s="138">
        <v>18.291015118480381</v>
      </c>
      <c r="O274" s="144">
        <v>6.0357270516961312E-2</v>
      </c>
      <c r="P274" s="138">
        <v>7.8008500000000005</v>
      </c>
      <c r="Q274" s="144">
        <v>2.4270549309683954E-2</v>
      </c>
      <c r="R274" s="137">
        <v>0.31559088398009111</v>
      </c>
      <c r="S274" s="141">
        <v>1.5094356371407209E-2</v>
      </c>
      <c r="T274" s="137">
        <v>1.0282</v>
      </c>
      <c r="U274" s="141">
        <v>2.8427638196100641E-2</v>
      </c>
      <c r="V274" s="137">
        <v>3.4250000000000003E-2</v>
      </c>
      <c r="W274" s="141">
        <v>2.0810228473470819E-3</v>
      </c>
      <c r="X274" s="137">
        <v>0.12865889386876767</v>
      </c>
      <c r="Y274" s="141">
        <v>2.602078196829317E-3</v>
      </c>
      <c r="Z274" s="137">
        <v>2.5782043283995526E-2</v>
      </c>
      <c r="AA274" s="143">
        <v>4.3274368382925036E-3</v>
      </c>
      <c r="AB274" s="137">
        <v>3.4250000000000003E-2</v>
      </c>
      <c r="AC274" s="141">
        <v>1.8562618803398348E-3</v>
      </c>
      <c r="AD274" s="130">
        <v>98.474999999999994</v>
      </c>
      <c r="AE274" s="127">
        <v>1350</v>
      </c>
      <c r="AF274" s="18" t="s">
        <v>233</v>
      </c>
      <c r="AG274" s="130">
        <v>0.99</v>
      </c>
      <c r="AH274" s="129">
        <v>0.05</v>
      </c>
      <c r="AK274" s="275"/>
      <c r="AL274" s="276"/>
      <c r="AM274" s="138"/>
      <c r="AN274" s="129"/>
      <c r="AO274" s="138"/>
      <c r="AP274" s="129"/>
      <c r="AQ274" s="138"/>
      <c r="AR274" s="130"/>
      <c r="AS274" s="138"/>
      <c r="AT274" s="129"/>
      <c r="AU274" s="138"/>
      <c r="AV274" s="129"/>
      <c r="AW274" s="138"/>
      <c r="AX274" s="129"/>
      <c r="AY274" s="138"/>
      <c r="AZ274" s="129"/>
      <c r="BA274" s="138"/>
      <c r="BB274" s="130"/>
      <c r="BC274" s="138"/>
      <c r="BD274" s="129"/>
      <c r="BE274" s="138"/>
      <c r="BF274" s="129"/>
      <c r="BG274" s="138"/>
      <c r="BH274" s="129"/>
      <c r="BI274" s="138"/>
      <c r="BJ274" s="129"/>
      <c r="BK274" s="138"/>
      <c r="BL274" s="129"/>
      <c r="BM274" s="138"/>
      <c r="BN274" s="129"/>
      <c r="BO274" s="138"/>
      <c r="BP274" s="130"/>
      <c r="BQ274" s="138"/>
      <c r="BR274" s="129"/>
      <c r="BS274" s="138"/>
      <c r="BT274" s="129"/>
      <c r="BU274" s="138"/>
      <c r="BV274" s="129"/>
      <c r="BW274" s="138"/>
      <c r="BX274" s="129"/>
      <c r="BY274" s="138"/>
      <c r="BZ274" s="129"/>
      <c r="CA274" s="137"/>
      <c r="CB274" s="136"/>
      <c r="CC274" s="135"/>
      <c r="CD274" s="134"/>
      <c r="CE274" s="135"/>
      <c r="CF274" s="134"/>
      <c r="CI274" s="21"/>
      <c r="CJ274" s="21"/>
      <c r="CK274" s="133"/>
      <c r="CL274" s="133"/>
      <c r="CM274" s="19"/>
      <c r="CN274" s="19"/>
      <c r="CO274" s="19"/>
      <c r="CP274" s="19"/>
      <c r="CQ274" s="19"/>
      <c r="CR274" s="189">
        <v>41.14</v>
      </c>
      <c r="CS274" s="189">
        <v>6.9356688654132595E-2</v>
      </c>
      <c r="CT274" s="189">
        <v>51.02</v>
      </c>
      <c r="CU274" s="189">
        <v>3.7965455504065417E-2</v>
      </c>
      <c r="CV274" s="189">
        <v>6.85</v>
      </c>
      <c r="CW274" s="189">
        <v>3.1949807336563274E-2</v>
      </c>
      <c r="CX274" s="190"/>
      <c r="CY274" s="190"/>
      <c r="CZ274" s="190">
        <v>5.4399999999999997E-2</v>
      </c>
      <c r="DA274" s="190">
        <v>4.0531326640905405E-3</v>
      </c>
      <c r="DB274" s="190"/>
      <c r="DC274" s="190"/>
      <c r="DD274" s="190">
        <v>0.13070000000000001</v>
      </c>
      <c r="DE274" s="190">
        <v>1.7365770254033298E-3</v>
      </c>
      <c r="DF274" s="190"/>
      <c r="DG274" s="190"/>
      <c r="DH274" s="190">
        <v>0.24390000000000001</v>
      </c>
      <c r="DI274" s="190">
        <v>5.3171290074658616E-3</v>
      </c>
      <c r="DJ274" s="190">
        <v>0.1046</v>
      </c>
      <c r="DK274" s="190">
        <v>2.0407871342568175E-3</v>
      </c>
      <c r="DL274" s="190"/>
      <c r="DM274" s="190"/>
      <c r="DN274" s="190">
        <v>0.40739999999999998</v>
      </c>
      <c r="DO274" s="190">
        <v>4.6247086900273668E-3</v>
      </c>
      <c r="DP274" s="189">
        <v>99.96</v>
      </c>
    </row>
    <row r="275" spans="1:120" x14ac:dyDescent="0.2">
      <c r="A275" s="147" t="s">
        <v>821</v>
      </c>
      <c r="B275" s="163">
        <v>92.951613975852737</v>
      </c>
      <c r="C275" s="143">
        <v>3.1751453944773821E-3</v>
      </c>
      <c r="D275" s="145">
        <v>55.871633333333328</v>
      </c>
      <c r="E275" s="144">
        <v>9.4817305934324025E-2</v>
      </c>
      <c r="F275" s="142">
        <v>0.28496666666666665</v>
      </c>
      <c r="G275" s="143">
        <v>9.7997647874615637E-3</v>
      </c>
      <c r="H275" s="145">
        <v>9.7093612173725372</v>
      </c>
      <c r="I275" s="141">
        <v>4.0735627269576503E-2</v>
      </c>
      <c r="J275" s="145">
        <v>4.9370333333333338</v>
      </c>
      <c r="K275" s="144">
        <v>2.6764408075237521E-2</v>
      </c>
      <c r="L275" s="142">
        <v>9.219999999999999E-2</v>
      </c>
      <c r="M275" s="141">
        <v>8.1801176200888993E-3</v>
      </c>
      <c r="N275" s="145">
        <v>18.349605256243947</v>
      </c>
      <c r="O275" s="144">
        <v>6.0119659514933893E-2</v>
      </c>
      <c r="P275" s="145">
        <v>7.8452666666666673</v>
      </c>
      <c r="Q275" s="144">
        <v>2.440874154495384E-2</v>
      </c>
      <c r="R275" s="142">
        <v>0.25081845849699852</v>
      </c>
      <c r="S275" s="141">
        <v>1.437363875331084E-2</v>
      </c>
      <c r="T275" s="142">
        <v>1.0395333333333332</v>
      </c>
      <c r="U275" s="141">
        <v>2.8765765511677407E-2</v>
      </c>
      <c r="V275" s="142">
        <v>4.3566666666666663E-2</v>
      </c>
      <c r="W275" s="141">
        <v>2.0847569315810676E-3</v>
      </c>
      <c r="X275" s="142">
        <v>0.19952037669489098</v>
      </c>
      <c r="Y275" s="141">
        <v>3.0426766589561681E-3</v>
      </c>
      <c r="Z275" s="142">
        <v>2.2732087328120321E-2</v>
      </c>
      <c r="AA275" s="143">
        <v>4.2661041126636282E-3</v>
      </c>
      <c r="AB275" s="142">
        <v>2.8366666666666665E-2</v>
      </c>
      <c r="AC275" s="141">
        <v>1.7555412199319748E-3</v>
      </c>
      <c r="AD275" s="140">
        <v>98.613466666666667</v>
      </c>
      <c r="AE275" s="127">
        <v>1350</v>
      </c>
      <c r="AF275" s="18" t="s">
        <v>527</v>
      </c>
      <c r="AG275" s="130">
        <v>0.85</v>
      </c>
      <c r="AH275" s="129">
        <v>0.11</v>
      </c>
      <c r="AK275" s="275"/>
      <c r="AL275" s="276"/>
      <c r="AM275" s="138"/>
      <c r="AN275" s="129"/>
      <c r="AO275" s="138"/>
      <c r="AP275" s="129"/>
      <c r="AQ275" s="138"/>
      <c r="AR275" s="130"/>
      <c r="AS275" s="138"/>
      <c r="AT275" s="129"/>
      <c r="AU275" s="138"/>
      <c r="AV275" s="129"/>
      <c r="AW275" s="138"/>
      <c r="AX275" s="129"/>
      <c r="AY275" s="138"/>
      <c r="AZ275" s="129"/>
      <c r="BA275" s="138"/>
      <c r="BB275" s="130"/>
      <c r="BC275" s="138"/>
      <c r="BD275" s="129"/>
      <c r="BE275" s="138"/>
      <c r="BF275" s="129"/>
      <c r="BG275" s="138"/>
      <c r="BH275" s="129"/>
      <c r="BI275" s="138"/>
      <c r="BJ275" s="129"/>
      <c r="BK275" s="138"/>
      <c r="BL275" s="129"/>
      <c r="BM275" s="138"/>
      <c r="BN275" s="129"/>
      <c r="BO275" s="138"/>
      <c r="BP275" s="130"/>
      <c r="BQ275" s="138"/>
      <c r="BR275" s="129"/>
      <c r="BS275" s="138"/>
      <c r="BT275" s="129"/>
      <c r="BU275" s="138"/>
      <c r="BV275" s="129"/>
      <c r="BW275" s="138"/>
      <c r="BX275" s="129"/>
      <c r="BY275" s="138"/>
      <c r="BZ275" s="129"/>
      <c r="CA275" s="137"/>
      <c r="CB275" s="136"/>
      <c r="CC275" s="135"/>
      <c r="CD275" s="134"/>
      <c r="CE275" s="135"/>
      <c r="CF275" s="134"/>
      <c r="CI275" s="21"/>
      <c r="CJ275" s="21"/>
      <c r="CK275" s="133"/>
      <c r="CL275" s="133"/>
      <c r="CM275" s="19"/>
      <c r="CN275" s="19"/>
      <c r="CO275" s="19"/>
      <c r="CP275" s="19"/>
      <c r="CQ275" s="19"/>
      <c r="CR275" s="189">
        <v>41.02</v>
      </c>
      <c r="CS275" s="189">
        <v>0.22823331382517581</v>
      </c>
      <c r="CT275" s="189">
        <v>50.85</v>
      </c>
      <c r="CU275" s="189">
        <v>0.26712089635480357</v>
      </c>
      <c r="CV275" s="189">
        <v>6.87</v>
      </c>
      <c r="CW275" s="189">
        <v>3.7472079055121892E-2</v>
      </c>
      <c r="CX275" s="190"/>
      <c r="CY275" s="190"/>
      <c r="CZ275" s="190">
        <v>5.0099999999999999E-2</v>
      </c>
      <c r="DA275" s="190">
        <v>3.255192480716828E-3</v>
      </c>
      <c r="DB275" s="190"/>
      <c r="DC275" s="190"/>
      <c r="DD275" s="190">
        <v>0.13159999999999999</v>
      </c>
      <c r="DE275" s="190">
        <v>2.1355631774177186E-3</v>
      </c>
      <c r="DF275" s="190"/>
      <c r="DG275" s="190"/>
      <c r="DH275" s="190">
        <v>0.24510000000000001</v>
      </c>
      <c r="DI275" s="190">
        <v>5.6179231682819131E-3</v>
      </c>
      <c r="DJ275" s="190">
        <v>0.1067</v>
      </c>
      <c r="DK275" s="190">
        <v>2.2482236207570735E-3</v>
      </c>
      <c r="DL275" s="190"/>
      <c r="DM275" s="190"/>
      <c r="DN275" s="190">
        <v>0.40139999999999998</v>
      </c>
      <c r="DO275" s="190">
        <v>3.9375218077703084E-3</v>
      </c>
      <c r="DP275" s="189">
        <v>99.68</v>
      </c>
    </row>
    <row r="276" spans="1:120" x14ac:dyDescent="0.2">
      <c r="A276" s="147" t="s">
        <v>526</v>
      </c>
      <c r="B276" s="163">
        <v>92.956592345942838</v>
      </c>
      <c r="C276" s="143">
        <v>3.1863074349166268E-3</v>
      </c>
      <c r="D276" s="145">
        <v>55.487249999999996</v>
      </c>
      <c r="E276" s="144">
        <v>9.4164985786543809E-2</v>
      </c>
      <c r="F276" s="142">
        <v>0.27042500000000003</v>
      </c>
      <c r="G276" s="143">
        <v>9.8861411468426433E-3</v>
      </c>
      <c r="H276" s="145">
        <v>9.468160247213337</v>
      </c>
      <c r="I276" s="141">
        <v>4.0170001896992692E-2</v>
      </c>
      <c r="J276" s="145">
        <v>5.2307749999999995</v>
      </c>
      <c r="K276" s="144">
        <v>2.7494068886802975E-2</v>
      </c>
      <c r="L276" s="142">
        <v>9.9275000000000002E-2</v>
      </c>
      <c r="M276" s="141">
        <v>8.2219873582924062E-3</v>
      </c>
      <c r="N276" s="145">
        <v>17.93511354649101</v>
      </c>
      <c r="O276" s="144">
        <v>5.9182855247014346E-2</v>
      </c>
      <c r="P276" s="145">
        <v>7.7887750000000011</v>
      </c>
      <c r="Q276" s="144">
        <v>2.4232980726399515E-2</v>
      </c>
      <c r="R276" s="142">
        <v>0.18952097922034622</v>
      </c>
      <c r="S276" s="141">
        <v>1.5245154951657146E-2</v>
      </c>
      <c r="T276" s="142">
        <v>1.0545499999999999</v>
      </c>
      <c r="U276" s="141">
        <v>2.8884747144509979E-2</v>
      </c>
      <c r="V276" s="142">
        <v>4.1224999999999998E-2</v>
      </c>
      <c r="W276" s="141">
        <v>2.1174356654159992E-3</v>
      </c>
      <c r="X276" s="142">
        <v>0.16799015189377076</v>
      </c>
      <c r="Y276" s="141">
        <v>2.8508874138394426E-3</v>
      </c>
      <c r="Z276" s="142">
        <v>2.476127567951026E-2</v>
      </c>
      <c r="AA276" s="143">
        <v>4.4252910417121663E-3</v>
      </c>
      <c r="AB276" s="142">
        <v>3.3000000000000002E-2</v>
      </c>
      <c r="AC276" s="141">
        <v>1.8519848406507002E-3</v>
      </c>
      <c r="AD276" s="140">
        <v>97.805299999999988</v>
      </c>
      <c r="AE276" s="139">
        <v>1350</v>
      </c>
      <c r="AF276" s="18" t="s">
        <v>525</v>
      </c>
      <c r="AG276" s="130">
        <v>0.8</v>
      </c>
      <c r="AH276" s="129">
        <v>0.03</v>
      </c>
      <c r="AI276" s="128">
        <v>38</v>
      </c>
      <c r="AJ276" s="120">
        <v>20.061</v>
      </c>
      <c r="AK276" s="275">
        <v>1565.26367159543</v>
      </c>
      <c r="AL276" s="276">
        <v>43.639380090621472</v>
      </c>
      <c r="AM276" s="138">
        <v>0.86680081121597796</v>
      </c>
      <c r="AN276" s="129">
        <v>5.2078091469584455E-2</v>
      </c>
      <c r="AO276" s="138">
        <v>29.816374570453601</v>
      </c>
      <c r="AP276" s="129">
        <v>0.83538860169806517</v>
      </c>
      <c r="AQ276" s="138">
        <v>6.9075970149108397</v>
      </c>
      <c r="AR276" s="130">
        <v>0.33083834968547476</v>
      </c>
      <c r="AS276" s="138">
        <v>12.816116421909999</v>
      </c>
      <c r="AT276" s="129">
        <v>0.52001439639848068</v>
      </c>
      <c r="AU276" s="138">
        <v>0.375015127801335</v>
      </c>
      <c r="AV276" s="129">
        <v>3.3538763941262498E-2</v>
      </c>
      <c r="AW276" s="138">
        <v>4.3403230230504404</v>
      </c>
      <c r="AX276" s="129">
        <v>0.45647400274676031</v>
      </c>
      <c r="AY276" s="138">
        <v>0.52077115878522229</v>
      </c>
      <c r="AZ276" s="129">
        <v>4.9641029310315464E-2</v>
      </c>
      <c r="BA276" s="138">
        <v>1.5829622954762947</v>
      </c>
      <c r="BB276" s="130">
        <v>9.0342694041522995E-2</v>
      </c>
      <c r="BC276" s="138">
        <v>0.215253472004903</v>
      </c>
      <c r="BD276" s="129">
        <v>3.9400760516795794E-2</v>
      </c>
      <c r="BE276" s="138">
        <v>1.4103333295006599</v>
      </c>
      <c r="BF276" s="129">
        <v>0.14614450604409138</v>
      </c>
      <c r="BG276" s="138">
        <v>0.46976158616532598</v>
      </c>
      <c r="BH276" s="129">
        <v>7.9000762943316399E-2</v>
      </c>
      <c r="BI276" s="138">
        <v>0.21816510775565301</v>
      </c>
      <c r="BJ276" s="129">
        <v>4.589930903463537E-2</v>
      </c>
      <c r="BK276" s="138">
        <v>0.90268946569725494</v>
      </c>
      <c r="BL276" s="129">
        <v>0.19745301146560779</v>
      </c>
      <c r="BM276" s="138">
        <v>0.16185311975835201</v>
      </c>
      <c r="BN276" s="129">
        <v>2.9587615527398727E-2</v>
      </c>
      <c r="BO276" s="138">
        <v>1.0962136222584999</v>
      </c>
      <c r="BP276" s="130">
        <v>0.10926824335965422</v>
      </c>
      <c r="BQ276" s="138">
        <v>0.76748746399299805</v>
      </c>
      <c r="BR276" s="129">
        <v>0.13014543038489701</v>
      </c>
      <c r="BS276" s="138">
        <v>0.89516279380533403</v>
      </c>
      <c r="BT276" s="129">
        <v>0.10259459535400067</v>
      </c>
      <c r="BU276" s="138"/>
      <c r="BV276" s="129"/>
      <c r="BW276" s="138"/>
      <c r="BX276" s="129"/>
      <c r="BY276" s="138"/>
      <c r="BZ276" s="129"/>
      <c r="CA276" s="137">
        <v>0.114180251973936</v>
      </c>
      <c r="CB276" s="136">
        <v>1.4261431380001357E-2</v>
      </c>
      <c r="CC276" s="135">
        <v>3.5137776308907E-2</v>
      </c>
      <c r="CD276" s="134">
        <v>5.1613100195441932E-3</v>
      </c>
      <c r="CE276" s="135">
        <v>1.0173560790077E-2</v>
      </c>
      <c r="CF276" s="134">
        <v>2.2798381076817144E-3</v>
      </c>
      <c r="CH276" s="120">
        <v>22.791</v>
      </c>
      <c r="CI276" s="133">
        <f>0.3543*CK276</f>
        <v>2.7847980000000001E-2</v>
      </c>
      <c r="CJ276" s="133">
        <v>1.537662E-3</v>
      </c>
      <c r="CK276" s="133">
        <v>7.8600000000000003E-2</v>
      </c>
      <c r="CL276" s="133">
        <v>4.3400000000000001E-3</v>
      </c>
      <c r="CM276" s="19"/>
      <c r="CN276" s="19"/>
      <c r="CO276" s="19"/>
      <c r="CP276" s="19"/>
      <c r="CQ276" s="19"/>
      <c r="CR276" s="189">
        <v>40.82</v>
      </c>
      <c r="CS276" s="189">
        <v>6.6306033994574395E-2</v>
      </c>
      <c r="CT276" s="189">
        <v>50.68</v>
      </c>
      <c r="CU276" s="189">
        <v>0.15012803506479439</v>
      </c>
      <c r="CV276" s="189">
        <v>6.84</v>
      </c>
      <c r="CW276" s="189">
        <v>6.9584467990417037E-2</v>
      </c>
      <c r="CX276" s="190"/>
      <c r="CY276" s="190"/>
      <c r="CZ276" s="190">
        <v>4.9599999999999998E-2</v>
      </c>
      <c r="DA276" s="190">
        <v>3.169917464559845E-3</v>
      </c>
      <c r="DB276" s="190"/>
      <c r="DC276" s="190"/>
      <c r="DD276" s="190">
        <v>0.13039999999999999</v>
      </c>
      <c r="DE276" s="190">
        <v>1.6875814946075E-3</v>
      </c>
      <c r="DF276" s="190"/>
      <c r="DG276" s="190"/>
      <c r="DH276" s="190">
        <v>0.2394</v>
      </c>
      <c r="DI276" s="190">
        <v>5.5600664372529402E-3</v>
      </c>
      <c r="DJ276" s="190">
        <v>0.1048</v>
      </c>
      <c r="DK276" s="190">
        <v>1.655190452576216E-3</v>
      </c>
      <c r="DL276" s="190"/>
      <c r="DM276" s="190"/>
      <c r="DN276" s="190">
        <v>0.40329999999999999</v>
      </c>
      <c r="DO276" s="190">
        <v>5.7398300509546862E-3</v>
      </c>
      <c r="DP276" s="189">
        <v>99.28</v>
      </c>
    </row>
    <row r="277" spans="1:120" x14ac:dyDescent="0.2">
      <c r="A277" s="147" t="s">
        <v>524</v>
      </c>
      <c r="B277" s="163">
        <v>92.956592345942838</v>
      </c>
      <c r="C277" s="143">
        <v>3.1863074349166268E-3</v>
      </c>
      <c r="D277" s="145">
        <v>55.402450000000002</v>
      </c>
      <c r="E277" s="144">
        <v>9.4021075414436731E-2</v>
      </c>
      <c r="F277" s="142">
        <v>0.27795000000000003</v>
      </c>
      <c r="G277" s="143">
        <v>9.7551298953537785E-3</v>
      </c>
      <c r="H277" s="145">
        <v>9.5289491635033734</v>
      </c>
      <c r="I277" s="141">
        <v>4.0653127348107575E-2</v>
      </c>
      <c r="J277" s="145">
        <v>5.0295500000000004</v>
      </c>
      <c r="K277" s="144">
        <v>2.702885972600768E-2</v>
      </c>
      <c r="L277" s="142">
        <v>9.1249999999999998E-2</v>
      </c>
      <c r="M277" s="141">
        <v>8.2481767349753665E-3</v>
      </c>
      <c r="N277" s="145">
        <v>18.448642762354595</v>
      </c>
      <c r="O277" s="144">
        <v>6.044414067207237E-2</v>
      </c>
      <c r="P277" s="145">
        <v>7.6737500000000001</v>
      </c>
      <c r="Q277" s="144">
        <v>2.4236850957515203E-2</v>
      </c>
      <c r="R277" s="142">
        <v>0.29787713597880561</v>
      </c>
      <c r="S277" s="141">
        <v>1.5142087745589283E-2</v>
      </c>
      <c r="T277" s="142">
        <v>1.0640499999999999</v>
      </c>
      <c r="U277" s="141">
        <v>2.8967815358052353E-2</v>
      </c>
      <c r="V277" s="142">
        <v>4.3050000000000005E-2</v>
      </c>
      <c r="W277" s="141">
        <v>2.1300838574396549E-3</v>
      </c>
      <c r="X277" s="142">
        <v>0.17098822512766598</v>
      </c>
      <c r="Y277" s="141">
        <v>2.8776301733784843E-3</v>
      </c>
      <c r="Z277" s="142">
        <v>2.8202279562894686E-2</v>
      </c>
      <c r="AA277" s="143">
        <v>4.4228213372748074E-3</v>
      </c>
      <c r="AB277" s="142">
        <v>2.8549999999999999E-2</v>
      </c>
      <c r="AC277" s="141">
        <v>1.8109819092675785E-3</v>
      </c>
      <c r="AD277" s="140">
        <v>98.095249999999993</v>
      </c>
      <c r="AE277" s="127">
        <v>1350</v>
      </c>
      <c r="AF277" s="18" t="s">
        <v>423</v>
      </c>
      <c r="AG277" s="130">
        <v>0.94</v>
      </c>
      <c r="AH277" s="129">
        <v>0.06</v>
      </c>
      <c r="AK277" s="275"/>
      <c r="AL277" s="276"/>
      <c r="AM277" s="138"/>
      <c r="AN277" s="129"/>
      <c r="AO277" s="138"/>
      <c r="AP277" s="129"/>
      <c r="AQ277" s="138"/>
      <c r="AR277" s="130"/>
      <c r="AS277" s="138"/>
      <c r="AT277" s="129"/>
      <c r="AU277" s="138"/>
      <c r="AV277" s="129"/>
      <c r="AW277" s="138"/>
      <c r="AX277" s="129"/>
      <c r="AY277" s="138"/>
      <c r="AZ277" s="129"/>
      <c r="BA277" s="138"/>
      <c r="BB277" s="130"/>
      <c r="BC277" s="138"/>
      <c r="BD277" s="129"/>
      <c r="BE277" s="138"/>
      <c r="BF277" s="129"/>
      <c r="BG277" s="138"/>
      <c r="BH277" s="129"/>
      <c r="BI277" s="138"/>
      <c r="BJ277" s="129"/>
      <c r="BK277" s="138"/>
      <c r="BL277" s="129"/>
      <c r="BM277" s="138"/>
      <c r="BN277" s="129"/>
      <c r="BO277" s="138"/>
      <c r="BP277" s="130"/>
      <c r="BQ277" s="138"/>
      <c r="BR277" s="129"/>
      <c r="BS277" s="138"/>
      <c r="BT277" s="129"/>
      <c r="BU277" s="138"/>
      <c r="BV277" s="129"/>
      <c r="BW277" s="138"/>
      <c r="BX277" s="129"/>
      <c r="BY277" s="138"/>
      <c r="BZ277" s="129"/>
      <c r="CA277" s="137"/>
      <c r="CB277" s="136"/>
      <c r="CC277" s="135"/>
      <c r="CD277" s="134"/>
      <c r="CE277" s="135"/>
      <c r="CF277" s="134"/>
      <c r="CI277" s="21"/>
      <c r="CJ277" s="21"/>
      <c r="CK277" s="133"/>
      <c r="CL277" s="133"/>
      <c r="CM277" s="19"/>
      <c r="CN277" s="19"/>
      <c r="CO277" s="19"/>
      <c r="CP277" s="19"/>
      <c r="CQ277" s="19"/>
      <c r="CR277" s="189">
        <v>40.82</v>
      </c>
      <c r="CS277" s="189">
        <v>6.6306033994574395E-2</v>
      </c>
      <c r="CT277" s="189">
        <v>50.68</v>
      </c>
      <c r="CU277" s="189">
        <v>0.15012803506479439</v>
      </c>
      <c r="CV277" s="189">
        <v>6.84</v>
      </c>
      <c r="CW277" s="189">
        <v>6.9584467990417037E-2</v>
      </c>
      <c r="CX277" s="190"/>
      <c r="CY277" s="190"/>
      <c r="CZ277" s="190">
        <v>4.9599999999999998E-2</v>
      </c>
      <c r="DA277" s="190">
        <v>3.169917464559845E-3</v>
      </c>
      <c r="DB277" s="190"/>
      <c r="DC277" s="190"/>
      <c r="DD277" s="190">
        <v>0.13039999999999999</v>
      </c>
      <c r="DE277" s="190">
        <v>1.6875814946075E-3</v>
      </c>
      <c r="DF277" s="190"/>
      <c r="DG277" s="190"/>
      <c r="DH277" s="190">
        <v>0.2394</v>
      </c>
      <c r="DI277" s="190">
        <v>5.5600664372529402E-3</v>
      </c>
      <c r="DJ277" s="190">
        <v>0.1048</v>
      </c>
      <c r="DK277" s="190">
        <v>1.655190452576216E-3</v>
      </c>
      <c r="DL277" s="190"/>
      <c r="DM277" s="190"/>
      <c r="DN277" s="190">
        <v>0.40329999999999999</v>
      </c>
      <c r="DO277" s="190">
        <v>5.7398300509546862E-3</v>
      </c>
      <c r="DP277" s="189">
        <v>99.28</v>
      </c>
    </row>
    <row r="278" spans="1:120" x14ac:dyDescent="0.2">
      <c r="A278" s="147" t="s">
        <v>820</v>
      </c>
      <c r="B278" s="163">
        <v>93.154150436291033</v>
      </c>
      <c r="C278" s="143">
        <v>3.216670344607419E-3</v>
      </c>
      <c r="D278" s="138">
        <v>55.881100000000004</v>
      </c>
      <c r="E278" s="144">
        <v>9.4833371400392594E-2</v>
      </c>
      <c r="F278" s="137">
        <v>0.27139999999999997</v>
      </c>
      <c r="G278" s="143">
        <v>9.7315435279279085E-3</v>
      </c>
      <c r="H278" s="138">
        <v>9.7371356266617788</v>
      </c>
      <c r="I278" s="141">
        <v>4.0852154810277624E-2</v>
      </c>
      <c r="J278" s="138">
        <v>4.7540499999999994</v>
      </c>
      <c r="K278" s="144">
        <v>2.6220643746179263E-2</v>
      </c>
      <c r="L278" s="137">
        <v>8.6549999999999988E-2</v>
      </c>
      <c r="M278" s="141">
        <v>8.2946243605994587E-3</v>
      </c>
      <c r="N278" s="138">
        <v>18.132216761109177</v>
      </c>
      <c r="O278" s="144">
        <v>5.9833262672048491E-2</v>
      </c>
      <c r="P278" s="138">
        <v>7.86015</v>
      </c>
      <c r="Q278" s="144">
        <v>2.4455047611031143E-2</v>
      </c>
      <c r="R278" s="137">
        <v>0.25437133256869615</v>
      </c>
      <c r="S278" s="141">
        <v>1.4674394369596449E-2</v>
      </c>
      <c r="T278" s="137">
        <v>1.04565</v>
      </c>
      <c r="U278" s="141">
        <v>2.8591682059306164E-2</v>
      </c>
      <c r="V278" s="137">
        <v>2.93E-2</v>
      </c>
      <c r="W278" s="141">
        <v>2.0564288951507932E-3</v>
      </c>
      <c r="X278" s="137">
        <v>7.9058229054634305E-2</v>
      </c>
      <c r="Y278" s="141">
        <v>2.246071666547775E-3</v>
      </c>
      <c r="Z278" s="137">
        <v>2.6564881838205608E-2</v>
      </c>
      <c r="AA278" s="143">
        <v>4.2041805953679486E-3</v>
      </c>
      <c r="AB278" s="137">
        <v>3.0800000000000001E-2</v>
      </c>
      <c r="AC278" s="141">
        <v>1.8355953037880895E-3</v>
      </c>
      <c r="AD278" s="130">
        <v>98.140250000000009</v>
      </c>
      <c r="AE278" s="127">
        <v>1350</v>
      </c>
      <c r="AF278" s="18" t="s">
        <v>453</v>
      </c>
      <c r="AG278" s="130">
        <v>0.96</v>
      </c>
      <c r="AH278" s="129">
        <v>0.05</v>
      </c>
      <c r="AK278" s="275"/>
      <c r="AL278" s="276"/>
      <c r="AM278" s="138"/>
      <c r="AN278" s="129"/>
      <c r="AO278" s="138"/>
      <c r="AP278" s="129"/>
      <c r="AQ278" s="138"/>
      <c r="AR278" s="130"/>
      <c r="AS278" s="138"/>
      <c r="AT278" s="129"/>
      <c r="AU278" s="138"/>
      <c r="AV278" s="129"/>
      <c r="AW278" s="138"/>
      <c r="AX278" s="129"/>
      <c r="AY278" s="138"/>
      <c r="AZ278" s="129"/>
      <c r="BA278" s="138"/>
      <c r="BB278" s="130"/>
      <c r="BC278" s="138"/>
      <c r="BD278" s="129"/>
      <c r="BE278" s="138"/>
      <c r="BF278" s="129"/>
      <c r="BG278" s="138"/>
      <c r="BH278" s="129"/>
      <c r="BI278" s="138"/>
      <c r="BJ278" s="129"/>
      <c r="BK278" s="138"/>
      <c r="BL278" s="129"/>
      <c r="BM278" s="138"/>
      <c r="BN278" s="129"/>
      <c r="BO278" s="138"/>
      <c r="BP278" s="130"/>
      <c r="BQ278" s="138"/>
      <c r="BR278" s="129"/>
      <c r="BS278" s="138"/>
      <c r="BT278" s="129"/>
      <c r="BU278" s="138"/>
      <c r="BV278" s="129"/>
      <c r="BW278" s="138"/>
      <c r="BX278" s="129"/>
      <c r="BY278" s="138"/>
      <c r="BZ278" s="129"/>
      <c r="CA278" s="137"/>
      <c r="CB278" s="136"/>
      <c r="CC278" s="135"/>
      <c r="CD278" s="134"/>
      <c r="CE278" s="135"/>
      <c r="CF278" s="134"/>
      <c r="CI278" s="21"/>
      <c r="CJ278" s="21"/>
      <c r="CK278" s="133"/>
      <c r="CL278" s="133"/>
      <c r="CM278" s="19"/>
      <c r="CN278" s="19"/>
      <c r="CO278" s="19"/>
      <c r="CP278" s="19"/>
      <c r="CQ278" s="19"/>
      <c r="CR278" s="189">
        <v>41.42</v>
      </c>
      <c r="CS278" s="189">
        <v>0.12552240925384969</v>
      </c>
      <c r="CT278" s="189">
        <v>51.49</v>
      </c>
      <c r="CU278" s="189">
        <v>0.16027054714575251</v>
      </c>
      <c r="CV278" s="189">
        <v>6.74</v>
      </c>
      <c r="CW278" s="189">
        <v>3.5122873112053837E-2</v>
      </c>
      <c r="CX278" s="190"/>
      <c r="CY278" s="190"/>
      <c r="CZ278" s="190">
        <v>4.9000000000000002E-2</v>
      </c>
      <c r="DA278" s="190">
        <v>2.7180048254953114E-3</v>
      </c>
      <c r="DB278" s="190"/>
      <c r="DC278" s="190"/>
      <c r="DD278" s="190">
        <v>0.13189999999999999</v>
      </c>
      <c r="DE278" s="190">
        <v>9.5859957219930115E-4</v>
      </c>
      <c r="DF278" s="190"/>
      <c r="DG278" s="190"/>
      <c r="DH278" s="190">
        <v>0.24879999999999999</v>
      </c>
      <c r="DI278" s="190">
        <v>3.6942087287310209E-3</v>
      </c>
      <c r="DJ278" s="190">
        <v>0.1042</v>
      </c>
      <c r="DK278" s="190">
        <v>1.998349737413428E-3</v>
      </c>
      <c r="DL278" s="190"/>
      <c r="DM278" s="190"/>
      <c r="DN278" s="190">
        <v>0.40550000000000003</v>
      </c>
      <c r="DO278" s="190">
        <v>3.059576495747941E-3</v>
      </c>
      <c r="DP278" s="189">
        <v>100.6</v>
      </c>
    </row>
    <row r="279" spans="1:120" x14ac:dyDescent="0.2">
      <c r="A279" s="147" t="s">
        <v>164</v>
      </c>
      <c r="B279" s="163">
        <v>93.059934530984364</v>
      </c>
      <c r="C279" s="143">
        <v>3.1688575966786021E-3</v>
      </c>
      <c r="D279" s="145">
        <v>54.975900000000003</v>
      </c>
      <c r="E279" s="144">
        <v>9.3297196060400434E-2</v>
      </c>
      <c r="F279" s="142">
        <v>0.28159999999999996</v>
      </c>
      <c r="G279" s="143">
        <v>9.8477586369194788E-3</v>
      </c>
      <c r="H279" s="145">
        <v>9.2995547729984089</v>
      </c>
      <c r="I279" s="141">
        <v>3.9893054668150921E-2</v>
      </c>
      <c r="J279" s="145">
        <v>5.4379999999999997</v>
      </c>
      <c r="K279" s="144">
        <v>2.8070593370682819E-2</v>
      </c>
      <c r="L279" s="142">
        <v>0.1023</v>
      </c>
      <c r="M279" s="141">
        <v>8.4782502961401173E-3</v>
      </c>
      <c r="N279" s="145">
        <v>17.621071553394991</v>
      </c>
      <c r="O279" s="144">
        <v>5.9000629201360108E-2</v>
      </c>
      <c r="P279" s="145">
        <v>7.9687000000000001</v>
      </c>
      <c r="Q279" s="144">
        <v>2.4605668766902972E-2</v>
      </c>
      <c r="R279" s="142">
        <v>0.2444230528022186</v>
      </c>
      <c r="S279" s="141">
        <v>1.4944388262862677E-2</v>
      </c>
      <c r="T279" s="142">
        <v>0.91410000000000002</v>
      </c>
      <c r="U279" s="141">
        <v>2.7155078711449173E-2</v>
      </c>
      <c r="V279" s="142">
        <v>3.7099999999999994E-2</v>
      </c>
      <c r="W279" s="141">
        <v>2.0960712020587466E-3</v>
      </c>
      <c r="X279" s="142">
        <v>0.1831034002648412</v>
      </c>
      <c r="Y279" s="141">
        <v>2.9394353802665914E-3</v>
      </c>
      <c r="Z279" s="142">
        <v>2.6246752618056812E-2</v>
      </c>
      <c r="AA279" s="143">
        <v>4.1059602125778282E-3</v>
      </c>
      <c r="AB279" s="142">
        <v>3.0800000000000001E-2</v>
      </c>
      <c r="AC279" s="141">
        <v>1.8231871464614441E-3</v>
      </c>
      <c r="AD279" s="140">
        <v>97.173349999999999</v>
      </c>
      <c r="AE279" s="139">
        <v>1350</v>
      </c>
      <c r="AF279" s="18" t="s">
        <v>163</v>
      </c>
      <c r="AG279" s="130">
        <v>1.29</v>
      </c>
      <c r="AH279" s="129">
        <v>0.03</v>
      </c>
      <c r="AI279" s="128">
        <v>20</v>
      </c>
      <c r="AJ279" s="120">
        <v>17.478999999999999</v>
      </c>
      <c r="AK279" s="275">
        <v>1682.5438107419</v>
      </c>
      <c r="AL279" s="276">
        <v>65.206527739708974</v>
      </c>
      <c r="AM279" s="138">
        <v>0.78207200211563099</v>
      </c>
      <c r="AN279" s="129">
        <v>7.5277055009153937E-2</v>
      </c>
      <c r="AO279" s="138">
        <v>32.084327504576898</v>
      </c>
      <c r="AP279" s="129">
        <v>1.153931952682874</v>
      </c>
      <c r="AQ279" s="138">
        <v>7.4863408937293503</v>
      </c>
      <c r="AR279" s="130">
        <v>0.44745596218106287</v>
      </c>
      <c r="AS279" s="138">
        <v>13.2671069731981</v>
      </c>
      <c r="AT279" s="129">
        <v>0.66826266700319492</v>
      </c>
      <c r="AU279" s="138">
        <v>0.41808774283121403</v>
      </c>
      <c r="AV279" s="129">
        <v>6.1492454790047807E-2</v>
      </c>
      <c r="AW279" s="138">
        <v>3.1863747223797398</v>
      </c>
      <c r="AX279" s="129">
        <v>0.60110944734892269</v>
      </c>
      <c r="AY279" s="138">
        <v>0.56847373252247702</v>
      </c>
      <c r="AZ279" s="129">
        <v>6.3122520246089664E-2</v>
      </c>
      <c r="BA279" s="138">
        <v>1.7536451667997099</v>
      </c>
      <c r="BB279" s="130">
        <v>0.12202949410761507</v>
      </c>
      <c r="BC279" s="138"/>
      <c r="BD279" s="129"/>
      <c r="BE279" s="138">
        <v>1.6781888278158901</v>
      </c>
      <c r="BF279" s="129">
        <v>0.23871706648348021</v>
      </c>
      <c r="BG279" s="138">
        <v>0.57429751601225598</v>
      </c>
      <c r="BH279" s="129">
        <v>0.14608663089384055</v>
      </c>
      <c r="BI279" s="138"/>
      <c r="BJ279" s="129"/>
      <c r="BK279" s="138"/>
      <c r="BL279" s="129"/>
      <c r="BM279" s="138"/>
      <c r="BN279" s="129"/>
      <c r="BO279" s="138">
        <v>1.20112042215649</v>
      </c>
      <c r="BP279" s="130">
        <v>0.16255206349390522</v>
      </c>
      <c r="BQ279" s="138"/>
      <c r="BR279" s="129"/>
      <c r="BS279" s="138">
        <v>0.78425361808025296</v>
      </c>
      <c r="BT279" s="129">
        <v>0.15971323505556045</v>
      </c>
      <c r="BU279" s="138"/>
      <c r="BV279" s="129"/>
      <c r="BW279" s="138"/>
      <c r="BX279" s="129"/>
      <c r="BY279" s="138"/>
      <c r="BZ279" s="129"/>
      <c r="CA279" s="137">
        <v>0.104090552730201</v>
      </c>
      <c r="CB279" s="136">
        <v>1.5549268793236631E-2</v>
      </c>
      <c r="CC279" s="135">
        <v>3.3916755399956998E-2</v>
      </c>
      <c r="CD279" s="134">
        <v>6.4542310808416246E-3</v>
      </c>
      <c r="CE279" s="135">
        <v>9.5476142325259996E-3</v>
      </c>
      <c r="CF279" s="134">
        <v>3.2553271855391324E-3</v>
      </c>
      <c r="CH279" s="120">
        <v>20.901</v>
      </c>
      <c r="CI279" s="133">
        <f>0.3543*CK279</f>
        <v>2.0552943000000001E-2</v>
      </c>
      <c r="CJ279" s="133">
        <v>1.2117059999999999E-3</v>
      </c>
      <c r="CK279" s="133">
        <v>5.8009999999999999E-2</v>
      </c>
      <c r="CL279" s="133">
        <v>3.4199999999999999E-3</v>
      </c>
      <c r="CM279" s="19">
        <v>0.70384000000000002</v>
      </c>
      <c r="CN279" s="19">
        <v>9.7000000000000005E-4</v>
      </c>
      <c r="CO279" s="19">
        <v>0.70113000000000003</v>
      </c>
      <c r="CP279" s="19">
        <v>9.7999999999999997E-4</v>
      </c>
      <c r="CQ279" s="19"/>
      <c r="CR279" s="189">
        <v>41.12</v>
      </c>
      <c r="CS279" s="189">
        <v>0.13092520238213934</v>
      </c>
      <c r="CT279" s="189">
        <v>51.15</v>
      </c>
      <c r="CU279" s="189">
        <v>0.137136056817487</v>
      </c>
      <c r="CV279" s="189">
        <v>6.8</v>
      </c>
      <c r="CW279" s="189">
        <v>2.5744171301259309E-2</v>
      </c>
      <c r="CX279" s="190"/>
      <c r="CY279" s="190"/>
      <c r="CZ279" s="190">
        <v>5.3499999999999999E-2</v>
      </c>
      <c r="DA279" s="190">
        <v>3.0096471406929905E-3</v>
      </c>
      <c r="DB279" s="190"/>
      <c r="DC279" s="190"/>
      <c r="DD279" s="190">
        <v>0.13</v>
      </c>
      <c r="DE279" s="190">
        <v>1.1311328603201866E-3</v>
      </c>
      <c r="DF279" s="190"/>
      <c r="DG279" s="190"/>
      <c r="DH279" s="190">
        <v>0.24329999999999999</v>
      </c>
      <c r="DI279" s="190">
        <v>1.4750843662552592E-3</v>
      </c>
      <c r="DJ279" s="190">
        <v>0.1045</v>
      </c>
      <c r="DK279" s="190">
        <v>1.7331966214011074E-3</v>
      </c>
      <c r="DL279" s="190"/>
      <c r="DM279" s="190"/>
      <c r="DN279" s="190">
        <v>0.4098</v>
      </c>
      <c r="DO279" s="190">
        <v>2.3960992810267852E-3</v>
      </c>
      <c r="DP279" s="189">
        <v>100.01</v>
      </c>
    </row>
    <row r="280" spans="1:120" x14ac:dyDescent="0.2">
      <c r="A280" s="147" t="s">
        <v>522</v>
      </c>
      <c r="B280" s="163">
        <v>93.144347409753038</v>
      </c>
      <c r="C280" s="143">
        <v>3.2547555267096011E-3</v>
      </c>
      <c r="D280" s="138">
        <v>54.637249999999995</v>
      </c>
      <c r="E280" s="144">
        <v>9.2722487952923233E-2</v>
      </c>
      <c r="F280" s="137">
        <v>0.27875</v>
      </c>
      <c r="G280" s="143">
        <v>9.9287230129761796E-3</v>
      </c>
      <c r="H280" s="138">
        <v>9.6836769720985547</v>
      </c>
      <c r="I280" s="141">
        <v>4.0627869012492684E-2</v>
      </c>
      <c r="J280" s="138">
        <v>5.0722000000000005</v>
      </c>
      <c r="K280" s="144">
        <v>2.7138771748646085E-2</v>
      </c>
      <c r="L280" s="137">
        <v>8.9200000000000002E-2</v>
      </c>
      <c r="M280" s="141">
        <v>8.3961695091564741E-3</v>
      </c>
      <c r="N280" s="138">
        <v>17.112222497780216</v>
      </c>
      <c r="O280" s="144">
        <v>5.8080809132896274E-2</v>
      </c>
      <c r="P280" s="138">
        <v>8.3090499999999992</v>
      </c>
      <c r="Q280" s="144">
        <v>2.5068311894263819E-2</v>
      </c>
      <c r="R280" s="137">
        <v>0.31230464619590653</v>
      </c>
      <c r="S280" s="141">
        <v>1.5288307513299539E-2</v>
      </c>
      <c r="T280" s="137">
        <v>0.94740000000000002</v>
      </c>
      <c r="U280" s="141">
        <v>2.7578165070917971E-2</v>
      </c>
      <c r="V280" s="137">
        <v>4.675E-2</v>
      </c>
      <c r="W280" s="141">
        <v>2.1567406520829578E-3</v>
      </c>
      <c r="X280" s="137">
        <v>0.32143951032297319</v>
      </c>
      <c r="Y280" s="141">
        <v>3.7124369390140739E-3</v>
      </c>
      <c r="Z280" s="137">
        <v>2.3999168133823683E-2</v>
      </c>
      <c r="AA280" s="143">
        <v>4.2128782728857632E-3</v>
      </c>
      <c r="AB280" s="137">
        <v>2.6549999999999997E-2</v>
      </c>
      <c r="AC280" s="141">
        <v>1.7891322938019421E-3</v>
      </c>
      <c r="AD280" s="130">
        <v>96.843500000000006</v>
      </c>
      <c r="AE280" s="127">
        <v>1350</v>
      </c>
      <c r="AF280" s="18" t="s">
        <v>296</v>
      </c>
      <c r="AG280" s="130">
        <v>1.08</v>
      </c>
      <c r="AH280" s="129">
        <v>0.06</v>
      </c>
      <c r="AK280" s="275"/>
      <c r="AL280" s="276"/>
      <c r="AM280" s="138"/>
      <c r="AN280" s="129"/>
      <c r="AO280" s="138"/>
      <c r="AP280" s="129"/>
      <c r="AQ280" s="138"/>
      <c r="AR280" s="130"/>
      <c r="AS280" s="138"/>
      <c r="AT280" s="129"/>
      <c r="AU280" s="138"/>
      <c r="AV280" s="129"/>
      <c r="AW280" s="138"/>
      <c r="AX280" s="129"/>
      <c r="AY280" s="138"/>
      <c r="AZ280" s="129"/>
      <c r="BA280" s="138"/>
      <c r="BB280" s="130"/>
      <c r="BC280" s="138"/>
      <c r="BD280" s="129"/>
      <c r="BE280" s="138"/>
      <c r="BF280" s="129"/>
      <c r="BG280" s="138"/>
      <c r="BH280" s="129"/>
      <c r="BI280" s="138"/>
      <c r="BJ280" s="129"/>
      <c r="BK280" s="138"/>
      <c r="BL280" s="129"/>
      <c r="BM280" s="138"/>
      <c r="BN280" s="129"/>
      <c r="BO280" s="138"/>
      <c r="BP280" s="130"/>
      <c r="BQ280" s="138"/>
      <c r="BR280" s="129"/>
      <c r="BS280" s="138"/>
      <c r="BT280" s="129"/>
      <c r="BU280" s="138"/>
      <c r="BV280" s="129"/>
      <c r="BW280" s="138"/>
      <c r="BX280" s="129"/>
      <c r="BY280" s="138"/>
      <c r="BZ280" s="129"/>
      <c r="CA280" s="137"/>
      <c r="CB280" s="136"/>
      <c r="CC280" s="135"/>
      <c r="CD280" s="134"/>
      <c r="CE280" s="135"/>
      <c r="CF280" s="134"/>
      <c r="CI280" s="21"/>
      <c r="CJ280" s="21"/>
      <c r="CK280" s="133"/>
      <c r="CL280" s="133"/>
      <c r="CM280" s="19"/>
      <c r="CN280" s="19"/>
      <c r="CO280" s="19"/>
      <c r="CP280" s="19"/>
      <c r="CQ280" s="19"/>
      <c r="CR280" s="189">
        <v>40.93</v>
      </c>
      <c r="CS280" s="189">
        <v>4.5694824008655183E-2</v>
      </c>
      <c r="CT280" s="189">
        <v>50.88</v>
      </c>
      <c r="CU280" s="189">
        <v>8.512822815682114E-2</v>
      </c>
      <c r="CV280" s="189">
        <v>6.67</v>
      </c>
      <c r="CW280" s="189">
        <v>2.3035340552277631E-2</v>
      </c>
      <c r="CX280" s="190"/>
      <c r="CY280" s="190"/>
      <c r="CZ280" s="190">
        <v>4.65E-2</v>
      </c>
      <c r="DA280" s="190">
        <v>2.7940442265070001E-3</v>
      </c>
      <c r="DB280" s="190"/>
      <c r="DC280" s="190"/>
      <c r="DD280" s="190">
        <v>0.12920000000000001</v>
      </c>
      <c r="DE280" s="190">
        <v>8.4787358512746131E-4</v>
      </c>
      <c r="DF280" s="190"/>
      <c r="DG280" s="190"/>
      <c r="DH280" s="190">
        <v>0.23599999999999999</v>
      </c>
      <c r="DI280" s="190">
        <v>1.3613418043894892E-2</v>
      </c>
      <c r="DJ280" s="190">
        <v>0.1013</v>
      </c>
      <c r="DK280" s="190">
        <v>1.9927369575067559E-3</v>
      </c>
      <c r="DL280" s="190"/>
      <c r="DM280" s="190"/>
      <c r="DN280" s="190">
        <v>0.40949999999999998</v>
      </c>
      <c r="DO280" s="190">
        <v>2.8407700532986436E-3</v>
      </c>
      <c r="DP280" s="189">
        <v>99.4</v>
      </c>
    </row>
    <row r="281" spans="1:120" x14ac:dyDescent="0.2">
      <c r="A281" s="147" t="s">
        <v>521</v>
      </c>
      <c r="B281" s="163">
        <v>92.928920647525402</v>
      </c>
      <c r="C281" s="143">
        <v>3.1782928973649151E-3</v>
      </c>
      <c r="D281" s="138">
        <v>54.5105</v>
      </c>
      <c r="E281" s="144">
        <v>9.3801010633718332E-2</v>
      </c>
      <c r="F281" s="137">
        <v>0.27485000000000004</v>
      </c>
      <c r="G281" s="143">
        <v>9.8733101528078685E-3</v>
      </c>
      <c r="H281" s="138">
        <v>9.5371423691227797</v>
      </c>
      <c r="I281" s="141">
        <v>4.0462668254089521E-2</v>
      </c>
      <c r="J281" s="138">
        <v>5.1071999999999997</v>
      </c>
      <c r="K281" s="144">
        <v>2.7205396004998706E-2</v>
      </c>
      <c r="L281" s="137">
        <v>9.5799999999999996E-2</v>
      </c>
      <c r="M281" s="141">
        <v>8.2779343092236612E-3</v>
      </c>
      <c r="N281" s="138">
        <v>18.014395096410794</v>
      </c>
      <c r="O281" s="144">
        <v>5.944447101434689E-2</v>
      </c>
      <c r="P281" s="138">
        <v>7.7908499999999998</v>
      </c>
      <c r="Q281" s="144">
        <v>2.423943661131174E-2</v>
      </c>
      <c r="R281" s="137">
        <v>0.27384038570217578</v>
      </c>
      <c r="S281" s="141">
        <v>1.5229139555960138E-2</v>
      </c>
      <c r="T281" s="137">
        <v>1.0327500000000001</v>
      </c>
      <c r="U281" s="141">
        <v>2.8578058422546834E-2</v>
      </c>
      <c r="V281" s="137">
        <v>5.2699999999999997E-2</v>
      </c>
      <c r="W281" s="141">
        <v>2.1874563237011153E-3</v>
      </c>
      <c r="X281" s="137">
        <v>0.29454163704081793</v>
      </c>
      <c r="Y281" s="141">
        <v>3.5475798171112185E-3</v>
      </c>
      <c r="Z281" s="137">
        <v>2.1473734376586513E-2</v>
      </c>
      <c r="AA281" s="143">
        <v>4.2584056419063578E-3</v>
      </c>
      <c r="AB281" s="137">
        <v>3.0900000000000004E-2</v>
      </c>
      <c r="AC281" s="141">
        <v>1.8363051337128044E-3</v>
      </c>
      <c r="AD281" s="130">
        <v>97.0852</v>
      </c>
      <c r="AE281" s="127">
        <v>1350</v>
      </c>
      <c r="AF281" s="18" t="s">
        <v>520</v>
      </c>
      <c r="AG281" s="130">
        <v>0.9</v>
      </c>
      <c r="AH281" s="129">
        <v>0.12</v>
      </c>
      <c r="AK281" s="275"/>
      <c r="AL281" s="276"/>
      <c r="AM281" s="138"/>
      <c r="AN281" s="129"/>
      <c r="AO281" s="138"/>
      <c r="AP281" s="129"/>
      <c r="AQ281" s="138"/>
      <c r="AR281" s="130"/>
      <c r="AS281" s="138"/>
      <c r="AT281" s="129"/>
      <c r="AU281" s="138"/>
      <c r="AV281" s="129"/>
      <c r="AW281" s="138"/>
      <c r="AX281" s="129"/>
      <c r="AY281" s="138"/>
      <c r="AZ281" s="129"/>
      <c r="BA281" s="138"/>
      <c r="BB281" s="130"/>
      <c r="BC281" s="138"/>
      <c r="BD281" s="129"/>
      <c r="BE281" s="138"/>
      <c r="BF281" s="129"/>
      <c r="BG281" s="138"/>
      <c r="BH281" s="129"/>
      <c r="BI281" s="138"/>
      <c r="BJ281" s="129"/>
      <c r="BK281" s="138"/>
      <c r="BL281" s="129"/>
      <c r="BM281" s="138"/>
      <c r="BN281" s="129"/>
      <c r="BO281" s="138"/>
      <c r="BP281" s="130"/>
      <c r="BQ281" s="138"/>
      <c r="BR281" s="129"/>
      <c r="BS281" s="138"/>
      <c r="BT281" s="129"/>
      <c r="BU281" s="138"/>
      <c r="BV281" s="129"/>
      <c r="BW281" s="138"/>
      <c r="BX281" s="129"/>
      <c r="BY281" s="138"/>
      <c r="BZ281" s="129"/>
      <c r="CA281" s="137"/>
      <c r="CB281" s="136"/>
      <c r="CC281" s="135"/>
      <c r="CD281" s="134"/>
      <c r="CE281" s="135"/>
      <c r="CF281" s="134"/>
      <c r="CI281" s="21"/>
      <c r="CJ281" s="21"/>
      <c r="CK281" s="133"/>
      <c r="CL281" s="133"/>
      <c r="CM281" s="19"/>
      <c r="CN281" s="19"/>
      <c r="CO281" s="19"/>
      <c r="CP281" s="19"/>
      <c r="CQ281" s="19"/>
      <c r="CR281" s="189">
        <v>40.74</v>
      </c>
      <c r="CS281" s="189">
        <v>6.5254365877887036E-2</v>
      </c>
      <c r="CT281" s="189">
        <v>50.76</v>
      </c>
      <c r="CU281" s="189">
        <v>5.2866920627466299E-2</v>
      </c>
      <c r="CV281" s="189">
        <v>6.88</v>
      </c>
      <c r="CW281" s="189">
        <v>9.5896527982693755E-2</v>
      </c>
      <c r="CX281" s="190"/>
      <c r="CY281" s="190"/>
      <c r="CZ281" s="190">
        <v>4.8599999999999997E-2</v>
      </c>
      <c r="DA281" s="190">
        <v>3.5801649396296994E-3</v>
      </c>
      <c r="DB281" s="190"/>
      <c r="DC281" s="190"/>
      <c r="DD281" s="190">
        <v>0.13039999999999999</v>
      </c>
      <c r="DE281" s="190">
        <v>1.6354760895016002E-3</v>
      </c>
      <c r="DF281" s="190"/>
      <c r="DG281" s="190"/>
      <c r="DH281" s="190">
        <v>0.23019999999999999</v>
      </c>
      <c r="DI281" s="190">
        <v>1.7111968772967612E-2</v>
      </c>
      <c r="DJ281" s="190">
        <v>0.1065</v>
      </c>
      <c r="DK281" s="190">
        <v>2.8239120221774023E-3</v>
      </c>
      <c r="DL281" s="190"/>
      <c r="DM281" s="190"/>
      <c r="DN281" s="190">
        <v>0.40639999999999998</v>
      </c>
      <c r="DO281" s="190">
        <v>2.8285905023442913E-3</v>
      </c>
      <c r="DP281" s="189">
        <v>99.31</v>
      </c>
    </row>
    <row r="282" spans="1:120" x14ac:dyDescent="0.2">
      <c r="A282" s="147" t="s">
        <v>519</v>
      </c>
      <c r="B282" s="163">
        <v>93.130853843353719</v>
      </c>
      <c r="C282" s="143">
        <v>3.2256013534860874E-3</v>
      </c>
      <c r="D282" s="145">
        <v>55.595799999999997</v>
      </c>
      <c r="E282" s="144">
        <v>9.4349201245178524E-2</v>
      </c>
      <c r="F282" s="142">
        <v>0.29254999999999998</v>
      </c>
      <c r="G282" s="143">
        <v>9.960152027846874E-3</v>
      </c>
      <c r="H282" s="145">
        <v>9.6884077645846585</v>
      </c>
      <c r="I282" s="141">
        <v>4.0647717053480061E-2</v>
      </c>
      <c r="J282" s="145">
        <v>4.9066000000000001</v>
      </c>
      <c r="K282" s="144">
        <v>2.6715324343578956E-2</v>
      </c>
      <c r="L282" s="142">
        <v>9.9349999999999994E-2</v>
      </c>
      <c r="M282" s="141">
        <v>8.3633333816623481E-3</v>
      </c>
      <c r="N282" s="145">
        <v>18.416589608187834</v>
      </c>
      <c r="O282" s="144">
        <v>6.0339123442111543E-2</v>
      </c>
      <c r="P282" s="145">
        <v>7.8173999999999992</v>
      </c>
      <c r="Q282" s="144">
        <v>2.4322040825489954E-2</v>
      </c>
      <c r="R282" s="142">
        <v>0.28463406751529746</v>
      </c>
      <c r="S282" s="141">
        <v>1.52751730447209E-2</v>
      </c>
      <c r="T282" s="142">
        <v>1.04115</v>
      </c>
      <c r="U282" s="141">
        <v>2.8495763859765634E-2</v>
      </c>
      <c r="V282" s="142">
        <v>5.3150000000000003E-2</v>
      </c>
      <c r="W282" s="141">
        <v>2.1825854775841223E-3</v>
      </c>
      <c r="X282" s="142">
        <v>0.29290356260792627</v>
      </c>
      <c r="Y282" s="141">
        <v>3.5485816966735178E-3</v>
      </c>
      <c r="Z282" s="142">
        <v>2.263378138920364E-2</v>
      </c>
      <c r="AA282" s="143">
        <v>4.2339365698978032E-3</v>
      </c>
      <c r="AB282" s="142">
        <v>2.8799999999999999E-2</v>
      </c>
      <c r="AC282" s="141">
        <v>1.8330503050380262E-3</v>
      </c>
      <c r="AD282" s="140">
        <v>98.565899999999999</v>
      </c>
      <c r="AE282" s="127">
        <v>1350</v>
      </c>
      <c r="AF282" s="18" t="s">
        <v>195</v>
      </c>
      <c r="AG282" s="130">
        <v>0.93</v>
      </c>
      <c r="AH282" s="129">
        <v>0.05</v>
      </c>
      <c r="AK282" s="275"/>
      <c r="AL282" s="276"/>
      <c r="AM282" s="138"/>
      <c r="AN282" s="129"/>
      <c r="AO282" s="138"/>
      <c r="AP282" s="129"/>
      <c r="AQ282" s="138"/>
      <c r="AR282" s="130"/>
      <c r="AS282" s="138"/>
      <c r="AT282" s="129"/>
      <c r="AU282" s="138"/>
      <c r="AV282" s="129"/>
      <c r="AW282" s="138"/>
      <c r="AX282" s="129"/>
      <c r="AY282" s="138"/>
      <c r="AZ282" s="129"/>
      <c r="BA282" s="138"/>
      <c r="BB282" s="130"/>
      <c r="BC282" s="138"/>
      <c r="BD282" s="129"/>
      <c r="BE282" s="138"/>
      <c r="BF282" s="129"/>
      <c r="BG282" s="138"/>
      <c r="BH282" s="129"/>
      <c r="BI282" s="138"/>
      <c r="BJ282" s="129"/>
      <c r="BK282" s="138"/>
      <c r="BL282" s="129"/>
      <c r="BM282" s="138"/>
      <c r="BN282" s="129"/>
      <c r="BO282" s="138"/>
      <c r="BP282" s="130"/>
      <c r="BQ282" s="138"/>
      <c r="BR282" s="129"/>
      <c r="BS282" s="138"/>
      <c r="BT282" s="129"/>
      <c r="BU282" s="138"/>
      <c r="BV282" s="129"/>
      <c r="BW282" s="138"/>
      <c r="BX282" s="129"/>
      <c r="BY282" s="138"/>
      <c r="BZ282" s="129"/>
      <c r="CA282" s="137"/>
      <c r="CB282" s="136"/>
      <c r="CC282" s="135"/>
      <c r="CD282" s="134"/>
      <c r="CE282" s="135"/>
      <c r="CF282" s="134"/>
      <c r="CI282" s="21"/>
      <c r="CJ282" s="21"/>
      <c r="CK282" s="133"/>
      <c r="CL282" s="133"/>
      <c r="CM282" s="19"/>
      <c r="CN282" s="19"/>
      <c r="CO282" s="19"/>
      <c r="CP282" s="19"/>
      <c r="CQ282" s="19"/>
      <c r="CR282" s="189">
        <v>41.33</v>
      </c>
      <c r="CS282" s="189">
        <v>0.15819062926103625</v>
      </c>
      <c r="CT282" s="189">
        <v>51.31</v>
      </c>
      <c r="CU282" s="189">
        <v>0.1848306030146529</v>
      </c>
      <c r="CV282" s="189">
        <v>6.74</v>
      </c>
      <c r="CW282" s="189">
        <v>2.8553211053988461E-2</v>
      </c>
      <c r="CX282" s="190"/>
      <c r="CY282" s="190"/>
      <c r="CZ282" s="190">
        <v>5.3199999999999997E-2</v>
      </c>
      <c r="DA282" s="190">
        <v>3.5163357676948857E-3</v>
      </c>
      <c r="DB282" s="190"/>
      <c r="DC282" s="190"/>
      <c r="DD282" s="190">
        <v>0.13039999999999999</v>
      </c>
      <c r="DE282" s="190">
        <v>2.5686101702885344E-3</v>
      </c>
      <c r="DF282" s="190"/>
      <c r="DG282" s="190"/>
      <c r="DH282" s="190">
        <v>0.24129999999999999</v>
      </c>
      <c r="DI282" s="190">
        <v>5.5298318641849899E-3</v>
      </c>
      <c r="DJ282" s="190">
        <v>0.1047</v>
      </c>
      <c r="DK282" s="190">
        <v>2.3263137765061532E-3</v>
      </c>
      <c r="DL282" s="190"/>
      <c r="DM282" s="190"/>
      <c r="DN282" s="190">
        <v>0.40600000000000003</v>
      </c>
      <c r="DO282" s="190">
        <v>2.6493825937175339E-3</v>
      </c>
      <c r="DP282" s="189">
        <v>100.32</v>
      </c>
    </row>
    <row r="283" spans="1:120" x14ac:dyDescent="0.2">
      <c r="A283" s="147" t="s">
        <v>518</v>
      </c>
      <c r="B283" s="163">
        <v>92.687073496515723</v>
      </c>
      <c r="C283" s="143">
        <v>3.3435253681097848E-3</v>
      </c>
      <c r="D283" s="138">
        <v>53.695300000000003</v>
      </c>
      <c r="E283" s="144">
        <v>0.13244840666666668</v>
      </c>
      <c r="F283" s="137">
        <v>0.28010000000000002</v>
      </c>
      <c r="G283" s="143">
        <v>1.3818266666666667E-2</v>
      </c>
      <c r="H283" s="138">
        <v>8.880452617700378</v>
      </c>
      <c r="I283" s="141">
        <v>5.56508364042557E-2</v>
      </c>
      <c r="J283" s="138">
        <v>5.7165999999999997</v>
      </c>
      <c r="K283" s="144">
        <v>4.039730666666666E-2</v>
      </c>
      <c r="L283" s="137">
        <v>0.11119999999999999</v>
      </c>
      <c r="M283" s="141">
        <v>1.2017013333333333E-2</v>
      </c>
      <c r="N283" s="138">
        <v>17.936223284108522</v>
      </c>
      <c r="O283" s="144">
        <v>8.4898123544780338E-2</v>
      </c>
      <c r="P283" s="138">
        <v>7.5792999999999999</v>
      </c>
      <c r="Q283" s="144">
        <v>3.3854206666666671E-2</v>
      </c>
      <c r="R283" s="137">
        <v>0.34905121068744788</v>
      </c>
      <c r="S283" s="141">
        <v>2.1780795546896745E-2</v>
      </c>
      <c r="T283" s="137">
        <v>0.89180000000000004</v>
      </c>
      <c r="U283" s="141">
        <v>3.7871773333333338E-2</v>
      </c>
      <c r="V283" s="137">
        <v>3.5799999999999998E-2</v>
      </c>
      <c r="W283" s="141">
        <v>2.9809466666666663E-3</v>
      </c>
      <c r="X283" s="137">
        <v>0.18762746430999319</v>
      </c>
      <c r="Y283" s="141">
        <v>4.2278721957851803E-3</v>
      </c>
      <c r="Z283" s="137">
        <v>1.8734902688354749E-2</v>
      </c>
      <c r="AA283" s="143">
        <v>5.9589480484093672E-3</v>
      </c>
      <c r="AB283" s="137">
        <v>2.7300000000000001E-2</v>
      </c>
      <c r="AC283" s="141">
        <v>2.5807600000000001E-3</v>
      </c>
      <c r="AD283" s="130">
        <v>95.679699999999997</v>
      </c>
      <c r="AE283" s="127">
        <v>1350</v>
      </c>
      <c r="AF283" s="18" t="s">
        <v>149</v>
      </c>
      <c r="AG283" s="130">
        <v>0.63</v>
      </c>
      <c r="AH283" s="129">
        <v>0.04</v>
      </c>
      <c r="AK283" s="275"/>
      <c r="AL283" s="276"/>
      <c r="AM283" s="138"/>
      <c r="AN283" s="129"/>
      <c r="AO283" s="138"/>
      <c r="AP283" s="129"/>
      <c r="AQ283" s="138"/>
      <c r="AR283" s="130"/>
      <c r="AS283" s="138"/>
      <c r="AT283" s="129"/>
      <c r="AU283" s="138"/>
      <c r="AV283" s="129"/>
      <c r="AW283" s="138"/>
      <c r="AX283" s="129"/>
      <c r="AY283" s="138"/>
      <c r="AZ283" s="129"/>
      <c r="BA283" s="138"/>
      <c r="BB283" s="130"/>
      <c r="BC283" s="138"/>
      <c r="BD283" s="129"/>
      <c r="BE283" s="138"/>
      <c r="BF283" s="129"/>
      <c r="BG283" s="138"/>
      <c r="BH283" s="129"/>
      <c r="BI283" s="138"/>
      <c r="BJ283" s="129"/>
      <c r="BK283" s="138"/>
      <c r="BL283" s="129"/>
      <c r="BM283" s="138"/>
      <c r="BN283" s="129"/>
      <c r="BO283" s="138"/>
      <c r="BP283" s="130"/>
      <c r="BQ283" s="138"/>
      <c r="BR283" s="129"/>
      <c r="BS283" s="138"/>
      <c r="BT283" s="129"/>
      <c r="BU283" s="138"/>
      <c r="BV283" s="129"/>
      <c r="BW283" s="138"/>
      <c r="BX283" s="129"/>
      <c r="BY283" s="138"/>
      <c r="BZ283" s="129"/>
      <c r="CA283" s="137"/>
      <c r="CB283" s="136"/>
      <c r="CC283" s="135"/>
      <c r="CD283" s="134"/>
      <c r="CE283" s="135"/>
      <c r="CF283" s="134"/>
      <c r="CI283" s="21"/>
      <c r="CJ283" s="21"/>
      <c r="CK283" s="133"/>
      <c r="CL283" s="133"/>
      <c r="CM283" s="19"/>
      <c r="CN283" s="19"/>
      <c r="CO283" s="19"/>
      <c r="CP283" s="19"/>
      <c r="CQ283" s="19"/>
      <c r="CR283" s="189">
        <v>39.18</v>
      </c>
      <c r="CS283" s="189">
        <v>7.2859229539594825E-2</v>
      </c>
      <c r="CT283" s="189">
        <v>48.43</v>
      </c>
      <c r="CU283" s="189">
        <v>0.20165187001238169</v>
      </c>
      <c r="CV283" s="189">
        <v>6.81</v>
      </c>
      <c r="CW283" s="189">
        <v>0.10215644342385914</v>
      </c>
      <c r="CX283" s="190"/>
      <c r="CY283" s="190"/>
      <c r="CZ283" s="190">
        <v>4.53E-2</v>
      </c>
      <c r="DA283" s="190">
        <v>1.695057310128428E-3</v>
      </c>
      <c r="DB283" s="190"/>
      <c r="DC283" s="190"/>
      <c r="DD283" s="190">
        <v>0.1336</v>
      </c>
      <c r="DE283" s="190">
        <v>3.4129756887128853E-3</v>
      </c>
      <c r="DF283" s="190"/>
      <c r="DG283" s="190"/>
      <c r="DH283" s="190">
        <v>0.23380000000000001</v>
      </c>
      <c r="DI283" s="190">
        <v>8.7091323992827957E-3</v>
      </c>
      <c r="DJ283" s="190">
        <v>0.10539999999999999</v>
      </c>
      <c r="DK283" s="190">
        <v>2.687243254123276E-3</v>
      </c>
      <c r="DL283" s="190"/>
      <c r="DM283" s="190"/>
      <c r="DN283" s="190">
        <v>0.39950000000000002</v>
      </c>
      <c r="DO283" s="190">
        <v>4.1352315954121992E-3</v>
      </c>
      <c r="DP283" s="189">
        <v>95.33</v>
      </c>
    </row>
    <row r="284" spans="1:120" x14ac:dyDescent="0.2">
      <c r="A284" s="147" t="s">
        <v>129</v>
      </c>
      <c r="B284" s="163">
        <v>92.952684010043527</v>
      </c>
      <c r="C284" s="143">
        <v>3.1507378510942322E-3</v>
      </c>
      <c r="D284" s="145">
        <v>55.737250000000003</v>
      </c>
      <c r="E284" s="144">
        <v>9.4589249855255741E-2</v>
      </c>
      <c r="F284" s="142">
        <v>0.27775</v>
      </c>
      <c r="G284" s="143">
        <v>9.7744895273394958E-3</v>
      </c>
      <c r="H284" s="145">
        <v>9.6401803507339068</v>
      </c>
      <c r="I284" s="141">
        <v>4.0899821387191532E-2</v>
      </c>
      <c r="J284" s="145">
        <v>5.0493000000000006</v>
      </c>
      <c r="K284" s="144">
        <v>2.7134996453863781E-2</v>
      </c>
      <c r="L284" s="142">
        <v>9.7650000000000001E-2</v>
      </c>
      <c r="M284" s="141">
        <v>8.3122306035819885E-3</v>
      </c>
      <c r="N284" s="145">
        <v>18.256896225273927</v>
      </c>
      <c r="O284" s="144">
        <v>6.0244683913447956E-2</v>
      </c>
      <c r="P284" s="145">
        <v>7.9188999999999998</v>
      </c>
      <c r="Q284" s="144">
        <v>2.4637834713967865E-2</v>
      </c>
      <c r="R284" s="142">
        <v>0.23796712405488663</v>
      </c>
      <c r="S284" s="141">
        <v>1.4701928709552588E-2</v>
      </c>
      <c r="T284" s="142">
        <v>1.0461</v>
      </c>
      <c r="U284" s="141">
        <v>2.8725706210035985E-2</v>
      </c>
      <c r="V284" s="142">
        <v>4.5949999999999998E-2</v>
      </c>
      <c r="W284" s="141">
        <v>2.1533206993334221E-3</v>
      </c>
      <c r="X284" s="142">
        <v>0.19359091560786773</v>
      </c>
      <c r="Y284" s="141">
        <v>3.0207076311453179E-3</v>
      </c>
      <c r="Z284" s="142">
        <v>2.3586773411091513E-2</v>
      </c>
      <c r="AA284" s="143">
        <v>4.5123880535298446E-3</v>
      </c>
      <c r="AB284" s="142">
        <v>3.1550000000000002E-2</v>
      </c>
      <c r="AC284" s="141">
        <v>1.8361283825885442E-3</v>
      </c>
      <c r="AD284" s="140">
        <v>98.558899999999994</v>
      </c>
      <c r="AE284" s="139">
        <v>1350</v>
      </c>
      <c r="AF284" s="18" t="s">
        <v>128</v>
      </c>
      <c r="AG284" s="130">
        <v>0.85</v>
      </c>
      <c r="AH284" s="129">
        <v>0.03</v>
      </c>
      <c r="AI284" s="128">
        <v>20</v>
      </c>
      <c r="AJ284" s="120">
        <v>14.571</v>
      </c>
      <c r="AK284" s="275">
        <v>1629.7806612198699</v>
      </c>
      <c r="AL284" s="276">
        <v>70.638184317270188</v>
      </c>
      <c r="AM284" s="138">
        <v>0.84947894750641395</v>
      </c>
      <c r="AN284" s="129">
        <v>6.9665016007323444E-2</v>
      </c>
      <c r="AO284" s="138">
        <v>32.1342395294105</v>
      </c>
      <c r="AP284" s="129">
        <v>1.1415621655308372</v>
      </c>
      <c r="AQ284" s="138">
        <v>7.51627477276572</v>
      </c>
      <c r="AR284" s="130">
        <v>0.51663288031345012</v>
      </c>
      <c r="AS284" s="138">
        <v>12.647384897765599</v>
      </c>
      <c r="AT284" s="129">
        <v>0.7537427961203701</v>
      </c>
      <c r="AU284" s="138">
        <v>0.43405110137067798</v>
      </c>
      <c r="AV284" s="129">
        <v>5.2731583629156933E-2</v>
      </c>
      <c r="AW284" s="138">
        <v>4.2515639100295299</v>
      </c>
      <c r="AX284" s="129">
        <v>0.75479309943337569</v>
      </c>
      <c r="AY284" s="138">
        <v>0.59324067698804905</v>
      </c>
      <c r="AZ284" s="129">
        <v>7.8279646419743998E-2</v>
      </c>
      <c r="BA284" s="138">
        <v>1.7194348745610499</v>
      </c>
      <c r="BB284" s="130">
        <v>0.13570937028390034</v>
      </c>
      <c r="BC284" s="138"/>
      <c r="BD284" s="129"/>
      <c r="BE284" s="138">
        <v>1.58280751356492</v>
      </c>
      <c r="BF284" s="129">
        <v>0.3007272163719209</v>
      </c>
      <c r="BG284" s="138">
        <v>0.46698950883976797</v>
      </c>
      <c r="BH284" s="129">
        <v>0.14180518222778521</v>
      </c>
      <c r="BI284" s="138"/>
      <c r="BJ284" s="129"/>
      <c r="BK284" s="138"/>
      <c r="BL284" s="129"/>
      <c r="BM284" s="138"/>
      <c r="BN284" s="129"/>
      <c r="BO284" s="138">
        <v>1.07624066844232</v>
      </c>
      <c r="BP284" s="130">
        <v>0.18188527974171406</v>
      </c>
      <c r="BQ284" s="138"/>
      <c r="BR284" s="129"/>
      <c r="BS284" s="138">
        <v>0.87628516780894805</v>
      </c>
      <c r="BT284" s="129">
        <v>0.1824842518310249</v>
      </c>
      <c r="BU284" s="138"/>
      <c r="BV284" s="129"/>
      <c r="BW284" s="138"/>
      <c r="BX284" s="129"/>
      <c r="BY284" s="138"/>
      <c r="BZ284" s="129"/>
      <c r="CA284" s="137">
        <v>0.112555135431796</v>
      </c>
      <c r="CB284" s="136">
        <v>2.143375731155011E-2</v>
      </c>
      <c r="CC284" s="135">
        <v>3.6697777529833997E-2</v>
      </c>
      <c r="CD284" s="134">
        <v>7.9224641628980515E-3</v>
      </c>
      <c r="CE284" s="135">
        <v>1.4453806784462E-2</v>
      </c>
      <c r="CF284" s="134">
        <v>4.2572430423119031E-3</v>
      </c>
      <c r="CH284" s="120">
        <v>28.196000000000002</v>
      </c>
      <c r="CI284" s="133">
        <f>0.3543*CK284</f>
        <v>2.3667239999999999E-2</v>
      </c>
      <c r="CJ284" s="133">
        <v>1.321539E-3</v>
      </c>
      <c r="CK284" s="133">
        <v>6.6799999999999998E-2</v>
      </c>
      <c r="CL284" s="133">
        <v>3.7299999999999998E-3</v>
      </c>
      <c r="CM284" s="19">
        <v>0.70482</v>
      </c>
      <c r="CN284" s="19">
        <v>7.6000000000000004E-4</v>
      </c>
      <c r="CO284" s="19">
        <v>0.70169999999999999</v>
      </c>
      <c r="CP284" s="19">
        <v>7.7999999999999999E-4</v>
      </c>
      <c r="CQ284" s="19"/>
      <c r="CR284" s="189">
        <v>41.25</v>
      </c>
      <c r="CS284" s="189">
        <v>0.12030827746906306</v>
      </c>
      <c r="CT284" s="189">
        <v>51.24</v>
      </c>
      <c r="CU284" s="189">
        <v>0.18881101892762286</v>
      </c>
      <c r="CV284" s="189">
        <v>6.92</v>
      </c>
      <c r="CW284" s="189">
        <v>2.0300041479505867E-2</v>
      </c>
      <c r="CX284" s="190"/>
      <c r="CY284" s="190"/>
      <c r="CZ284" s="190">
        <v>5.0299999999999997E-2</v>
      </c>
      <c r="DA284" s="190">
        <v>2.2502622852980077E-3</v>
      </c>
      <c r="DB284" s="190"/>
      <c r="DC284" s="190"/>
      <c r="DD284" s="190">
        <v>0.1305</v>
      </c>
      <c r="DE284" s="190">
        <v>8.0844815482802607E-4</v>
      </c>
      <c r="DF284" s="190"/>
      <c r="DG284" s="190"/>
      <c r="DH284" s="190">
        <v>0.2369</v>
      </c>
      <c r="DI284" s="190">
        <v>5.7574672079681597E-3</v>
      </c>
      <c r="DJ284" s="190">
        <v>0.10780000000000001</v>
      </c>
      <c r="DK284" s="190">
        <v>1.769685658996356E-3</v>
      </c>
      <c r="DL284" s="190"/>
      <c r="DM284" s="190"/>
      <c r="DN284" s="190">
        <v>0.40139999999999998</v>
      </c>
      <c r="DO284" s="190">
        <v>3.4273365802227904E-3</v>
      </c>
      <c r="DP284" s="189">
        <v>100.35</v>
      </c>
    </row>
    <row r="285" spans="1:120" x14ac:dyDescent="0.2">
      <c r="A285" s="147" t="s">
        <v>517</v>
      </c>
      <c r="B285" s="163">
        <v>92.937321240516525</v>
      </c>
      <c r="C285" s="143">
        <v>3.3227202994711145E-3</v>
      </c>
      <c r="D285" s="138">
        <v>54.780549999999998</v>
      </c>
      <c r="E285" s="144">
        <v>9.2965676117108931E-2</v>
      </c>
      <c r="F285" s="137">
        <v>0.28029999999999999</v>
      </c>
      <c r="G285" s="143">
        <v>9.7718626445166528E-3</v>
      </c>
      <c r="H285" s="138">
        <v>9.2923613120341173</v>
      </c>
      <c r="I285" s="141">
        <v>4.0081817770731144E-2</v>
      </c>
      <c r="J285" s="138">
        <v>4.9493</v>
      </c>
      <c r="K285" s="144">
        <v>2.683090753963711E-2</v>
      </c>
      <c r="L285" s="137">
        <v>8.7749999999999995E-2</v>
      </c>
      <c r="M285" s="141">
        <v>8.3294247717429423E-3</v>
      </c>
      <c r="N285" s="138">
        <v>17.936852939894081</v>
      </c>
      <c r="O285" s="144">
        <v>5.9612869816322321E-2</v>
      </c>
      <c r="P285" s="138">
        <v>7.6608499999999999</v>
      </c>
      <c r="Q285" s="144">
        <v>2.4196107464783238E-2</v>
      </c>
      <c r="R285" s="137">
        <v>0.33381051323369265</v>
      </c>
      <c r="S285" s="141">
        <v>1.5308499022734097E-2</v>
      </c>
      <c r="T285" s="137">
        <v>1.0125500000000001</v>
      </c>
      <c r="U285" s="141">
        <v>2.8162565411090981E-2</v>
      </c>
      <c r="V285" s="137">
        <v>5.1299999999999998E-2</v>
      </c>
      <c r="W285" s="141">
        <v>2.1894692023867336E-3</v>
      </c>
      <c r="X285" s="137">
        <v>0.25021235661894814</v>
      </c>
      <c r="Y285" s="141">
        <v>3.3616309210721938E-3</v>
      </c>
      <c r="Z285" s="137">
        <v>3.188304665233678E-2</v>
      </c>
      <c r="AA285" s="143">
        <v>4.3168645703550662E-3</v>
      </c>
      <c r="AB285" s="137">
        <v>2.6250000000000002E-2</v>
      </c>
      <c r="AC285" s="141">
        <v>1.7874956512184863E-3</v>
      </c>
      <c r="AD285" s="130">
        <v>96.6601</v>
      </c>
      <c r="AE285" s="127">
        <v>1350</v>
      </c>
      <c r="AF285" s="18" t="s">
        <v>296</v>
      </c>
      <c r="AG285" s="130">
        <v>0.93</v>
      </c>
      <c r="AH285" s="129">
        <v>0.05</v>
      </c>
      <c r="AK285" s="275"/>
      <c r="AL285" s="276"/>
      <c r="AM285" s="138"/>
      <c r="AN285" s="129"/>
      <c r="AO285" s="138"/>
      <c r="AP285" s="129"/>
      <c r="AQ285" s="138"/>
      <c r="AR285" s="130"/>
      <c r="AS285" s="138"/>
      <c r="AT285" s="129"/>
      <c r="AU285" s="138"/>
      <c r="AV285" s="129"/>
      <c r="AW285" s="138"/>
      <c r="AX285" s="129"/>
      <c r="AY285" s="138"/>
      <c r="AZ285" s="129"/>
      <c r="BA285" s="138"/>
      <c r="BB285" s="130"/>
      <c r="BC285" s="138"/>
      <c r="BD285" s="129"/>
      <c r="BE285" s="138"/>
      <c r="BF285" s="129"/>
      <c r="BG285" s="138"/>
      <c r="BH285" s="129"/>
      <c r="BI285" s="138"/>
      <c r="BJ285" s="129"/>
      <c r="BK285" s="138"/>
      <c r="BL285" s="129"/>
      <c r="BM285" s="138"/>
      <c r="BN285" s="129"/>
      <c r="BO285" s="138"/>
      <c r="BP285" s="130"/>
      <c r="BQ285" s="138"/>
      <c r="BR285" s="129"/>
      <c r="BS285" s="138"/>
      <c r="BT285" s="129"/>
      <c r="BU285" s="138"/>
      <c r="BV285" s="129"/>
      <c r="BW285" s="138"/>
      <c r="BX285" s="129"/>
      <c r="BY285" s="138"/>
      <c r="BZ285" s="129"/>
      <c r="CA285" s="137"/>
      <c r="CB285" s="136"/>
      <c r="CC285" s="135"/>
      <c r="CD285" s="134"/>
      <c r="CE285" s="135"/>
      <c r="CF285" s="134"/>
      <c r="CI285" s="21"/>
      <c r="CJ285" s="21"/>
      <c r="CK285" s="133"/>
      <c r="CL285" s="133"/>
      <c r="CM285" s="19"/>
      <c r="CN285" s="19"/>
      <c r="CO285" s="19"/>
      <c r="CP285" s="19"/>
      <c r="CQ285" s="19"/>
      <c r="CR285" s="189">
        <v>39.9</v>
      </c>
      <c r="CS285" s="189">
        <v>8.7033075281110164E-2</v>
      </c>
      <c r="CT285" s="189">
        <v>49.47</v>
      </c>
      <c r="CU285" s="189">
        <v>9.7138646161606793E-2</v>
      </c>
      <c r="CV285" s="189">
        <v>6.7</v>
      </c>
      <c r="CW285" s="189">
        <v>6.0843635440801985E-2</v>
      </c>
      <c r="CX285" s="190"/>
      <c r="CY285" s="190"/>
      <c r="CZ285" s="190">
        <v>4.8500000000000001E-2</v>
      </c>
      <c r="DA285" s="190">
        <v>1.8400242343809528E-3</v>
      </c>
      <c r="DB285" s="190"/>
      <c r="DC285" s="190"/>
      <c r="DD285" s="190">
        <v>0.1348</v>
      </c>
      <c r="DE285" s="190">
        <v>3.036391524208168E-3</v>
      </c>
      <c r="DF285" s="190"/>
      <c r="DG285" s="190"/>
      <c r="DH285" s="190">
        <v>0.23519999999999999</v>
      </c>
      <c r="DI285" s="190">
        <v>1.8687788121745769E-3</v>
      </c>
      <c r="DJ285" s="190">
        <v>0.10489999999999999</v>
      </c>
      <c r="DK285" s="190">
        <v>2.8243670378275553E-3</v>
      </c>
      <c r="DL285" s="190"/>
      <c r="DM285" s="190"/>
      <c r="DN285" s="190">
        <v>0.40429999999999999</v>
      </c>
      <c r="DO285" s="190">
        <v>2.9338974549781007E-3</v>
      </c>
      <c r="DP285" s="189">
        <v>96.99</v>
      </c>
    </row>
    <row r="286" spans="1:120" x14ac:dyDescent="0.2">
      <c r="A286" s="147" t="s">
        <v>516</v>
      </c>
      <c r="B286" s="163">
        <v>92.694913859148059</v>
      </c>
      <c r="C286" s="143">
        <v>3.1183652742873013E-3</v>
      </c>
      <c r="D286" s="145">
        <v>54.181350000000002</v>
      </c>
      <c r="E286" s="144">
        <v>9.323461328549941E-2</v>
      </c>
      <c r="F286" s="142">
        <v>0.28454999999999997</v>
      </c>
      <c r="G286" s="143">
        <v>9.8827373429948521E-3</v>
      </c>
      <c r="H286" s="145">
        <v>9.2178043499008329</v>
      </c>
      <c r="I286" s="141">
        <v>3.976497121821005E-2</v>
      </c>
      <c r="J286" s="145">
        <v>5.6996000000000002</v>
      </c>
      <c r="K286" s="144">
        <v>2.8748944111696036E-2</v>
      </c>
      <c r="L286" s="142">
        <v>0.11405000000000001</v>
      </c>
      <c r="M286" s="141">
        <v>8.4084109659325005E-3</v>
      </c>
      <c r="N286" s="145">
        <v>17.172885031292086</v>
      </c>
      <c r="O286" s="144">
        <v>5.8692869118948526E-2</v>
      </c>
      <c r="P286" s="145">
        <v>8.0118000000000009</v>
      </c>
      <c r="Q286" s="144">
        <v>2.4738752497480546E-2</v>
      </c>
      <c r="R286" s="142">
        <v>0.3172989438571554</v>
      </c>
      <c r="S286" s="141">
        <v>1.55281267852228E-2</v>
      </c>
      <c r="T286" s="142">
        <v>0.91074999999999995</v>
      </c>
      <c r="U286" s="141">
        <v>2.7139501040040526E-2</v>
      </c>
      <c r="V286" s="142">
        <v>4.0649999999999999E-2</v>
      </c>
      <c r="W286" s="141">
        <v>2.1299845772270276E-3</v>
      </c>
      <c r="X286" s="142">
        <v>0.25476274028151441</v>
      </c>
      <c r="Y286" s="141">
        <v>3.3573416267075546E-3</v>
      </c>
      <c r="Z286" s="142">
        <v>2.2203027659011661E-2</v>
      </c>
      <c r="AA286" s="143">
        <v>4.2952060996937812E-3</v>
      </c>
      <c r="AB286" s="142">
        <v>3.1449999999999999E-2</v>
      </c>
      <c r="AC286" s="141">
        <v>1.8274927820141696E-3</v>
      </c>
      <c r="AD286" s="140">
        <v>96.293599999999998</v>
      </c>
      <c r="AE286" s="127">
        <v>1350</v>
      </c>
      <c r="AF286" s="18" t="s">
        <v>515</v>
      </c>
      <c r="AG286" s="130">
        <v>1.1299999999999999</v>
      </c>
      <c r="AH286" s="129">
        <v>0.06</v>
      </c>
      <c r="AK286" s="275"/>
      <c r="AL286" s="276"/>
      <c r="AM286" s="138"/>
      <c r="AN286" s="129"/>
      <c r="AO286" s="138"/>
      <c r="AP286" s="129"/>
      <c r="AQ286" s="138"/>
      <c r="AR286" s="130"/>
      <c r="AS286" s="138"/>
      <c r="AT286" s="129"/>
      <c r="AU286" s="138"/>
      <c r="AV286" s="129"/>
      <c r="AW286" s="138"/>
      <c r="AX286" s="129"/>
      <c r="AY286" s="138"/>
      <c r="AZ286" s="129"/>
      <c r="BA286" s="138"/>
      <c r="BB286" s="130"/>
      <c r="BC286" s="138"/>
      <c r="BD286" s="129"/>
      <c r="BE286" s="138"/>
      <c r="BF286" s="129"/>
      <c r="BG286" s="138"/>
      <c r="BH286" s="129"/>
      <c r="BI286" s="138"/>
      <c r="BJ286" s="129"/>
      <c r="BK286" s="138"/>
      <c r="BL286" s="129"/>
      <c r="BM286" s="138"/>
      <c r="BN286" s="129"/>
      <c r="BO286" s="138"/>
      <c r="BP286" s="130"/>
      <c r="BQ286" s="138"/>
      <c r="BR286" s="129"/>
      <c r="BS286" s="138"/>
      <c r="BT286" s="129"/>
      <c r="BU286" s="138"/>
      <c r="BV286" s="129"/>
      <c r="BW286" s="138"/>
      <c r="BX286" s="129"/>
      <c r="BY286" s="138"/>
      <c r="BZ286" s="129"/>
      <c r="CA286" s="137"/>
      <c r="CB286" s="136"/>
      <c r="CC286" s="135"/>
      <c r="CD286" s="134"/>
      <c r="CE286" s="135"/>
      <c r="CF286" s="134"/>
      <c r="CI286" s="21"/>
      <c r="CJ286" s="21"/>
      <c r="CK286" s="133"/>
      <c r="CL286" s="133"/>
      <c r="CM286" s="19"/>
      <c r="CN286" s="19"/>
      <c r="CO286" s="19"/>
      <c r="CP286" s="19"/>
      <c r="CQ286" s="19"/>
      <c r="CR286" s="189">
        <v>40.700000000000003</v>
      </c>
      <c r="CS286" s="189">
        <v>4.7089621558597479E-2</v>
      </c>
      <c r="CT286" s="189">
        <v>50.35</v>
      </c>
      <c r="CU286" s="189">
        <v>0.13450174081781516</v>
      </c>
      <c r="CV286" s="189">
        <v>7.07</v>
      </c>
      <c r="CW286" s="189">
        <v>2.2935945648804312E-2</v>
      </c>
      <c r="CX286" s="190"/>
      <c r="CY286" s="190"/>
      <c r="CZ286" s="190">
        <v>4.9200000000000001E-2</v>
      </c>
      <c r="DA286" s="190">
        <v>3.6975627460596834E-3</v>
      </c>
      <c r="DB286" s="190"/>
      <c r="DC286" s="190"/>
      <c r="DD286" s="190">
        <v>0.1346</v>
      </c>
      <c r="DE286" s="190">
        <v>3.0771634245588251E-3</v>
      </c>
      <c r="DF286" s="190"/>
      <c r="DG286" s="190"/>
      <c r="DH286" s="190">
        <v>0.23519999999999999</v>
      </c>
      <c r="DI286" s="190">
        <v>3.2701814675120486E-3</v>
      </c>
      <c r="DJ286" s="190">
        <v>0.1103</v>
      </c>
      <c r="DK286" s="190">
        <v>2.8511112856906455E-3</v>
      </c>
      <c r="DL286" s="190"/>
      <c r="DM286" s="190"/>
      <c r="DN286" s="190">
        <v>0.39889999999999998</v>
      </c>
      <c r="DO286" s="190">
        <v>2.3591158873363105E-3</v>
      </c>
      <c r="DP286" s="189">
        <v>99.05</v>
      </c>
    </row>
    <row r="287" spans="1:120" x14ac:dyDescent="0.2">
      <c r="A287" s="147" t="s">
        <v>210</v>
      </c>
      <c r="B287" s="163">
        <v>93.123696097695216</v>
      </c>
      <c r="C287" s="143">
        <v>3.2182485763399488E-3</v>
      </c>
      <c r="D287" s="145">
        <v>54.952200000000005</v>
      </c>
      <c r="E287" s="144">
        <v>9.3256975826686545E-2</v>
      </c>
      <c r="F287" s="142">
        <v>0.28605000000000003</v>
      </c>
      <c r="G287" s="143">
        <v>9.8915641466112425E-3</v>
      </c>
      <c r="H287" s="145">
        <v>9.5506592973953879</v>
      </c>
      <c r="I287" s="141">
        <v>4.0520015723943759E-2</v>
      </c>
      <c r="J287" s="145">
        <v>4.9543999999999997</v>
      </c>
      <c r="K287" s="144">
        <v>2.68585554147815E-2</v>
      </c>
      <c r="L287" s="142">
        <v>9.4799999999999995E-2</v>
      </c>
      <c r="M287" s="141">
        <v>8.3562207335134472E-3</v>
      </c>
      <c r="N287" s="145">
        <v>17.886094841118855</v>
      </c>
      <c r="O287" s="144">
        <v>5.9021101771804044E-2</v>
      </c>
      <c r="P287" s="145">
        <v>7.9685500000000005</v>
      </c>
      <c r="Q287" s="144">
        <v>2.4416668211970943E-2</v>
      </c>
      <c r="R287" s="142">
        <v>0.29373858530083774</v>
      </c>
      <c r="S287" s="141">
        <v>1.5425580185127095E-2</v>
      </c>
      <c r="T287" s="142">
        <v>0.98299999999999998</v>
      </c>
      <c r="U287" s="141">
        <v>2.7873727243589073E-2</v>
      </c>
      <c r="V287" s="142">
        <v>4.5499999999999999E-2</v>
      </c>
      <c r="W287" s="141">
        <v>2.1675522731746158E-3</v>
      </c>
      <c r="X287" s="142">
        <v>0.24094054684894961</v>
      </c>
      <c r="Y287" s="141">
        <v>3.2598384380469031E-3</v>
      </c>
      <c r="Z287" s="142">
        <v>2.218756874551648E-2</v>
      </c>
      <c r="AA287" s="143">
        <v>4.2427583642591221E-3</v>
      </c>
      <c r="AB287" s="142">
        <v>3.1600000000000003E-2</v>
      </c>
      <c r="AC287" s="141">
        <v>1.8411953315411406E-3</v>
      </c>
      <c r="AD287" s="140">
        <v>97.363799999999998</v>
      </c>
      <c r="AE287" s="139">
        <v>1350</v>
      </c>
      <c r="AF287" s="18" t="s">
        <v>177</v>
      </c>
      <c r="AG287" s="130">
        <v>1.02</v>
      </c>
      <c r="AH287" s="129">
        <v>0.01</v>
      </c>
      <c r="AK287" s="275"/>
      <c r="AL287" s="276"/>
      <c r="AM287" s="138"/>
      <c r="AN287" s="129"/>
      <c r="AO287" s="138"/>
      <c r="AP287" s="129"/>
      <c r="AQ287" s="138"/>
      <c r="AR287" s="130"/>
      <c r="AS287" s="138"/>
      <c r="AT287" s="129"/>
      <c r="AU287" s="138"/>
      <c r="AV287" s="129"/>
      <c r="AW287" s="138"/>
      <c r="AX287" s="129"/>
      <c r="AY287" s="138"/>
      <c r="AZ287" s="129"/>
      <c r="BA287" s="138"/>
      <c r="BB287" s="130"/>
      <c r="BC287" s="138"/>
      <c r="BD287" s="129"/>
      <c r="BE287" s="138"/>
      <c r="BF287" s="129"/>
      <c r="BG287" s="138"/>
      <c r="BH287" s="129"/>
      <c r="BI287" s="138"/>
      <c r="BJ287" s="129"/>
      <c r="BK287" s="138"/>
      <c r="BL287" s="129"/>
      <c r="BM287" s="138"/>
      <c r="BN287" s="129"/>
      <c r="BO287" s="138"/>
      <c r="BP287" s="130"/>
      <c r="BQ287" s="138"/>
      <c r="BR287" s="129"/>
      <c r="BS287" s="138"/>
      <c r="BT287" s="129"/>
      <c r="BU287" s="138"/>
      <c r="BV287" s="129"/>
      <c r="BW287" s="138"/>
      <c r="BX287" s="129"/>
      <c r="BY287" s="138"/>
      <c r="BZ287" s="129"/>
      <c r="CA287" s="137"/>
      <c r="CB287" s="136"/>
      <c r="CC287" s="135"/>
      <c r="CD287" s="134"/>
      <c r="CE287" s="135"/>
      <c r="CF287" s="134"/>
      <c r="CH287" s="120">
        <v>19.446000000000002</v>
      </c>
      <c r="CI287" s="133">
        <f>0.3543*CK287</f>
        <v>2.2700001000000001E-2</v>
      </c>
      <c r="CJ287" s="133">
        <v>1.2861089999999999E-3</v>
      </c>
      <c r="CK287" s="133">
        <v>6.4070000000000002E-2</v>
      </c>
      <c r="CL287" s="133">
        <v>3.63E-3</v>
      </c>
      <c r="CM287" s="19">
        <v>0.70372000000000001</v>
      </c>
      <c r="CN287" s="19">
        <v>1E-3</v>
      </c>
      <c r="CO287" s="19">
        <v>0.70072999999999996</v>
      </c>
      <c r="CP287" s="19">
        <v>1.01E-3</v>
      </c>
      <c r="CQ287" s="19"/>
      <c r="CR287" s="189">
        <v>41.09</v>
      </c>
      <c r="CS287" s="189">
        <v>0.23013183305890467</v>
      </c>
      <c r="CT287" s="189">
        <v>51.1</v>
      </c>
      <c r="CU287" s="189">
        <v>0.3243898809366933</v>
      </c>
      <c r="CV287" s="189">
        <v>6.73</v>
      </c>
      <c r="CW287" s="189">
        <v>7.068914555384366E-2</v>
      </c>
      <c r="CX287" s="190"/>
      <c r="CY287" s="190"/>
      <c r="CZ287" s="190">
        <v>4.4999999999999998E-2</v>
      </c>
      <c r="DA287" s="190">
        <v>6.3115156394218542E-3</v>
      </c>
      <c r="DB287" s="190"/>
      <c r="DC287" s="190"/>
      <c r="DD287" s="190">
        <v>0.1295</v>
      </c>
      <c r="DE287" s="190">
        <v>1.0583219024740032E-3</v>
      </c>
      <c r="DF287" s="190"/>
      <c r="DG287" s="190"/>
      <c r="DH287" s="190">
        <v>0.22339999999999999</v>
      </c>
      <c r="DI287" s="190">
        <v>1.7508532664116904E-2</v>
      </c>
      <c r="DJ287" s="190">
        <v>0.1043</v>
      </c>
      <c r="DK287" s="190">
        <v>2.0402157362324129E-3</v>
      </c>
      <c r="DL287" s="190"/>
      <c r="DM287" s="190"/>
      <c r="DN287" s="190">
        <v>0.40989999999999999</v>
      </c>
      <c r="DO287" s="190">
        <v>2.404060712861875E-3</v>
      </c>
      <c r="DP287" s="189">
        <v>99.83</v>
      </c>
    </row>
    <row r="288" spans="1:120" x14ac:dyDescent="0.2">
      <c r="A288" s="147" t="s">
        <v>271</v>
      </c>
      <c r="B288" s="163">
        <v>92.78829635409744</v>
      </c>
      <c r="C288" s="143">
        <v>3.1086851131009513E-3</v>
      </c>
      <c r="D288" s="145">
        <v>55.928049999999999</v>
      </c>
      <c r="E288" s="144">
        <v>9.4913048192496685E-2</v>
      </c>
      <c r="F288" s="142">
        <v>0.29174999999999995</v>
      </c>
      <c r="G288" s="143">
        <v>9.930296501930341E-3</v>
      </c>
      <c r="H288" s="145">
        <v>9.7937936151413645</v>
      </c>
      <c r="I288" s="141">
        <v>4.0859673575608962E-2</v>
      </c>
      <c r="J288" s="145">
        <v>5.7621000000000002</v>
      </c>
      <c r="K288" s="144">
        <v>2.8793849121689162E-2</v>
      </c>
      <c r="L288" s="142">
        <v>0.10735</v>
      </c>
      <c r="M288" s="141">
        <v>8.4357377405899648E-3</v>
      </c>
      <c r="N288" s="145">
        <v>16.390756577335978</v>
      </c>
      <c r="O288" s="144">
        <v>5.718262843729674E-2</v>
      </c>
      <c r="P288" s="145">
        <v>8.4628999999999994</v>
      </c>
      <c r="Q288" s="144">
        <v>2.513353070971526E-2</v>
      </c>
      <c r="R288" s="142">
        <v>0.31250619524662604</v>
      </c>
      <c r="S288" s="141">
        <v>1.5171291588717987E-2</v>
      </c>
      <c r="T288" s="142">
        <v>0.99235000000000007</v>
      </c>
      <c r="U288" s="141">
        <v>2.8215837722736597E-2</v>
      </c>
      <c r="V288" s="142">
        <v>4.1550000000000004E-2</v>
      </c>
      <c r="W288" s="141">
        <v>2.1252643356180429E-3</v>
      </c>
      <c r="X288" s="142">
        <v>0.31455907852365617</v>
      </c>
      <c r="Y288" s="141">
        <v>3.6924049367833161E-3</v>
      </c>
      <c r="Z288" s="142">
        <v>2.5841872351299443E-2</v>
      </c>
      <c r="AA288" s="143">
        <v>4.3033356339359291E-3</v>
      </c>
      <c r="AB288" s="142">
        <v>3.175E-2</v>
      </c>
      <c r="AC288" s="141">
        <v>1.8630761245033562E-3</v>
      </c>
      <c r="AD288" s="140">
        <v>98.414699999999996</v>
      </c>
      <c r="AE288" s="139">
        <v>1350</v>
      </c>
      <c r="AF288" s="18" t="s">
        <v>270</v>
      </c>
      <c r="AG288" s="130">
        <v>1.21</v>
      </c>
      <c r="AH288" s="129">
        <v>0.04</v>
      </c>
      <c r="AK288" s="275"/>
      <c r="AL288" s="276"/>
      <c r="AM288" s="138"/>
      <c r="AN288" s="129"/>
      <c r="AO288" s="138"/>
      <c r="AP288" s="129"/>
      <c r="AQ288" s="138"/>
      <c r="AR288" s="130"/>
      <c r="AS288" s="138"/>
      <c r="AT288" s="129"/>
      <c r="AU288" s="138"/>
      <c r="AV288" s="129"/>
      <c r="AW288" s="138"/>
      <c r="AX288" s="129"/>
      <c r="AY288" s="138"/>
      <c r="AZ288" s="129"/>
      <c r="BA288" s="138"/>
      <c r="BB288" s="130"/>
      <c r="BC288" s="138"/>
      <c r="BD288" s="129"/>
      <c r="BE288" s="138"/>
      <c r="BF288" s="129"/>
      <c r="BG288" s="138"/>
      <c r="BH288" s="129"/>
      <c r="BI288" s="138"/>
      <c r="BJ288" s="129"/>
      <c r="BK288" s="138"/>
      <c r="BL288" s="129"/>
      <c r="BM288" s="138"/>
      <c r="BN288" s="129"/>
      <c r="BO288" s="138"/>
      <c r="BP288" s="130"/>
      <c r="BQ288" s="138"/>
      <c r="BR288" s="129"/>
      <c r="BS288" s="138"/>
      <c r="BT288" s="129"/>
      <c r="BU288" s="138"/>
      <c r="BV288" s="129"/>
      <c r="BW288" s="138"/>
      <c r="BX288" s="129"/>
      <c r="BY288" s="138"/>
      <c r="BZ288" s="129"/>
      <c r="CA288" s="137"/>
      <c r="CB288" s="136"/>
      <c r="CC288" s="135"/>
      <c r="CD288" s="134"/>
      <c r="CE288" s="135"/>
      <c r="CF288" s="134"/>
      <c r="CH288" s="120">
        <v>11.988</v>
      </c>
      <c r="CI288" s="133">
        <f>0.3543*CK288</f>
        <v>2.3904621000000001E-2</v>
      </c>
      <c r="CJ288" s="133">
        <v>1.321539E-3</v>
      </c>
      <c r="CK288" s="133">
        <v>6.7470000000000002E-2</v>
      </c>
      <c r="CL288" s="133">
        <v>3.7299999999999998E-3</v>
      </c>
      <c r="CM288" s="19">
        <v>0.7036</v>
      </c>
      <c r="CN288" s="19">
        <v>8.0999999999999996E-4</v>
      </c>
      <c r="CO288" s="19">
        <v>0.70045000000000002</v>
      </c>
      <c r="CP288" s="19">
        <v>8.3000000000000001E-4</v>
      </c>
      <c r="CQ288" s="19"/>
      <c r="CR288" s="189">
        <v>41.22</v>
      </c>
      <c r="CS288" s="189">
        <v>5.4042455707011418E-2</v>
      </c>
      <c r="CT288" s="189">
        <v>51</v>
      </c>
      <c r="CU288" s="189">
        <v>5.4279360916508493E-2</v>
      </c>
      <c r="CV288" s="189">
        <v>7.06</v>
      </c>
      <c r="CW288" s="189">
        <v>3.2535700571075014E-2</v>
      </c>
      <c r="CX288" s="190"/>
      <c r="CY288" s="190"/>
      <c r="CZ288" s="190">
        <v>5.4800000000000001E-2</v>
      </c>
      <c r="DA288" s="190">
        <v>3.0693819868249273E-3</v>
      </c>
      <c r="DB288" s="190"/>
      <c r="DC288" s="190"/>
      <c r="DD288" s="190">
        <v>0.13009999999999999</v>
      </c>
      <c r="DE288" s="190">
        <v>1.1822952269696138E-3</v>
      </c>
      <c r="DF288" s="190"/>
      <c r="DG288" s="190"/>
      <c r="DH288" s="190">
        <v>0.24460000000000001</v>
      </c>
      <c r="DI288" s="190">
        <v>3.3766233981603736E-3</v>
      </c>
      <c r="DJ288" s="190">
        <v>0.1084</v>
      </c>
      <c r="DK288" s="190">
        <v>2.0679518036712638E-3</v>
      </c>
      <c r="DL288" s="190"/>
      <c r="DM288" s="190"/>
      <c r="DN288" s="190">
        <v>0.4007</v>
      </c>
      <c r="DO288" s="190">
        <v>3.2099105536414273E-3</v>
      </c>
      <c r="DP288" s="189">
        <v>100.23</v>
      </c>
    </row>
    <row r="289" spans="1:120" x14ac:dyDescent="0.2">
      <c r="A289" s="147" t="s">
        <v>203</v>
      </c>
      <c r="B289" s="163">
        <v>93.052301663476158</v>
      </c>
      <c r="C289" s="143">
        <v>3.2577539772082492E-3</v>
      </c>
      <c r="D289" s="138">
        <v>55.841566666666665</v>
      </c>
      <c r="E289" s="144">
        <v>9.47662811089936E-2</v>
      </c>
      <c r="F289" s="137">
        <v>0.26930000000000004</v>
      </c>
      <c r="G289" s="143">
        <v>9.7185631992051415E-3</v>
      </c>
      <c r="H289" s="138">
        <v>9.5181295285867922</v>
      </c>
      <c r="I289" s="141">
        <v>4.0382003603253828E-2</v>
      </c>
      <c r="J289" s="138">
        <v>4.9276000000000009</v>
      </c>
      <c r="K289" s="144">
        <v>2.6713268541473711E-2</v>
      </c>
      <c r="L289" s="137">
        <v>8.9133333333333328E-2</v>
      </c>
      <c r="M289" s="141">
        <v>8.0496584804678455E-3</v>
      </c>
      <c r="N289" s="138">
        <v>18.152111503415956</v>
      </c>
      <c r="O289" s="144">
        <v>5.9898911972292204E-2</v>
      </c>
      <c r="P289" s="138">
        <v>7.820266666666666</v>
      </c>
      <c r="Q289" s="144">
        <v>2.4330959799023319E-2</v>
      </c>
      <c r="R289" s="137">
        <v>0.25379019894948018</v>
      </c>
      <c r="S289" s="141">
        <v>1.4308686515221941E-2</v>
      </c>
      <c r="T289" s="137">
        <v>1.0411666666666666</v>
      </c>
      <c r="U289" s="141">
        <v>2.8246164924110154E-2</v>
      </c>
      <c r="V289" s="137">
        <v>3.0333333333333334E-2</v>
      </c>
      <c r="W289" s="141">
        <v>2.1276915643108391E-3</v>
      </c>
      <c r="X289" s="137">
        <v>0.10146647891515979</v>
      </c>
      <c r="Y289" s="141">
        <v>2.4060562337873529E-3</v>
      </c>
      <c r="Z289" s="137">
        <v>2.1397804748653368E-2</v>
      </c>
      <c r="AA289" s="143">
        <v>4.5858306815810572E-3</v>
      </c>
      <c r="AB289" s="137">
        <v>2.8300000000000002E-2</v>
      </c>
      <c r="AC289" s="141">
        <v>1.808704589112821E-3</v>
      </c>
      <c r="AD289" s="130">
        <v>98.050066666666666</v>
      </c>
      <c r="AE289" s="139">
        <v>1350</v>
      </c>
      <c r="AF289" s="18" t="s">
        <v>202</v>
      </c>
      <c r="AG289" s="130">
        <v>0.88</v>
      </c>
      <c r="AH289" s="129">
        <v>0.01</v>
      </c>
      <c r="AI289" s="128">
        <v>20</v>
      </c>
      <c r="AJ289" s="120">
        <v>12.025</v>
      </c>
      <c r="AK289" s="275">
        <v>1613.13777036292</v>
      </c>
      <c r="AL289" s="276">
        <v>58.093515760200923</v>
      </c>
      <c r="AM289" s="138">
        <v>0.56010604373177297</v>
      </c>
      <c r="AN289" s="129">
        <v>0.11042996863740961</v>
      </c>
      <c r="AO289" s="138">
        <v>28.5384454201605</v>
      </c>
      <c r="AP289" s="129">
        <v>1.1836983141833579</v>
      </c>
      <c r="AQ289" s="138">
        <v>6.9928694825178104</v>
      </c>
      <c r="AR289" s="130">
        <v>0.47731632336076457</v>
      </c>
      <c r="AS289" s="138">
        <v>12.4431270519446</v>
      </c>
      <c r="AT289" s="129">
        <v>0.67852839618030247</v>
      </c>
      <c r="AU289" s="138">
        <v>0.35728551879397402</v>
      </c>
      <c r="AV289" s="129">
        <v>6.3343589174074288E-2</v>
      </c>
      <c r="AW289" s="138">
        <v>3.9788518193765401</v>
      </c>
      <c r="AX289" s="129">
        <v>0.76660667085340362</v>
      </c>
      <c r="AY289" s="138">
        <v>0.53773475573173002</v>
      </c>
      <c r="AZ289" s="129">
        <v>8.9419935781988771E-2</v>
      </c>
      <c r="BA289" s="138">
        <v>1.51182183848914</v>
      </c>
      <c r="BB289" s="130">
        <v>0.1704020384347901</v>
      </c>
      <c r="BC289" s="138"/>
      <c r="BD289" s="129"/>
      <c r="BE289" s="138">
        <v>1.4846582130378201</v>
      </c>
      <c r="BF289" s="129">
        <v>0.3074208160160119</v>
      </c>
      <c r="BG289" s="138">
        <v>0.72263730000857795</v>
      </c>
      <c r="BH289" s="129">
        <v>0.18695834216125051</v>
      </c>
      <c r="BI289" s="138"/>
      <c r="BJ289" s="129"/>
      <c r="BK289" s="138"/>
      <c r="BL289" s="129"/>
      <c r="BM289" s="138"/>
      <c r="BN289" s="129"/>
      <c r="BO289" s="138">
        <v>1.0445391051592801</v>
      </c>
      <c r="BP289" s="130">
        <v>0.17180474371466645</v>
      </c>
      <c r="BQ289" s="138"/>
      <c r="BR289" s="129"/>
      <c r="BS289" s="138">
        <v>0.76377096892584195</v>
      </c>
      <c r="BT289" s="129">
        <v>0.19682385886576653</v>
      </c>
      <c r="BU289" s="138"/>
      <c r="BV289" s="129"/>
      <c r="BW289" s="138"/>
      <c r="BX289" s="129"/>
      <c r="BY289" s="138"/>
      <c r="BZ289" s="129"/>
      <c r="CA289" s="137"/>
      <c r="CB289" s="136"/>
      <c r="CC289" s="135">
        <v>3.4666383581607001E-2</v>
      </c>
      <c r="CD289" s="134">
        <v>7.7026301512326135E-3</v>
      </c>
      <c r="CE289" s="135">
        <v>1.3305680191055E-2</v>
      </c>
      <c r="CF289" s="134">
        <v>4.2973089760285459E-3</v>
      </c>
      <c r="CH289" s="120">
        <v>25.01</v>
      </c>
      <c r="CI289" s="133">
        <f>0.3543*CK289</f>
        <v>1.5458109000000001E-2</v>
      </c>
      <c r="CJ289" s="133">
        <v>8.574059999999999E-4</v>
      </c>
      <c r="CK289" s="133">
        <v>4.3630000000000002E-2</v>
      </c>
      <c r="CL289" s="133">
        <v>2.4199999999999998E-3</v>
      </c>
      <c r="CM289" s="19">
        <v>0.70313000000000003</v>
      </c>
      <c r="CN289" s="19">
        <v>7.2000000000000005E-4</v>
      </c>
      <c r="CO289" s="19">
        <v>0.70108999999999999</v>
      </c>
      <c r="CP289" s="19">
        <v>7.2999999999999996E-4</v>
      </c>
      <c r="CQ289" s="19"/>
      <c r="CR289" s="189">
        <v>40.83</v>
      </c>
      <c r="CS289" s="189">
        <v>6.6630225720714517E-2</v>
      </c>
      <c r="CT289" s="189">
        <v>50.66</v>
      </c>
      <c r="CU289" s="189">
        <v>6.1289913604203806E-2</v>
      </c>
      <c r="CV289" s="189">
        <v>6.74</v>
      </c>
      <c r="CW289" s="189">
        <v>4.9477104605994131E-2</v>
      </c>
      <c r="CX289" s="190"/>
      <c r="CY289" s="190"/>
      <c r="CZ289" s="190">
        <v>5.16E-2</v>
      </c>
      <c r="DA289" s="190">
        <v>3.7009951023494795E-3</v>
      </c>
      <c r="DB289" s="190"/>
      <c r="DC289" s="190"/>
      <c r="DD289" s="190">
        <v>0.13139999999999999</v>
      </c>
      <c r="DE289" s="190">
        <v>9.0084127216076364E-4</v>
      </c>
      <c r="DF289" s="190"/>
      <c r="DG289" s="190"/>
      <c r="DH289" s="190">
        <v>0.2412</v>
      </c>
      <c r="DI289" s="190">
        <v>3.3167891956730152E-3</v>
      </c>
      <c r="DJ289" s="190">
        <v>0.1046</v>
      </c>
      <c r="DK289" s="190">
        <v>2.0923879662915032E-3</v>
      </c>
      <c r="DL289" s="190"/>
      <c r="DM289" s="190"/>
      <c r="DN289" s="190">
        <v>0.40889999999999999</v>
      </c>
      <c r="DO289" s="190">
        <v>2.980583262274033E-3</v>
      </c>
      <c r="DP289" s="189">
        <v>99.17</v>
      </c>
    </row>
    <row r="290" spans="1:120" x14ac:dyDescent="0.2">
      <c r="A290" s="147" t="s">
        <v>514</v>
      </c>
      <c r="B290" s="163">
        <v>93.016003289085745</v>
      </c>
      <c r="C290" s="143">
        <v>3.1330629797893801E-3</v>
      </c>
      <c r="D290" s="145">
        <v>56.168633333333332</v>
      </c>
      <c r="E290" s="144">
        <v>9.5321331647953797E-2</v>
      </c>
      <c r="F290" s="142">
        <v>0.28730000000000006</v>
      </c>
      <c r="G290" s="143">
        <v>9.9240931696648708E-3</v>
      </c>
      <c r="H290" s="145">
        <v>9.7352429590002032</v>
      </c>
      <c r="I290" s="141">
        <v>4.084421412265863E-2</v>
      </c>
      <c r="J290" s="145">
        <v>5.0261666666666658</v>
      </c>
      <c r="K290" s="144">
        <v>2.7010677653640767E-2</v>
      </c>
      <c r="L290" s="142">
        <v>9.6533333333333318E-2</v>
      </c>
      <c r="M290" s="141">
        <v>8.3242884948363117E-3</v>
      </c>
      <c r="N290" s="145">
        <v>18.341052828357608</v>
      </c>
      <c r="O290" s="144">
        <v>6.0522386535484404E-2</v>
      </c>
      <c r="P290" s="145">
        <v>7.869133333333334</v>
      </c>
      <c r="Q290" s="144">
        <v>2.4482997185068845E-2</v>
      </c>
      <c r="R290" s="142">
        <v>0.26153033351640342</v>
      </c>
      <c r="S290" s="141">
        <v>1.5028775881964584E-2</v>
      </c>
      <c r="T290" s="142">
        <v>1.0969</v>
      </c>
      <c r="U290" s="141">
        <v>2.9525882142828898E-2</v>
      </c>
      <c r="V290" s="142">
        <v>4.1500000000000002E-2</v>
      </c>
      <c r="W290" s="141">
        <v>2.0986242666327865E-3</v>
      </c>
      <c r="X290" s="142">
        <v>0.19949741260173059</v>
      </c>
      <c r="Y290" s="141">
        <v>3.0376206246261954E-3</v>
      </c>
      <c r="Z290" s="142">
        <v>2.5051899505504047E-2</v>
      </c>
      <c r="AA290" s="143">
        <v>4.3368175435176152E-3</v>
      </c>
      <c r="AB290" s="142">
        <v>2.7133333333333332E-2</v>
      </c>
      <c r="AC290" s="141">
        <v>1.8334623747623335E-3</v>
      </c>
      <c r="AD290" s="140">
        <v>99.209166666666661</v>
      </c>
      <c r="AE290" s="139">
        <v>1350</v>
      </c>
      <c r="AF290" s="18" t="s">
        <v>465</v>
      </c>
      <c r="AG290" s="130">
        <v>1.39</v>
      </c>
      <c r="AH290" s="129">
        <v>0.01</v>
      </c>
      <c r="AI290" s="128">
        <v>38</v>
      </c>
      <c r="AJ290" s="120">
        <v>21.797999999999998</v>
      </c>
      <c r="AK290" s="275">
        <v>1646.8274312132401</v>
      </c>
      <c r="AL290" s="276">
        <v>60.669822269366001</v>
      </c>
      <c r="AM290" s="138">
        <v>0.84068205551289699</v>
      </c>
      <c r="AN290" s="129">
        <v>7.4146925558895321E-2</v>
      </c>
      <c r="AO290" s="138">
        <v>31.6756414068856</v>
      </c>
      <c r="AP290" s="129">
        <v>1.2135009644479946</v>
      </c>
      <c r="AQ290" s="138">
        <v>7.4159027162152604</v>
      </c>
      <c r="AR290" s="130">
        <v>0.50975164244059323</v>
      </c>
      <c r="AS290" s="138">
        <v>13.1463120307004</v>
      </c>
      <c r="AT290" s="129">
        <v>0.68675354098046737</v>
      </c>
      <c r="AU290" s="138">
        <v>0.401358345503599</v>
      </c>
      <c r="AV290" s="129">
        <v>4.5451657317074227E-2</v>
      </c>
      <c r="AW290" s="138">
        <v>3.9374492095845599</v>
      </c>
      <c r="AX290" s="129">
        <v>0.58356903347953082</v>
      </c>
      <c r="AY290" s="138">
        <v>0.59711783461971202</v>
      </c>
      <c r="AZ290" s="129">
        <v>6.9931669904533006E-2</v>
      </c>
      <c r="BA290" s="138">
        <v>1.7221573960732901</v>
      </c>
      <c r="BB290" s="130">
        <v>0.11269959402091974</v>
      </c>
      <c r="BC290" s="138">
        <v>0.259327979855485</v>
      </c>
      <c r="BD290" s="129">
        <v>4.3137075355441368E-2</v>
      </c>
      <c r="BE290" s="138">
        <v>1.344809643888</v>
      </c>
      <c r="BF290" s="129">
        <v>0.17830049564374981</v>
      </c>
      <c r="BG290" s="138">
        <v>0.52838342942480399</v>
      </c>
      <c r="BH290" s="129">
        <v>0.12361135177596809</v>
      </c>
      <c r="BI290" s="138">
        <v>0.250816218349106</v>
      </c>
      <c r="BJ290" s="129">
        <v>5.1430124246846134E-2</v>
      </c>
      <c r="BK290" s="138">
        <v>0.79064936414880704</v>
      </c>
      <c r="BL290" s="129">
        <v>0.18896166155423186</v>
      </c>
      <c r="BM290" s="138">
        <v>0.14161273768358901</v>
      </c>
      <c r="BN290" s="129">
        <v>2.8656841842025361E-2</v>
      </c>
      <c r="BO290" s="138">
        <v>1.27332824971945</v>
      </c>
      <c r="BP290" s="130">
        <v>0.17475970551298328</v>
      </c>
      <c r="BQ290" s="138">
        <v>0.69925381856112001</v>
      </c>
      <c r="BR290" s="129">
        <v>0.14559583252491501</v>
      </c>
      <c r="BS290" s="138">
        <v>0.86470683189449105</v>
      </c>
      <c r="BT290" s="129">
        <v>0.13856230376923104</v>
      </c>
      <c r="BU290" s="138"/>
      <c r="BV290" s="129"/>
      <c r="BW290" s="138"/>
      <c r="BX290" s="129"/>
      <c r="BY290" s="138"/>
      <c r="BZ290" s="129"/>
      <c r="CA290" s="137">
        <v>9.3866908592480994E-2</v>
      </c>
      <c r="CB290" s="136">
        <v>1.3417279486715082E-2</v>
      </c>
      <c r="CC290" s="135">
        <v>4.0442348571556999E-2</v>
      </c>
      <c r="CD290" s="134">
        <v>7.3457384852140704E-3</v>
      </c>
      <c r="CE290" s="135">
        <v>1.0521015792545999E-2</v>
      </c>
      <c r="CF290" s="134">
        <v>3.0409672735983721E-3</v>
      </c>
      <c r="CH290" s="120">
        <v>31.004000000000001</v>
      </c>
      <c r="CI290" s="133">
        <f>0.3543*CK290</f>
        <v>2.6724848999999998E-2</v>
      </c>
      <c r="CJ290" s="133">
        <v>1.4951459999999999E-3</v>
      </c>
      <c r="CK290" s="133">
        <v>7.5429999999999997E-2</v>
      </c>
      <c r="CL290" s="133">
        <v>4.2199999999999998E-3</v>
      </c>
      <c r="CM290" s="19"/>
      <c r="CN290" s="19"/>
      <c r="CO290" s="19"/>
      <c r="CP290" s="19"/>
      <c r="CQ290" s="19"/>
      <c r="CR290" s="189">
        <v>41.58</v>
      </c>
      <c r="CS290" s="189">
        <v>0.11574065330517611</v>
      </c>
      <c r="CT290" s="189">
        <v>51.65</v>
      </c>
      <c r="CU290" s="189">
        <v>0.18778576397766308</v>
      </c>
      <c r="CV290" s="189">
        <v>6.91</v>
      </c>
      <c r="CW290" s="189">
        <v>3.2911705417365995E-2</v>
      </c>
      <c r="CX290" s="190"/>
      <c r="CY290" s="190"/>
      <c r="CZ290" s="190">
        <v>5.0700000000000002E-2</v>
      </c>
      <c r="DA290" s="190">
        <v>4.0899461294054236E-3</v>
      </c>
      <c r="DB290" s="190"/>
      <c r="DC290" s="190"/>
      <c r="DD290" s="190">
        <v>0.13370000000000001</v>
      </c>
      <c r="DE290" s="190">
        <v>8.4501743695601661E-4</v>
      </c>
      <c r="DF290" s="190"/>
      <c r="DG290" s="190"/>
      <c r="DH290" s="190">
        <v>0.246</v>
      </c>
      <c r="DI290" s="190">
        <v>1.0449222225601301E-2</v>
      </c>
      <c r="DJ290" s="190">
        <v>0.107</v>
      </c>
      <c r="DK290" s="190">
        <v>2.6451208256890592E-3</v>
      </c>
      <c r="DL290" s="190"/>
      <c r="DM290" s="190"/>
      <c r="DN290" s="190">
        <v>0.4022</v>
      </c>
      <c r="DO290" s="190">
        <v>2.8232672663227394E-3</v>
      </c>
      <c r="DP290" s="189">
        <v>101.08</v>
      </c>
    </row>
    <row r="291" spans="1:120" x14ac:dyDescent="0.2">
      <c r="A291" s="147" t="s">
        <v>139</v>
      </c>
      <c r="B291" s="163">
        <v>93.016003289085745</v>
      </c>
      <c r="C291" s="143">
        <v>3.1330629797893801E-3</v>
      </c>
      <c r="D291" s="145">
        <v>56.52675</v>
      </c>
      <c r="E291" s="144">
        <v>9.5929075784248016E-2</v>
      </c>
      <c r="F291" s="142">
        <v>0.27524999999999999</v>
      </c>
      <c r="G291" s="143">
        <v>9.7391879501386048E-3</v>
      </c>
      <c r="H291" s="145">
        <v>9.8686316496348976</v>
      </c>
      <c r="I291" s="141">
        <v>4.1171897600395281E-2</v>
      </c>
      <c r="J291" s="145">
        <v>4.9327000000000005</v>
      </c>
      <c r="K291" s="144">
        <v>2.6740916416618105E-2</v>
      </c>
      <c r="L291" s="142">
        <v>9.6699999999999994E-2</v>
      </c>
      <c r="M291" s="141">
        <v>8.3007392401031905E-3</v>
      </c>
      <c r="N291" s="145">
        <v>18.324935129283535</v>
      </c>
      <c r="O291" s="144">
        <v>6.0469200842026533E-2</v>
      </c>
      <c r="P291" s="145">
        <v>7.8857499999999998</v>
      </c>
      <c r="Q291" s="144">
        <v>2.4534696118863993E-2</v>
      </c>
      <c r="R291" s="142">
        <v>0.22389813542609593</v>
      </c>
      <c r="S291" s="141">
        <v>1.4562639880602206E-2</v>
      </c>
      <c r="T291" s="142">
        <v>1.0926499999999999</v>
      </c>
      <c r="U291" s="141">
        <v>2.9127884931618789E-2</v>
      </c>
      <c r="V291" s="142">
        <v>4.1250000000000002E-2</v>
      </c>
      <c r="W291" s="141">
        <v>2.1117779831222789E-3</v>
      </c>
      <c r="X291" s="142">
        <v>0.19418310061508842</v>
      </c>
      <c r="Y291" s="141">
        <v>3.0071363795052836E-3</v>
      </c>
      <c r="Z291" s="142">
        <v>2.7999143977067674E-2</v>
      </c>
      <c r="AA291" s="143">
        <v>4.3240700292462523E-3</v>
      </c>
      <c r="AB291" s="142">
        <v>2.98E-2</v>
      </c>
      <c r="AC291" s="141">
        <v>1.8471027323652333E-3</v>
      </c>
      <c r="AD291" s="140">
        <v>99.550600000000003</v>
      </c>
      <c r="AE291" s="139">
        <v>1350</v>
      </c>
      <c r="AF291" s="18" t="s">
        <v>138</v>
      </c>
      <c r="AG291" s="130">
        <v>1.34</v>
      </c>
      <c r="AH291" s="129">
        <v>0.01</v>
      </c>
      <c r="AK291" s="275"/>
      <c r="AL291" s="276"/>
      <c r="AM291" s="138"/>
      <c r="AN291" s="129"/>
      <c r="AO291" s="138"/>
      <c r="AP291" s="129"/>
      <c r="AQ291" s="138"/>
      <c r="AR291" s="130"/>
      <c r="AS291" s="138"/>
      <c r="AT291" s="129"/>
      <c r="AU291" s="138"/>
      <c r="AV291" s="129"/>
      <c r="AW291" s="138"/>
      <c r="AX291" s="129"/>
      <c r="AY291" s="138"/>
      <c r="AZ291" s="129"/>
      <c r="BA291" s="138"/>
      <c r="BB291" s="130"/>
      <c r="BC291" s="138"/>
      <c r="BD291" s="129"/>
      <c r="BE291" s="138"/>
      <c r="BF291" s="129"/>
      <c r="BG291" s="138"/>
      <c r="BH291" s="129"/>
      <c r="BI291" s="138"/>
      <c r="BJ291" s="129"/>
      <c r="BK291" s="138"/>
      <c r="BL291" s="129"/>
      <c r="BM291" s="138"/>
      <c r="BN291" s="129"/>
      <c r="BO291" s="138"/>
      <c r="BP291" s="130"/>
      <c r="BQ291" s="138"/>
      <c r="BR291" s="129"/>
      <c r="BS291" s="138"/>
      <c r="BT291" s="129"/>
      <c r="BU291" s="138"/>
      <c r="BV291" s="129"/>
      <c r="BW291" s="138"/>
      <c r="BX291" s="129"/>
      <c r="BY291" s="138"/>
      <c r="BZ291" s="129"/>
      <c r="CA291" s="137"/>
      <c r="CB291" s="136"/>
      <c r="CC291" s="135"/>
      <c r="CD291" s="134"/>
      <c r="CE291" s="135"/>
      <c r="CF291" s="134"/>
      <c r="CH291" s="120">
        <v>20.271999999999998</v>
      </c>
      <c r="CI291" s="133">
        <f>0.3543*CK291</f>
        <v>2.1006447000000001E-2</v>
      </c>
      <c r="CJ291" s="133">
        <v>1.176276E-3</v>
      </c>
      <c r="CK291" s="133">
        <v>5.9290000000000002E-2</v>
      </c>
      <c r="CL291" s="133">
        <v>3.32E-3</v>
      </c>
      <c r="CM291" s="19">
        <v>0.70428000000000002</v>
      </c>
      <c r="CN291" s="19">
        <v>7.9000000000000001E-4</v>
      </c>
      <c r="CO291" s="19">
        <v>0.70150999999999997</v>
      </c>
      <c r="CP291" s="19">
        <v>8.0000000000000004E-4</v>
      </c>
      <c r="CQ291" s="19"/>
      <c r="CR291" s="189">
        <v>41.58</v>
      </c>
      <c r="CS291" s="189">
        <v>0.11574065330517611</v>
      </c>
      <c r="CT291" s="189">
        <v>51.65</v>
      </c>
      <c r="CU291" s="189">
        <v>0.18778576397766308</v>
      </c>
      <c r="CV291" s="189">
        <v>6.91</v>
      </c>
      <c r="CW291" s="189">
        <v>3.2911705417365995E-2</v>
      </c>
      <c r="CX291" s="190"/>
      <c r="CY291" s="190"/>
      <c r="CZ291" s="190">
        <v>5.0700000000000002E-2</v>
      </c>
      <c r="DA291" s="190">
        <v>4.0899461294054236E-3</v>
      </c>
      <c r="DB291" s="190"/>
      <c r="DC291" s="190"/>
      <c r="DD291" s="190">
        <v>0.13370000000000001</v>
      </c>
      <c r="DE291" s="190">
        <v>8.4501743695601661E-4</v>
      </c>
      <c r="DF291" s="190"/>
      <c r="DG291" s="190"/>
      <c r="DH291" s="190">
        <v>0.246</v>
      </c>
      <c r="DI291" s="190">
        <v>1.0449222225601301E-2</v>
      </c>
      <c r="DJ291" s="190">
        <v>0.107</v>
      </c>
      <c r="DK291" s="190">
        <v>2.6451208256890592E-3</v>
      </c>
      <c r="DL291" s="190"/>
      <c r="DM291" s="190"/>
      <c r="DN291" s="190">
        <v>0.4022</v>
      </c>
      <c r="DO291" s="190">
        <v>2.8232672663227394E-3</v>
      </c>
      <c r="DP291" s="189">
        <v>101.08</v>
      </c>
    </row>
    <row r="292" spans="1:120" x14ac:dyDescent="0.2">
      <c r="A292" s="147" t="s">
        <v>513</v>
      </c>
      <c r="B292" s="163">
        <v>93.202601625465206</v>
      </c>
      <c r="C292" s="143">
        <v>3.2253247224124457E-3</v>
      </c>
      <c r="D292" s="138">
        <v>55.970550000000003</v>
      </c>
      <c r="E292" s="144">
        <v>9.4985173084177713E-2</v>
      </c>
      <c r="F292" s="137">
        <v>0.27410000000000001</v>
      </c>
      <c r="G292" s="143">
        <v>9.6782877560456018E-3</v>
      </c>
      <c r="H292" s="138">
        <v>9.7916547336030639</v>
      </c>
      <c r="I292" s="141">
        <v>4.1080889736263969E-2</v>
      </c>
      <c r="J292" s="138">
        <v>5.0354999999999999</v>
      </c>
      <c r="K292" s="144">
        <v>2.7060835094652937E-2</v>
      </c>
      <c r="L292" s="137">
        <v>9.11E-2</v>
      </c>
      <c r="M292" s="141">
        <v>8.351922597444255E-3</v>
      </c>
      <c r="N292" s="138">
        <v>18.537428478878986</v>
      </c>
      <c r="O292" s="144">
        <v>6.0296530362609395E-2</v>
      </c>
      <c r="P292" s="138">
        <v>7.7515499999999999</v>
      </c>
      <c r="Q292" s="144">
        <v>2.4117163706708963E-2</v>
      </c>
      <c r="R292" s="137">
        <v>0.26064082194691418</v>
      </c>
      <c r="S292" s="141">
        <v>1.4708078566808952E-2</v>
      </c>
      <c r="T292" s="137">
        <v>1.03555</v>
      </c>
      <c r="U292" s="141">
        <v>2.8704355140167316E-2</v>
      </c>
      <c r="V292" s="137">
        <v>5.3349999999999995E-2</v>
      </c>
      <c r="W292" s="141">
        <v>2.1893009592104957E-3</v>
      </c>
      <c r="X292" s="137">
        <v>0.3016779833322803</v>
      </c>
      <c r="Y292" s="141">
        <v>3.6264431964022166E-3</v>
      </c>
      <c r="Z292" s="137">
        <v>2.149899712173535E-2</v>
      </c>
      <c r="AA292" s="143">
        <v>4.328981197285477E-3</v>
      </c>
      <c r="AB292" s="137">
        <v>2.8700000000000003E-2</v>
      </c>
      <c r="AC292" s="141">
        <v>1.8102625955921424E-3</v>
      </c>
      <c r="AD292" s="130">
        <v>99.132249999999999</v>
      </c>
      <c r="AE292" s="127">
        <v>1350</v>
      </c>
      <c r="AF292" s="18" t="s">
        <v>296</v>
      </c>
      <c r="AG292" s="130">
        <v>1.01</v>
      </c>
      <c r="AH292" s="129">
        <v>0.05</v>
      </c>
      <c r="AK292" s="275"/>
      <c r="AL292" s="276"/>
      <c r="AM292" s="138"/>
      <c r="AN292" s="129"/>
      <c r="AO292" s="138"/>
      <c r="AP292" s="129"/>
      <c r="AQ292" s="138"/>
      <c r="AR292" s="130"/>
      <c r="AS292" s="138"/>
      <c r="AT292" s="129"/>
      <c r="AU292" s="138"/>
      <c r="AV292" s="129"/>
      <c r="AW292" s="138"/>
      <c r="AX292" s="129"/>
      <c r="AY292" s="138"/>
      <c r="AZ292" s="129"/>
      <c r="BA292" s="138"/>
      <c r="BB292" s="130"/>
      <c r="BC292" s="138"/>
      <c r="BD292" s="129"/>
      <c r="BE292" s="138"/>
      <c r="BF292" s="129"/>
      <c r="BG292" s="138"/>
      <c r="BH292" s="129"/>
      <c r="BI292" s="138"/>
      <c r="BJ292" s="129"/>
      <c r="BK292" s="138"/>
      <c r="BL292" s="129"/>
      <c r="BM292" s="138"/>
      <c r="BN292" s="129"/>
      <c r="BO292" s="138"/>
      <c r="BP292" s="130"/>
      <c r="BQ292" s="138"/>
      <c r="BR292" s="129"/>
      <c r="BS292" s="138"/>
      <c r="BT292" s="129"/>
      <c r="BU292" s="138"/>
      <c r="BV292" s="129"/>
      <c r="BW292" s="138"/>
      <c r="BX292" s="129"/>
      <c r="BY292" s="138"/>
      <c r="BZ292" s="129"/>
      <c r="CA292" s="137"/>
      <c r="CB292" s="136"/>
      <c r="CC292" s="135"/>
      <c r="CD292" s="134"/>
      <c r="CE292" s="135"/>
      <c r="CF292" s="134"/>
      <c r="CI292" s="21"/>
      <c r="CJ292" s="21"/>
      <c r="CK292" s="133"/>
      <c r="CL292" s="133"/>
      <c r="CM292" s="19"/>
      <c r="CN292" s="19"/>
      <c r="CO292" s="19"/>
      <c r="CP292" s="19"/>
      <c r="CQ292" s="19"/>
      <c r="CR292" s="189">
        <v>41.39</v>
      </c>
      <c r="CS292" s="189">
        <v>7.0599074534955661E-2</v>
      </c>
      <c r="CT292" s="189">
        <v>51.45</v>
      </c>
      <c r="CU292" s="189">
        <v>0.14109043774164068</v>
      </c>
      <c r="CV292" s="189">
        <v>6.69</v>
      </c>
      <c r="CW292" s="189">
        <v>4.3115589317171583E-2</v>
      </c>
      <c r="CX292" s="190"/>
      <c r="CY292" s="190"/>
      <c r="CZ292" s="190">
        <v>5.3900000000000003E-2</v>
      </c>
      <c r="DA292" s="190">
        <v>3.2099120845244422E-3</v>
      </c>
      <c r="DB292" s="190"/>
      <c r="DC292" s="190"/>
      <c r="DD292" s="190">
        <v>0.13020000000000001</v>
      </c>
      <c r="DE292" s="190">
        <v>9.8465656821361655E-4</v>
      </c>
      <c r="DF292" s="190"/>
      <c r="DG292" s="190"/>
      <c r="DH292" s="190">
        <v>0.24399999999999999</v>
      </c>
      <c r="DI292" s="190">
        <v>2.7100173142659842E-3</v>
      </c>
      <c r="DJ292" s="190">
        <v>0.10249999999999999</v>
      </c>
      <c r="DK292" s="190">
        <v>2.1210437791982441E-3</v>
      </c>
      <c r="DL292" s="190"/>
      <c r="DM292" s="190"/>
      <c r="DN292" s="190">
        <v>0.40610000000000002</v>
      </c>
      <c r="DO292" s="190">
        <v>2.7916274194986442E-3</v>
      </c>
      <c r="DP292" s="189">
        <v>100.46</v>
      </c>
    </row>
    <row r="293" spans="1:120" x14ac:dyDescent="0.2">
      <c r="A293" s="147" t="s">
        <v>819</v>
      </c>
      <c r="B293" s="163">
        <v>92.976006958147636</v>
      </c>
      <c r="C293" s="143">
        <v>3.3112469995872011E-3</v>
      </c>
      <c r="D293" s="138">
        <v>55.6999</v>
      </c>
      <c r="E293" s="144">
        <v>9.4525864803390189E-2</v>
      </c>
      <c r="F293" s="137">
        <v>0.30354999999999999</v>
      </c>
      <c r="G293" s="143">
        <v>1.0003158531728864E-2</v>
      </c>
      <c r="H293" s="138">
        <v>10.081149054313341</v>
      </c>
      <c r="I293" s="141">
        <v>4.1347734495307271E-2</v>
      </c>
      <c r="J293" s="138">
        <v>5.34145</v>
      </c>
      <c r="K293" s="144">
        <v>2.7826283077206835E-2</v>
      </c>
      <c r="L293" s="137">
        <v>0.1056</v>
      </c>
      <c r="M293" s="141">
        <v>8.4012519234695007E-3</v>
      </c>
      <c r="N293" s="138">
        <v>16.041578785323225</v>
      </c>
      <c r="O293" s="144">
        <v>5.672058685800007E-2</v>
      </c>
      <c r="P293" s="138">
        <v>8.5062999999999995</v>
      </c>
      <c r="Q293" s="144">
        <v>2.5262422133789944E-2</v>
      </c>
      <c r="R293" s="137">
        <v>0.27644305249646994</v>
      </c>
      <c r="S293" s="141">
        <v>1.5184193706720464E-2</v>
      </c>
      <c r="T293" s="137">
        <v>1.0401499999999999</v>
      </c>
      <c r="U293" s="141">
        <v>2.8784625645799661E-2</v>
      </c>
      <c r="V293" s="137">
        <v>5.185E-2</v>
      </c>
      <c r="W293" s="141">
        <v>2.2398593208087618E-3</v>
      </c>
      <c r="X293" s="137">
        <v>0.33197221879953176</v>
      </c>
      <c r="Y293" s="141">
        <v>3.779383793825075E-3</v>
      </c>
      <c r="Z293" s="137">
        <v>2.6756910024916244E-2</v>
      </c>
      <c r="AA293" s="143">
        <v>4.2880516558160466E-3</v>
      </c>
      <c r="AB293" s="137">
        <v>3.015E-2</v>
      </c>
      <c r="AC293" s="141">
        <v>1.8243352293712358E-3</v>
      </c>
      <c r="AD293" s="130">
        <v>97.781949999999995</v>
      </c>
      <c r="AE293" s="127">
        <v>1350</v>
      </c>
      <c r="AF293" s="18" t="s">
        <v>163</v>
      </c>
      <c r="AG293" s="130">
        <v>0.96</v>
      </c>
      <c r="AH293" s="129">
        <v>0.08</v>
      </c>
      <c r="AK293" s="275"/>
      <c r="AL293" s="276"/>
      <c r="AM293" s="138"/>
      <c r="AN293" s="129"/>
      <c r="AO293" s="138"/>
      <c r="AP293" s="129"/>
      <c r="AQ293" s="138"/>
      <c r="AR293" s="130"/>
      <c r="AS293" s="138"/>
      <c r="AT293" s="129"/>
      <c r="AU293" s="138"/>
      <c r="AV293" s="129"/>
      <c r="AW293" s="138"/>
      <c r="AX293" s="129"/>
      <c r="AY293" s="138"/>
      <c r="AZ293" s="129"/>
      <c r="BA293" s="138"/>
      <c r="BB293" s="130"/>
      <c r="BC293" s="138"/>
      <c r="BD293" s="129"/>
      <c r="BE293" s="138"/>
      <c r="BF293" s="129"/>
      <c r="BG293" s="138"/>
      <c r="BH293" s="129"/>
      <c r="BI293" s="138"/>
      <c r="BJ293" s="129"/>
      <c r="BK293" s="138"/>
      <c r="BL293" s="129"/>
      <c r="BM293" s="138"/>
      <c r="BN293" s="129"/>
      <c r="BO293" s="138"/>
      <c r="BP293" s="130"/>
      <c r="BQ293" s="138"/>
      <c r="BR293" s="129"/>
      <c r="BS293" s="138"/>
      <c r="BT293" s="129"/>
      <c r="BU293" s="138"/>
      <c r="BV293" s="129"/>
      <c r="BW293" s="138"/>
      <c r="BX293" s="129"/>
      <c r="BY293" s="138"/>
      <c r="BZ293" s="129"/>
      <c r="CA293" s="137"/>
      <c r="CB293" s="136"/>
      <c r="CC293" s="135"/>
      <c r="CD293" s="134"/>
      <c r="CE293" s="135"/>
      <c r="CF293" s="134"/>
      <c r="CI293" s="21"/>
      <c r="CJ293" s="21"/>
      <c r="CK293" s="133"/>
      <c r="CL293" s="133"/>
      <c r="CM293" s="19"/>
      <c r="CN293" s="19"/>
      <c r="CO293" s="19"/>
      <c r="CP293" s="19"/>
      <c r="CQ293" s="19"/>
      <c r="CR293" s="189">
        <v>40.04</v>
      </c>
      <c r="CS293" s="189">
        <v>0.11873965157916741</v>
      </c>
      <c r="CT293" s="189">
        <v>49.71</v>
      </c>
      <c r="CU293" s="189">
        <v>0.14913057078689615</v>
      </c>
      <c r="CV293" s="189">
        <v>6.69</v>
      </c>
      <c r="CW293" s="189">
        <v>1.7592834004665277E-2</v>
      </c>
      <c r="CX293" s="190"/>
      <c r="CY293" s="190"/>
      <c r="CZ293" s="190">
        <v>0.05</v>
      </c>
      <c r="DA293" s="190">
        <v>2.2769704079506864E-3</v>
      </c>
      <c r="DB293" s="190"/>
      <c r="DC293" s="190"/>
      <c r="DD293" s="190">
        <v>0.13339999999999999</v>
      </c>
      <c r="DE293" s="190">
        <v>2.024401221576144E-3</v>
      </c>
      <c r="DF293" s="190"/>
      <c r="DG293" s="190"/>
      <c r="DH293" s="190">
        <v>0.24060000000000001</v>
      </c>
      <c r="DI293" s="190">
        <v>6.3689671943387783E-3</v>
      </c>
      <c r="DJ293" s="190">
        <v>0.10539999999999999</v>
      </c>
      <c r="DK293" s="190">
        <v>3.7998391474572987E-3</v>
      </c>
      <c r="DL293" s="190"/>
      <c r="DM293" s="190"/>
      <c r="DN293" s="190">
        <v>0.39810000000000001</v>
      </c>
      <c r="DO293" s="190">
        <v>4.6515257903596572E-3</v>
      </c>
      <c r="DP293" s="189">
        <v>97.37</v>
      </c>
    </row>
    <row r="294" spans="1:120" x14ac:dyDescent="0.2">
      <c r="A294" s="235" t="s">
        <v>511</v>
      </c>
      <c r="B294" s="163">
        <v>93.19943379372981</v>
      </c>
      <c r="C294" s="143">
        <v>6.9913489314395614E-3</v>
      </c>
      <c r="D294" s="145">
        <v>55.682800000000007</v>
      </c>
      <c r="E294" s="144">
        <v>7.9299582937439161E-2</v>
      </c>
      <c r="F294" s="142">
        <v>0.27883333333333332</v>
      </c>
      <c r="G294" s="143">
        <v>8.0639600809435281E-3</v>
      </c>
      <c r="H294" s="145">
        <v>9.9529685331132018</v>
      </c>
      <c r="I294" s="141">
        <v>3.4478094370972684E-2</v>
      </c>
      <c r="J294" s="145">
        <v>4.8345999999999991</v>
      </c>
      <c r="K294" s="144">
        <v>2.1896040978808005E-2</v>
      </c>
      <c r="L294" s="142">
        <v>8.4033333333333335E-2</v>
      </c>
      <c r="M294" s="141">
        <v>6.6816510302386053E-3</v>
      </c>
      <c r="N294" s="145">
        <v>18.186294791383901</v>
      </c>
      <c r="O294" s="144">
        <v>5.0399338528163445E-2</v>
      </c>
      <c r="P294" s="145">
        <v>7.7313000000000001</v>
      </c>
      <c r="Q294" s="144">
        <v>1.9839021006641321E-2</v>
      </c>
      <c r="R294" s="142">
        <v>0.3259942017640573</v>
      </c>
      <c r="S294" s="141">
        <v>1.2681571214055925E-2</v>
      </c>
      <c r="T294" s="142">
        <v>1.0134666666666667</v>
      </c>
      <c r="U294" s="141">
        <v>2.3808273933837321E-2</v>
      </c>
      <c r="V294" s="142">
        <v>2.7699999999999999E-2</v>
      </c>
      <c r="W294" s="141">
        <v>1.6569285199748878E-3</v>
      </c>
      <c r="X294" s="142">
        <v>0.11323333333333334</v>
      </c>
      <c r="Y294" s="141">
        <v>2.0241801242178187E-3</v>
      </c>
      <c r="Z294" s="142">
        <v>2.1966666666666666E-2</v>
      </c>
      <c r="AA294" s="143">
        <v>3.6993606193032303E-3</v>
      </c>
      <c r="AB294" s="142">
        <v>3.5466666666666667E-2</v>
      </c>
      <c r="AC294" s="141">
        <v>1.6109165895109507E-3</v>
      </c>
      <c r="AD294" s="140">
        <v>98.320699999999988</v>
      </c>
      <c r="AE294" s="139">
        <v>1350</v>
      </c>
      <c r="AF294" s="18" t="s">
        <v>444</v>
      </c>
      <c r="AG294" s="130">
        <v>1.251677658721229</v>
      </c>
      <c r="AH294" s="129">
        <v>0.03</v>
      </c>
      <c r="AK294" s="275"/>
      <c r="AL294" s="276"/>
      <c r="AM294" s="138"/>
      <c r="AN294" s="129"/>
      <c r="AO294" s="138"/>
      <c r="AP294" s="129"/>
      <c r="AQ294" s="138"/>
      <c r="AR294" s="130"/>
      <c r="AS294" s="138"/>
      <c r="AT294" s="129"/>
      <c r="AU294" s="138"/>
      <c r="AV294" s="129"/>
      <c r="AW294" s="138"/>
      <c r="AX294" s="129"/>
      <c r="AY294" s="138"/>
      <c r="AZ294" s="129"/>
      <c r="BA294" s="138"/>
      <c r="BB294" s="130"/>
      <c r="BC294" s="138"/>
      <c r="BD294" s="129"/>
      <c r="BE294" s="138"/>
      <c r="BF294" s="129"/>
      <c r="BG294" s="138"/>
      <c r="BH294" s="129"/>
      <c r="BI294" s="138"/>
      <c r="BJ294" s="129"/>
      <c r="BK294" s="138"/>
      <c r="BL294" s="129"/>
      <c r="BM294" s="138"/>
      <c r="BN294" s="129"/>
      <c r="BO294" s="138"/>
      <c r="BP294" s="130"/>
      <c r="BQ294" s="138"/>
      <c r="BR294" s="129"/>
      <c r="BS294" s="138"/>
      <c r="BT294" s="129"/>
      <c r="BU294" s="138"/>
      <c r="BV294" s="129"/>
      <c r="BW294" s="138"/>
      <c r="BX294" s="129"/>
      <c r="BY294" s="138"/>
      <c r="BZ294" s="129"/>
      <c r="CA294" s="137"/>
      <c r="CB294" s="136"/>
      <c r="CC294" s="135"/>
      <c r="CD294" s="134"/>
      <c r="CE294" s="135"/>
      <c r="CF294" s="134"/>
      <c r="CI294" s="21"/>
      <c r="CJ294" s="21"/>
      <c r="CK294" s="133"/>
      <c r="CL294" s="133"/>
      <c r="CM294" s="19"/>
      <c r="CN294" s="19"/>
      <c r="CO294" s="19"/>
      <c r="CP294" s="19"/>
      <c r="CQ294" s="19"/>
      <c r="CR294" s="189">
        <v>41.13</v>
      </c>
      <c r="CS294" s="189">
        <v>0.14237372740575657</v>
      </c>
      <c r="CT294" s="189">
        <v>51.13</v>
      </c>
      <c r="CU294" s="189">
        <v>0.13271501567406704</v>
      </c>
      <c r="CV294" s="189">
        <v>6.65</v>
      </c>
      <c r="CW294" s="189">
        <v>3.0274326884166907E-2</v>
      </c>
      <c r="CX294" s="190">
        <v>5.0000000000000001E-3</v>
      </c>
      <c r="CY294" s="190">
        <v>9.581376420379165E-4</v>
      </c>
      <c r="CZ294" s="190">
        <v>5.0500000000000003E-2</v>
      </c>
      <c r="DA294" s="190">
        <v>2.2950368863170153E-3</v>
      </c>
      <c r="DB294" s="190">
        <v>5.0000000000000001E-4</v>
      </c>
      <c r="DC294" s="190">
        <v>4.1082791797698029E-4</v>
      </c>
      <c r="DD294" s="190">
        <v>0.13009999999999999</v>
      </c>
      <c r="DE294" s="190">
        <v>2.4804644886011712E-3</v>
      </c>
      <c r="DF294" s="190">
        <v>1.6000000000000001E-3</v>
      </c>
      <c r="DG294" s="190">
        <v>1.7516698335324178E-4</v>
      </c>
      <c r="DH294" s="190">
        <v>0.2329</v>
      </c>
      <c r="DI294" s="190">
        <v>9.981224735657638E-4</v>
      </c>
      <c r="DJ294" s="190">
        <v>0.1023</v>
      </c>
      <c r="DK294" s="190">
        <v>7.9036287993542755E-4</v>
      </c>
      <c r="DL294" s="190">
        <v>1.55E-2</v>
      </c>
      <c r="DM294" s="190">
        <v>1.2437441524316088E-3</v>
      </c>
      <c r="DN294" s="190">
        <v>0.40389999999999998</v>
      </c>
      <c r="DO294" s="190">
        <v>1.2536196530555535E-3</v>
      </c>
      <c r="DP294" s="189">
        <v>99.85</v>
      </c>
    </row>
    <row r="295" spans="1:120" x14ac:dyDescent="0.2">
      <c r="A295" s="235" t="s">
        <v>176</v>
      </c>
      <c r="B295" s="163">
        <v>92.92815879363647</v>
      </c>
      <c r="C295" s="143">
        <v>5.603709533142519E-3</v>
      </c>
      <c r="D295" s="145">
        <v>55.55265</v>
      </c>
      <c r="E295" s="144">
        <v>6.4596500201407378E-2</v>
      </c>
      <c r="F295" s="142">
        <v>0.2802</v>
      </c>
      <c r="G295" s="143">
        <v>6.6317829435596654E-3</v>
      </c>
      <c r="H295" s="145">
        <v>9.6049047639833187</v>
      </c>
      <c r="I295" s="141">
        <v>2.7770479235388862E-2</v>
      </c>
      <c r="J295" s="145">
        <v>5.0276999999999994</v>
      </c>
      <c r="K295" s="144">
        <v>1.8170617237054865E-2</v>
      </c>
      <c r="L295" s="142">
        <v>8.7349999999999997E-2</v>
      </c>
      <c r="M295" s="141">
        <v>5.5178947123472174E-3</v>
      </c>
      <c r="N295" s="145">
        <v>18.431517806676062</v>
      </c>
      <c r="O295" s="144">
        <v>4.1417153227792075E-2</v>
      </c>
      <c r="P295" s="145">
        <v>7.6428500000000001</v>
      </c>
      <c r="Q295" s="144">
        <v>1.6092837386383892E-2</v>
      </c>
      <c r="R295" s="142">
        <v>0.29165768818681315</v>
      </c>
      <c r="S295" s="141">
        <v>1.0198492300424624E-2</v>
      </c>
      <c r="T295" s="142">
        <v>1.02515</v>
      </c>
      <c r="U295" s="141">
        <v>1.9541745465827418E-2</v>
      </c>
      <c r="V295" s="142">
        <v>2.8299999999999999E-2</v>
      </c>
      <c r="W295" s="141">
        <v>1.3522991796853898E-3</v>
      </c>
      <c r="X295" s="142">
        <v>0.10314999999999999</v>
      </c>
      <c r="Y295" s="141">
        <v>1.5952417494846244E-3</v>
      </c>
      <c r="Z295" s="142">
        <v>2.435E-2</v>
      </c>
      <c r="AA295" s="143">
        <v>2.8931506363551098E-3</v>
      </c>
      <c r="AB295" s="142">
        <v>2.9850000000000002E-2</v>
      </c>
      <c r="AC295" s="141">
        <v>1.2920243471605153E-3</v>
      </c>
      <c r="AD295" s="140">
        <v>98.18119999999999</v>
      </c>
      <c r="AE295" s="139">
        <v>1350</v>
      </c>
      <c r="AF295" s="18" t="s">
        <v>175</v>
      </c>
      <c r="AG295" s="130">
        <v>1.3228721286503142</v>
      </c>
      <c r="AH295" s="129">
        <v>0.05</v>
      </c>
      <c r="AI295" s="128">
        <v>20</v>
      </c>
      <c r="AJ295" s="120">
        <v>13.744</v>
      </c>
      <c r="AK295" s="275">
        <v>1675.42320505975</v>
      </c>
      <c r="AL295" s="276">
        <v>71.544317967148586</v>
      </c>
      <c r="AM295" s="138">
        <v>0.57881913191774803</v>
      </c>
      <c r="AN295" s="129">
        <v>6.9719920642988986E-2</v>
      </c>
      <c r="AO295" s="138">
        <v>29.835781868530699</v>
      </c>
      <c r="AP295" s="129">
        <v>1.3916192702945274</v>
      </c>
      <c r="AQ295" s="138">
        <v>7.1033569120846396</v>
      </c>
      <c r="AR295" s="130">
        <v>0.47028779376584323</v>
      </c>
      <c r="AS295" s="138">
        <v>13.081893203884199</v>
      </c>
      <c r="AT295" s="129">
        <v>0.82286077237978317</v>
      </c>
      <c r="AU295" s="138">
        <v>0.36633574530940499</v>
      </c>
      <c r="AV295" s="129">
        <v>6.7439212033633691E-2</v>
      </c>
      <c r="AW295" s="138">
        <v>3.7610214651341498</v>
      </c>
      <c r="AX295" s="129">
        <v>0.75610424385969666</v>
      </c>
      <c r="AY295" s="138">
        <v>0.48179518100692498</v>
      </c>
      <c r="AZ295" s="129">
        <v>6.6262798128579853E-2</v>
      </c>
      <c r="BA295" s="138">
        <v>1.55576400503371</v>
      </c>
      <c r="BB295" s="130">
        <v>0.12816063062791189</v>
      </c>
      <c r="BC295" s="138"/>
      <c r="BD295" s="129"/>
      <c r="BE295" s="138">
        <v>1.50058979592228</v>
      </c>
      <c r="BF295" s="129">
        <v>0.25663601424506249</v>
      </c>
      <c r="BG295" s="138">
        <v>0.59102156012113105</v>
      </c>
      <c r="BH295" s="129">
        <v>0.16969949299791298</v>
      </c>
      <c r="BI295" s="138"/>
      <c r="BJ295" s="129"/>
      <c r="BK295" s="138"/>
      <c r="BL295" s="129"/>
      <c r="BM295" s="138"/>
      <c r="BN295" s="129"/>
      <c r="BO295" s="138">
        <v>1.2127024032977201</v>
      </c>
      <c r="BP295" s="130">
        <v>0.22613855282556339</v>
      </c>
      <c r="BQ295" s="138"/>
      <c r="BR295" s="129"/>
      <c r="BS295" s="138">
        <v>0.98231912722299497</v>
      </c>
      <c r="BT295" s="129">
        <v>0.17653871982143288</v>
      </c>
      <c r="BU295" s="138"/>
      <c r="BV295" s="129"/>
      <c r="BW295" s="138"/>
      <c r="BX295" s="129"/>
      <c r="BY295" s="138"/>
      <c r="BZ295" s="129"/>
      <c r="CA295" s="137"/>
      <c r="CB295" s="136"/>
      <c r="CC295" s="135">
        <v>3.3079465032399002E-2</v>
      </c>
      <c r="CD295" s="134">
        <v>7.0377601049377934E-3</v>
      </c>
      <c r="CE295" s="135">
        <v>1.3204504584067999E-2</v>
      </c>
      <c r="CF295" s="134">
        <v>4.1356914534538703E-3</v>
      </c>
      <c r="CH295" s="120">
        <v>19.135000000000002</v>
      </c>
      <c r="CI295" s="133">
        <f>0.3543*CK295</f>
        <v>2.0436024000000001E-2</v>
      </c>
      <c r="CJ295" s="133">
        <v>1.325082E-3</v>
      </c>
      <c r="CK295" s="133">
        <v>5.7680000000000002E-2</v>
      </c>
      <c r="CL295" s="133">
        <v>3.7399999999999998E-3</v>
      </c>
      <c r="CM295" s="19">
        <v>0.70386000000000004</v>
      </c>
      <c r="CN295" s="19">
        <v>8.4000000000000003E-4</v>
      </c>
      <c r="CO295" s="19">
        <v>0.70116000000000001</v>
      </c>
      <c r="CP295" s="19">
        <v>8.5999999999999998E-4</v>
      </c>
      <c r="CQ295" s="19"/>
      <c r="CR295" s="189">
        <v>41.28</v>
      </c>
      <c r="CS295" s="189">
        <v>8.971409940403216E-2</v>
      </c>
      <c r="CT295" s="189">
        <v>51.02</v>
      </c>
      <c r="CU295" s="189">
        <v>8.1709190174885094E-2</v>
      </c>
      <c r="CV295" s="189">
        <v>6.92</v>
      </c>
      <c r="CW295" s="189">
        <v>2.5376571292070108E-2</v>
      </c>
      <c r="CX295" s="190">
        <v>4.7999999999999996E-3</v>
      </c>
      <c r="CY295" s="190">
        <v>7.3435638957096547E-4</v>
      </c>
      <c r="CZ295" s="190">
        <v>5.4699999999999999E-2</v>
      </c>
      <c r="DA295" s="190">
        <v>7.9691589331238287E-3</v>
      </c>
      <c r="DB295" s="190">
        <v>3.0999999999999999E-3</v>
      </c>
      <c r="DC295" s="190">
        <v>2.8878225259525853E-3</v>
      </c>
      <c r="DD295" s="190">
        <v>0.13020000000000001</v>
      </c>
      <c r="DE295" s="190">
        <v>3.3097851325582526E-3</v>
      </c>
      <c r="DF295" s="190">
        <v>1.9E-3</v>
      </c>
      <c r="DG295" s="190">
        <v>3.9624853054514095E-4</v>
      </c>
      <c r="DH295" s="190">
        <v>0.23419999999999999</v>
      </c>
      <c r="DI295" s="190">
        <v>2.3102506093897753E-2</v>
      </c>
      <c r="DJ295" s="190">
        <v>0.1072</v>
      </c>
      <c r="DK295" s="190">
        <v>1.0474725704492809E-3</v>
      </c>
      <c r="DL295" s="190">
        <v>1.6299999999999999E-2</v>
      </c>
      <c r="DM295" s="190">
        <v>8.3397999180288233E-4</v>
      </c>
      <c r="DN295" s="190">
        <v>0.39929999999999999</v>
      </c>
      <c r="DO295" s="190">
        <v>2.3981178305079345E-3</v>
      </c>
      <c r="DP295" s="189">
        <v>100.16</v>
      </c>
    </row>
    <row r="296" spans="1:120" x14ac:dyDescent="0.2">
      <c r="A296" s="235" t="s">
        <v>510</v>
      </c>
      <c r="B296" s="163">
        <v>92.959237910572142</v>
      </c>
      <c r="C296" s="143">
        <v>6.577283794071462E-3</v>
      </c>
      <c r="D296" s="145">
        <v>55.306233333333331</v>
      </c>
      <c r="E296" s="144">
        <v>7.8763302800398491E-2</v>
      </c>
      <c r="F296" s="142">
        <v>0.29333333333333328</v>
      </c>
      <c r="G296" s="143">
        <v>8.1650396766831876E-3</v>
      </c>
      <c r="H296" s="145">
        <v>9.4712217678195909</v>
      </c>
      <c r="I296" s="141">
        <v>3.3781838383216106E-2</v>
      </c>
      <c r="J296" s="145">
        <v>6.1327333333333334</v>
      </c>
      <c r="K296" s="144">
        <v>2.4549097670019459E-2</v>
      </c>
      <c r="L296" s="142">
        <v>0.10410000000000001</v>
      </c>
      <c r="M296" s="141">
        <v>6.8899424610530833E-3</v>
      </c>
      <c r="N296" s="145">
        <v>16.960435077910699</v>
      </c>
      <c r="O296" s="144">
        <v>4.8963460069510002E-2</v>
      </c>
      <c r="P296" s="145">
        <v>8.2217000000000002</v>
      </c>
      <c r="Q296" s="144">
        <v>2.0253016354971079E-2</v>
      </c>
      <c r="R296" s="142">
        <v>0.38513790575532991</v>
      </c>
      <c r="S296" s="141">
        <v>1.2951276587751304E-2</v>
      </c>
      <c r="T296" s="142">
        <v>0.88223333333333331</v>
      </c>
      <c r="U296" s="141">
        <v>2.2741685242503397E-2</v>
      </c>
      <c r="V296" s="142">
        <v>3.6666666666666667E-2</v>
      </c>
      <c r="W296" s="141">
        <v>1.7022864153192674E-3</v>
      </c>
      <c r="X296" s="142">
        <v>0.22309999999999999</v>
      </c>
      <c r="Y296" s="141">
        <v>2.5933774927079066E-3</v>
      </c>
      <c r="Z296" s="142">
        <v>2.5233333333333333E-2</v>
      </c>
      <c r="AA296" s="143">
        <v>3.7396432288907188E-3</v>
      </c>
      <c r="AB296" s="142">
        <v>2.6766666666666664E-2</v>
      </c>
      <c r="AC296" s="141">
        <v>1.5538437017595889E-3</v>
      </c>
      <c r="AD296" s="140">
        <v>98.123666666666665</v>
      </c>
      <c r="AE296" s="139">
        <v>1350</v>
      </c>
      <c r="AF296" s="18" t="s">
        <v>509</v>
      </c>
      <c r="AG296" s="130">
        <v>1.6490534138840325</v>
      </c>
      <c r="AH296" s="129">
        <v>0.04</v>
      </c>
      <c r="AK296" s="275"/>
      <c r="AL296" s="276"/>
      <c r="AM296" s="138"/>
      <c r="AN296" s="129"/>
      <c r="AO296" s="138"/>
      <c r="AP296" s="129"/>
      <c r="AQ296" s="138"/>
      <c r="AR296" s="130"/>
      <c r="AS296" s="138"/>
      <c r="AT296" s="129"/>
      <c r="AU296" s="138"/>
      <c r="AV296" s="129"/>
      <c r="AW296" s="138"/>
      <c r="AX296" s="129"/>
      <c r="AY296" s="138"/>
      <c r="AZ296" s="129"/>
      <c r="BA296" s="138"/>
      <c r="BB296" s="130"/>
      <c r="BC296" s="138"/>
      <c r="BD296" s="129"/>
      <c r="BE296" s="138"/>
      <c r="BF296" s="129"/>
      <c r="BG296" s="138"/>
      <c r="BH296" s="129"/>
      <c r="BI296" s="138"/>
      <c r="BJ296" s="129"/>
      <c r="BK296" s="138"/>
      <c r="BL296" s="129"/>
      <c r="BM296" s="138"/>
      <c r="BN296" s="129"/>
      <c r="BO296" s="138"/>
      <c r="BP296" s="130"/>
      <c r="BQ296" s="138"/>
      <c r="BR296" s="129"/>
      <c r="BS296" s="138"/>
      <c r="BT296" s="129"/>
      <c r="BU296" s="138"/>
      <c r="BV296" s="129"/>
      <c r="BW296" s="138"/>
      <c r="BX296" s="129"/>
      <c r="BY296" s="138"/>
      <c r="BZ296" s="129"/>
      <c r="CA296" s="137"/>
      <c r="CB296" s="136"/>
      <c r="CC296" s="135"/>
      <c r="CD296" s="134"/>
      <c r="CE296" s="135"/>
      <c r="CF296" s="134"/>
      <c r="CI296" s="21"/>
      <c r="CJ296" s="21"/>
      <c r="CK296" s="133"/>
      <c r="CL296" s="133"/>
      <c r="CM296" s="19"/>
      <c r="CN296" s="19"/>
      <c r="CO296" s="19"/>
      <c r="CP296" s="19"/>
      <c r="CQ296" s="19"/>
      <c r="CR296" s="189">
        <v>41.66</v>
      </c>
      <c r="CS296" s="189">
        <v>6.0255902016104514E-2</v>
      </c>
      <c r="CT296" s="189">
        <v>51.58</v>
      </c>
      <c r="CU296" s="189">
        <v>5.2339227391093229E-2</v>
      </c>
      <c r="CV296" s="189">
        <v>6.96</v>
      </c>
      <c r="CW296" s="189">
        <v>5.2740781504744372E-2</v>
      </c>
      <c r="CX296" s="190">
        <v>3.8E-3</v>
      </c>
      <c r="CY296" s="190">
        <v>7.886008684859331E-4</v>
      </c>
      <c r="CZ296" s="190">
        <v>5.1799999999999999E-2</v>
      </c>
      <c r="DA296" s="190">
        <v>7.9086203277833336E-4</v>
      </c>
      <c r="DB296" s="190">
        <v>3.5999999999999999E-3</v>
      </c>
      <c r="DC296" s="190">
        <v>7.7334263006913141E-4</v>
      </c>
      <c r="DD296" s="190">
        <v>0.127</v>
      </c>
      <c r="DE296" s="190">
        <v>8.3071693067446036E-4</v>
      </c>
      <c r="DF296" s="190">
        <v>1.5E-3</v>
      </c>
      <c r="DG296" s="190">
        <v>5.0723420928028783E-4</v>
      </c>
      <c r="DH296" s="190">
        <v>0.2296</v>
      </c>
      <c r="DI296" s="190">
        <v>1.6357157832275417E-3</v>
      </c>
      <c r="DJ296" s="190">
        <v>0.1072</v>
      </c>
      <c r="DK296" s="190">
        <v>1.3141777696979362E-3</v>
      </c>
      <c r="DL296" s="190">
        <v>1.67E-2</v>
      </c>
      <c r="DM296" s="190">
        <v>1.2178823644233697E-3</v>
      </c>
      <c r="DN296" s="190">
        <v>0.40339999999999998</v>
      </c>
      <c r="DO296" s="190">
        <v>1.9116901734066757E-3</v>
      </c>
      <c r="DP296" s="189">
        <v>101.15</v>
      </c>
    </row>
    <row r="297" spans="1:120" x14ac:dyDescent="0.2">
      <c r="A297" s="230" t="s">
        <v>508</v>
      </c>
      <c r="B297" s="163">
        <v>93.030766381714756</v>
      </c>
      <c r="C297" s="143">
        <v>3.2795638809560799E-3</v>
      </c>
      <c r="D297" s="145">
        <v>55.750050000000002</v>
      </c>
      <c r="E297" s="144">
        <v>9.4610972175573793E-2</v>
      </c>
      <c r="F297" s="142">
        <v>0.2606</v>
      </c>
      <c r="G297" s="143">
        <v>9.7577408251546052E-3</v>
      </c>
      <c r="H297" s="145">
        <v>9.6303501508834195</v>
      </c>
      <c r="I297" s="141">
        <v>4.0858115381343339E-2</v>
      </c>
      <c r="J297" s="145">
        <v>4.9011500000000003</v>
      </c>
      <c r="K297" s="144">
        <v>2.6685650329460728E-2</v>
      </c>
      <c r="L297" s="142">
        <v>8.455E-2</v>
      </c>
      <c r="M297" s="141">
        <v>8.2436731764974017E-3</v>
      </c>
      <c r="N297" s="145">
        <v>18.099104271264515</v>
      </c>
      <c r="O297" s="144">
        <v>5.9723997030196541E-2</v>
      </c>
      <c r="P297" s="145">
        <v>7.6476500000000005</v>
      </c>
      <c r="Q297" s="144">
        <v>2.3974837257506106E-2</v>
      </c>
      <c r="R297" s="142">
        <v>0.27801617444593263</v>
      </c>
      <c r="S297" s="141">
        <v>1.490875686614143E-2</v>
      </c>
      <c r="T297" s="142">
        <v>1.0058500000000001</v>
      </c>
      <c r="U297" s="141">
        <v>2.8216637390920528E-2</v>
      </c>
      <c r="V297" s="142">
        <v>3.0100000000000002E-2</v>
      </c>
      <c r="W297" s="141">
        <v>2.0659527494005171E-3</v>
      </c>
      <c r="X297" s="142">
        <v>6.8110765964380954E-2</v>
      </c>
      <c r="Y297" s="141">
        <v>2.1354556667220513E-3</v>
      </c>
      <c r="Z297" s="142">
        <v>2.6291993329056178E-2</v>
      </c>
      <c r="AA297" s="143">
        <v>4.3893674217600452E-3</v>
      </c>
      <c r="AB297" s="142">
        <v>3.065E-2</v>
      </c>
      <c r="AC297" s="141">
        <v>1.8098573402381441E-3</v>
      </c>
      <c r="AD297" s="140">
        <v>97.819050000000004</v>
      </c>
      <c r="AE297" s="127">
        <v>1350</v>
      </c>
      <c r="AF297" s="18" t="s">
        <v>233</v>
      </c>
      <c r="AG297" s="130">
        <v>0.98</v>
      </c>
      <c r="AH297" s="129">
        <v>0.03</v>
      </c>
      <c r="AK297" s="275"/>
      <c r="AL297" s="276"/>
      <c r="AM297" s="138"/>
      <c r="AN297" s="129"/>
      <c r="AO297" s="138"/>
      <c r="AP297" s="129"/>
      <c r="AQ297" s="138"/>
      <c r="AR297" s="130"/>
      <c r="AS297" s="138"/>
      <c r="AT297" s="129"/>
      <c r="AU297" s="138"/>
      <c r="AV297" s="129"/>
      <c r="AW297" s="138"/>
      <c r="AX297" s="129"/>
      <c r="AY297" s="138"/>
      <c r="AZ297" s="129"/>
      <c r="BA297" s="138"/>
      <c r="BB297" s="130"/>
      <c r="BC297" s="138"/>
      <c r="BD297" s="129"/>
      <c r="BE297" s="138"/>
      <c r="BF297" s="129"/>
      <c r="BG297" s="138"/>
      <c r="BH297" s="129"/>
      <c r="BI297" s="138"/>
      <c r="BJ297" s="129"/>
      <c r="BK297" s="138"/>
      <c r="BL297" s="129"/>
      <c r="BM297" s="138"/>
      <c r="BN297" s="129"/>
      <c r="BO297" s="138"/>
      <c r="BP297" s="130"/>
      <c r="BQ297" s="138"/>
      <c r="BR297" s="129"/>
      <c r="BS297" s="138"/>
      <c r="BT297" s="129"/>
      <c r="BU297" s="138"/>
      <c r="BV297" s="129"/>
      <c r="BW297" s="138"/>
      <c r="BX297" s="129"/>
      <c r="BY297" s="138"/>
      <c r="BZ297" s="129"/>
      <c r="CA297" s="137"/>
      <c r="CB297" s="136"/>
      <c r="CC297" s="135"/>
      <c r="CD297" s="134"/>
      <c r="CE297" s="135"/>
      <c r="CF297" s="134"/>
      <c r="CI297" s="21"/>
      <c r="CJ297" s="21"/>
      <c r="CK297" s="133"/>
      <c r="CL297" s="133"/>
      <c r="CM297" s="19"/>
      <c r="CN297" s="19"/>
      <c r="CO297" s="19"/>
      <c r="CP297" s="19"/>
      <c r="CQ297" s="19"/>
      <c r="CR297" s="189">
        <v>40.58</v>
      </c>
      <c r="CS297" s="189">
        <v>7.1014301797317492E-2</v>
      </c>
      <c r="CT297" s="189">
        <v>50.29</v>
      </c>
      <c r="CU297" s="189">
        <v>0.10119757299462111</v>
      </c>
      <c r="CV297" s="189">
        <v>6.71</v>
      </c>
      <c r="CW297" s="189">
        <v>3.007926756303602E-2</v>
      </c>
      <c r="CX297" s="190"/>
      <c r="CY297" s="190"/>
      <c r="CZ297" s="190">
        <v>5.0700000000000002E-2</v>
      </c>
      <c r="DA297" s="190">
        <v>3.9210140543664024E-3</v>
      </c>
      <c r="DB297" s="190"/>
      <c r="DC297" s="190"/>
      <c r="DD297" s="190">
        <v>0.1308</v>
      </c>
      <c r="DE297" s="190">
        <v>1.9244810014379858E-3</v>
      </c>
      <c r="DF297" s="190"/>
      <c r="DG297" s="190"/>
      <c r="DH297" s="190">
        <v>0.24179999999999999</v>
      </c>
      <c r="DI297" s="190">
        <v>1.6105695514504403E-3</v>
      </c>
      <c r="DJ297" s="190">
        <v>0.1045</v>
      </c>
      <c r="DK297" s="190">
        <v>2.1423035952957722E-3</v>
      </c>
      <c r="DL297" s="190"/>
      <c r="DM297" s="190"/>
      <c r="DN297" s="190">
        <v>0.40820000000000001</v>
      </c>
      <c r="DO297" s="190">
        <v>4.0128439513618984E-3</v>
      </c>
      <c r="DP297" s="189">
        <v>98.52</v>
      </c>
    </row>
    <row r="298" spans="1:120" x14ac:dyDescent="0.2">
      <c r="A298" s="230" t="s">
        <v>507</v>
      </c>
      <c r="B298" s="163">
        <v>92.924870599277966</v>
      </c>
      <c r="C298" s="143">
        <v>3.2392594625489574E-3</v>
      </c>
      <c r="D298" s="138">
        <v>55.312799999999996</v>
      </c>
      <c r="E298" s="144">
        <v>9.3868934319396621E-2</v>
      </c>
      <c r="F298" s="137">
        <v>0.28254999999999997</v>
      </c>
      <c r="G298" s="143">
        <v>9.8577515734077099E-3</v>
      </c>
      <c r="H298" s="138">
        <v>9.524399811755929</v>
      </c>
      <c r="I298" s="141">
        <v>4.0408606161746963E-2</v>
      </c>
      <c r="J298" s="138">
        <v>5.1511999999999993</v>
      </c>
      <c r="K298" s="144">
        <v>2.7318633194025072E-2</v>
      </c>
      <c r="L298" s="137">
        <v>9.8849999999999993E-2</v>
      </c>
      <c r="M298" s="141">
        <v>8.2674327524086943E-3</v>
      </c>
      <c r="N298" s="138">
        <v>18.078033744394347</v>
      </c>
      <c r="O298" s="144">
        <v>6.0082082166305922E-2</v>
      </c>
      <c r="P298" s="138">
        <v>7.8145499999999997</v>
      </c>
      <c r="Q298" s="144">
        <v>2.4313173706453872E-2</v>
      </c>
      <c r="R298" s="137">
        <v>0.27237903388159024</v>
      </c>
      <c r="S298" s="141">
        <v>1.4864280101182712E-2</v>
      </c>
      <c r="T298" s="137">
        <v>0.96865000000000001</v>
      </c>
      <c r="U298" s="141">
        <v>2.7717799343160245E-2</v>
      </c>
      <c r="V298" s="137">
        <v>4.2450000000000002E-2</v>
      </c>
      <c r="W298" s="141">
        <v>2.114175266297712E-3</v>
      </c>
      <c r="X298" s="137">
        <v>0.20158268037340143</v>
      </c>
      <c r="Y298" s="141">
        <v>3.0931612649351624E-3</v>
      </c>
      <c r="Z298" s="137">
        <v>2.4254663772486952E-2</v>
      </c>
      <c r="AA298" s="143">
        <v>4.3363616512079846E-3</v>
      </c>
      <c r="AB298" s="137">
        <v>2.47E-2</v>
      </c>
      <c r="AC298" s="141">
        <v>1.7758156762769921E-3</v>
      </c>
      <c r="AD298" s="130">
        <v>97.759600000000006</v>
      </c>
      <c r="AE298" s="127">
        <v>1350</v>
      </c>
      <c r="AF298" s="18" t="s">
        <v>506</v>
      </c>
      <c r="AG298" s="130">
        <v>1.1200000000000001</v>
      </c>
      <c r="AH298" s="129">
        <v>0.06</v>
      </c>
      <c r="AI298" s="128">
        <v>20</v>
      </c>
      <c r="AJ298" s="120">
        <v>13.288</v>
      </c>
      <c r="AK298" s="275">
        <v>1761.10872054689</v>
      </c>
      <c r="AL298" s="276">
        <v>90.36760307839846</v>
      </c>
      <c r="AM298" s="138">
        <v>0.82706826517676602</v>
      </c>
      <c r="AN298" s="129">
        <v>0.11719608028146362</v>
      </c>
      <c r="AO298" s="138">
        <v>32.427986875915103</v>
      </c>
      <c r="AP298" s="129">
        <v>1.4387005522015752</v>
      </c>
      <c r="AQ298" s="138">
        <v>6.9334892227364797</v>
      </c>
      <c r="AR298" s="130">
        <v>0.46996120708065808</v>
      </c>
      <c r="AS298" s="138">
        <v>12.6075344626987</v>
      </c>
      <c r="AT298" s="129">
        <v>0.98191372748135453</v>
      </c>
      <c r="AU298" s="138">
        <v>0.392681176298877</v>
      </c>
      <c r="AV298" s="129">
        <v>6.1300898777029669E-2</v>
      </c>
      <c r="AW298" s="138">
        <v>3.95066438814067</v>
      </c>
      <c r="AX298" s="129">
        <v>0.88447758312240254</v>
      </c>
      <c r="AY298" s="138">
        <v>0.59616597400600002</v>
      </c>
      <c r="AZ298" s="129">
        <v>0.16067879959091741</v>
      </c>
      <c r="BA298" s="138">
        <v>1.9687108233569801</v>
      </c>
      <c r="BB298" s="130">
        <v>0.30374558082739278</v>
      </c>
      <c r="BC298" s="138">
        <v>0.31543553063184898</v>
      </c>
      <c r="BD298" s="129">
        <v>6.1767432044939972E-2</v>
      </c>
      <c r="BE298" s="138">
        <v>1.8490256961499201</v>
      </c>
      <c r="BF298" s="129">
        <v>0.36857143695268396</v>
      </c>
      <c r="BG298" s="138">
        <v>0.63309304993757398</v>
      </c>
      <c r="BH298" s="129">
        <v>0.21749614841410284</v>
      </c>
      <c r="BI298" s="138">
        <v>0.244121334849767</v>
      </c>
      <c r="BJ298" s="129">
        <v>6.983217929342786E-2</v>
      </c>
      <c r="BK298" s="138">
        <v>0.84319409990994598</v>
      </c>
      <c r="BL298" s="129">
        <v>0.25076603868150787</v>
      </c>
      <c r="BM298" s="138">
        <v>0.14261440583920901</v>
      </c>
      <c r="BN298" s="129">
        <v>3.7577794189186664E-2</v>
      </c>
      <c r="BO298" s="138">
        <v>1.21929413266943</v>
      </c>
      <c r="BP298" s="130">
        <v>0.24823567930435506</v>
      </c>
      <c r="BQ298" s="138">
        <v>0.78220382839534297</v>
      </c>
      <c r="BR298" s="129">
        <v>0.19404182731104988</v>
      </c>
      <c r="BS298" s="138">
        <v>0.82603491431723097</v>
      </c>
      <c r="BT298" s="129">
        <v>0.19149889212826196</v>
      </c>
      <c r="BU298" s="138">
        <v>0.11463381810149199</v>
      </c>
      <c r="BV298" s="129">
        <v>3.2461461534873559E-2</v>
      </c>
      <c r="BW298" s="138">
        <v>0.355829262537878</v>
      </c>
      <c r="BX298" s="129">
        <v>0.10298979715276613</v>
      </c>
      <c r="BY298" s="138">
        <v>2.2285296120976E-2</v>
      </c>
      <c r="BZ298" s="129">
        <v>8.0688472150679015E-3</v>
      </c>
      <c r="CA298" s="137">
        <v>0.15147901280373699</v>
      </c>
      <c r="CB298" s="136">
        <v>4.5699933652235333E-2</v>
      </c>
      <c r="CC298" s="135">
        <v>4.0288536039726E-2</v>
      </c>
      <c r="CD298" s="134">
        <v>1.1836556640220626E-2</v>
      </c>
      <c r="CE298" s="135">
        <v>1.5864961432372E-2</v>
      </c>
      <c r="CF298" s="134">
        <v>5.4682704733520719E-3</v>
      </c>
      <c r="CI298" s="21"/>
      <c r="CJ298" s="21"/>
      <c r="CK298" s="133"/>
      <c r="CL298" s="133"/>
      <c r="CM298" s="19"/>
      <c r="CN298" s="19"/>
      <c r="CO298" s="19"/>
      <c r="CP298" s="19"/>
      <c r="CQ298" s="19"/>
      <c r="CR298" s="189">
        <v>40.42</v>
      </c>
      <c r="CS298" s="189">
        <v>6.0102981643125969E-2</v>
      </c>
      <c r="CT298" s="189">
        <v>50.11</v>
      </c>
      <c r="CU298" s="189">
        <v>6.0681102230179133E-2</v>
      </c>
      <c r="CV298" s="189">
        <v>6.8</v>
      </c>
      <c r="CW298" s="189">
        <v>6.2957198606034256E-2</v>
      </c>
      <c r="CX298" s="190"/>
      <c r="CY298" s="190"/>
      <c r="CZ298" s="190">
        <v>4.9500000000000002E-2</v>
      </c>
      <c r="DA298" s="190">
        <v>3.8222227952680434E-3</v>
      </c>
      <c r="DB298" s="190"/>
      <c r="DC298" s="190"/>
      <c r="DD298" s="190">
        <v>0.13270000000000001</v>
      </c>
      <c r="DE298" s="190">
        <v>8.5411249196933785E-4</v>
      </c>
      <c r="DF298" s="190"/>
      <c r="DG298" s="190"/>
      <c r="DH298" s="190">
        <v>0.24429999999999999</v>
      </c>
      <c r="DI298" s="190">
        <v>4.1563390933562708E-3</v>
      </c>
      <c r="DJ298" s="190">
        <v>0.10580000000000001</v>
      </c>
      <c r="DK298" s="190">
        <v>2.1127057035532364E-3</v>
      </c>
      <c r="DL298" s="190"/>
      <c r="DM298" s="190"/>
      <c r="DN298" s="190">
        <v>0.40610000000000002</v>
      </c>
      <c r="DO298" s="190">
        <v>5.2575374139856058E-3</v>
      </c>
      <c r="DP298" s="189">
        <v>98.27</v>
      </c>
    </row>
    <row r="299" spans="1:120" x14ac:dyDescent="0.2">
      <c r="A299" s="230" t="s">
        <v>505</v>
      </c>
      <c r="B299" s="163">
        <v>92.947139969655851</v>
      </c>
      <c r="C299" s="143">
        <v>3.3005328433509868E-3</v>
      </c>
      <c r="D299" s="145">
        <v>55.990499999999997</v>
      </c>
      <c r="E299" s="144">
        <v>0.13437719999999997</v>
      </c>
      <c r="F299" s="142">
        <v>0.31180000000000002</v>
      </c>
      <c r="G299" s="143">
        <v>1.4134933333333335E-2</v>
      </c>
      <c r="H299" s="145">
        <v>10.208580144720973</v>
      </c>
      <c r="I299" s="141">
        <v>5.8529192829733574E-2</v>
      </c>
      <c r="J299" s="145">
        <v>4.8975</v>
      </c>
      <c r="K299" s="144">
        <v>3.7873999999999998E-2</v>
      </c>
      <c r="L299" s="142">
        <v>9.3200000000000005E-2</v>
      </c>
      <c r="M299" s="141">
        <v>1.1743200000000001E-2</v>
      </c>
      <c r="N299" s="145">
        <v>15.132172060040395</v>
      </c>
      <c r="O299" s="144">
        <v>7.7678483241540683E-2</v>
      </c>
      <c r="P299" s="145">
        <v>8.4605999999999995</v>
      </c>
      <c r="Q299" s="144">
        <v>3.5534519999999993E-2</v>
      </c>
      <c r="R299" s="142">
        <v>0.32387216148023551</v>
      </c>
      <c r="S299" s="141">
        <v>2.1872166638631906E-2</v>
      </c>
      <c r="T299" s="142">
        <v>1.0813999999999999</v>
      </c>
      <c r="U299" s="141">
        <v>4.1165293333333332E-2</v>
      </c>
      <c r="V299" s="142">
        <v>3.0599999999999999E-2</v>
      </c>
      <c r="W299" s="141">
        <v>2.9151599999999995E-3</v>
      </c>
      <c r="X299" s="142">
        <v>0.10451482479784367</v>
      </c>
      <c r="Y299" s="141">
        <v>3.4211185983827495E-3</v>
      </c>
      <c r="Z299" s="142">
        <v>2.2997244569775047E-2</v>
      </c>
      <c r="AA299" s="143">
        <v>6.0406095736609119E-3</v>
      </c>
      <c r="AB299" s="142">
        <v>3.56E-2</v>
      </c>
      <c r="AC299" s="141">
        <v>2.6723733333333332E-3</v>
      </c>
      <c r="AD299" s="140">
        <v>96.701599999999999</v>
      </c>
      <c r="AE299" s="127">
        <v>1350</v>
      </c>
      <c r="AF299" s="18" t="s">
        <v>503</v>
      </c>
      <c r="AG299" s="130">
        <v>1.37</v>
      </c>
      <c r="AH299" s="129">
        <v>7.0000000000000007E-2</v>
      </c>
      <c r="AK299" s="275"/>
      <c r="AL299" s="276"/>
      <c r="AM299" s="138"/>
      <c r="AN299" s="129"/>
      <c r="AO299" s="138"/>
      <c r="AP299" s="129"/>
      <c r="AQ299" s="138"/>
      <c r="AR299" s="130"/>
      <c r="AS299" s="138"/>
      <c r="AT299" s="129"/>
      <c r="AU299" s="138"/>
      <c r="AV299" s="129"/>
      <c r="AW299" s="138"/>
      <c r="AX299" s="129"/>
      <c r="AY299" s="138"/>
      <c r="AZ299" s="129"/>
      <c r="BA299" s="138"/>
      <c r="BB299" s="130"/>
      <c r="BC299" s="138"/>
      <c r="BD299" s="129"/>
      <c r="BE299" s="138"/>
      <c r="BF299" s="129"/>
      <c r="BG299" s="138"/>
      <c r="BH299" s="129"/>
      <c r="BI299" s="138"/>
      <c r="BJ299" s="129"/>
      <c r="BK299" s="138"/>
      <c r="BL299" s="129"/>
      <c r="BM299" s="138"/>
      <c r="BN299" s="129"/>
      <c r="BO299" s="138"/>
      <c r="BP299" s="130"/>
      <c r="BQ299" s="138"/>
      <c r="BR299" s="129"/>
      <c r="BS299" s="138"/>
      <c r="BT299" s="129"/>
      <c r="BU299" s="138"/>
      <c r="BV299" s="129"/>
      <c r="BW299" s="138"/>
      <c r="BX299" s="129"/>
      <c r="BY299" s="138"/>
      <c r="BZ299" s="129"/>
      <c r="CA299" s="137"/>
      <c r="CB299" s="136"/>
      <c r="CC299" s="135"/>
      <c r="CD299" s="134"/>
      <c r="CE299" s="135"/>
      <c r="CF299" s="134"/>
      <c r="CH299" s="120">
        <v>15.183999999999999</v>
      </c>
      <c r="CI299" s="21">
        <f>0.3543*CK299</f>
        <v>2.8439660999999998E-2</v>
      </c>
      <c r="CJ299" s="21">
        <v>1.6156079999999999E-3</v>
      </c>
      <c r="CK299" s="133">
        <v>8.0269999999999994E-2</v>
      </c>
      <c r="CL299" s="133">
        <v>4.5599999999999998E-3</v>
      </c>
      <c r="CM299" s="19">
        <v>0.70345999999999997</v>
      </c>
      <c r="CN299" s="19">
        <v>1.1100000000000001E-3</v>
      </c>
      <c r="CO299" s="19">
        <v>0.69971000000000005</v>
      </c>
      <c r="CP299" s="19">
        <v>1.1299999999999999E-3</v>
      </c>
      <c r="CQ299" s="19"/>
      <c r="CR299" s="189">
        <v>40.19</v>
      </c>
      <c r="CS299" s="189">
        <v>0.21943732559970838</v>
      </c>
      <c r="CT299" s="189">
        <v>49.82</v>
      </c>
      <c r="CU299" s="189">
        <v>0.24764808875281569</v>
      </c>
      <c r="CV299" s="189">
        <v>6.74</v>
      </c>
      <c r="CW299" s="189">
        <v>2.2755589141890863E-2</v>
      </c>
      <c r="CX299" s="190"/>
      <c r="CY299" s="190"/>
      <c r="CZ299" s="190">
        <v>4.8000000000000001E-2</v>
      </c>
      <c r="DA299" s="190">
        <v>5.9352060753604611E-3</v>
      </c>
      <c r="DB299" s="190"/>
      <c r="DC299" s="190"/>
      <c r="DD299" s="190">
        <v>0.13189999999999999</v>
      </c>
      <c r="DE299" s="190">
        <v>1.0616235235908246E-3</v>
      </c>
      <c r="DF299" s="190"/>
      <c r="DG299" s="190"/>
      <c r="DH299" s="190">
        <v>0.24179999999999999</v>
      </c>
      <c r="DI299" s="190">
        <v>7.5957221647993704E-3</v>
      </c>
      <c r="DJ299" s="190">
        <v>0.1051</v>
      </c>
      <c r="DK299" s="190">
        <v>2.2649643916210615E-3</v>
      </c>
      <c r="DL299" s="190"/>
      <c r="DM299" s="190"/>
      <c r="DN299" s="190">
        <v>0.40389999999999998</v>
      </c>
      <c r="DO299" s="190">
        <v>5.8537546783216793E-3</v>
      </c>
      <c r="DP299" s="189">
        <v>97.67</v>
      </c>
    </row>
    <row r="300" spans="1:120" x14ac:dyDescent="0.2">
      <c r="A300" s="230" t="s">
        <v>504</v>
      </c>
      <c r="B300" s="163">
        <v>92.952744611688047</v>
      </c>
      <c r="C300" s="143">
        <v>3.2748213236934351E-3</v>
      </c>
      <c r="D300" s="145">
        <v>54.992549999999994</v>
      </c>
      <c r="E300" s="144">
        <v>9.3325452047376634E-2</v>
      </c>
      <c r="F300" s="142">
        <v>0.30169999999999997</v>
      </c>
      <c r="G300" s="143">
        <v>1.0005675804131815E-2</v>
      </c>
      <c r="H300" s="145">
        <v>9.77504172585909</v>
      </c>
      <c r="I300" s="141">
        <v>4.1013778540073625E-2</v>
      </c>
      <c r="J300" s="145">
        <v>5.2903000000000002</v>
      </c>
      <c r="K300" s="144">
        <v>2.7681971833382824E-2</v>
      </c>
      <c r="L300" s="142">
        <v>9.7450000000000009E-2</v>
      </c>
      <c r="M300" s="141">
        <v>8.4998474872284898E-3</v>
      </c>
      <c r="N300" s="145">
        <v>16.797561811269865</v>
      </c>
      <c r="O300" s="144">
        <v>5.7810083344657121E-2</v>
      </c>
      <c r="P300" s="145">
        <v>8.263300000000001</v>
      </c>
      <c r="Q300" s="144">
        <v>2.5125807402210761E-2</v>
      </c>
      <c r="R300" s="142">
        <v>0.28723829025479275</v>
      </c>
      <c r="S300" s="141">
        <v>1.5274458569130568E-2</v>
      </c>
      <c r="T300" s="142">
        <v>0.97465000000000002</v>
      </c>
      <c r="U300" s="141">
        <v>2.7730824135932256E-2</v>
      </c>
      <c r="V300" s="142">
        <v>4.6350000000000002E-2</v>
      </c>
      <c r="W300" s="141">
        <v>2.1758981596400602E-3</v>
      </c>
      <c r="X300" s="142">
        <v>0.28591426723075658</v>
      </c>
      <c r="Y300" s="141">
        <v>3.5312952085626119E-3</v>
      </c>
      <c r="Z300" s="142">
        <v>2.5222533701237317E-2</v>
      </c>
      <c r="AA300" s="143">
        <v>4.3545973773395806E-3</v>
      </c>
      <c r="AB300" s="142">
        <v>2.6849999999999999E-2</v>
      </c>
      <c r="AC300" s="141">
        <v>1.8197113060180728E-3</v>
      </c>
      <c r="AD300" s="140">
        <v>97.159300000000002</v>
      </c>
      <c r="AE300" s="127">
        <v>1350</v>
      </c>
      <c r="AF300" s="18" t="s">
        <v>503</v>
      </c>
      <c r="AG300" s="130">
        <v>1.05</v>
      </c>
      <c r="AH300" s="129">
        <v>0.05</v>
      </c>
      <c r="AI300" s="128">
        <v>20</v>
      </c>
      <c r="AJ300" s="120">
        <v>12.502000000000001</v>
      </c>
      <c r="AK300" s="275">
        <v>1875.96064835727</v>
      </c>
      <c r="AL300" s="276">
        <v>83.270460262821928</v>
      </c>
      <c r="AM300" s="138">
        <v>1.1554462054874699</v>
      </c>
      <c r="AN300" s="129">
        <v>0.19347301646390525</v>
      </c>
      <c r="AO300" s="138">
        <v>38.3200062279492</v>
      </c>
      <c r="AP300" s="129">
        <v>1.6784214414487932</v>
      </c>
      <c r="AQ300" s="138">
        <v>7.7350974714566698</v>
      </c>
      <c r="AR300" s="130">
        <v>0.5197654572107725</v>
      </c>
      <c r="AS300" s="138">
        <v>15.072015742330199</v>
      </c>
      <c r="AT300" s="129">
        <v>1.0459493220578486</v>
      </c>
      <c r="AU300" s="138">
        <v>0.43611293808670198</v>
      </c>
      <c r="AV300" s="129">
        <v>6.9801005676620551E-2</v>
      </c>
      <c r="AW300" s="138">
        <v>4.38860601545767</v>
      </c>
      <c r="AX300" s="129">
        <v>1.1156390092061139</v>
      </c>
      <c r="AY300" s="138">
        <v>0.74804581106002899</v>
      </c>
      <c r="AZ300" s="129">
        <v>0.22440821752215093</v>
      </c>
      <c r="BA300" s="138">
        <v>2.10050049108477</v>
      </c>
      <c r="BB300" s="130">
        <v>0.38528675537195178</v>
      </c>
      <c r="BC300" s="138">
        <v>0.30806438054136498</v>
      </c>
      <c r="BD300" s="129">
        <v>6.5976706763659937E-2</v>
      </c>
      <c r="BE300" s="138">
        <v>1.60987178191633</v>
      </c>
      <c r="BF300" s="129">
        <v>0.3606237147392517</v>
      </c>
      <c r="BG300" s="138">
        <v>0.52856016418567398</v>
      </c>
      <c r="BH300" s="129">
        <v>0.21464190725906221</v>
      </c>
      <c r="BI300" s="138">
        <v>0.269871325408583</v>
      </c>
      <c r="BJ300" s="129">
        <v>7.9606321553334164E-2</v>
      </c>
      <c r="BK300" s="138">
        <v>0.71384879284991598</v>
      </c>
      <c r="BL300" s="129">
        <v>0.2489563685200962</v>
      </c>
      <c r="BM300" s="138">
        <v>0.18196778906050501</v>
      </c>
      <c r="BN300" s="129">
        <v>4.6066971155637119E-2</v>
      </c>
      <c r="BO300" s="138">
        <v>1.1601168466659799</v>
      </c>
      <c r="BP300" s="130">
        <v>0.23350961893534039</v>
      </c>
      <c r="BQ300" s="138">
        <v>0.841576014208537</v>
      </c>
      <c r="BR300" s="129">
        <v>0.1795544908116099</v>
      </c>
      <c r="BS300" s="138">
        <v>0.88162310050369797</v>
      </c>
      <c r="BT300" s="129">
        <v>0.21419140964213601</v>
      </c>
      <c r="BU300" s="138">
        <v>0.12396709189091</v>
      </c>
      <c r="BV300" s="129">
        <v>3.6561317881973851E-2</v>
      </c>
      <c r="BW300" s="138">
        <v>0.52286122216057496</v>
      </c>
      <c r="BX300" s="129">
        <v>0.13587781159201109</v>
      </c>
      <c r="BY300" s="138">
        <v>2.3730634695470001E-2</v>
      </c>
      <c r="BZ300" s="129">
        <v>9.0276201630422517E-3</v>
      </c>
      <c r="CA300" s="137">
        <v>0.190140063778441</v>
      </c>
      <c r="CB300" s="136">
        <v>4.8611835531187531E-2</v>
      </c>
      <c r="CC300" s="135">
        <v>3.0323341549319E-2</v>
      </c>
      <c r="CD300" s="134">
        <v>1.1118584490385552E-2</v>
      </c>
      <c r="CE300" s="135">
        <v>1.7199381225974999E-2</v>
      </c>
      <c r="CF300" s="134">
        <v>6.1779394480646855E-3</v>
      </c>
      <c r="CI300" s="21"/>
      <c r="CJ300" s="21"/>
      <c r="CK300" s="133"/>
      <c r="CL300" s="133"/>
      <c r="CM300" s="19"/>
      <c r="CN300" s="19"/>
      <c r="CO300" s="19"/>
      <c r="CP300" s="19"/>
      <c r="CQ300" s="19"/>
      <c r="CR300" s="189">
        <v>40.22</v>
      </c>
      <c r="CS300" s="189">
        <v>0.10527691173723991</v>
      </c>
      <c r="CT300" s="189">
        <v>49.92</v>
      </c>
      <c r="CU300" s="189">
        <v>0.13462613082890867</v>
      </c>
      <c r="CV300" s="189">
        <v>6.74</v>
      </c>
      <c r="CW300" s="189">
        <v>4.9469566463396016E-2</v>
      </c>
      <c r="CX300" s="190"/>
      <c r="CY300" s="190"/>
      <c r="CZ300" s="190">
        <v>4.6600000000000003E-2</v>
      </c>
      <c r="DA300" s="190">
        <v>2.3029027266477532E-3</v>
      </c>
      <c r="DB300" s="190"/>
      <c r="DC300" s="190"/>
      <c r="DD300" s="190">
        <v>0.13100000000000001</v>
      </c>
      <c r="DE300" s="190">
        <v>1.4472884816400136E-3</v>
      </c>
      <c r="DF300" s="190"/>
      <c r="DG300" s="190"/>
      <c r="DH300" s="190">
        <v>0.2392</v>
      </c>
      <c r="DI300" s="190">
        <v>3.2517821007040457E-3</v>
      </c>
      <c r="DJ300" s="190">
        <v>0.1047</v>
      </c>
      <c r="DK300" s="190">
        <v>3.1171566762248815E-3</v>
      </c>
      <c r="DL300" s="190"/>
      <c r="DM300" s="190"/>
      <c r="DN300" s="190">
        <v>0.4078</v>
      </c>
      <c r="DO300" s="190">
        <v>3.1132113451882888E-3</v>
      </c>
      <c r="DP300" s="189">
        <v>97.81</v>
      </c>
    </row>
    <row r="301" spans="1:120" x14ac:dyDescent="0.2">
      <c r="A301" s="230" t="s">
        <v>255</v>
      </c>
      <c r="B301" s="163">
        <v>93.067411571684715</v>
      </c>
      <c r="C301" s="143">
        <v>2.5242707501660206E-2</v>
      </c>
      <c r="D301" s="138">
        <v>57.19285</v>
      </c>
      <c r="E301" s="144">
        <v>9.7059484968924081E-2</v>
      </c>
      <c r="F301" s="137">
        <v>0.31969999999999998</v>
      </c>
      <c r="G301" s="143">
        <v>1.020364564472152E-2</v>
      </c>
      <c r="H301" s="138">
        <v>10.737039049605514</v>
      </c>
      <c r="I301" s="141">
        <v>4.378260909218229E-2</v>
      </c>
      <c r="J301" s="138">
        <v>4.41</v>
      </c>
      <c r="K301" s="144">
        <v>2.577828481493678E-2</v>
      </c>
      <c r="L301" s="137">
        <v>8.4499999999999992E-2</v>
      </c>
      <c r="M301" s="141">
        <v>8.1501621330839526E-3</v>
      </c>
      <c r="N301" s="138">
        <v>14.9453</v>
      </c>
      <c r="O301" s="144">
        <v>5.6362255876625654E-2</v>
      </c>
      <c r="P301" s="138">
        <v>8.716899999999999</v>
      </c>
      <c r="Q301" s="144">
        <v>2.5887872223885066E-2</v>
      </c>
      <c r="R301" s="137">
        <v>0.17199999999999999</v>
      </c>
      <c r="S301" s="141">
        <v>1.4850163425961942E-2</v>
      </c>
      <c r="T301" s="137">
        <v>1.1507999999999998</v>
      </c>
      <c r="U301" s="141">
        <v>3.0841654700745215E-2</v>
      </c>
      <c r="V301" s="137">
        <v>3.6449999999999996E-2</v>
      </c>
      <c r="W301" s="141">
        <v>2.0667207142778142E-3</v>
      </c>
      <c r="X301" s="137">
        <v>0.15104583046175052</v>
      </c>
      <c r="Y301" s="141">
        <v>2.7377840925097278E-3</v>
      </c>
      <c r="Z301" s="137">
        <v>3.1649999999999998E-2</v>
      </c>
      <c r="AA301" s="143">
        <v>4.5736659279100164E-3</v>
      </c>
      <c r="AB301" s="137">
        <v>2.46E-2</v>
      </c>
      <c r="AC301" s="141">
        <v>1.8914007021252793E-3</v>
      </c>
      <c r="AD301" s="130">
        <v>97.967150000000004</v>
      </c>
      <c r="AE301" s="139">
        <v>1300</v>
      </c>
      <c r="AF301" s="18" t="s">
        <v>254</v>
      </c>
      <c r="AG301" s="130">
        <v>1.6406665628047301</v>
      </c>
      <c r="AH301" s="129">
        <v>0.02</v>
      </c>
      <c r="AI301" s="128">
        <v>38</v>
      </c>
      <c r="AJ301" s="120">
        <v>9.9930000000000003</v>
      </c>
      <c r="AK301" s="275">
        <v>1943.32452963728</v>
      </c>
      <c r="AL301" s="276">
        <v>78.536280428160339</v>
      </c>
      <c r="AM301" s="138">
        <v>0.71668000880723504</v>
      </c>
      <c r="AN301" s="129">
        <v>8.1830561849299724E-2</v>
      </c>
      <c r="AO301" s="138">
        <v>34.2531771055014</v>
      </c>
      <c r="AP301" s="129">
        <v>1.112472563017783</v>
      </c>
      <c r="AQ301" s="138">
        <v>8.5879342181809406</v>
      </c>
      <c r="AR301" s="130">
        <v>0.60067874520506637</v>
      </c>
      <c r="AS301" s="138">
        <v>15.3637527796961</v>
      </c>
      <c r="AT301" s="129">
        <v>0.72058523131965757</v>
      </c>
      <c r="AU301" s="138">
        <v>0.40243626134247601</v>
      </c>
      <c r="AV301" s="129">
        <v>5.3212483189276467E-2</v>
      </c>
      <c r="AW301" s="138">
        <v>3.9399277472077898</v>
      </c>
      <c r="AX301" s="129">
        <v>0.73464067967233715</v>
      </c>
      <c r="AY301" s="138">
        <v>0.658504852902278</v>
      </c>
      <c r="AZ301" s="129">
        <v>6.9272529760430482E-2</v>
      </c>
      <c r="BA301" s="138">
        <v>1.7342937347038501</v>
      </c>
      <c r="BB301" s="130">
        <v>0.13030676520062465</v>
      </c>
      <c r="BC301" s="138"/>
      <c r="BD301" s="129"/>
      <c r="BE301" s="138">
        <v>1.84070089669086</v>
      </c>
      <c r="BF301" s="129">
        <v>0.27883254709450234</v>
      </c>
      <c r="BG301" s="138">
        <v>0.73099787655130599</v>
      </c>
      <c r="BH301" s="129">
        <v>0.16202383132296624</v>
      </c>
      <c r="BI301" s="138"/>
      <c r="BJ301" s="129"/>
      <c r="BK301" s="138"/>
      <c r="BL301" s="129"/>
      <c r="BM301" s="138"/>
      <c r="BN301" s="129"/>
      <c r="BO301" s="138">
        <v>1.3957972241877601</v>
      </c>
      <c r="BP301" s="130">
        <v>0.17694234460022756</v>
      </c>
      <c r="BQ301" s="138"/>
      <c r="BR301" s="129"/>
      <c r="BS301" s="138">
        <v>0.95920022565566598</v>
      </c>
      <c r="BT301" s="129">
        <v>0.14513434963579308</v>
      </c>
      <c r="BU301" s="138"/>
      <c r="BV301" s="129"/>
      <c r="BW301" s="138"/>
      <c r="BX301" s="129"/>
      <c r="BY301" s="138"/>
      <c r="BZ301" s="129"/>
      <c r="CA301" s="137">
        <v>0.111643405318641</v>
      </c>
      <c r="CB301" s="136">
        <v>2.2736623871467999E-2</v>
      </c>
      <c r="CC301" s="135">
        <v>4.3853738803367001E-2</v>
      </c>
      <c r="CD301" s="134">
        <v>7.1229570929941324E-3</v>
      </c>
      <c r="CE301" s="135">
        <v>1.0983754287133E-2</v>
      </c>
      <c r="CF301" s="134">
        <v>3.0008854523596988E-3</v>
      </c>
      <c r="CH301" s="120">
        <v>9.0459999999999994</v>
      </c>
      <c r="CI301" s="133">
        <f>0.3543*CK301</f>
        <v>2.2933838999999998E-2</v>
      </c>
      <c r="CJ301" s="133">
        <v>1.2754800000000001E-3</v>
      </c>
      <c r="CK301" s="133">
        <v>6.4729999999999996E-2</v>
      </c>
      <c r="CL301" s="133">
        <v>3.5999999999999999E-3</v>
      </c>
      <c r="CM301" s="19">
        <v>0.70321</v>
      </c>
      <c r="CN301" s="19">
        <v>1.23E-3</v>
      </c>
      <c r="CO301" s="19">
        <v>0.70018999999999998</v>
      </c>
      <c r="CP301" s="19">
        <v>1.24E-3</v>
      </c>
      <c r="CQ301" s="19"/>
      <c r="CR301" s="189">
        <v>41.25</v>
      </c>
      <c r="CS301" s="189">
        <v>8.6613372096790889E-2</v>
      </c>
      <c r="CT301" s="189">
        <v>51.02</v>
      </c>
      <c r="CU301" s="189">
        <v>0.14065522860289825</v>
      </c>
      <c r="CV301" s="189">
        <v>6.77</v>
      </c>
      <c r="CW301" s="189">
        <v>0.11184861123031456</v>
      </c>
      <c r="CX301" s="190">
        <v>4.5999999999999999E-3</v>
      </c>
      <c r="CY301" s="190">
        <v>1.1912588666896319E-3</v>
      </c>
      <c r="CZ301" s="190">
        <v>4.9099999999999998E-2</v>
      </c>
      <c r="DA301" s="190">
        <v>2.3769758429259416E-3</v>
      </c>
      <c r="DB301" s="190">
        <v>4.7999999999999996E-3</v>
      </c>
      <c r="DC301" s="190">
        <v>2.4319214794341799E-3</v>
      </c>
      <c r="DD301" s="190">
        <v>0.13159999999999999</v>
      </c>
      <c r="DE301" s="190">
        <v>2.5161083957735393E-3</v>
      </c>
      <c r="DF301" s="190">
        <v>1.6999999999999999E-3</v>
      </c>
      <c r="DG301" s="190">
        <v>3.6172736624755534E-4</v>
      </c>
      <c r="DH301" s="190">
        <v>0.2276</v>
      </c>
      <c r="DI301" s="190">
        <v>3.3419327883630321E-3</v>
      </c>
      <c r="DJ301" s="190">
        <v>0.1057</v>
      </c>
      <c r="DK301" s="190">
        <v>2.005261627635771E-3</v>
      </c>
      <c r="DL301" s="190">
        <v>1.5800000000000002E-2</v>
      </c>
      <c r="DM301" s="190">
        <v>6.9012328192471443E-4</v>
      </c>
      <c r="DN301" s="190">
        <v>0.39860000000000001</v>
      </c>
      <c r="DO301" s="190">
        <v>1.6551137141649114E-3</v>
      </c>
      <c r="DP301" s="189">
        <v>99.97</v>
      </c>
    </row>
    <row r="302" spans="1:120" x14ac:dyDescent="0.2">
      <c r="A302" s="230" t="s">
        <v>502</v>
      </c>
      <c r="B302" s="163">
        <v>93.156234042613463</v>
      </c>
      <c r="C302" s="143">
        <v>1.4670418020991239E-2</v>
      </c>
      <c r="D302" s="138">
        <v>57.614599999999996</v>
      </c>
      <c r="E302" s="144">
        <v>9.7775218452841095E-2</v>
      </c>
      <c r="F302" s="137">
        <v>0.32984999999999998</v>
      </c>
      <c r="G302" s="143">
        <v>1.0293633858470486E-2</v>
      </c>
      <c r="H302" s="138">
        <v>11.01083352532472</v>
      </c>
      <c r="I302" s="141">
        <v>4.4119731962881971E-2</v>
      </c>
      <c r="J302" s="138">
        <v>4.5504499999999997</v>
      </c>
      <c r="K302" s="144">
        <v>2.6170252959929311E-2</v>
      </c>
      <c r="L302" s="137">
        <v>8.48E-2</v>
      </c>
      <c r="M302" s="141">
        <v>8.2740376815407107E-3</v>
      </c>
      <c r="N302" s="138">
        <v>14.411100000000001</v>
      </c>
      <c r="O302" s="144">
        <v>5.5367722101568352E-2</v>
      </c>
      <c r="P302" s="138">
        <v>8.9456500000000005</v>
      </c>
      <c r="Q302" s="144">
        <v>2.6145523078768617E-2</v>
      </c>
      <c r="R302" s="137">
        <v>0.2399</v>
      </c>
      <c r="S302" s="141">
        <v>1.4889073959528923E-2</v>
      </c>
      <c r="T302" s="137">
        <v>1.1219000000000001</v>
      </c>
      <c r="U302" s="141">
        <v>3.0781795828183904E-2</v>
      </c>
      <c r="V302" s="137">
        <v>4.2499999999999996E-2</v>
      </c>
      <c r="W302" s="141">
        <v>2.0908219492848045E-3</v>
      </c>
      <c r="X302" s="137">
        <v>0.25716282440640531</v>
      </c>
      <c r="Y302" s="141">
        <v>3.3761973875233316E-3</v>
      </c>
      <c r="Z302" s="137">
        <v>2.9449999999999997E-2</v>
      </c>
      <c r="AA302" s="143">
        <v>4.5659223605629658E-3</v>
      </c>
      <c r="AB302" s="137">
        <v>3.0300000000000001E-2</v>
      </c>
      <c r="AC302" s="141">
        <v>1.958713704552046E-3</v>
      </c>
      <c r="AD302" s="130">
        <v>98.660200000000003</v>
      </c>
      <c r="AE302" s="139">
        <v>1300</v>
      </c>
      <c r="AF302" s="18" t="s">
        <v>501</v>
      </c>
      <c r="AG302" s="130">
        <v>1.63</v>
      </c>
      <c r="AH302" s="129">
        <v>0.02</v>
      </c>
      <c r="AK302" s="275"/>
      <c r="AL302" s="276"/>
      <c r="AM302" s="138"/>
      <c r="AN302" s="129"/>
      <c r="AO302" s="138"/>
      <c r="AP302" s="129"/>
      <c r="AQ302" s="138"/>
      <c r="AR302" s="130"/>
      <c r="AS302" s="138"/>
      <c r="AT302" s="129"/>
      <c r="AU302" s="138"/>
      <c r="AV302" s="129"/>
      <c r="AW302" s="138"/>
      <c r="AX302" s="129"/>
      <c r="AY302" s="138"/>
      <c r="AZ302" s="129"/>
      <c r="BA302" s="138"/>
      <c r="BB302" s="130"/>
      <c r="BC302" s="138"/>
      <c r="BD302" s="129"/>
      <c r="BE302" s="138"/>
      <c r="BF302" s="129"/>
      <c r="BG302" s="138"/>
      <c r="BH302" s="129"/>
      <c r="BI302" s="138"/>
      <c r="BJ302" s="129"/>
      <c r="BK302" s="138"/>
      <c r="BL302" s="129"/>
      <c r="BM302" s="138"/>
      <c r="BN302" s="129"/>
      <c r="BO302" s="138"/>
      <c r="BP302" s="130"/>
      <c r="BQ302" s="138"/>
      <c r="BR302" s="129"/>
      <c r="BS302" s="138"/>
      <c r="BT302" s="129"/>
      <c r="BU302" s="138"/>
      <c r="BV302" s="129"/>
      <c r="BW302" s="138"/>
      <c r="BX302" s="129"/>
      <c r="BY302" s="138"/>
      <c r="BZ302" s="129"/>
      <c r="CA302" s="137"/>
      <c r="CB302" s="136"/>
      <c r="CC302" s="135"/>
      <c r="CD302" s="134"/>
      <c r="CE302" s="135"/>
      <c r="CF302" s="134"/>
      <c r="CI302" s="21"/>
      <c r="CJ302" s="21"/>
      <c r="CK302" s="133"/>
      <c r="CL302" s="133"/>
      <c r="CM302" s="19"/>
      <c r="CN302" s="19"/>
      <c r="CO302" s="19"/>
      <c r="CP302" s="19"/>
      <c r="CQ302" s="19"/>
      <c r="CR302" s="189">
        <v>40.99</v>
      </c>
      <c r="CS302" s="189">
        <v>4.4258526544416997E-2</v>
      </c>
      <c r="CT302" s="189">
        <v>50.74</v>
      </c>
      <c r="CU302" s="189">
        <v>8.2229842063435143E-2</v>
      </c>
      <c r="CV302" s="189">
        <v>6.64</v>
      </c>
      <c r="CW302" s="189">
        <v>6.3203380122211855E-2</v>
      </c>
      <c r="CX302" s="190">
        <v>4.1999999999999997E-3</v>
      </c>
      <c r="CY302" s="190">
        <v>8.7801979388807589E-4</v>
      </c>
      <c r="CZ302" s="190">
        <v>5.0700000000000002E-2</v>
      </c>
      <c r="DA302" s="190">
        <v>1.1263881364670797E-3</v>
      </c>
      <c r="DB302" s="190">
        <v>2E-3</v>
      </c>
      <c r="DC302" s="190">
        <v>1.2997602313111188E-3</v>
      </c>
      <c r="DD302" s="190">
        <v>0.12540000000000001</v>
      </c>
      <c r="DE302" s="190">
        <v>8.8762852218251761E-4</v>
      </c>
      <c r="DF302" s="190">
        <v>1.4E-3</v>
      </c>
      <c r="DG302" s="190">
        <v>2.5846153846153846E-4</v>
      </c>
      <c r="DH302" s="190">
        <v>0.222</v>
      </c>
      <c r="DI302" s="190">
        <v>1.1099109240201493E-2</v>
      </c>
      <c r="DJ302" s="190">
        <v>0.1028</v>
      </c>
      <c r="DK302" s="190">
        <v>1.0161809788963696E-3</v>
      </c>
      <c r="DL302" s="190">
        <v>1.5599999999999999E-2</v>
      </c>
      <c r="DM302" s="190">
        <v>7.8384256257471986E-4</v>
      </c>
      <c r="DN302" s="190">
        <v>0.4017</v>
      </c>
      <c r="DO302" s="190">
        <v>3.3443144846155366E-3</v>
      </c>
      <c r="DP302" s="189">
        <v>99.3</v>
      </c>
    </row>
    <row r="303" spans="1:120" x14ac:dyDescent="0.2">
      <c r="A303" s="235" t="s">
        <v>500</v>
      </c>
      <c r="B303" s="163">
        <v>93.227741407860506</v>
      </c>
      <c r="C303" s="143">
        <v>4.5445422880538433E-3</v>
      </c>
      <c r="D303" s="145">
        <v>57.888200000000005</v>
      </c>
      <c r="E303" s="144">
        <v>8.0212242846966944E-2</v>
      </c>
      <c r="F303" s="142">
        <v>0.30623333333333336</v>
      </c>
      <c r="G303" s="143">
        <v>8.1687879410783648E-3</v>
      </c>
      <c r="H303" s="145">
        <v>10.529522240337833</v>
      </c>
      <c r="I303" s="141">
        <v>3.5259490499403766E-2</v>
      </c>
      <c r="J303" s="145">
        <v>4.7282999999999999</v>
      </c>
      <c r="K303" s="144">
        <v>2.1657089870620504E-2</v>
      </c>
      <c r="L303" s="142">
        <v>9.1433333333333325E-2</v>
      </c>
      <c r="M303" s="141">
        <v>6.661107349585197E-3</v>
      </c>
      <c r="N303" s="145">
        <v>15.96927776662163</v>
      </c>
      <c r="O303" s="144">
        <v>4.7328649662257576E-2</v>
      </c>
      <c r="P303" s="145">
        <v>8.1427999999999994</v>
      </c>
      <c r="Q303" s="144">
        <v>2.0268140014971504E-2</v>
      </c>
      <c r="R303" s="142">
        <v>0.1883969224633649</v>
      </c>
      <c r="S303" s="141">
        <v>1.1668587919909665E-2</v>
      </c>
      <c r="T303" s="142">
        <v>1.1603333333333332</v>
      </c>
      <c r="U303" s="141">
        <v>2.5219519338251777E-2</v>
      </c>
      <c r="V303" s="142">
        <v>3.5700000000000003E-2</v>
      </c>
      <c r="W303" s="141">
        <v>1.6535689331328835E-3</v>
      </c>
      <c r="X303" s="142">
        <v>0.15646666666666667</v>
      </c>
      <c r="Y303" s="141">
        <v>2.2564175526406942E-3</v>
      </c>
      <c r="Z303" s="142">
        <v>2.3966666666666667E-2</v>
      </c>
      <c r="AA303" s="143">
        <v>3.5913842055686112E-3</v>
      </c>
      <c r="AB303" s="142">
        <v>2.6566666666666666E-2</v>
      </c>
      <c r="AC303" s="141">
        <v>1.5270869708158947E-3</v>
      </c>
      <c r="AD303" s="140">
        <v>99.223633333333339</v>
      </c>
      <c r="AE303" s="139">
        <v>1300</v>
      </c>
      <c r="AF303" s="18" t="s">
        <v>499</v>
      </c>
      <c r="AG303" s="130">
        <v>1.633269168279623</v>
      </c>
      <c r="AH303" s="129">
        <v>0.05</v>
      </c>
      <c r="AI303" s="128">
        <v>38</v>
      </c>
      <c r="AJ303" s="120">
        <v>8.3520000000000003</v>
      </c>
      <c r="AK303" s="275">
        <v>1717.8750533902801</v>
      </c>
      <c r="AL303" s="276">
        <v>69.312245978774868</v>
      </c>
      <c r="AM303" s="138">
        <v>0.68848479233938797</v>
      </c>
      <c r="AN303" s="129">
        <v>9.9905424836842047E-2</v>
      </c>
      <c r="AO303" s="138">
        <v>33.220905300510999</v>
      </c>
      <c r="AP303" s="129">
        <v>1.2633796833702668</v>
      </c>
      <c r="AQ303" s="138">
        <v>7.7452274363628</v>
      </c>
      <c r="AR303" s="130">
        <v>0.54046591436832703</v>
      </c>
      <c r="AS303" s="138">
        <v>14.502279996685999</v>
      </c>
      <c r="AT303" s="129">
        <v>0.82650629694496103</v>
      </c>
      <c r="AU303" s="138">
        <v>0.42776253498033501</v>
      </c>
      <c r="AV303" s="129">
        <v>6.0691952735437794E-2</v>
      </c>
      <c r="AW303" s="138">
        <v>4.0822620152649503</v>
      </c>
      <c r="AX303" s="129">
        <v>1.0625173010812372</v>
      </c>
      <c r="AY303" s="138">
        <v>0.63447844628203898</v>
      </c>
      <c r="AZ303" s="129">
        <v>9.6640450289057045E-2</v>
      </c>
      <c r="BA303" s="138">
        <v>1.7214733063769501</v>
      </c>
      <c r="BB303" s="130">
        <v>0.20315776053577614</v>
      </c>
      <c r="BC303" s="138"/>
      <c r="BD303" s="129"/>
      <c r="BE303" s="138">
        <v>1.61433204417777</v>
      </c>
      <c r="BF303" s="129">
        <v>0.31590132759295719</v>
      </c>
      <c r="BG303" s="138">
        <v>0.59249086156363295</v>
      </c>
      <c r="BH303" s="129">
        <v>0.17076899536272902</v>
      </c>
      <c r="BI303" s="138"/>
      <c r="BJ303" s="129"/>
      <c r="BK303" s="138"/>
      <c r="BL303" s="129"/>
      <c r="BM303" s="138"/>
      <c r="BN303" s="129"/>
      <c r="BO303" s="138">
        <v>1.1572039844668101</v>
      </c>
      <c r="BP303" s="130">
        <v>0.27298068743541409</v>
      </c>
      <c r="BQ303" s="138"/>
      <c r="BR303" s="129"/>
      <c r="BS303" s="138">
        <v>0.98913177927243101</v>
      </c>
      <c r="BT303" s="129">
        <v>0.23501286815357461</v>
      </c>
      <c r="BU303" s="138"/>
      <c r="BV303" s="129"/>
      <c r="BW303" s="138"/>
      <c r="BX303" s="129"/>
      <c r="BY303" s="138"/>
      <c r="BZ303" s="129"/>
      <c r="CA303" s="137">
        <v>8.7688834224691994E-2</v>
      </c>
      <c r="CB303" s="136">
        <v>1.5381118085034768E-2</v>
      </c>
      <c r="CC303" s="135">
        <v>3.7459920434492998E-2</v>
      </c>
      <c r="CD303" s="134">
        <v>7.5660992359854531E-3</v>
      </c>
      <c r="CE303" s="135">
        <v>1.1380533904138001E-2</v>
      </c>
      <c r="CF303" s="134">
        <v>3.6825431050346398E-3</v>
      </c>
      <c r="CI303" s="21"/>
      <c r="CJ303" s="21"/>
      <c r="CK303" s="133"/>
      <c r="CL303" s="133"/>
      <c r="CM303" s="19"/>
      <c r="CN303" s="19"/>
      <c r="CO303" s="19"/>
      <c r="CP303" s="19"/>
      <c r="CQ303" s="19"/>
      <c r="CR303" s="189">
        <v>43.39</v>
      </c>
      <c r="CS303" s="189">
        <v>4.0157152331614973E-2</v>
      </c>
      <c r="CT303" s="189">
        <v>53.66</v>
      </c>
      <c r="CU303" s="189">
        <v>6.1795928407869696E-2</v>
      </c>
      <c r="CV303" s="189">
        <v>6.95</v>
      </c>
      <c r="CW303" s="189">
        <v>2.1596251051606598E-2</v>
      </c>
      <c r="CX303" s="190">
        <v>4.4999999999999997E-3</v>
      </c>
      <c r="CY303" s="190">
        <v>5.5469018680100429E-4</v>
      </c>
      <c r="CZ303" s="190">
        <v>5.2200000000000003E-2</v>
      </c>
      <c r="DA303" s="190">
        <v>2.5084036524321133E-3</v>
      </c>
      <c r="DB303" s="190">
        <v>2.5999999999999999E-3</v>
      </c>
      <c r="DC303" s="190">
        <v>2.1636025452093123E-3</v>
      </c>
      <c r="DD303" s="190">
        <v>0.12690000000000001</v>
      </c>
      <c r="DE303" s="190">
        <v>9.8908301015587525E-4</v>
      </c>
      <c r="DF303" s="190">
        <v>1.1999999999999999E-3</v>
      </c>
      <c r="DG303" s="190">
        <v>6.4285714285714288E-5</v>
      </c>
      <c r="DH303" s="190">
        <v>0.2273</v>
      </c>
      <c r="DI303" s="190">
        <v>4.9692269097659633E-3</v>
      </c>
      <c r="DJ303" s="190">
        <v>0.1066</v>
      </c>
      <c r="DK303" s="190">
        <v>1.1858490906453312E-3</v>
      </c>
      <c r="DL303" s="190">
        <v>1.61E-2</v>
      </c>
      <c r="DM303" s="190">
        <v>8.4634693248887842E-4</v>
      </c>
      <c r="DN303" s="190">
        <v>0.39950000000000002</v>
      </c>
      <c r="DO303" s="190">
        <v>3.0841023738251562E-3</v>
      </c>
      <c r="DP303" s="189">
        <v>104.93</v>
      </c>
    </row>
    <row r="304" spans="1:120" x14ac:dyDescent="0.2">
      <c r="A304" s="235" t="s">
        <v>498</v>
      </c>
      <c r="B304" s="163">
        <v>92.905773910818539</v>
      </c>
      <c r="C304" s="143">
        <v>2.1243195129523114E-2</v>
      </c>
      <c r="D304" s="145">
        <v>57.532166666666662</v>
      </c>
      <c r="E304" s="144">
        <v>7.9718908588949783E-2</v>
      </c>
      <c r="F304" s="142">
        <v>0.31456666666666666</v>
      </c>
      <c r="G304" s="143">
        <v>8.2779474792215261E-3</v>
      </c>
      <c r="H304" s="145">
        <v>10.706097265185667</v>
      </c>
      <c r="I304" s="141">
        <v>3.5576586957437907E-2</v>
      </c>
      <c r="J304" s="145">
        <v>4.6662333333333335</v>
      </c>
      <c r="K304" s="144">
        <v>2.149270752926434E-2</v>
      </c>
      <c r="L304" s="142">
        <v>8.8900000000000021E-2</v>
      </c>
      <c r="M304" s="141">
        <v>6.7266335111637486E-3</v>
      </c>
      <c r="N304" s="145">
        <v>15.48173978493484</v>
      </c>
      <c r="O304" s="144">
        <v>4.6479610488250521E-2</v>
      </c>
      <c r="P304" s="145">
        <v>8.5746333333333329</v>
      </c>
      <c r="Q304" s="144">
        <v>2.0792380825449822E-2</v>
      </c>
      <c r="R304" s="142">
        <v>0.17341394226306509</v>
      </c>
      <c r="S304" s="141">
        <v>1.2339329899173199E-2</v>
      </c>
      <c r="T304" s="142">
        <v>1.1287666666666667</v>
      </c>
      <c r="U304" s="141">
        <v>2.5025114999329818E-2</v>
      </c>
      <c r="V304" s="142">
        <v>3.8366666666666667E-2</v>
      </c>
      <c r="W304" s="141">
        <v>1.7033114360674425E-3</v>
      </c>
      <c r="X304" s="142">
        <v>0.20843333333333336</v>
      </c>
      <c r="Y304" s="141">
        <v>2.5271283527823606E-3</v>
      </c>
      <c r="Z304" s="142">
        <v>2.1900000000000003E-2</v>
      </c>
      <c r="AA304" s="143">
        <v>3.6209500851510723E-3</v>
      </c>
      <c r="AB304" s="142">
        <v>2.8300000000000002E-2</v>
      </c>
      <c r="AC304" s="141">
        <v>1.5660240018374124E-3</v>
      </c>
      <c r="AD304" s="140">
        <v>98.935666666666648</v>
      </c>
      <c r="AE304" s="139">
        <v>1300</v>
      </c>
      <c r="AF304" s="18" t="s">
        <v>497</v>
      </c>
      <c r="AG304" s="130">
        <v>1.6791721412996896</v>
      </c>
      <c r="AH304" s="129">
        <v>0.03</v>
      </c>
      <c r="AK304" s="275"/>
      <c r="AL304" s="276"/>
      <c r="AM304" s="138"/>
      <c r="AN304" s="129"/>
      <c r="AO304" s="138"/>
      <c r="AP304" s="129"/>
      <c r="AQ304" s="138"/>
      <c r="AR304" s="130"/>
      <c r="AS304" s="138"/>
      <c r="AT304" s="129"/>
      <c r="AU304" s="138"/>
      <c r="AV304" s="129"/>
      <c r="AW304" s="138"/>
      <c r="AX304" s="129"/>
      <c r="AY304" s="138"/>
      <c r="AZ304" s="129"/>
      <c r="BA304" s="138"/>
      <c r="BB304" s="130"/>
      <c r="BC304" s="138"/>
      <c r="BD304" s="129"/>
      <c r="BE304" s="138"/>
      <c r="BF304" s="129"/>
      <c r="BG304" s="138"/>
      <c r="BH304" s="129"/>
      <c r="BI304" s="138"/>
      <c r="BJ304" s="129"/>
      <c r="BK304" s="138"/>
      <c r="BL304" s="129"/>
      <c r="BM304" s="138"/>
      <c r="BN304" s="129"/>
      <c r="BO304" s="138"/>
      <c r="BP304" s="130"/>
      <c r="BQ304" s="138"/>
      <c r="BR304" s="129"/>
      <c r="BS304" s="138"/>
      <c r="BT304" s="129"/>
      <c r="BU304" s="138"/>
      <c r="BV304" s="129"/>
      <c r="BW304" s="138"/>
      <c r="BX304" s="129"/>
      <c r="BY304" s="138"/>
      <c r="BZ304" s="129"/>
      <c r="CA304" s="137"/>
      <c r="CB304" s="136"/>
      <c r="CC304" s="135"/>
      <c r="CD304" s="134"/>
      <c r="CE304" s="135"/>
      <c r="CF304" s="134"/>
      <c r="CI304" s="21"/>
      <c r="CJ304" s="21"/>
      <c r="CK304" s="133"/>
      <c r="CL304" s="133"/>
      <c r="CM304" s="19"/>
      <c r="CN304" s="19"/>
      <c r="CO304" s="19"/>
      <c r="CP304" s="19"/>
      <c r="CQ304" s="19"/>
      <c r="CR304" s="189">
        <v>41.16</v>
      </c>
      <c r="CS304" s="189">
        <v>3.6096359640527445E-2</v>
      </c>
      <c r="CT304" s="189">
        <v>50.88</v>
      </c>
      <c r="CU304" s="189">
        <v>9.0680453492822374E-2</v>
      </c>
      <c r="CV304" s="189">
        <v>6.92</v>
      </c>
      <c r="CW304" s="189">
        <v>9.652252457220882E-2</v>
      </c>
      <c r="CX304" s="190">
        <v>4.4999999999999997E-3</v>
      </c>
      <c r="CY304" s="190">
        <v>7.9487635527358E-4</v>
      </c>
      <c r="CZ304" s="190">
        <v>5.33E-2</v>
      </c>
      <c r="DA304" s="190">
        <v>2.796896327164039E-3</v>
      </c>
      <c r="DB304" s="190">
        <v>1.2999999999999999E-3</v>
      </c>
      <c r="DC304" s="190">
        <v>6.1714030579523578E-4</v>
      </c>
      <c r="DD304" s="190">
        <v>0.13159999999999999</v>
      </c>
      <c r="DE304" s="190">
        <v>7.7879181872643304E-4</v>
      </c>
      <c r="DF304" s="190">
        <v>1.8E-3</v>
      </c>
      <c r="DG304" s="190">
        <v>3.0932385940951905E-4</v>
      </c>
      <c r="DH304" s="190">
        <v>0.2387</v>
      </c>
      <c r="DI304" s="190">
        <v>5.763154571198666E-3</v>
      </c>
      <c r="DJ304" s="190">
        <v>0.1071</v>
      </c>
      <c r="DK304" s="190">
        <v>1.9507567625582332E-3</v>
      </c>
      <c r="DL304" s="190">
        <v>1.5599999999999999E-2</v>
      </c>
      <c r="DM304" s="190">
        <v>9.0814145205917634E-4</v>
      </c>
      <c r="DN304" s="190">
        <v>0.3977</v>
      </c>
      <c r="DO304" s="190">
        <v>2.5085443803042717E-3</v>
      </c>
      <c r="DP304" s="189">
        <v>99.91</v>
      </c>
    </row>
    <row r="305" spans="1:120" x14ac:dyDescent="0.2">
      <c r="A305" s="235" t="s">
        <v>496</v>
      </c>
      <c r="B305" s="163">
        <v>93.023093713038989</v>
      </c>
      <c r="C305" s="143">
        <v>3.6842684748973373E-3</v>
      </c>
      <c r="D305" s="145">
        <v>57.208066666666667</v>
      </c>
      <c r="E305" s="144">
        <v>7.9269822455563341E-2</v>
      </c>
      <c r="F305" s="142">
        <v>0.3222666666666667</v>
      </c>
      <c r="G305" s="143">
        <v>8.3613662278189567E-3</v>
      </c>
      <c r="H305" s="145">
        <v>10.826459127645537</v>
      </c>
      <c r="I305" s="141">
        <v>3.5837112125842022E-2</v>
      </c>
      <c r="J305" s="145">
        <v>4.5441333333333338</v>
      </c>
      <c r="K305" s="144">
        <v>2.1280118843990677E-2</v>
      </c>
      <c r="L305" s="142">
        <v>8.7566666666666668E-2</v>
      </c>
      <c r="M305" s="141">
        <v>6.7727352919984204E-3</v>
      </c>
      <c r="N305" s="145">
        <v>15.021469821471101</v>
      </c>
      <c r="O305" s="144">
        <v>4.586949010899298E-2</v>
      </c>
      <c r="P305" s="145">
        <v>8.8103666666666669</v>
      </c>
      <c r="Q305" s="144">
        <v>2.1024892608858467E-2</v>
      </c>
      <c r="R305" s="142">
        <v>0.11299580059029697</v>
      </c>
      <c r="S305" s="141">
        <v>1.1688901095067681E-2</v>
      </c>
      <c r="T305" s="142">
        <v>1.1859333333333333</v>
      </c>
      <c r="U305" s="141">
        <v>2.5471781796058066E-2</v>
      </c>
      <c r="V305" s="142">
        <v>5.4066666666666673E-2</v>
      </c>
      <c r="W305" s="141">
        <v>1.7825519551588403E-3</v>
      </c>
      <c r="X305" s="142">
        <v>0.35310000000000002</v>
      </c>
      <c r="Y305" s="141">
        <v>3.1395002643025138E-3</v>
      </c>
      <c r="Z305" s="142">
        <v>2.7899999999999998E-2</v>
      </c>
      <c r="AA305" s="143">
        <v>3.7410170130594165E-3</v>
      </c>
      <c r="AB305" s="142">
        <v>3.5166666666666666E-2</v>
      </c>
      <c r="AC305" s="141">
        <v>1.6142670477210469E-3</v>
      </c>
      <c r="AD305" s="140">
        <v>98.596166666666662</v>
      </c>
      <c r="AE305" s="139">
        <v>1300</v>
      </c>
      <c r="AF305" s="18" t="s">
        <v>495</v>
      </c>
      <c r="AG305" s="130">
        <v>1.3683589758080088</v>
      </c>
      <c r="AH305" s="129">
        <v>0.03</v>
      </c>
      <c r="AI305" s="128">
        <v>20</v>
      </c>
      <c r="AJ305" s="120">
        <v>15.340999999999999</v>
      </c>
      <c r="AK305" s="275">
        <v>1902.07361768489</v>
      </c>
      <c r="AL305" s="276">
        <v>90.314666865061014</v>
      </c>
      <c r="AM305" s="138">
        <v>1.33086347967564</v>
      </c>
      <c r="AN305" s="129">
        <v>0.12305550730573041</v>
      </c>
      <c r="AO305" s="138">
        <v>43.624242700174896</v>
      </c>
      <c r="AP305" s="129">
        <v>2.4083042021309291</v>
      </c>
      <c r="AQ305" s="138">
        <v>7.9836465555670904</v>
      </c>
      <c r="AR305" s="130">
        <v>0.54816500757925835</v>
      </c>
      <c r="AS305" s="138">
        <v>15.084278787298301</v>
      </c>
      <c r="AT305" s="129">
        <v>1.1701035580664894</v>
      </c>
      <c r="AU305" s="138">
        <v>0.48463124807128599</v>
      </c>
      <c r="AV305" s="129">
        <v>6.8385754956390321E-2</v>
      </c>
      <c r="AW305" s="138">
        <v>6.4808235869222601</v>
      </c>
      <c r="AX305" s="129">
        <v>1.1616426175351973</v>
      </c>
      <c r="AY305" s="138">
        <v>0.78237711151730105</v>
      </c>
      <c r="AZ305" s="129">
        <v>0.10270776262044251</v>
      </c>
      <c r="BA305" s="138">
        <v>2.0852583512792502</v>
      </c>
      <c r="BB305" s="130">
        <v>0.1879481280037088</v>
      </c>
      <c r="BC305" s="138"/>
      <c r="BD305" s="129"/>
      <c r="BE305" s="138">
        <v>1.74320665429143</v>
      </c>
      <c r="BF305" s="129">
        <v>0.32519089834628395</v>
      </c>
      <c r="BG305" s="138">
        <v>0.89188510632805196</v>
      </c>
      <c r="BH305" s="129">
        <v>0.23642457341656706</v>
      </c>
      <c r="BI305" s="138"/>
      <c r="BJ305" s="129"/>
      <c r="BK305" s="138"/>
      <c r="BL305" s="129"/>
      <c r="BM305" s="138"/>
      <c r="BN305" s="129"/>
      <c r="BO305" s="138">
        <v>1.16454457281569</v>
      </c>
      <c r="BP305" s="130">
        <v>0.19833705390925535</v>
      </c>
      <c r="BQ305" s="138"/>
      <c r="BR305" s="129"/>
      <c r="BS305" s="138">
        <v>0.92090590544367901</v>
      </c>
      <c r="BT305" s="129">
        <v>0.19174234918667049</v>
      </c>
      <c r="BU305" s="138"/>
      <c r="BV305" s="129"/>
      <c r="BW305" s="138"/>
      <c r="BX305" s="129"/>
      <c r="BY305" s="138"/>
      <c r="BZ305" s="129"/>
      <c r="CA305" s="137"/>
      <c r="CB305" s="136"/>
      <c r="CC305" s="135">
        <v>5.0370937588450002E-2</v>
      </c>
      <c r="CD305" s="134">
        <v>9.8768641910116535E-3</v>
      </c>
      <c r="CE305" s="135">
        <v>2.0183292612327E-2</v>
      </c>
      <c r="CF305" s="134">
        <v>5.8608435602357338E-3</v>
      </c>
      <c r="CH305" s="120">
        <v>31.504999999999999</v>
      </c>
      <c r="CI305" s="133">
        <f>0.3543*CK305</f>
        <v>3.2028719999999997E-2</v>
      </c>
      <c r="CJ305" s="133">
        <v>1.8565319999999999E-3</v>
      </c>
      <c r="CK305" s="133">
        <v>9.0399999999999994E-2</v>
      </c>
      <c r="CL305" s="133">
        <v>5.2399999999999999E-3</v>
      </c>
      <c r="CM305" s="19"/>
      <c r="CN305" s="19"/>
      <c r="CO305" s="19"/>
      <c r="CP305" s="19"/>
      <c r="CQ305" s="19"/>
      <c r="CR305" s="189">
        <v>41.27</v>
      </c>
      <c r="CS305" s="189">
        <v>6.6192246666164772E-2</v>
      </c>
      <c r="CT305" s="189">
        <v>51.22</v>
      </c>
      <c r="CU305" s="189">
        <v>3.7947894884368186E-2</v>
      </c>
      <c r="CV305" s="189">
        <v>6.85</v>
      </c>
      <c r="CW305" s="189">
        <v>1.6599616247959834E-2</v>
      </c>
      <c r="CX305" s="190">
        <v>4.4000000000000003E-3</v>
      </c>
      <c r="CY305" s="190">
        <v>8.6456664444722821E-4</v>
      </c>
      <c r="CZ305" s="190">
        <v>5.8900000000000001E-2</v>
      </c>
      <c r="DA305" s="190">
        <v>7.7013004063694809E-3</v>
      </c>
      <c r="DB305" s="190">
        <v>5.9999999999999995E-4</v>
      </c>
      <c r="DC305" s="190">
        <v>5.7528201345585133E-4</v>
      </c>
      <c r="DD305" s="190">
        <v>0.1275</v>
      </c>
      <c r="DE305" s="190">
        <v>1.1166787272208001E-3</v>
      </c>
      <c r="DF305" s="190">
        <v>1.5E-3</v>
      </c>
      <c r="DG305" s="190">
        <v>1.7508648382045074E-4</v>
      </c>
      <c r="DH305" s="190">
        <v>0.2354</v>
      </c>
      <c r="DI305" s="190">
        <v>5.324618550553906E-3</v>
      </c>
      <c r="DJ305" s="190">
        <v>0.1052</v>
      </c>
      <c r="DK305" s="190">
        <v>1.0188833211937367E-3</v>
      </c>
      <c r="DL305" s="190">
        <v>1.55E-2</v>
      </c>
      <c r="DM305" s="190">
        <v>9.3818008313150563E-4</v>
      </c>
      <c r="DN305" s="190">
        <v>0.40770000000000001</v>
      </c>
      <c r="DO305" s="190">
        <v>1.3429521926131515E-3</v>
      </c>
      <c r="DP305" s="189">
        <v>100.29</v>
      </c>
    </row>
    <row r="306" spans="1:120" x14ac:dyDescent="0.2">
      <c r="A306" s="230" t="s">
        <v>494</v>
      </c>
      <c r="B306" s="163">
        <v>93.014033811436065</v>
      </c>
      <c r="C306" s="143">
        <v>1.1551257827162596E-2</v>
      </c>
      <c r="D306" s="138">
        <v>57.376000000000005</v>
      </c>
      <c r="E306" s="144">
        <v>7.9502517708057538E-2</v>
      </c>
      <c r="F306" s="137">
        <v>0.311</v>
      </c>
      <c r="G306" s="143">
        <v>8.3394233169481972E-3</v>
      </c>
      <c r="H306" s="138">
        <v>10.677245392980989</v>
      </c>
      <c r="I306" s="141">
        <v>3.5617698665758681E-2</v>
      </c>
      <c r="J306" s="138">
        <v>4.4714333333333327</v>
      </c>
      <c r="K306" s="144">
        <v>2.1283874221427902E-2</v>
      </c>
      <c r="L306" s="137">
        <v>7.9266666666666666E-2</v>
      </c>
      <c r="M306" s="141">
        <v>6.7847661599046375E-3</v>
      </c>
      <c r="N306" s="138">
        <v>14.683766666666665</v>
      </c>
      <c r="O306" s="144">
        <v>4.5594174853981005E-2</v>
      </c>
      <c r="P306" s="138">
        <v>8.6907333333333341</v>
      </c>
      <c r="Q306" s="144">
        <v>2.107390836371207E-2</v>
      </c>
      <c r="R306" s="137">
        <v>0.16190000000000002</v>
      </c>
      <c r="S306" s="141">
        <v>1.2096258056704364E-2</v>
      </c>
      <c r="T306" s="137">
        <v>1.1052</v>
      </c>
      <c r="U306" s="141">
        <v>2.4817852657085387E-2</v>
      </c>
      <c r="V306" s="137">
        <v>3.5299999999999998E-2</v>
      </c>
      <c r="W306" s="141">
        <v>1.6867361505377371E-3</v>
      </c>
      <c r="X306" s="137">
        <v>0.10134625179423069</v>
      </c>
      <c r="Y306" s="141">
        <v>1.9744490556916289E-3</v>
      </c>
      <c r="Z306" s="137">
        <v>2.4900000000000002E-2</v>
      </c>
      <c r="AA306" s="143">
        <v>3.6400908741647895E-3</v>
      </c>
      <c r="AB306" s="137">
        <v>2.8899999999999999E-2</v>
      </c>
      <c r="AC306" s="141">
        <v>1.5722326680736615E-3</v>
      </c>
      <c r="AD306" s="130">
        <v>97.729666666666674</v>
      </c>
      <c r="AE306" s="139">
        <v>1300</v>
      </c>
      <c r="AF306" s="18" t="s">
        <v>493</v>
      </c>
      <c r="AG306" s="130">
        <v>1.5970745444869856</v>
      </c>
      <c r="AH306" s="129">
        <v>0.01</v>
      </c>
      <c r="AK306" s="275"/>
      <c r="AL306" s="276"/>
      <c r="AM306" s="138"/>
      <c r="AN306" s="129"/>
      <c r="AO306" s="138"/>
      <c r="AP306" s="129"/>
      <c r="AQ306" s="138"/>
      <c r="AR306" s="130"/>
      <c r="AS306" s="138"/>
      <c r="AT306" s="129"/>
      <c r="AU306" s="138"/>
      <c r="AV306" s="129"/>
      <c r="AW306" s="138"/>
      <c r="AX306" s="129"/>
      <c r="AY306" s="138"/>
      <c r="AZ306" s="129"/>
      <c r="BA306" s="138"/>
      <c r="BB306" s="130"/>
      <c r="BC306" s="138"/>
      <c r="BD306" s="129"/>
      <c r="BE306" s="138"/>
      <c r="BF306" s="129"/>
      <c r="BG306" s="138"/>
      <c r="BH306" s="129"/>
      <c r="BI306" s="138"/>
      <c r="BJ306" s="129"/>
      <c r="BK306" s="138"/>
      <c r="BL306" s="129"/>
      <c r="BM306" s="138"/>
      <c r="BN306" s="129"/>
      <c r="BO306" s="138"/>
      <c r="BP306" s="130"/>
      <c r="BQ306" s="138"/>
      <c r="BR306" s="129"/>
      <c r="BS306" s="138"/>
      <c r="BT306" s="129"/>
      <c r="BU306" s="138"/>
      <c r="BV306" s="129"/>
      <c r="BW306" s="138"/>
      <c r="BX306" s="129"/>
      <c r="BY306" s="138"/>
      <c r="BZ306" s="129"/>
      <c r="CA306" s="137"/>
      <c r="CB306" s="136"/>
      <c r="CC306" s="135"/>
      <c r="CD306" s="134"/>
      <c r="CE306" s="135"/>
      <c r="CF306" s="134"/>
      <c r="CI306" s="21"/>
      <c r="CJ306" s="21"/>
      <c r="CK306" s="133"/>
      <c r="CL306" s="133"/>
      <c r="CM306" s="19"/>
      <c r="CN306" s="19"/>
      <c r="CO306" s="19"/>
      <c r="CP306" s="19"/>
      <c r="CQ306" s="19"/>
      <c r="CR306" s="189">
        <v>40.950000000000003</v>
      </c>
      <c r="CS306" s="189">
        <v>4.605329648616649E-2</v>
      </c>
      <c r="CT306" s="189">
        <v>50.69</v>
      </c>
      <c r="CU306" s="189">
        <v>4.5696540746847446E-2</v>
      </c>
      <c r="CV306" s="189">
        <v>6.79</v>
      </c>
      <c r="CW306" s="189">
        <v>5.1107474828563419E-2</v>
      </c>
      <c r="CX306" s="190">
        <v>3.5999999999999999E-3</v>
      </c>
      <c r="CY306" s="190">
        <v>5.935961333110297E-4</v>
      </c>
      <c r="CZ306" s="190">
        <v>5.16E-2</v>
      </c>
      <c r="DA306" s="190">
        <v>2.3541718562665854E-3</v>
      </c>
      <c r="DB306" s="190">
        <v>1.9E-3</v>
      </c>
      <c r="DC306" s="190">
        <v>2.0701273684942752E-3</v>
      </c>
      <c r="DD306" s="190">
        <v>0.1278</v>
      </c>
      <c r="DE306" s="190">
        <v>1.2561535914238828E-3</v>
      </c>
      <c r="DF306" s="190">
        <v>2E-3</v>
      </c>
      <c r="DG306" s="190">
        <v>3.0893768730039359E-4</v>
      </c>
      <c r="DH306" s="190">
        <v>0.23100000000000001</v>
      </c>
      <c r="DI306" s="190">
        <v>2.639617650000009E-3</v>
      </c>
      <c r="DJ306" s="190">
        <v>0.10249999999999999</v>
      </c>
      <c r="DK306" s="190">
        <v>1.2454341319213715E-3</v>
      </c>
      <c r="DL306" s="190">
        <v>1.55E-2</v>
      </c>
      <c r="DM306" s="190">
        <v>8.4211447627520583E-4</v>
      </c>
      <c r="DN306" s="190">
        <v>0.40410000000000001</v>
      </c>
      <c r="DO306" s="190">
        <v>2.7938946182303795E-3</v>
      </c>
      <c r="DP306" s="189">
        <v>99.36</v>
      </c>
    </row>
    <row r="307" spans="1:120" x14ac:dyDescent="0.2">
      <c r="A307" s="230" t="s">
        <v>492</v>
      </c>
      <c r="B307" s="163">
        <v>93.004041203325031</v>
      </c>
      <c r="C307" s="143">
        <v>9.0966364102882981E-3</v>
      </c>
      <c r="D307" s="138">
        <v>57.677066666666661</v>
      </c>
      <c r="E307" s="144">
        <v>7.9919687918563173E-2</v>
      </c>
      <c r="F307" s="137">
        <v>0.32656666666666667</v>
      </c>
      <c r="G307" s="143">
        <v>8.3916078694934778E-3</v>
      </c>
      <c r="H307" s="138">
        <v>10.838509940755278</v>
      </c>
      <c r="I307" s="141">
        <v>3.5877002022947774E-2</v>
      </c>
      <c r="J307" s="138">
        <v>4.2657666666666669</v>
      </c>
      <c r="K307" s="144">
        <v>2.0633284239274022E-2</v>
      </c>
      <c r="L307" s="137">
        <v>8.1666666666666679E-2</v>
      </c>
      <c r="M307" s="141">
        <v>6.6708052932634024E-3</v>
      </c>
      <c r="N307" s="138">
        <v>14.860666666666667</v>
      </c>
      <c r="O307" s="144">
        <v>4.5758986135132268E-2</v>
      </c>
      <c r="P307" s="138">
        <v>8.8042333333333342</v>
      </c>
      <c r="Q307" s="144">
        <v>2.1010256138034214E-2</v>
      </c>
      <c r="R307" s="137">
        <v>0.15959999999999999</v>
      </c>
      <c r="S307" s="141">
        <v>1.2159299122579207E-2</v>
      </c>
      <c r="T307" s="137">
        <v>1.1493333333333331</v>
      </c>
      <c r="U307" s="141">
        <v>2.5230386838509835E-2</v>
      </c>
      <c r="V307" s="137">
        <v>3.6966666666666669E-2</v>
      </c>
      <c r="W307" s="141">
        <v>1.6991581424511046E-3</v>
      </c>
      <c r="X307" s="137">
        <v>0.16638678981248253</v>
      </c>
      <c r="Y307" s="141">
        <v>2.3354347654441303E-3</v>
      </c>
      <c r="Z307" s="137">
        <v>2.8533333333333338E-2</v>
      </c>
      <c r="AA307" s="143">
        <v>3.7083612842208108E-3</v>
      </c>
      <c r="AB307" s="137">
        <v>2.3299999999999998E-2</v>
      </c>
      <c r="AC307" s="141">
        <v>1.5232857665853381E-3</v>
      </c>
      <c r="AD307" s="130">
        <v>98.388966666666661</v>
      </c>
      <c r="AE307" s="139">
        <v>1300</v>
      </c>
      <c r="AF307" s="18" t="s">
        <v>491</v>
      </c>
      <c r="AG307" s="130">
        <v>1.4180686436567251</v>
      </c>
      <c r="AH307" s="129">
        <v>0.01</v>
      </c>
      <c r="AI307" s="128">
        <v>38</v>
      </c>
      <c r="AJ307" s="120">
        <v>13.125</v>
      </c>
      <c r="AK307" s="275">
        <v>1874.82055465486</v>
      </c>
      <c r="AL307" s="276">
        <v>71.092826004717395</v>
      </c>
      <c r="AM307" s="138">
        <v>0.86853216102754405</v>
      </c>
      <c r="AN307" s="129">
        <v>8.8220425766073376E-2</v>
      </c>
      <c r="AO307" s="138">
        <v>34.4890435120532</v>
      </c>
      <c r="AP307" s="129">
        <v>1.0421250484429911</v>
      </c>
      <c r="AQ307" s="138">
        <v>8.1979014303053805</v>
      </c>
      <c r="AR307" s="130">
        <v>0.41556186149382235</v>
      </c>
      <c r="AS307" s="138">
        <v>15.372376157879501</v>
      </c>
      <c r="AT307" s="129">
        <v>0.69715402894167322</v>
      </c>
      <c r="AU307" s="138">
        <v>0.45712878805937202</v>
      </c>
      <c r="AV307" s="129">
        <v>5.5153147609558514E-2</v>
      </c>
      <c r="AW307" s="138">
        <v>3.9562001771196602</v>
      </c>
      <c r="AX307" s="129">
        <v>0.60690974184248958</v>
      </c>
      <c r="AY307" s="138">
        <v>0.59650686421100296</v>
      </c>
      <c r="AZ307" s="129">
        <v>5.7032980042408712E-2</v>
      </c>
      <c r="BA307" s="138">
        <v>1.79981520667994</v>
      </c>
      <c r="BB307" s="130">
        <v>0.13516561065964677</v>
      </c>
      <c r="BC307" s="138"/>
      <c r="BD307" s="129"/>
      <c r="BE307" s="138">
        <v>1.7604523348333501</v>
      </c>
      <c r="BF307" s="129">
        <v>0.21851894616173795</v>
      </c>
      <c r="BG307" s="138">
        <v>0.64527886071735796</v>
      </c>
      <c r="BH307" s="129">
        <v>0.13143143607431917</v>
      </c>
      <c r="BI307" s="138"/>
      <c r="BJ307" s="129"/>
      <c r="BK307" s="138"/>
      <c r="BL307" s="129"/>
      <c r="BM307" s="138"/>
      <c r="BN307" s="129"/>
      <c r="BO307" s="138">
        <v>1.41261268175393</v>
      </c>
      <c r="BP307" s="130">
        <v>0.1719152731816494</v>
      </c>
      <c r="BQ307" s="138"/>
      <c r="BR307" s="129"/>
      <c r="BS307" s="138">
        <v>0.88418518044450001</v>
      </c>
      <c r="BT307" s="129">
        <v>0.15087168389607242</v>
      </c>
      <c r="BU307" s="138"/>
      <c r="BV307" s="129"/>
      <c r="BW307" s="138"/>
      <c r="BX307" s="129"/>
      <c r="BY307" s="138"/>
      <c r="BZ307" s="129"/>
      <c r="CA307" s="137">
        <v>9.0225242113847998E-2</v>
      </c>
      <c r="CB307" s="136">
        <v>1.1285988499077769E-2</v>
      </c>
      <c r="CC307" s="135">
        <v>3.6211044328627998E-2</v>
      </c>
      <c r="CD307" s="134">
        <v>7.4232257711300239E-3</v>
      </c>
      <c r="CE307" s="135"/>
      <c r="CF307" s="134"/>
      <c r="CH307" s="120">
        <v>15.589</v>
      </c>
      <c r="CI307" s="133">
        <f>0.3543*CK307</f>
        <v>2.5612346999999997E-2</v>
      </c>
      <c r="CJ307" s="133">
        <v>1.5553769999999999E-3</v>
      </c>
      <c r="CK307" s="133">
        <v>7.2289999999999993E-2</v>
      </c>
      <c r="CL307" s="133">
        <v>4.3899999999999998E-3</v>
      </c>
      <c r="CM307" s="19"/>
      <c r="CN307" s="19"/>
      <c r="CO307" s="19"/>
      <c r="CP307" s="19"/>
      <c r="CQ307" s="19"/>
      <c r="CR307" s="189">
        <v>41.27</v>
      </c>
      <c r="CS307" s="189">
        <v>5.54176932137323E-2</v>
      </c>
      <c r="CT307" s="189">
        <v>51.06</v>
      </c>
      <c r="CU307" s="189">
        <v>5.6136144987565036E-2</v>
      </c>
      <c r="CV307" s="189">
        <v>6.84</v>
      </c>
      <c r="CW307" s="189">
        <v>4.0844963246447569E-2</v>
      </c>
      <c r="CX307" s="190">
        <v>4.3E-3</v>
      </c>
      <c r="CY307" s="190">
        <v>7.0030476464490936E-4</v>
      </c>
      <c r="CZ307" s="190">
        <v>4.7199999999999999E-2</v>
      </c>
      <c r="DA307" s="190">
        <v>9.2303061549571042E-4</v>
      </c>
      <c r="DB307" s="190">
        <v>1.8E-3</v>
      </c>
      <c r="DC307" s="190">
        <v>1.3103127946105504E-3</v>
      </c>
      <c r="DD307" s="190">
        <v>0.12859999999999999</v>
      </c>
      <c r="DE307" s="190">
        <v>8.5263191633262497E-4</v>
      </c>
      <c r="DF307" s="190">
        <v>1.6000000000000001E-3</v>
      </c>
      <c r="DG307" s="190">
        <v>1.7516698335324178E-4</v>
      </c>
      <c r="DH307" s="190">
        <v>0.22969999999999999</v>
      </c>
      <c r="DI307" s="190">
        <v>2.0241392232606854E-3</v>
      </c>
      <c r="DJ307" s="190">
        <v>0.1051</v>
      </c>
      <c r="DK307" s="190">
        <v>9.9997596104769147E-4</v>
      </c>
      <c r="DL307" s="190">
        <v>1.5699999999999999E-2</v>
      </c>
      <c r="DM307" s="190">
        <v>8.9657882846691582E-4</v>
      </c>
      <c r="DN307" s="190">
        <v>0.40739999999999998</v>
      </c>
      <c r="DO307" s="190">
        <v>1.3691964442059034E-3</v>
      </c>
      <c r="DP307" s="189">
        <v>100.11</v>
      </c>
    </row>
    <row r="308" spans="1:120" x14ac:dyDescent="0.2">
      <c r="A308" s="235" t="s">
        <v>490</v>
      </c>
      <c r="B308" s="163">
        <v>92.989862519941951</v>
      </c>
      <c r="C308" s="143">
        <v>5.7681681916850885E-3</v>
      </c>
      <c r="D308" s="145">
        <v>57.112933333333331</v>
      </c>
      <c r="E308" s="144">
        <v>7.9138001842101957E-2</v>
      </c>
      <c r="F308" s="142">
        <v>0.31066666666666665</v>
      </c>
      <c r="G308" s="143">
        <v>8.2750731193533683E-3</v>
      </c>
      <c r="H308" s="145">
        <v>10.599992811700435</v>
      </c>
      <c r="I308" s="141">
        <v>3.5359995572879353E-2</v>
      </c>
      <c r="J308" s="145">
        <v>4.4721000000000002</v>
      </c>
      <c r="K308" s="144">
        <v>2.1114917584134685E-2</v>
      </c>
      <c r="L308" s="142">
        <v>8.5433333333333319E-2</v>
      </c>
      <c r="M308" s="141">
        <v>6.6702485974597979E-3</v>
      </c>
      <c r="N308" s="145">
        <v>14.86273803661301</v>
      </c>
      <c r="O308" s="144">
        <v>4.5765364300444859E-2</v>
      </c>
      <c r="P308" s="145">
        <v>8.7413666666666661</v>
      </c>
      <c r="Q308" s="144">
        <v>2.0972983832309066E-2</v>
      </c>
      <c r="R308" s="142">
        <v>0.15282976729032857</v>
      </c>
      <c r="S308" s="141">
        <v>1.199611409808744E-2</v>
      </c>
      <c r="T308" s="142">
        <v>1.1331333333333333</v>
      </c>
      <c r="U308" s="141">
        <v>2.494884106115226E-2</v>
      </c>
      <c r="V308" s="142">
        <v>5.1400000000000001E-2</v>
      </c>
      <c r="W308" s="141">
        <v>1.7694002928131914E-3</v>
      </c>
      <c r="X308" s="142">
        <v>0.2036</v>
      </c>
      <c r="Y308" s="141">
        <v>2.4947747280829754E-3</v>
      </c>
      <c r="Z308" s="142">
        <v>2.5800000000000003E-2</v>
      </c>
      <c r="AA308" s="143">
        <v>3.6448890978769471E-3</v>
      </c>
      <c r="AB308" s="142">
        <v>2.9499999999999998E-2</v>
      </c>
      <c r="AC308" s="141">
        <v>1.5757834764622194E-3</v>
      </c>
      <c r="AD308" s="140">
        <v>97.739700000000013</v>
      </c>
      <c r="AE308" s="139">
        <v>1300</v>
      </c>
      <c r="AF308" s="18" t="s">
        <v>226</v>
      </c>
      <c r="AG308" s="130">
        <v>1.4847752221641399</v>
      </c>
      <c r="AH308" s="129">
        <v>0.01</v>
      </c>
      <c r="AI308" s="128">
        <v>38</v>
      </c>
      <c r="AJ308" s="120">
        <v>16.853999999999999</v>
      </c>
      <c r="AK308" s="275">
        <v>1875.58515840214</v>
      </c>
      <c r="AL308" s="276">
        <v>60.410527827296093</v>
      </c>
      <c r="AM308" s="138">
        <v>1.10165540769426</v>
      </c>
      <c r="AN308" s="129">
        <v>7.6964570592667814E-2</v>
      </c>
      <c r="AO308" s="138">
        <v>37.753586113926403</v>
      </c>
      <c r="AP308" s="129">
        <v>1.0504813966231956</v>
      </c>
      <c r="AQ308" s="138">
        <v>8.5457559693910596</v>
      </c>
      <c r="AR308" s="130">
        <v>0.54339700784303235</v>
      </c>
      <c r="AS308" s="138">
        <v>15.242148957472301</v>
      </c>
      <c r="AT308" s="129">
        <v>0.66861187986811144</v>
      </c>
      <c r="AU308" s="138">
        <v>0.49205579473385502</v>
      </c>
      <c r="AV308" s="129">
        <v>5.555414317702647E-2</v>
      </c>
      <c r="AW308" s="138">
        <v>5.1858740636262102</v>
      </c>
      <c r="AX308" s="129">
        <v>0.61248935412117145</v>
      </c>
      <c r="AY308" s="138">
        <v>0.67211490363750404</v>
      </c>
      <c r="AZ308" s="129">
        <v>6.6363198924925357E-2</v>
      </c>
      <c r="BA308" s="138">
        <v>1.92236802044334</v>
      </c>
      <c r="BB308" s="130">
        <v>0.10144438483389388</v>
      </c>
      <c r="BC308" s="138"/>
      <c r="BD308" s="129"/>
      <c r="BE308" s="138">
        <v>1.8078595984644701</v>
      </c>
      <c r="BF308" s="129">
        <v>0.22054098017560925</v>
      </c>
      <c r="BG308" s="138">
        <v>0.66205021446885204</v>
      </c>
      <c r="BH308" s="129">
        <v>0.14034605583332033</v>
      </c>
      <c r="BI308" s="138"/>
      <c r="BJ308" s="129"/>
      <c r="BK308" s="138"/>
      <c r="BL308" s="129"/>
      <c r="BM308" s="138"/>
      <c r="BN308" s="129"/>
      <c r="BO308" s="138">
        <v>1.3156421787639201</v>
      </c>
      <c r="BP308" s="130">
        <v>0.12851655055727088</v>
      </c>
      <c r="BQ308" s="138"/>
      <c r="BR308" s="129"/>
      <c r="BS308" s="138">
        <v>0.94155156167084697</v>
      </c>
      <c r="BT308" s="129">
        <v>0.11562768072921305</v>
      </c>
      <c r="BU308" s="138"/>
      <c r="BV308" s="129"/>
      <c r="BW308" s="138"/>
      <c r="BX308" s="129"/>
      <c r="BY308" s="138"/>
      <c r="BZ308" s="129"/>
      <c r="CA308" s="137">
        <v>0.17611715566582201</v>
      </c>
      <c r="CB308" s="136">
        <v>2.9610843956747755E-2</v>
      </c>
      <c r="CC308" s="135">
        <v>4.6229630366546003E-2</v>
      </c>
      <c r="CD308" s="134">
        <v>5.3841627144199976E-3</v>
      </c>
      <c r="CE308" s="135">
        <v>1.4343830272216E-2</v>
      </c>
      <c r="CF308" s="134">
        <v>2.7454954710190659E-3</v>
      </c>
      <c r="CH308" s="120">
        <v>17.981999999999999</v>
      </c>
      <c r="CI308" s="133">
        <f>0.3543*CK308</f>
        <v>2.8645155000000002E-2</v>
      </c>
      <c r="CJ308" s="133">
        <v>1.597893E-3</v>
      </c>
      <c r="CK308" s="133">
        <v>8.0850000000000005E-2</v>
      </c>
      <c r="CL308" s="133">
        <v>4.5100000000000001E-3</v>
      </c>
      <c r="CM308" s="19"/>
      <c r="CN308" s="19"/>
      <c r="CO308" s="19"/>
      <c r="CP308" s="19"/>
      <c r="CQ308" s="19"/>
      <c r="CR308" s="189">
        <v>40.950000000000003</v>
      </c>
      <c r="CS308" s="189">
        <v>7.8504398247600839E-3</v>
      </c>
      <c r="CT308" s="189">
        <v>50.8</v>
      </c>
      <c r="CU308" s="189">
        <v>1.5884551283468905E-2</v>
      </c>
      <c r="CV308" s="189">
        <v>6.82</v>
      </c>
      <c r="CW308" s="189">
        <v>2.5712041519360587E-2</v>
      </c>
      <c r="CX308" s="190">
        <v>4.7999999999999996E-3</v>
      </c>
      <c r="CY308" s="190">
        <v>4.9923141021789496E-4</v>
      </c>
      <c r="CZ308" s="190">
        <v>5.3800000000000001E-2</v>
      </c>
      <c r="DA308" s="190">
        <v>3.9968279789107924E-3</v>
      </c>
      <c r="DB308" s="190">
        <v>2.7000000000000001E-3</v>
      </c>
      <c r="DC308" s="190">
        <v>2.5702951043138928E-3</v>
      </c>
      <c r="DD308" s="190">
        <v>0.12609999999999999</v>
      </c>
      <c r="DE308" s="190">
        <v>1.2521256796470921E-3</v>
      </c>
      <c r="DF308" s="190">
        <v>1.4E-3</v>
      </c>
      <c r="DG308" s="190">
        <v>7.3652315980743616E-4</v>
      </c>
      <c r="DH308" s="190">
        <v>0.22869999999999999</v>
      </c>
      <c r="DI308" s="190">
        <v>3.07489229242931E-3</v>
      </c>
      <c r="DJ308" s="190">
        <v>0.1036</v>
      </c>
      <c r="DK308" s="190">
        <v>8.4413516636959798E-4</v>
      </c>
      <c r="DL308" s="190">
        <v>1.5599999999999999E-2</v>
      </c>
      <c r="DM308" s="190">
        <v>1.1467595027018689E-3</v>
      </c>
      <c r="DN308" s="190">
        <v>0.40629999999999999</v>
      </c>
      <c r="DO308" s="190">
        <v>1.2015546883691998E-3</v>
      </c>
      <c r="DP308" s="189">
        <v>99.51</v>
      </c>
    </row>
    <row r="309" spans="1:120" x14ac:dyDescent="0.2">
      <c r="A309" s="235" t="s">
        <v>489</v>
      </c>
      <c r="B309" s="163">
        <v>92.894366877697252</v>
      </c>
      <c r="C309" s="143">
        <v>2.6497408159399326E-3</v>
      </c>
      <c r="D309" s="145">
        <v>57.326033333333335</v>
      </c>
      <c r="E309" s="144">
        <v>7.9433281863776309E-2</v>
      </c>
      <c r="F309" s="142">
        <v>0.31206666666666666</v>
      </c>
      <c r="G309" s="143">
        <v>8.3408123020145691E-3</v>
      </c>
      <c r="H309" s="145">
        <v>10.786514794331783</v>
      </c>
      <c r="I309" s="141">
        <v>3.5704890728718588E-2</v>
      </c>
      <c r="J309" s="145">
        <v>4.458966666666667</v>
      </c>
      <c r="K309" s="144">
        <v>2.1109961963522061E-2</v>
      </c>
      <c r="L309" s="142">
        <v>8.486666666666666E-2</v>
      </c>
      <c r="M309" s="141">
        <v>6.6998760085975519E-3</v>
      </c>
      <c r="N309" s="145">
        <v>14.989338923578771</v>
      </c>
      <c r="O309" s="144">
        <v>4.5578254009181099E-2</v>
      </c>
      <c r="P309" s="145">
        <v>8.6214666666666666</v>
      </c>
      <c r="Q309" s="144">
        <v>2.0905945623399421E-2</v>
      </c>
      <c r="R309" s="142">
        <v>0.15472738260627952</v>
      </c>
      <c r="S309" s="141">
        <v>1.1983267021907704E-2</v>
      </c>
      <c r="T309" s="142">
        <v>1.2085999999999999</v>
      </c>
      <c r="U309" s="141">
        <v>2.564834812619805E-2</v>
      </c>
      <c r="V309" s="142">
        <v>5.2666666666666667E-2</v>
      </c>
      <c r="W309" s="141">
        <v>1.7765748053985666E-3</v>
      </c>
      <c r="X309" s="142">
        <v>0.29246666666666671</v>
      </c>
      <c r="Y309" s="141">
        <v>2.8893136669837232E-3</v>
      </c>
      <c r="Z309" s="142">
        <v>2.7300000000000001E-2</v>
      </c>
      <c r="AA309" s="143">
        <v>3.6031713246712726E-3</v>
      </c>
      <c r="AB309" s="142">
        <v>3.1400000000000004E-2</v>
      </c>
      <c r="AC309" s="141">
        <v>1.6107233857869537E-3</v>
      </c>
      <c r="AD309" s="140">
        <v>98.330933333333334</v>
      </c>
      <c r="AE309" s="139">
        <v>1300</v>
      </c>
      <c r="AF309" s="18" t="s">
        <v>195</v>
      </c>
      <c r="AG309" s="130">
        <v>1.2984588613705186</v>
      </c>
      <c r="AH309" s="129">
        <v>0.06</v>
      </c>
      <c r="AI309" s="128">
        <v>20</v>
      </c>
      <c r="AJ309" s="120">
        <v>11.760999999999999</v>
      </c>
      <c r="AK309" s="275">
        <v>1887.1707954452752</v>
      </c>
      <c r="AL309" s="276">
        <v>60.409641789324148</v>
      </c>
      <c r="AM309" s="138">
        <v>1.1009310119727893</v>
      </c>
      <c r="AN309" s="129">
        <v>7.0834331847024201E-2</v>
      </c>
      <c r="AO309" s="138">
        <v>39.463833555079177</v>
      </c>
      <c r="AP309" s="129">
        <v>1.0742884747352044</v>
      </c>
      <c r="AQ309" s="138">
        <v>8.0287050986255935</v>
      </c>
      <c r="AR309" s="130">
        <v>0.36192557982029333</v>
      </c>
      <c r="AS309" s="138">
        <v>14.500669017302178</v>
      </c>
      <c r="AT309" s="129">
        <v>0.55418980013977259</v>
      </c>
      <c r="AU309" s="138">
        <v>0.45801002778543753</v>
      </c>
      <c r="AV309" s="129">
        <v>3.6425859015839605E-2</v>
      </c>
      <c r="AW309" s="138">
        <v>4.9605998202843518</v>
      </c>
      <c r="AX309" s="129">
        <v>0.62323235428591928</v>
      </c>
      <c r="AY309" s="138">
        <v>0.71092630681220403</v>
      </c>
      <c r="AZ309" s="129">
        <v>6.0154057576932034E-2</v>
      </c>
      <c r="BA309" s="138">
        <v>1.9825655617407825</v>
      </c>
      <c r="BB309" s="130">
        <v>9.7819304768662324E-2</v>
      </c>
      <c r="BC309" s="138"/>
      <c r="BD309" s="129"/>
      <c r="BE309" s="138">
        <v>1.6206649963838964</v>
      </c>
      <c r="BF309" s="129">
        <v>0.2400029854601958</v>
      </c>
      <c r="BG309" s="138">
        <v>0.65924824127768789</v>
      </c>
      <c r="BH309" s="129">
        <v>0.11579236166602482</v>
      </c>
      <c r="BI309" s="138"/>
      <c r="BJ309" s="129"/>
      <c r="BK309" s="138"/>
      <c r="BL309" s="129"/>
      <c r="BM309" s="138"/>
      <c r="BN309" s="129"/>
      <c r="BO309" s="138">
        <v>1.5136188686640168</v>
      </c>
      <c r="BP309" s="130">
        <v>0.17125762459359364</v>
      </c>
      <c r="BQ309" s="138"/>
      <c r="BR309" s="129"/>
      <c r="BS309" s="138">
        <v>0.92447033427885694</v>
      </c>
      <c r="BT309" s="129">
        <v>0.12488245646773276</v>
      </c>
      <c r="BU309" s="138"/>
      <c r="BV309" s="129"/>
      <c r="BW309" s="138"/>
      <c r="BX309" s="129"/>
      <c r="BY309" s="138"/>
      <c r="BZ309" s="129"/>
      <c r="CA309" s="137">
        <v>0.16169560315632195</v>
      </c>
      <c r="CB309" s="136">
        <v>2.1536398960694581E-2</v>
      </c>
      <c r="CC309" s="135">
        <v>3.5699350375730014E-2</v>
      </c>
      <c r="CD309" s="134">
        <v>4.6590472196176005E-3</v>
      </c>
      <c r="CE309" s="135">
        <v>1.3971425481522456E-2</v>
      </c>
      <c r="CF309" s="134">
        <v>2.7399588174517406E-3</v>
      </c>
      <c r="CH309" s="120">
        <v>16.789000000000001</v>
      </c>
      <c r="CI309" s="133">
        <f>0.3543*CK309</f>
        <v>3.0409569000000001E-2</v>
      </c>
      <c r="CJ309" s="133">
        <v>1.775043E-3</v>
      </c>
      <c r="CK309" s="133">
        <v>8.5830000000000004E-2</v>
      </c>
      <c r="CL309" s="133">
        <v>5.0099999999999997E-3</v>
      </c>
      <c r="CM309" s="19"/>
      <c r="CN309" s="19"/>
      <c r="CO309" s="19"/>
      <c r="CP309" s="19"/>
      <c r="CQ309" s="19"/>
      <c r="CR309" s="189">
        <v>41.02</v>
      </c>
      <c r="CS309" s="189">
        <v>8.7769465575710581E-2</v>
      </c>
      <c r="CT309" s="189">
        <v>50.7</v>
      </c>
      <c r="CU309" s="189">
        <v>0.13648394460994584</v>
      </c>
      <c r="CV309" s="189">
        <v>6.91</v>
      </c>
      <c r="CW309" s="189">
        <v>1.1715479414934577E-2</v>
      </c>
      <c r="CX309" s="190">
        <v>7.4999999999999997E-3</v>
      </c>
      <c r="CY309" s="190">
        <v>2.3393889655158283E-3</v>
      </c>
      <c r="CZ309" s="190">
        <v>5.04E-2</v>
      </c>
      <c r="DA309" s="190">
        <v>5.0801897585531827E-4</v>
      </c>
      <c r="DB309" s="190">
        <v>3.0999999999999999E-3</v>
      </c>
      <c r="DC309" s="190">
        <v>3.022015954680306E-3</v>
      </c>
      <c r="DD309" s="190">
        <v>0.1303</v>
      </c>
      <c r="DE309" s="190">
        <v>3.0200661163122255E-3</v>
      </c>
      <c r="DF309" s="190">
        <v>1.6000000000000001E-3</v>
      </c>
      <c r="DG309" s="190">
        <v>7.025783557462489E-4</v>
      </c>
      <c r="DH309" s="190">
        <v>0.2301</v>
      </c>
      <c r="DI309" s="190">
        <v>2.2035771555664247E-3</v>
      </c>
      <c r="DJ309" s="190">
        <v>0.1066</v>
      </c>
      <c r="DK309" s="190">
        <v>1.4994486219397616E-3</v>
      </c>
      <c r="DL309" s="190">
        <v>1.55E-2</v>
      </c>
      <c r="DM309" s="190">
        <v>7.4183648154136088E-4</v>
      </c>
      <c r="DN309" s="190">
        <v>0.40460000000000002</v>
      </c>
      <c r="DO309" s="190">
        <v>2.2792095238849935E-3</v>
      </c>
      <c r="DP309" s="189">
        <v>99.58</v>
      </c>
    </row>
    <row r="310" spans="1:120" x14ac:dyDescent="0.2">
      <c r="A310" s="230" t="s">
        <v>488</v>
      </c>
      <c r="B310" s="163">
        <v>92.771396175409777</v>
      </c>
      <c r="C310" s="143">
        <v>2.3684493825221E-2</v>
      </c>
      <c r="D310" s="138">
        <v>56.839066666666668</v>
      </c>
      <c r="E310" s="144">
        <v>7.9494456667268731E-2</v>
      </c>
      <c r="F310" s="137">
        <v>0.29003333333333331</v>
      </c>
      <c r="G310" s="143">
        <v>8.2725527354458421E-3</v>
      </c>
      <c r="H310" s="138">
        <v>10.426638092382612</v>
      </c>
      <c r="I310" s="141">
        <v>3.548689648099275E-2</v>
      </c>
      <c r="J310" s="138">
        <v>4.4940333333333333</v>
      </c>
      <c r="K310" s="144">
        <v>2.116081726680363E-2</v>
      </c>
      <c r="L310" s="137">
        <v>8.2766666666666669E-2</v>
      </c>
      <c r="M310" s="141">
        <v>6.6306053934131384E-3</v>
      </c>
      <c r="N310" s="138">
        <v>17.308400000000002</v>
      </c>
      <c r="O310" s="144">
        <v>5.047321663959272E-2</v>
      </c>
      <c r="P310" s="138">
        <v>8.1018000000000008</v>
      </c>
      <c r="Q310" s="144">
        <v>2.0525349633933165E-2</v>
      </c>
      <c r="R310" s="137">
        <v>0.21743333333333334</v>
      </c>
      <c r="S310" s="141">
        <v>1.2331058220379953E-2</v>
      </c>
      <c r="T310" s="137">
        <v>1.1211333333333333</v>
      </c>
      <c r="U310" s="141">
        <v>2.4878209364245684E-2</v>
      </c>
      <c r="V310" s="137">
        <v>4.3500000000000004E-2</v>
      </c>
      <c r="W310" s="141">
        <v>1.7376542521456908E-3</v>
      </c>
      <c r="X310" s="137">
        <v>0.23822007829977626</v>
      </c>
      <c r="Y310" s="141">
        <v>2.7102962072405906E-3</v>
      </c>
      <c r="Z310" s="137">
        <v>2.576666666666667E-2</v>
      </c>
      <c r="AA310" s="143">
        <v>3.8172431340904251E-3</v>
      </c>
      <c r="AB310" s="137">
        <v>3.3599999999999998E-2</v>
      </c>
      <c r="AC310" s="141">
        <v>1.6240700306739647E-3</v>
      </c>
      <c r="AD310" s="130">
        <v>99.194100000000006</v>
      </c>
      <c r="AE310" s="139">
        <v>1300</v>
      </c>
      <c r="AF310" s="18" t="s">
        <v>487</v>
      </c>
      <c r="AG310" s="130">
        <v>1.4383503341292152</v>
      </c>
      <c r="AH310" s="129">
        <v>0.08</v>
      </c>
      <c r="AK310" s="275"/>
      <c r="AL310" s="276"/>
      <c r="AM310" s="138"/>
      <c r="AN310" s="129"/>
      <c r="AO310" s="138"/>
      <c r="AP310" s="129"/>
      <c r="AQ310" s="138"/>
      <c r="AR310" s="130"/>
      <c r="AS310" s="138"/>
      <c r="AT310" s="129"/>
      <c r="AU310" s="138"/>
      <c r="AV310" s="129"/>
      <c r="AW310" s="138"/>
      <c r="AX310" s="129"/>
      <c r="AY310" s="138"/>
      <c r="AZ310" s="129"/>
      <c r="BA310" s="138"/>
      <c r="BB310" s="130"/>
      <c r="BC310" s="138"/>
      <c r="BD310" s="129"/>
      <c r="BE310" s="138"/>
      <c r="BF310" s="129"/>
      <c r="BG310" s="138"/>
      <c r="BH310" s="129"/>
      <c r="BI310" s="138"/>
      <c r="BJ310" s="129"/>
      <c r="BK310" s="138"/>
      <c r="BL310" s="129"/>
      <c r="BM310" s="138"/>
      <c r="BN310" s="129"/>
      <c r="BO310" s="138"/>
      <c r="BP310" s="130"/>
      <c r="BQ310" s="138"/>
      <c r="BR310" s="129"/>
      <c r="BS310" s="138"/>
      <c r="BT310" s="129"/>
      <c r="BU310" s="138"/>
      <c r="BV310" s="129"/>
      <c r="BW310" s="138"/>
      <c r="BX310" s="129"/>
      <c r="BY310" s="138"/>
      <c r="BZ310" s="129"/>
      <c r="CA310" s="137"/>
      <c r="CB310" s="136"/>
      <c r="CC310" s="135"/>
      <c r="CD310" s="134"/>
      <c r="CE310" s="135"/>
      <c r="CF310" s="134"/>
      <c r="CI310" s="21"/>
      <c r="CJ310" s="21"/>
      <c r="CK310" s="133"/>
      <c r="CL310" s="133"/>
      <c r="CM310" s="19"/>
      <c r="CN310" s="19"/>
      <c r="CO310" s="19"/>
      <c r="CP310" s="19"/>
      <c r="CQ310" s="19"/>
      <c r="CR310" s="189">
        <v>40.18</v>
      </c>
      <c r="CS310" s="189">
        <v>5.3601488139556286E-2</v>
      </c>
      <c r="CT310" s="189">
        <v>49.58</v>
      </c>
      <c r="CU310" s="189">
        <v>9.7109975489053063E-2</v>
      </c>
      <c r="CV310" s="189">
        <v>6.88</v>
      </c>
      <c r="CW310" s="189">
        <v>0.10476470325527724</v>
      </c>
      <c r="CX310" s="190">
        <v>4.7000000000000002E-3</v>
      </c>
      <c r="CY310" s="190">
        <v>5.3727812164006778E-4</v>
      </c>
      <c r="CZ310" s="190">
        <v>5.2299999999999999E-2</v>
      </c>
      <c r="DA310" s="190">
        <v>1.241856375056177E-3</v>
      </c>
      <c r="DB310" s="190">
        <v>1.8E-3</v>
      </c>
      <c r="DC310" s="190">
        <v>5.3407936280904194E-4</v>
      </c>
      <c r="DD310" s="190">
        <v>0.13070000000000001</v>
      </c>
      <c r="DE310" s="190">
        <v>1.6866977803605616E-3</v>
      </c>
      <c r="DF310" s="190">
        <v>1.6000000000000001E-3</v>
      </c>
      <c r="DG310" s="190">
        <v>3.0980793430687367E-4</v>
      </c>
      <c r="DH310" s="190">
        <v>0.2276</v>
      </c>
      <c r="DI310" s="190">
        <v>5.9515599027060526E-3</v>
      </c>
      <c r="DJ310" s="190">
        <v>0.10630000000000001</v>
      </c>
      <c r="DK310" s="190">
        <v>1.1558681464558188E-3</v>
      </c>
      <c r="DL310" s="190">
        <v>1.5100000000000001E-2</v>
      </c>
      <c r="DM310" s="190">
        <v>1.2469260411226599E-3</v>
      </c>
      <c r="DN310" s="190">
        <v>0.4022</v>
      </c>
      <c r="DO310" s="190">
        <v>4.7942544964942341E-3</v>
      </c>
      <c r="DP310" s="189">
        <v>97.58</v>
      </c>
    </row>
    <row r="311" spans="1:120" x14ac:dyDescent="0.2">
      <c r="A311" s="230" t="s">
        <v>486</v>
      </c>
      <c r="B311" s="163">
        <v>92.807544540013183</v>
      </c>
      <c r="C311" s="143">
        <v>1.977350639943308E-2</v>
      </c>
      <c r="D311" s="138">
        <v>57.468433333333337</v>
      </c>
      <c r="E311" s="144">
        <v>7.9630597091774558E-2</v>
      </c>
      <c r="F311" s="137">
        <v>0.3266</v>
      </c>
      <c r="G311" s="143">
        <v>8.395115822424427E-3</v>
      </c>
      <c r="H311" s="138">
        <v>10.818731005992372</v>
      </c>
      <c r="I311" s="141">
        <v>3.5811530949305788E-2</v>
      </c>
      <c r="J311" s="138">
        <v>4.5249666666666668</v>
      </c>
      <c r="K311" s="144">
        <v>2.1364526338325019E-2</v>
      </c>
      <c r="L311" s="137">
        <v>8.8600000000000012E-2</v>
      </c>
      <c r="M311" s="141">
        <v>6.7484320805647193E-3</v>
      </c>
      <c r="N311" s="138">
        <v>14.861166666666668</v>
      </c>
      <c r="O311" s="144">
        <v>4.5760525735850106E-2</v>
      </c>
      <c r="P311" s="138">
        <v>8.7777000000000012</v>
      </c>
      <c r="Q311" s="144">
        <v>2.1172772402668488E-2</v>
      </c>
      <c r="R311" s="137">
        <v>0.15883333333333333</v>
      </c>
      <c r="S311" s="141">
        <v>1.1919936569336093E-2</v>
      </c>
      <c r="T311" s="137">
        <v>1.1735333333333333</v>
      </c>
      <c r="U311" s="141">
        <v>2.5385505590076539E-2</v>
      </c>
      <c r="V311" s="137">
        <v>5.6466666666666665E-2</v>
      </c>
      <c r="W311" s="141">
        <v>1.7978326142714929E-3</v>
      </c>
      <c r="X311" s="137">
        <v>0.31194830783495592</v>
      </c>
      <c r="Y311" s="141">
        <v>2.9977430670558251E-3</v>
      </c>
      <c r="Z311" s="137">
        <v>2.9200000000000004E-2</v>
      </c>
      <c r="AA311" s="143">
        <v>3.695612839099029E-3</v>
      </c>
      <c r="AB311" s="137">
        <v>2.4266666666666669E-2</v>
      </c>
      <c r="AC311" s="141">
        <v>1.54758707614562E-3</v>
      </c>
      <c r="AD311" s="130">
        <v>98.599266666666665</v>
      </c>
      <c r="AE311" s="139">
        <v>1300</v>
      </c>
      <c r="AF311" s="18" t="s">
        <v>126</v>
      </c>
      <c r="AG311" s="130">
        <v>1.1748087999133479</v>
      </c>
      <c r="AH311" s="129">
        <v>0.02</v>
      </c>
      <c r="AI311" s="128">
        <v>20</v>
      </c>
      <c r="AJ311" s="120">
        <v>26.251000000000001</v>
      </c>
      <c r="AK311" s="275">
        <v>1903.7350374874904</v>
      </c>
      <c r="AL311" s="276">
        <v>47.756982399130038</v>
      </c>
      <c r="AM311" s="138">
        <v>1.3315848910314987</v>
      </c>
      <c r="AN311" s="129">
        <v>8.3961466708130317E-2</v>
      </c>
      <c r="AO311" s="138">
        <v>41.639379188816626</v>
      </c>
      <c r="AP311" s="129">
        <v>0.9433331684904348</v>
      </c>
      <c r="AQ311" s="138">
        <v>7.9353588019922681</v>
      </c>
      <c r="AR311" s="130">
        <v>0.36451070059352447</v>
      </c>
      <c r="AS311" s="138">
        <v>15.465282783692444</v>
      </c>
      <c r="AT311" s="129">
        <v>0.6057934043207619</v>
      </c>
      <c r="AU311" s="138">
        <v>0.54054522743724798</v>
      </c>
      <c r="AV311" s="129">
        <v>4.5100369898914236E-2</v>
      </c>
      <c r="AW311" s="138">
        <v>4.8874412259784883</v>
      </c>
      <c r="AX311" s="129">
        <v>0.60655981138988413</v>
      </c>
      <c r="AY311" s="138">
        <v>0.71455404880366091</v>
      </c>
      <c r="AZ311" s="129">
        <v>5.6239883087338065E-2</v>
      </c>
      <c r="BA311" s="138">
        <v>2.0146355221114054</v>
      </c>
      <c r="BB311" s="130">
        <v>0.1060151811657353</v>
      </c>
      <c r="BC311" s="138"/>
      <c r="BD311" s="129"/>
      <c r="BE311" s="138">
        <v>1.7823312492434678</v>
      </c>
      <c r="BF311" s="129">
        <v>0.18030973187756136</v>
      </c>
      <c r="BG311" s="138">
        <v>0.64886380807183675</v>
      </c>
      <c r="BH311" s="129">
        <v>0.10624985543253018</v>
      </c>
      <c r="BI311" s="138"/>
      <c r="BJ311" s="129"/>
      <c r="BK311" s="138"/>
      <c r="BL311" s="129"/>
      <c r="BM311" s="138"/>
      <c r="BN311" s="129"/>
      <c r="BO311" s="138">
        <v>1.2656068364124347</v>
      </c>
      <c r="BP311" s="130">
        <v>0.11535244399287521</v>
      </c>
      <c r="BQ311" s="138"/>
      <c r="BR311" s="129"/>
      <c r="BS311" s="138">
        <v>0.83439997245628605</v>
      </c>
      <c r="BT311" s="129">
        <v>9.4318128626864811E-2</v>
      </c>
      <c r="BU311" s="138"/>
      <c r="BV311" s="129"/>
      <c r="BW311" s="138"/>
      <c r="BX311" s="129"/>
      <c r="BY311" s="138"/>
      <c r="BZ311" s="129"/>
      <c r="CA311" s="137">
        <v>0.12844034948641678</v>
      </c>
      <c r="CB311" s="136">
        <v>1.2126758779545766E-2</v>
      </c>
      <c r="CC311" s="135">
        <v>4.3671358389807347E-2</v>
      </c>
      <c r="CD311" s="134">
        <v>4.7380833821377109E-3</v>
      </c>
      <c r="CE311" s="135">
        <v>1.2274646241434924E-2</v>
      </c>
      <c r="CF311" s="134">
        <v>2.2643997402656065E-3</v>
      </c>
      <c r="CH311" s="120">
        <v>30.706</v>
      </c>
      <c r="CI311" s="133">
        <f>0.3543*CK311</f>
        <v>3.3768333000000005E-2</v>
      </c>
      <c r="CJ311" s="133">
        <v>1.9628219999999999E-3</v>
      </c>
      <c r="CK311" s="133">
        <v>9.5310000000000006E-2</v>
      </c>
      <c r="CL311" s="133">
        <v>5.5399999999999998E-3</v>
      </c>
      <c r="CM311" s="19"/>
      <c r="CN311" s="19"/>
      <c r="CO311" s="19"/>
      <c r="CP311" s="19"/>
      <c r="CQ311" s="19"/>
      <c r="CR311" s="189">
        <v>40.950000000000003</v>
      </c>
      <c r="CS311" s="189">
        <v>6.4465611014128371E-2</v>
      </c>
      <c r="CT311" s="189">
        <v>50.51</v>
      </c>
      <c r="CU311" s="189">
        <v>0.17237237393903707</v>
      </c>
      <c r="CV311" s="189">
        <v>6.98</v>
      </c>
      <c r="CW311" s="189">
        <v>9.0240234135346584E-2</v>
      </c>
      <c r="CX311" s="190">
        <v>4.4999999999999997E-3</v>
      </c>
      <c r="CY311" s="190">
        <v>5.0245944948194821E-4</v>
      </c>
      <c r="CZ311" s="190">
        <v>5.4800000000000001E-2</v>
      </c>
      <c r="DA311" s="190">
        <v>5.0797344583404808E-3</v>
      </c>
      <c r="DB311" s="190">
        <v>8.9999999999999998E-4</v>
      </c>
      <c r="DC311" s="190">
        <v>4.0287552204275762E-4</v>
      </c>
      <c r="DD311" s="190">
        <v>0.1305</v>
      </c>
      <c r="DE311" s="190">
        <v>3.5251443729047123E-3</v>
      </c>
      <c r="DF311" s="190">
        <v>1.5E-3</v>
      </c>
      <c r="DG311" s="190">
        <v>2.8845654773430922E-4</v>
      </c>
      <c r="DH311" s="190">
        <v>0.2369</v>
      </c>
      <c r="DI311" s="190">
        <v>1.3106789648798172E-2</v>
      </c>
      <c r="DJ311" s="190">
        <v>0.1067</v>
      </c>
      <c r="DK311" s="190">
        <v>2.129377955442113E-3</v>
      </c>
      <c r="DL311" s="190">
        <v>1.61E-2</v>
      </c>
      <c r="DM311" s="190">
        <v>8.9170979486464456E-4</v>
      </c>
      <c r="DN311" s="190">
        <v>0.40210000000000001</v>
      </c>
      <c r="DO311" s="190">
        <v>2.8344486767212834E-3</v>
      </c>
      <c r="DP311" s="189">
        <v>99.39</v>
      </c>
    </row>
    <row r="312" spans="1:120" x14ac:dyDescent="0.2">
      <c r="A312" s="230" t="s">
        <v>485</v>
      </c>
      <c r="B312" s="163">
        <v>92.873152328208477</v>
      </c>
      <c r="C312" s="143">
        <v>1.1346733092964455E-2</v>
      </c>
      <c r="D312" s="138">
        <v>56.867649999999998</v>
      </c>
      <c r="E312" s="144">
        <v>9.6507602268343595E-2</v>
      </c>
      <c r="F312" s="137">
        <v>0.30889999999999995</v>
      </c>
      <c r="G312" s="143">
        <v>1.0178712011742936E-2</v>
      </c>
      <c r="H312" s="138">
        <v>10.525030560703513</v>
      </c>
      <c r="I312" s="141">
        <v>4.3165458793680805E-2</v>
      </c>
      <c r="J312" s="138">
        <v>4.7300500000000003</v>
      </c>
      <c r="K312" s="144">
        <v>2.6645948333333336E-2</v>
      </c>
      <c r="L312" s="137">
        <v>8.9650000000000007E-2</v>
      </c>
      <c r="M312" s="141">
        <v>8.3116531211448012E-3</v>
      </c>
      <c r="N312" s="138">
        <v>14.93685</v>
      </c>
      <c r="O312" s="144">
        <v>5.633038893102018E-2</v>
      </c>
      <c r="P312" s="138">
        <v>8.6593499999999999</v>
      </c>
      <c r="Q312" s="144">
        <v>2.5716957443804467E-2</v>
      </c>
      <c r="R312" s="137">
        <v>0.17704999999999999</v>
      </c>
      <c r="S312" s="141">
        <v>1.4846093828112663E-2</v>
      </c>
      <c r="T312" s="137">
        <v>1.0623999999999998</v>
      </c>
      <c r="U312" s="141">
        <v>2.9775538248016788E-2</v>
      </c>
      <c r="V312" s="137">
        <v>4.2249999999999996E-2</v>
      </c>
      <c r="W312" s="141">
        <v>2.113311982837734E-3</v>
      </c>
      <c r="X312" s="137">
        <v>0.24840213746856665</v>
      </c>
      <c r="Y312" s="141">
        <v>3.3373104248662177E-3</v>
      </c>
      <c r="Z312" s="137">
        <v>2.6000000000000002E-2</v>
      </c>
      <c r="AA312" s="143">
        <v>4.4446216511894706E-3</v>
      </c>
      <c r="AB312" s="137">
        <v>2.3449999999999999E-2</v>
      </c>
      <c r="AC312" s="141">
        <v>1.9021637901092479E-3</v>
      </c>
      <c r="AD312" s="130">
        <v>97.669749999999993</v>
      </c>
      <c r="AE312" s="139">
        <v>1300</v>
      </c>
      <c r="AF312" s="18" t="s">
        <v>484</v>
      </c>
      <c r="AG312" s="130">
        <v>0.99113851174750278</v>
      </c>
      <c r="AH312" s="129">
        <v>0.05</v>
      </c>
      <c r="AK312" s="275"/>
      <c r="AL312" s="276"/>
      <c r="AM312" s="138"/>
      <c r="AN312" s="129"/>
      <c r="AO312" s="138"/>
      <c r="AP312" s="129"/>
      <c r="AQ312" s="138"/>
      <c r="AR312" s="130"/>
      <c r="AS312" s="138"/>
      <c r="AT312" s="129"/>
      <c r="AU312" s="138"/>
      <c r="AV312" s="129"/>
      <c r="AW312" s="138"/>
      <c r="AX312" s="129"/>
      <c r="AY312" s="138"/>
      <c r="AZ312" s="129"/>
      <c r="BA312" s="138"/>
      <c r="BB312" s="130"/>
      <c r="BC312" s="138"/>
      <c r="BD312" s="129"/>
      <c r="BE312" s="138"/>
      <c r="BF312" s="129"/>
      <c r="BG312" s="138"/>
      <c r="BH312" s="129"/>
      <c r="BI312" s="138"/>
      <c r="BJ312" s="129"/>
      <c r="BK312" s="138"/>
      <c r="BL312" s="129"/>
      <c r="BM312" s="138"/>
      <c r="BN312" s="129"/>
      <c r="BO312" s="138"/>
      <c r="BP312" s="130"/>
      <c r="BQ312" s="138"/>
      <c r="BR312" s="129"/>
      <c r="BS312" s="138"/>
      <c r="BT312" s="129"/>
      <c r="BU312" s="138"/>
      <c r="BV312" s="129"/>
      <c r="BW312" s="138"/>
      <c r="BX312" s="129"/>
      <c r="BY312" s="138"/>
      <c r="BZ312" s="129"/>
      <c r="CA312" s="137"/>
      <c r="CB312" s="136"/>
      <c r="CC312" s="135"/>
      <c r="CD312" s="134"/>
      <c r="CE312" s="135"/>
      <c r="CF312" s="134"/>
      <c r="CI312" s="21"/>
      <c r="CJ312" s="21"/>
      <c r="CK312" s="133"/>
      <c r="CL312" s="133"/>
      <c r="CM312" s="19"/>
      <c r="CN312" s="19"/>
      <c r="CO312" s="19"/>
      <c r="CP312" s="19"/>
      <c r="CQ312" s="19"/>
      <c r="CR312" s="189">
        <v>40.86</v>
      </c>
      <c r="CS312" s="189">
        <v>3.3376433539816841E-2</v>
      </c>
      <c r="CT312" s="189">
        <v>50.53</v>
      </c>
      <c r="CU312" s="189">
        <v>4.969933642106724E-2</v>
      </c>
      <c r="CV312" s="189">
        <v>6.91</v>
      </c>
      <c r="CW312" s="189">
        <v>5.1192441857440013E-2</v>
      </c>
      <c r="CX312" s="190">
        <v>3.5999999999999999E-3</v>
      </c>
      <c r="CY312" s="190">
        <v>4.4123416972547964E-4</v>
      </c>
      <c r="CZ312" s="190">
        <v>4.7800000000000002E-2</v>
      </c>
      <c r="DA312" s="190">
        <v>1.7349162823392735E-3</v>
      </c>
      <c r="DB312" s="190">
        <v>1.9E-3</v>
      </c>
      <c r="DC312" s="190">
        <v>5.1277027352319624E-4</v>
      </c>
      <c r="DD312" s="190">
        <v>0.12820000000000001</v>
      </c>
      <c r="DE312" s="190">
        <v>8.8256504141625885E-4</v>
      </c>
      <c r="DF312" s="190">
        <v>1.5E-3</v>
      </c>
      <c r="DG312" s="190">
        <v>6.3769582889327268E-4</v>
      </c>
      <c r="DH312" s="190">
        <v>0.22919999999999999</v>
      </c>
      <c r="DI312" s="190">
        <v>2.3432646770472666E-3</v>
      </c>
      <c r="DJ312" s="190">
        <v>0.10630000000000001</v>
      </c>
      <c r="DK312" s="190">
        <v>1.113917883679893E-3</v>
      </c>
      <c r="DL312" s="190">
        <v>1.52E-2</v>
      </c>
      <c r="DM312" s="190">
        <v>7.3549366887173181E-4</v>
      </c>
      <c r="DN312" s="190">
        <v>0.4022</v>
      </c>
      <c r="DO312" s="190">
        <v>2.2349861995333339E-3</v>
      </c>
      <c r="DP312" s="189">
        <v>99.24</v>
      </c>
    </row>
    <row r="313" spans="1:120" x14ac:dyDescent="0.2">
      <c r="A313" s="230" t="s">
        <v>483</v>
      </c>
      <c r="B313" s="163">
        <v>93.128783866948723</v>
      </c>
      <c r="C313" s="143">
        <v>1.5805858477300689E-3</v>
      </c>
      <c r="D313" s="138">
        <v>57.213699999999996</v>
      </c>
      <c r="E313" s="144">
        <v>7.9277628231202768E-2</v>
      </c>
      <c r="F313" s="137">
        <v>0.30856666666666666</v>
      </c>
      <c r="G313" s="143">
        <v>8.2945691556239529E-3</v>
      </c>
      <c r="H313" s="138">
        <v>10.667168947368419</v>
      </c>
      <c r="I313" s="141">
        <v>3.5720418606875373E-2</v>
      </c>
      <c r="J313" s="138">
        <v>4.4665333333333335</v>
      </c>
      <c r="K313" s="144">
        <v>2.1145784623224379E-2</v>
      </c>
      <c r="L313" s="137">
        <v>7.853333333333333E-2</v>
      </c>
      <c r="M313" s="141">
        <v>6.7003316438919592E-3</v>
      </c>
      <c r="N313" s="138">
        <v>14.822633333333334</v>
      </c>
      <c r="O313" s="144">
        <v>4.5641873840528646E-2</v>
      </c>
      <c r="P313" s="138">
        <v>8.5838000000000001</v>
      </c>
      <c r="Q313" s="144">
        <v>2.0814608810813623E-2</v>
      </c>
      <c r="R313" s="137">
        <v>0.1908</v>
      </c>
      <c r="S313" s="141">
        <v>1.2095076944145499E-2</v>
      </c>
      <c r="T313" s="137">
        <v>1.0605</v>
      </c>
      <c r="U313" s="141">
        <v>2.4423857088715528E-2</v>
      </c>
      <c r="V313" s="137">
        <v>3.0299999999999997E-2</v>
      </c>
      <c r="W313" s="141">
        <v>1.6658802820797845E-3</v>
      </c>
      <c r="X313" s="137">
        <v>0.12839796860572486</v>
      </c>
      <c r="Y313" s="141">
        <v>2.1316908247479261E-3</v>
      </c>
      <c r="Z313" s="137">
        <v>2.2566666666666665E-2</v>
      </c>
      <c r="AA313" s="143">
        <v>3.6081425315546661E-3</v>
      </c>
      <c r="AB313" s="137">
        <v>2.3099999999999999E-2</v>
      </c>
      <c r="AC313" s="141">
        <v>1.5421395415316848E-3</v>
      </c>
      <c r="AD313" s="130">
        <v>97.583600000000004</v>
      </c>
      <c r="AE313" s="139">
        <v>1300</v>
      </c>
      <c r="AF313" s="18" t="s">
        <v>482</v>
      </c>
      <c r="AG313" s="130">
        <v>1.264507321440135</v>
      </c>
      <c r="AH313" s="129">
        <v>0.05</v>
      </c>
      <c r="AK313" s="275"/>
      <c r="AL313" s="276"/>
      <c r="AM313" s="138"/>
      <c r="AN313" s="129"/>
      <c r="AO313" s="138"/>
      <c r="AP313" s="129"/>
      <c r="AQ313" s="138"/>
      <c r="AR313" s="130"/>
      <c r="AS313" s="138"/>
      <c r="AT313" s="129"/>
      <c r="AU313" s="138"/>
      <c r="AV313" s="129"/>
      <c r="AW313" s="138"/>
      <c r="AX313" s="129"/>
      <c r="AY313" s="138"/>
      <c r="AZ313" s="129"/>
      <c r="BA313" s="138"/>
      <c r="BB313" s="130"/>
      <c r="BC313" s="138"/>
      <c r="BD313" s="129"/>
      <c r="BE313" s="138"/>
      <c r="BF313" s="129"/>
      <c r="BG313" s="138"/>
      <c r="BH313" s="129"/>
      <c r="BI313" s="138"/>
      <c r="BJ313" s="129"/>
      <c r="BK313" s="138"/>
      <c r="BL313" s="129"/>
      <c r="BM313" s="138"/>
      <c r="BN313" s="129"/>
      <c r="BO313" s="138"/>
      <c r="BP313" s="130"/>
      <c r="BQ313" s="138"/>
      <c r="BR313" s="129"/>
      <c r="BS313" s="138"/>
      <c r="BT313" s="129"/>
      <c r="BU313" s="138"/>
      <c r="BV313" s="129"/>
      <c r="BW313" s="138"/>
      <c r="BX313" s="129"/>
      <c r="BY313" s="138"/>
      <c r="BZ313" s="129"/>
      <c r="CA313" s="137"/>
      <c r="CB313" s="136"/>
      <c r="CC313" s="135"/>
      <c r="CD313" s="134"/>
      <c r="CE313" s="135"/>
      <c r="CF313" s="134"/>
      <c r="CI313" s="21"/>
      <c r="CJ313" s="21"/>
      <c r="CK313" s="133"/>
      <c r="CL313" s="133"/>
      <c r="CM313" s="19"/>
      <c r="CN313" s="19"/>
      <c r="CO313" s="19"/>
      <c r="CP313" s="19"/>
      <c r="CQ313" s="19"/>
      <c r="CR313" s="189">
        <v>40.659999999999997</v>
      </c>
      <c r="CS313" s="189">
        <v>1.6724317275075493E-2</v>
      </c>
      <c r="CT313" s="189">
        <v>50.69</v>
      </c>
      <c r="CU313" s="189">
        <v>1.4294118353364568E-2</v>
      </c>
      <c r="CV313" s="189">
        <v>6.67</v>
      </c>
      <c r="CW313" s="189">
        <v>6.8378145577824082E-3</v>
      </c>
      <c r="CX313" s="190">
        <v>5.1000000000000004E-3</v>
      </c>
      <c r="CY313" s="190">
        <v>9.5371067407162163E-4</v>
      </c>
      <c r="CZ313" s="190">
        <v>4.8899999999999999E-2</v>
      </c>
      <c r="DA313" s="190">
        <v>1.8030302891074036E-3</v>
      </c>
      <c r="DB313" s="190">
        <v>1.8E-3</v>
      </c>
      <c r="DC313" s="190">
        <v>5.105043814591369E-4</v>
      </c>
      <c r="DD313" s="190">
        <v>0.128</v>
      </c>
      <c r="DE313" s="190">
        <v>7.5930653174722802E-4</v>
      </c>
      <c r="DF313" s="190">
        <v>1.1999999999999999E-3</v>
      </c>
      <c r="DG313" s="190">
        <v>1.1764873409901797E-4</v>
      </c>
      <c r="DH313" s="190">
        <v>0.2293</v>
      </c>
      <c r="DI313" s="190">
        <v>1.7263311535832663E-3</v>
      </c>
      <c r="DJ313" s="190">
        <v>0.1028</v>
      </c>
      <c r="DK313" s="190">
        <v>8.2956859763610937E-4</v>
      </c>
      <c r="DL313" s="190">
        <v>1.5100000000000001E-2</v>
      </c>
      <c r="DM313" s="190">
        <v>8.891366219961924E-4</v>
      </c>
      <c r="DN313" s="190">
        <v>0.40710000000000002</v>
      </c>
      <c r="DO313" s="190">
        <v>1.6807358693182927E-3</v>
      </c>
      <c r="DP313" s="189">
        <v>98.95</v>
      </c>
    </row>
    <row r="314" spans="1:120" x14ac:dyDescent="0.2">
      <c r="A314" s="230" t="s">
        <v>223</v>
      </c>
      <c r="B314" s="163">
        <v>93.121770046217094</v>
      </c>
      <c r="C314" s="143">
        <v>1.3274356885166655E-2</v>
      </c>
      <c r="D314" s="138">
        <v>58.287599999999998</v>
      </c>
      <c r="E314" s="144">
        <v>8.0765667721001341E-2</v>
      </c>
      <c r="F314" s="137">
        <v>0.32236666666666663</v>
      </c>
      <c r="G314" s="143">
        <v>8.380290307953028E-3</v>
      </c>
      <c r="H314" s="138">
        <v>10.9819231509386</v>
      </c>
      <c r="I314" s="141">
        <v>3.6070474147559942E-2</v>
      </c>
      <c r="J314" s="138">
        <v>4.1166333333333336</v>
      </c>
      <c r="K314" s="144">
        <v>2.0387278922511669E-2</v>
      </c>
      <c r="L314" s="137">
        <v>7.063333333333334E-2</v>
      </c>
      <c r="M314" s="141">
        <v>6.631451872818943E-3</v>
      </c>
      <c r="N314" s="138">
        <v>15.050199999999998</v>
      </c>
      <c r="O314" s="144">
        <v>4.5957220448002635E-2</v>
      </c>
      <c r="P314" s="138">
        <v>8.6094999999999988</v>
      </c>
      <c r="Q314" s="144">
        <v>2.0876927998869949E-2</v>
      </c>
      <c r="R314" s="137">
        <v>0.15766666666666665</v>
      </c>
      <c r="S314" s="141">
        <v>1.1862858813067168E-2</v>
      </c>
      <c r="T314" s="137">
        <v>1.2366666666666666</v>
      </c>
      <c r="U314" s="141">
        <v>2.6053198145059544E-2</v>
      </c>
      <c r="V314" s="137">
        <v>2.8999999999999998E-2</v>
      </c>
      <c r="W314" s="141">
        <v>1.6407574539571803E-3</v>
      </c>
      <c r="X314" s="137">
        <v>7.7311857817272997E-2</v>
      </c>
      <c r="Y314" s="141">
        <v>1.8035506111672489E-3</v>
      </c>
      <c r="Z314" s="137">
        <v>2.3866666666666665E-2</v>
      </c>
      <c r="AA314" s="143">
        <v>3.6110701628511376E-3</v>
      </c>
      <c r="AB314" s="137">
        <v>2.3066666666666666E-2</v>
      </c>
      <c r="AC314" s="141">
        <v>1.5371497235979329E-3</v>
      </c>
      <c r="AD314" s="130">
        <v>98.969499999999996</v>
      </c>
      <c r="AE314" s="139">
        <v>1300</v>
      </c>
      <c r="AF314" s="18" t="s">
        <v>163</v>
      </c>
      <c r="AG314" s="130">
        <v>1.2792246506830927</v>
      </c>
      <c r="AH314" s="129">
        <v>0.02</v>
      </c>
      <c r="AI314" s="128">
        <v>20</v>
      </c>
      <c r="AJ314" s="120">
        <v>10.272</v>
      </c>
      <c r="AK314" s="275">
        <v>1898.7133187439199</v>
      </c>
      <c r="AL314" s="276">
        <v>102.89428442222309</v>
      </c>
      <c r="AM314" s="138">
        <v>0.46592627118595797</v>
      </c>
      <c r="AN314" s="129">
        <v>6.6115024269000261E-2</v>
      </c>
      <c r="AO314" s="138">
        <v>31.3810652127925</v>
      </c>
      <c r="AP314" s="129">
        <v>1.5090329933618867</v>
      </c>
      <c r="AQ314" s="138">
        <v>7.9080626137799701</v>
      </c>
      <c r="AR314" s="130">
        <v>0.59500977399065968</v>
      </c>
      <c r="AS314" s="138">
        <v>14.2772686119414</v>
      </c>
      <c r="AT314" s="129">
        <v>0.90607309806238367</v>
      </c>
      <c r="AU314" s="138">
        <v>0.404480857110255</v>
      </c>
      <c r="AV314" s="129">
        <v>6.4892985341658771E-2</v>
      </c>
      <c r="AW314" s="138">
        <v>3.41960152318069</v>
      </c>
      <c r="AX314" s="129">
        <v>0.89762171621699016</v>
      </c>
      <c r="AY314" s="138">
        <v>0.69060644457188602</v>
      </c>
      <c r="AZ314" s="129">
        <v>0.10159132644779019</v>
      </c>
      <c r="BA314" s="138">
        <v>1.89071197938699</v>
      </c>
      <c r="BB314" s="130">
        <v>0.217632086070736</v>
      </c>
      <c r="BC314" s="138"/>
      <c r="BD314" s="129"/>
      <c r="BE314" s="138">
        <v>1.4595541174856499</v>
      </c>
      <c r="BF314" s="129">
        <v>0.32022288824627126</v>
      </c>
      <c r="BG314" s="138">
        <v>0.65305401055842405</v>
      </c>
      <c r="BH314" s="129">
        <v>0.22667535013018716</v>
      </c>
      <c r="BI314" s="138"/>
      <c r="BJ314" s="129"/>
      <c r="BK314" s="138"/>
      <c r="BL314" s="129"/>
      <c r="BM314" s="138"/>
      <c r="BN314" s="129"/>
      <c r="BO314" s="138">
        <v>1.2018864328090499</v>
      </c>
      <c r="BP314" s="130">
        <v>0.28787027459626147</v>
      </c>
      <c r="BQ314" s="138"/>
      <c r="BR314" s="129"/>
      <c r="BS314" s="138">
        <v>0.76216501297966299</v>
      </c>
      <c r="BT314" s="129">
        <v>0.23738414554694137</v>
      </c>
      <c r="BU314" s="138"/>
      <c r="BV314" s="129"/>
      <c r="BW314" s="138"/>
      <c r="BX314" s="129"/>
      <c r="BY314" s="138"/>
      <c r="BZ314" s="129"/>
      <c r="CA314" s="137">
        <v>0.12754561124194599</v>
      </c>
      <c r="CB314" s="136">
        <v>4.2050941624019567E-2</v>
      </c>
      <c r="CC314" s="135">
        <v>2.9453036225313999E-2</v>
      </c>
      <c r="CD314" s="134">
        <v>8.1062737325960626E-3</v>
      </c>
      <c r="CE314" s="135">
        <v>1.2685654319752999E-2</v>
      </c>
      <c r="CF314" s="134">
        <v>5.051270149935937E-3</v>
      </c>
      <c r="CH314" s="120">
        <v>22.584</v>
      </c>
      <c r="CI314" s="133">
        <f>0.3543*CK314</f>
        <v>1.7389043999999999E-2</v>
      </c>
      <c r="CJ314" s="133">
        <v>9.7786800000000001E-4</v>
      </c>
      <c r="CK314" s="133">
        <v>4.9079999999999999E-2</v>
      </c>
      <c r="CL314" s="133">
        <v>2.7599999999999999E-3</v>
      </c>
      <c r="CM314" s="19">
        <v>0.70309999999999995</v>
      </c>
      <c r="CN314" s="19">
        <v>8.3999999999999993E-4</v>
      </c>
      <c r="CO314" s="19">
        <v>0.70081000000000004</v>
      </c>
      <c r="CP314" s="19">
        <v>8.4999999999999995E-4</v>
      </c>
      <c r="CQ314" s="19"/>
      <c r="CR314" s="189">
        <v>41.52</v>
      </c>
      <c r="CS314" s="189">
        <v>4.0806523929979632E-2</v>
      </c>
      <c r="CT314" s="189">
        <v>51.46</v>
      </c>
      <c r="CU314" s="189">
        <v>4.7302483954270488E-2</v>
      </c>
      <c r="CV314" s="189">
        <v>6.77</v>
      </c>
      <c r="CW314" s="189">
        <v>5.9221552911041912E-2</v>
      </c>
      <c r="CX314" s="190">
        <v>4.1000000000000003E-3</v>
      </c>
      <c r="CY314" s="190">
        <v>5.1079795091786616E-4</v>
      </c>
      <c r="CZ314" s="190">
        <v>5.2299999999999999E-2</v>
      </c>
      <c r="DA314" s="190">
        <v>2.2544985167111857E-3</v>
      </c>
      <c r="DB314" s="190">
        <v>1.1000000000000001E-3</v>
      </c>
      <c r="DC314" s="190">
        <v>8.177900289505879E-4</v>
      </c>
      <c r="DD314" s="190">
        <v>0.12770000000000001</v>
      </c>
      <c r="DE314" s="190">
        <v>2.8750220779685475E-3</v>
      </c>
      <c r="DF314" s="190">
        <v>1.6000000000000001E-3</v>
      </c>
      <c r="DG314" s="190">
        <v>4.6838557049749916E-4</v>
      </c>
      <c r="DH314" s="190">
        <v>0.2341</v>
      </c>
      <c r="DI314" s="190">
        <v>1.3225003137491956E-3</v>
      </c>
      <c r="DJ314" s="190">
        <v>0.10440000000000001</v>
      </c>
      <c r="DK314" s="190">
        <v>1.0492237140540277E-3</v>
      </c>
      <c r="DL314" s="190">
        <v>1.55E-2</v>
      </c>
      <c r="DM314" s="190">
        <v>8.2016313614172599E-4</v>
      </c>
      <c r="DN314" s="190">
        <v>0.40620000000000001</v>
      </c>
      <c r="DO314" s="190">
        <v>2.9586848383115353E-3</v>
      </c>
      <c r="DP314" s="189">
        <v>100.7</v>
      </c>
    </row>
    <row r="315" spans="1:120" x14ac:dyDescent="0.2">
      <c r="A315" s="230" t="s">
        <v>481</v>
      </c>
      <c r="B315" s="163">
        <v>93.052352685580487</v>
      </c>
      <c r="C315" s="143">
        <v>8.5847975817314164E-3</v>
      </c>
      <c r="D315" s="138">
        <v>57.895000000000003</v>
      </c>
      <c r="E315" s="144">
        <v>8.0221665203360132E-2</v>
      </c>
      <c r="F315" s="137">
        <v>0.31563333333333338</v>
      </c>
      <c r="G315" s="143">
        <v>8.3462206023761868E-3</v>
      </c>
      <c r="H315" s="138">
        <v>11.134806465880242</v>
      </c>
      <c r="I315" s="141">
        <v>3.6144051950260006E-2</v>
      </c>
      <c r="J315" s="138">
        <v>4.4235333333333333</v>
      </c>
      <c r="K315" s="144">
        <v>2.0999118265954832E-2</v>
      </c>
      <c r="L315" s="137">
        <v>8.2566666666666663E-2</v>
      </c>
      <c r="M315" s="141">
        <v>6.6159781495321165E-3</v>
      </c>
      <c r="N315" s="138">
        <v>14.5481</v>
      </c>
      <c r="O315" s="144">
        <v>4.5170606109979569E-2</v>
      </c>
      <c r="P315" s="138">
        <v>8.9575333333333322</v>
      </c>
      <c r="Q315" s="144">
        <v>2.1376088362603522E-2</v>
      </c>
      <c r="R315" s="137">
        <v>0.19643333333333332</v>
      </c>
      <c r="S315" s="141">
        <v>1.2009560598161606E-2</v>
      </c>
      <c r="T315" s="137">
        <v>1.1248333333333334</v>
      </c>
      <c r="U315" s="141">
        <v>2.5067895627745161E-2</v>
      </c>
      <c r="V315" s="137">
        <v>3.163333333333334E-2</v>
      </c>
      <c r="W315" s="141">
        <v>1.6537304927072432E-3</v>
      </c>
      <c r="X315" s="137">
        <v>0.1219338190649666</v>
      </c>
      <c r="Y315" s="141">
        <v>2.1025936718358641E-3</v>
      </c>
      <c r="Z315" s="137">
        <v>2.4966666666666665E-2</v>
      </c>
      <c r="AA315" s="143">
        <v>3.6815543372170235E-3</v>
      </c>
      <c r="AB315" s="137">
        <v>3.2633333333333341E-2</v>
      </c>
      <c r="AC315" s="141">
        <v>1.6193934017336867E-3</v>
      </c>
      <c r="AD315" s="130">
        <v>98.857899999999987</v>
      </c>
      <c r="AE315" s="139">
        <v>1300</v>
      </c>
      <c r="AF315" s="18" t="s">
        <v>423</v>
      </c>
      <c r="AG315" s="130">
        <v>1.4054769877038564</v>
      </c>
      <c r="AH315" s="129">
        <v>0.04</v>
      </c>
      <c r="AK315" s="275"/>
      <c r="AL315" s="276"/>
      <c r="AM315" s="138"/>
      <c r="AN315" s="129"/>
      <c r="AO315" s="138"/>
      <c r="AP315" s="129"/>
      <c r="AQ315" s="138"/>
      <c r="AR315" s="130"/>
      <c r="AS315" s="138"/>
      <c r="AT315" s="129"/>
      <c r="AU315" s="138"/>
      <c r="AV315" s="129"/>
      <c r="AW315" s="138"/>
      <c r="AX315" s="129"/>
      <c r="AY315" s="138"/>
      <c r="AZ315" s="129"/>
      <c r="BA315" s="138"/>
      <c r="BB315" s="130"/>
      <c r="BC315" s="138"/>
      <c r="BD315" s="129"/>
      <c r="BE315" s="138"/>
      <c r="BF315" s="129"/>
      <c r="BG315" s="138"/>
      <c r="BH315" s="129"/>
      <c r="BI315" s="138"/>
      <c r="BJ315" s="129"/>
      <c r="BK315" s="138"/>
      <c r="BL315" s="129"/>
      <c r="BM315" s="138"/>
      <c r="BN315" s="129"/>
      <c r="BO315" s="138"/>
      <c r="BP315" s="130"/>
      <c r="BQ315" s="138"/>
      <c r="BR315" s="129"/>
      <c r="BS315" s="138"/>
      <c r="BT315" s="129"/>
      <c r="BU315" s="138"/>
      <c r="BV315" s="129"/>
      <c r="BW315" s="138"/>
      <c r="BX315" s="129"/>
      <c r="BY315" s="138"/>
      <c r="BZ315" s="129"/>
      <c r="CA315" s="137"/>
      <c r="CB315" s="136"/>
      <c r="CC315" s="135"/>
      <c r="CD315" s="134"/>
      <c r="CE315" s="135"/>
      <c r="CF315" s="134"/>
      <c r="CI315" s="21"/>
      <c r="CJ315" s="21"/>
      <c r="CK315" s="133"/>
      <c r="CL315" s="133"/>
      <c r="CM315" s="19"/>
      <c r="CN315" s="19"/>
      <c r="CO315" s="19"/>
      <c r="CP315" s="19"/>
      <c r="CQ315" s="19"/>
      <c r="CR315" s="189">
        <v>41.46</v>
      </c>
      <c r="CS315" s="189">
        <v>2.0800903078282515E-2</v>
      </c>
      <c r="CT315" s="189">
        <v>51.41</v>
      </c>
      <c r="CU315" s="189">
        <v>4.669305189949495E-2</v>
      </c>
      <c r="CV315" s="189">
        <v>6.84</v>
      </c>
      <c r="CW315" s="189">
        <v>3.9804852436062292E-2</v>
      </c>
      <c r="CX315" s="190">
        <v>4.1000000000000003E-3</v>
      </c>
      <c r="CY315" s="190">
        <v>4.5501978290887009E-4</v>
      </c>
      <c r="CZ315" s="190">
        <v>5.5E-2</v>
      </c>
      <c r="DA315" s="190">
        <v>5.6601932893548927E-4</v>
      </c>
      <c r="DB315" s="190">
        <v>1.6999999999999999E-3</v>
      </c>
      <c r="DC315" s="190">
        <v>1.0676318207755472E-3</v>
      </c>
      <c r="DD315" s="190">
        <v>0.1295</v>
      </c>
      <c r="DE315" s="190">
        <v>1.3082216524957218E-3</v>
      </c>
      <c r="DF315" s="190">
        <v>1.5E-3</v>
      </c>
      <c r="DG315" s="190">
        <v>4.2259384951568102E-4</v>
      </c>
      <c r="DH315" s="190">
        <v>0.2233</v>
      </c>
      <c r="DI315" s="190">
        <v>9.311056091280916E-4</v>
      </c>
      <c r="DJ315" s="190">
        <v>0.1048</v>
      </c>
      <c r="DK315" s="190">
        <v>9.7263514635314023E-4</v>
      </c>
      <c r="DL315" s="190">
        <v>1.5800000000000002E-2</v>
      </c>
      <c r="DM315" s="190">
        <v>9.1331043301454032E-4</v>
      </c>
      <c r="DN315" s="190">
        <v>0.40699999999999997</v>
      </c>
      <c r="DO315" s="190">
        <v>2.0490830346580075E-3</v>
      </c>
      <c r="DP315" s="189">
        <v>100.65</v>
      </c>
    </row>
    <row r="316" spans="1:120" x14ac:dyDescent="0.2">
      <c r="A316" s="230" t="s">
        <v>480</v>
      </c>
      <c r="B316" s="163">
        <v>93.118647641260068</v>
      </c>
      <c r="C316" s="143">
        <v>4.764350662247032E-3</v>
      </c>
      <c r="D316" s="138">
        <v>58.021566666666665</v>
      </c>
      <c r="E316" s="144">
        <v>8.0397041121129165E-2</v>
      </c>
      <c r="F316" s="137">
        <v>0.32153333333333328</v>
      </c>
      <c r="G316" s="143">
        <v>8.403403055674245E-3</v>
      </c>
      <c r="H316" s="138">
        <v>11.017222178887156</v>
      </c>
      <c r="I316" s="141">
        <v>3.6044511747313678E-2</v>
      </c>
      <c r="J316" s="138">
        <v>4.2397333333333336</v>
      </c>
      <c r="K316" s="144">
        <v>2.067054867726921E-2</v>
      </c>
      <c r="L316" s="137">
        <v>8.143333333333333E-2</v>
      </c>
      <c r="M316" s="141">
        <v>6.6940704766249633E-3</v>
      </c>
      <c r="N316" s="138">
        <v>15.023766666666667</v>
      </c>
      <c r="O316" s="144">
        <v>4.6069255372370409E-2</v>
      </c>
      <c r="P316" s="138">
        <v>8.7035999999999998</v>
      </c>
      <c r="Q316" s="144">
        <v>2.1105108372259075E-2</v>
      </c>
      <c r="R316" s="137">
        <v>0.14180000000000001</v>
      </c>
      <c r="S316" s="141">
        <v>1.1883112825766918E-2</v>
      </c>
      <c r="T316" s="137">
        <v>1.1859999999999999</v>
      </c>
      <c r="U316" s="141">
        <v>2.5626817363259849E-2</v>
      </c>
      <c r="V316" s="137">
        <v>5.1433333333333331E-2</v>
      </c>
      <c r="W316" s="141">
        <v>1.7705027555809929E-3</v>
      </c>
      <c r="X316" s="137">
        <v>0.26898173705032663</v>
      </c>
      <c r="Y316" s="141">
        <v>2.8126123333081562E-3</v>
      </c>
      <c r="Z316" s="137">
        <v>3.216666666666667E-2</v>
      </c>
      <c r="AA316" s="143">
        <v>3.7028407858642181E-3</v>
      </c>
      <c r="AB316" s="137">
        <v>2.6666666666666668E-2</v>
      </c>
      <c r="AC316" s="141">
        <v>1.5645370342971252E-3</v>
      </c>
      <c r="AD316" s="130">
        <v>99.108033333333353</v>
      </c>
      <c r="AE316" s="139">
        <v>1300</v>
      </c>
      <c r="AF316" s="18" t="s">
        <v>479</v>
      </c>
      <c r="AG316" s="130">
        <v>1.2877431796668597</v>
      </c>
      <c r="AH316" s="129">
        <v>0.03</v>
      </c>
      <c r="AI316" s="128">
        <v>38</v>
      </c>
      <c r="AJ316" s="120">
        <v>10.739000000000001</v>
      </c>
      <c r="AK316" s="275">
        <v>1898.4310022632101</v>
      </c>
      <c r="AL316" s="276">
        <v>89.200794399455532</v>
      </c>
      <c r="AM316" s="138">
        <v>1.1837094643580399</v>
      </c>
      <c r="AN316" s="129">
        <v>9.9588759888223563E-2</v>
      </c>
      <c r="AO316" s="138">
        <v>36.206122324513501</v>
      </c>
      <c r="AP316" s="129">
        <v>1.2439984286303691</v>
      </c>
      <c r="AQ316" s="138">
        <v>8.4281029218656798</v>
      </c>
      <c r="AR316" s="130">
        <v>0.62083476704530649</v>
      </c>
      <c r="AS316" s="138">
        <v>14.3134451488155</v>
      </c>
      <c r="AT316" s="129">
        <v>0.83476907477155915</v>
      </c>
      <c r="AU316" s="138">
        <v>0.42347904322598401</v>
      </c>
      <c r="AV316" s="129">
        <v>5.8654908567801242E-2</v>
      </c>
      <c r="AW316" s="138">
        <v>4.1451018958334096</v>
      </c>
      <c r="AX316" s="129">
        <v>0.65210030478554459</v>
      </c>
      <c r="AY316" s="138">
        <v>0.60347492186223695</v>
      </c>
      <c r="AZ316" s="129">
        <v>7.3547651631418576E-2</v>
      </c>
      <c r="BA316" s="138">
        <v>1.83838225549248</v>
      </c>
      <c r="BB316" s="130">
        <v>0.14155111896389042</v>
      </c>
      <c r="BC316" s="138"/>
      <c r="BD316" s="129"/>
      <c r="BE316" s="138">
        <v>1.6640494459724</v>
      </c>
      <c r="BF316" s="129">
        <v>0.23128560288159736</v>
      </c>
      <c r="BG316" s="138">
        <v>0.66508326529378403</v>
      </c>
      <c r="BH316" s="129">
        <v>0.15141018453629992</v>
      </c>
      <c r="BI316" s="138"/>
      <c r="BJ316" s="129"/>
      <c r="BK316" s="138"/>
      <c r="BL316" s="129"/>
      <c r="BM316" s="138"/>
      <c r="BN316" s="129"/>
      <c r="BO316" s="138">
        <v>1.3956985372553701</v>
      </c>
      <c r="BP316" s="130">
        <v>0.16320607323216119</v>
      </c>
      <c r="BQ316" s="138"/>
      <c r="BR316" s="129"/>
      <c r="BS316" s="138">
        <v>1.01491283687417</v>
      </c>
      <c r="BT316" s="129">
        <v>0.14728466200231918</v>
      </c>
      <c r="BU316" s="138"/>
      <c r="BV316" s="129"/>
      <c r="BW316" s="138"/>
      <c r="BX316" s="129"/>
      <c r="BY316" s="138"/>
      <c r="BZ316" s="129"/>
      <c r="CA316" s="137">
        <v>0.118049083229453</v>
      </c>
      <c r="CB316" s="136">
        <v>1.4802178684985647E-2</v>
      </c>
      <c r="CC316" s="135">
        <v>3.6904206486217998E-2</v>
      </c>
      <c r="CD316" s="134">
        <v>5.9493562125433894E-3</v>
      </c>
      <c r="CE316" s="135">
        <v>1.1494945961848999E-2</v>
      </c>
      <c r="CF316" s="134">
        <v>3.1188296649581233E-3</v>
      </c>
      <c r="CI316" s="21"/>
      <c r="CJ316" s="21"/>
      <c r="CK316" s="133"/>
      <c r="CL316" s="133"/>
      <c r="CM316" s="19"/>
      <c r="CN316" s="19"/>
      <c r="CO316" s="19"/>
      <c r="CP316" s="19"/>
      <c r="CQ316" s="19"/>
      <c r="CR316" s="189">
        <v>41.29</v>
      </c>
      <c r="CS316" s="189">
        <v>3.9081076995984955E-3</v>
      </c>
      <c r="CT316" s="189">
        <v>51.11</v>
      </c>
      <c r="CU316" s="189">
        <v>7.910512045770525E-2</v>
      </c>
      <c r="CV316" s="189">
        <v>6.73</v>
      </c>
      <c r="CW316" s="189">
        <v>2.0942409450767557E-2</v>
      </c>
      <c r="CX316" s="190">
        <v>4.1999999999999997E-3</v>
      </c>
      <c r="CY316" s="190">
        <v>8.2012832387060909E-4</v>
      </c>
      <c r="CZ316" s="190">
        <v>5.3699999999999998E-2</v>
      </c>
      <c r="DA316" s="190">
        <v>1.4038908474709678E-3</v>
      </c>
      <c r="DB316" s="190">
        <v>1.2999999999999999E-3</v>
      </c>
      <c r="DC316" s="190">
        <v>1.2502353743834283E-3</v>
      </c>
      <c r="DD316" s="190">
        <v>0.12970000000000001</v>
      </c>
      <c r="DE316" s="190">
        <v>2.12023944148068E-3</v>
      </c>
      <c r="DF316" s="190">
        <v>1.4E-3</v>
      </c>
      <c r="DG316" s="190">
        <v>4.3372034333965978E-4</v>
      </c>
      <c r="DH316" s="190">
        <v>0.22470000000000001</v>
      </c>
      <c r="DI316" s="190">
        <v>1.7474453057367483E-2</v>
      </c>
      <c r="DJ316" s="190">
        <v>0.1031</v>
      </c>
      <c r="DK316" s="190">
        <v>7.6087363382243282E-4</v>
      </c>
      <c r="DL316" s="190">
        <v>1.55E-2</v>
      </c>
      <c r="DM316" s="190">
        <v>9.2526775473576153E-4</v>
      </c>
      <c r="DN316" s="190">
        <v>0.40260000000000001</v>
      </c>
      <c r="DO316" s="190">
        <v>2.3364536665925811E-3</v>
      </c>
      <c r="DP316" s="189">
        <v>100.06</v>
      </c>
    </row>
    <row r="317" spans="1:120" x14ac:dyDescent="0.2">
      <c r="A317" s="235" t="s">
        <v>478</v>
      </c>
      <c r="B317" s="163">
        <v>92.904795476657426</v>
      </c>
      <c r="C317" s="143">
        <v>1.0588639416332547E-2</v>
      </c>
      <c r="D317" s="145">
        <v>57.741733333333343</v>
      </c>
      <c r="E317" s="144">
        <v>8.0009292680341418E-2</v>
      </c>
      <c r="F317" s="142">
        <v>0.32036666666666669</v>
      </c>
      <c r="G317" s="143">
        <v>8.3609145720918814E-3</v>
      </c>
      <c r="H317" s="145">
        <v>10.877338266347165</v>
      </c>
      <c r="I317" s="141">
        <v>3.5726961784194107E-2</v>
      </c>
      <c r="J317" s="145">
        <v>4.3730000000000002</v>
      </c>
      <c r="K317" s="144">
        <v>2.0927545244061051E-2</v>
      </c>
      <c r="L317" s="142">
        <v>8.1900000000000001E-2</v>
      </c>
      <c r="M317" s="141">
        <v>6.6825485521917463E-3</v>
      </c>
      <c r="N317" s="145">
        <v>14.623388769164965</v>
      </c>
      <c r="O317" s="144">
        <v>4.5216756349785579E-2</v>
      </c>
      <c r="P317" s="145">
        <v>8.801266666666665</v>
      </c>
      <c r="Q317" s="144">
        <v>2.1003176540733342E-2</v>
      </c>
      <c r="R317" s="142">
        <v>0.19044362584093633</v>
      </c>
      <c r="S317" s="141">
        <v>1.2032588048989707E-2</v>
      </c>
      <c r="T317" s="142">
        <v>1.1498666666666668</v>
      </c>
      <c r="U317" s="141">
        <v>2.5213210677525879E-2</v>
      </c>
      <c r="V317" s="142">
        <v>2.75E-2</v>
      </c>
      <c r="W317" s="141">
        <v>1.6458656330632724E-3</v>
      </c>
      <c r="X317" s="142">
        <v>8.3633333333333337E-2</v>
      </c>
      <c r="Y317" s="141">
        <v>1.8437346762385132E-3</v>
      </c>
      <c r="Z317" s="142">
        <v>2.4400000000000002E-2</v>
      </c>
      <c r="AA317" s="143">
        <v>3.5988914620168496E-3</v>
      </c>
      <c r="AB317" s="142">
        <v>2.9066666666666668E-2</v>
      </c>
      <c r="AC317" s="141">
        <v>1.585662110059364E-3</v>
      </c>
      <c r="AD317" s="140">
        <v>98.335333333333324</v>
      </c>
      <c r="AE317" s="139">
        <v>1300</v>
      </c>
      <c r="AF317" s="18" t="s">
        <v>477</v>
      </c>
      <c r="AG317" s="130">
        <v>1.3258174274640557</v>
      </c>
      <c r="AH317" s="129">
        <v>0.01</v>
      </c>
      <c r="AI317" s="128">
        <v>38</v>
      </c>
      <c r="AJ317" s="120">
        <v>9.8439999999999994</v>
      </c>
      <c r="AK317" s="275">
        <v>1861.5710957798001</v>
      </c>
      <c r="AL317" s="276">
        <v>79.348662854363397</v>
      </c>
      <c r="AM317" s="138">
        <v>0.547605381215586</v>
      </c>
      <c r="AN317" s="129">
        <v>6.9257878403326548E-2</v>
      </c>
      <c r="AO317" s="138">
        <v>32.926005447164499</v>
      </c>
      <c r="AP317" s="129">
        <v>1.2429886123117446</v>
      </c>
      <c r="AQ317" s="138">
        <v>8.3721564325121598</v>
      </c>
      <c r="AR317" s="130">
        <v>0.53792793191221189</v>
      </c>
      <c r="AS317" s="138">
        <v>15.203071609193501</v>
      </c>
      <c r="AT317" s="129">
        <v>0.76992247615083487</v>
      </c>
      <c r="AU317" s="138">
        <v>0.45660712697316902</v>
      </c>
      <c r="AV317" s="129">
        <v>6.1173809541770242E-2</v>
      </c>
      <c r="AW317" s="138">
        <v>4.6194665781551603</v>
      </c>
      <c r="AX317" s="129">
        <v>0.97155720704675119</v>
      </c>
      <c r="AY317" s="138">
        <v>0.67889544766763499</v>
      </c>
      <c r="AZ317" s="129">
        <v>8.5441286300932756E-2</v>
      </c>
      <c r="BA317" s="138">
        <v>1.8310293348195299</v>
      </c>
      <c r="BB317" s="130">
        <v>0.13085431764819586</v>
      </c>
      <c r="BC317" s="138"/>
      <c r="BD317" s="129"/>
      <c r="BE317" s="138">
        <v>1.73806815726095</v>
      </c>
      <c r="BF317" s="129">
        <v>0.35219767145717107</v>
      </c>
      <c r="BG317" s="138">
        <v>0.63013794751791197</v>
      </c>
      <c r="BH317" s="129">
        <v>0.16427729831700563</v>
      </c>
      <c r="BI317" s="138"/>
      <c r="BJ317" s="129"/>
      <c r="BK317" s="138"/>
      <c r="BL317" s="129"/>
      <c r="BM317" s="138"/>
      <c r="BN317" s="129"/>
      <c r="BO317" s="138">
        <v>1.2061565032347801</v>
      </c>
      <c r="BP317" s="130">
        <v>0.16740159572455235</v>
      </c>
      <c r="BQ317" s="138"/>
      <c r="BR317" s="129"/>
      <c r="BS317" s="138">
        <v>0.85971399213272004</v>
      </c>
      <c r="BT317" s="129">
        <v>0.20782414571575267</v>
      </c>
      <c r="BU317" s="138"/>
      <c r="BV317" s="129"/>
      <c r="BW317" s="138"/>
      <c r="BX317" s="129"/>
      <c r="BY317" s="138"/>
      <c r="BZ317" s="129"/>
      <c r="CA317" s="137">
        <v>8.9990871092481994E-2</v>
      </c>
      <c r="CB317" s="136">
        <v>2.1485913042398632E-2</v>
      </c>
      <c r="CC317" s="135">
        <v>4.3101012571277998E-2</v>
      </c>
      <c r="CD317" s="134">
        <v>7.299242760990041E-3</v>
      </c>
      <c r="CE317" s="135"/>
      <c r="CF317" s="134"/>
      <c r="CI317" s="21"/>
      <c r="CJ317" s="21"/>
      <c r="CK317" s="133"/>
      <c r="CL317" s="133"/>
      <c r="CM317" s="19"/>
      <c r="CN317" s="19"/>
      <c r="CO317" s="19"/>
      <c r="CP317" s="19"/>
      <c r="CQ317" s="19"/>
      <c r="CR317" s="189">
        <v>41.14</v>
      </c>
      <c r="CS317" s="189">
        <v>6.3001907943771349E-2</v>
      </c>
      <c r="CT317" s="189">
        <v>50.95</v>
      </c>
      <c r="CU317" s="189">
        <v>1.5384926072524643E-2</v>
      </c>
      <c r="CV317" s="189">
        <v>6.94</v>
      </c>
      <c r="CW317" s="189">
        <v>4.8328223302667596E-2</v>
      </c>
      <c r="CX317" s="190">
        <v>4.7999999999999996E-3</v>
      </c>
      <c r="CY317" s="190">
        <v>6.7650686235604064E-4</v>
      </c>
      <c r="CZ317" s="190">
        <v>4.9599999999999998E-2</v>
      </c>
      <c r="DA317" s="190">
        <v>2.4898546669801778E-3</v>
      </c>
      <c r="DB317" s="190">
        <v>1E-3</v>
      </c>
      <c r="DC317" s="190">
        <v>4.1207422692313199E-4</v>
      </c>
      <c r="DD317" s="190">
        <v>0.12970000000000001</v>
      </c>
      <c r="DE317" s="190">
        <v>3.873785226162683E-3</v>
      </c>
      <c r="DF317" s="190">
        <v>1.9E-3</v>
      </c>
      <c r="DG317" s="190">
        <v>1.3255813953488361E-4</v>
      </c>
      <c r="DH317" s="190">
        <v>0.23039999999999999</v>
      </c>
      <c r="DI317" s="190">
        <v>5.113243181392068E-3</v>
      </c>
      <c r="DJ317" s="190">
        <v>0.1057</v>
      </c>
      <c r="DK317" s="190">
        <v>1.0011098699571465E-3</v>
      </c>
      <c r="DL317" s="190">
        <v>1.6E-2</v>
      </c>
      <c r="DM317" s="190">
        <v>8.1450260610771961E-4</v>
      </c>
      <c r="DN317" s="190">
        <v>0.40100000000000002</v>
      </c>
      <c r="DO317" s="190">
        <v>2.1148242019201242E-3</v>
      </c>
      <c r="DP317" s="189">
        <v>99.96</v>
      </c>
    </row>
    <row r="318" spans="1:120" x14ac:dyDescent="0.2">
      <c r="A318" s="230" t="s">
        <v>476</v>
      </c>
      <c r="B318" s="163">
        <v>93.015797380158702</v>
      </c>
      <c r="C318" s="143">
        <v>8.9630194853601887E-3</v>
      </c>
      <c r="D318" s="138">
        <v>57.732266666666668</v>
      </c>
      <c r="E318" s="144">
        <v>7.9996175282225412E-2</v>
      </c>
      <c r="F318" s="137">
        <v>0.31819999999999998</v>
      </c>
      <c r="G318" s="143">
        <v>8.3310053411690746E-3</v>
      </c>
      <c r="H318" s="138">
        <v>10.887544432548179</v>
      </c>
      <c r="I318" s="141">
        <v>3.6039313131288692E-2</v>
      </c>
      <c r="J318" s="138">
        <v>4.406366666666667</v>
      </c>
      <c r="K318" s="144">
        <v>2.1030996289571693E-2</v>
      </c>
      <c r="L318" s="137">
        <v>8.1099999999999992E-2</v>
      </c>
      <c r="M318" s="141">
        <v>6.7640617319933791E-3</v>
      </c>
      <c r="N318" s="138">
        <v>15.100133333333334</v>
      </c>
      <c r="O318" s="144">
        <v>4.6109696641521897E-2</v>
      </c>
      <c r="P318" s="138">
        <v>8.6325333333333347</v>
      </c>
      <c r="Q318" s="144">
        <v>2.0932780863911357E-2</v>
      </c>
      <c r="R318" s="137">
        <v>0.16619999999999999</v>
      </c>
      <c r="S318" s="141">
        <v>1.2061886677033571E-2</v>
      </c>
      <c r="T318" s="137">
        <v>1.1702666666666666</v>
      </c>
      <c r="U318" s="141">
        <v>2.5420270473372569E-2</v>
      </c>
      <c r="V318" s="137">
        <v>3.1566666666666666E-2</v>
      </c>
      <c r="W318" s="141">
        <v>1.6747379326134673E-3</v>
      </c>
      <c r="X318" s="137">
        <v>0.11725482055540182</v>
      </c>
      <c r="Y318" s="141">
        <v>2.0640960480731991E-3</v>
      </c>
      <c r="Z318" s="137">
        <v>3.0633333333333335E-2</v>
      </c>
      <c r="AA318" s="143">
        <v>3.6692156417196752E-3</v>
      </c>
      <c r="AB318" s="137">
        <v>3.1200000000000002E-2</v>
      </c>
      <c r="AC318" s="141">
        <v>1.5930055696352381E-3</v>
      </c>
      <c r="AD318" s="130">
        <v>98.693300000000008</v>
      </c>
      <c r="AE318" s="139">
        <v>1300</v>
      </c>
      <c r="AF318" s="18" t="s">
        <v>280</v>
      </c>
      <c r="AG318" s="130">
        <v>1.3190544308029932</v>
      </c>
      <c r="AH318" s="129">
        <v>0.01</v>
      </c>
      <c r="AK318" s="275"/>
      <c r="AL318" s="276"/>
      <c r="AM318" s="138"/>
      <c r="AN318" s="129"/>
      <c r="AO318" s="138"/>
      <c r="AP318" s="129"/>
      <c r="AQ318" s="138"/>
      <c r="AR318" s="130"/>
      <c r="AS318" s="138"/>
      <c r="AT318" s="129"/>
      <c r="AU318" s="138"/>
      <c r="AV318" s="129"/>
      <c r="AW318" s="138"/>
      <c r="AX318" s="129"/>
      <c r="AY318" s="138"/>
      <c r="AZ318" s="129"/>
      <c r="BA318" s="138"/>
      <c r="BB318" s="130"/>
      <c r="BC318" s="138"/>
      <c r="BD318" s="129"/>
      <c r="BE318" s="138"/>
      <c r="BF318" s="129"/>
      <c r="BG318" s="138"/>
      <c r="BH318" s="129"/>
      <c r="BI318" s="138"/>
      <c r="BJ318" s="129"/>
      <c r="BK318" s="138"/>
      <c r="BL318" s="129"/>
      <c r="BM318" s="138"/>
      <c r="BN318" s="129"/>
      <c r="BO318" s="138"/>
      <c r="BP318" s="130"/>
      <c r="BQ318" s="138"/>
      <c r="BR318" s="129"/>
      <c r="BS318" s="138"/>
      <c r="BT318" s="129"/>
      <c r="BU318" s="138"/>
      <c r="BV318" s="129"/>
      <c r="BW318" s="138"/>
      <c r="BX318" s="129"/>
      <c r="BY318" s="138"/>
      <c r="BZ318" s="129"/>
      <c r="CA318" s="137"/>
      <c r="CB318" s="136"/>
      <c r="CC318" s="135"/>
      <c r="CD318" s="134"/>
      <c r="CE318" s="135"/>
      <c r="CF318" s="134"/>
      <c r="CI318" s="21"/>
      <c r="CJ318" s="21"/>
      <c r="CK318" s="133"/>
      <c r="CL318" s="133"/>
      <c r="CM318" s="19"/>
      <c r="CN318" s="19"/>
      <c r="CO318" s="19"/>
      <c r="CP318" s="19"/>
      <c r="CQ318" s="19"/>
      <c r="CR318" s="189">
        <v>41.3</v>
      </c>
      <c r="CS318" s="189">
        <v>2.1524111285095276E-2</v>
      </c>
      <c r="CT318" s="189">
        <v>51</v>
      </c>
      <c r="CU318" s="189">
        <v>4.8073521832063787E-2</v>
      </c>
      <c r="CV318" s="189">
        <v>6.82</v>
      </c>
      <c r="CW318" s="189">
        <v>4.0068541521672281E-2</v>
      </c>
      <c r="CX318" s="190">
        <v>3.8E-3</v>
      </c>
      <c r="CY318" s="190">
        <v>6.5332565542852434E-4</v>
      </c>
      <c r="CZ318" s="190">
        <v>5.3999999999999999E-2</v>
      </c>
      <c r="DA318" s="190">
        <v>5.8474940088286626E-3</v>
      </c>
      <c r="DB318" s="190">
        <v>5.9999999999999995E-4</v>
      </c>
      <c r="DC318" s="190">
        <v>4.90472529795717E-4</v>
      </c>
      <c r="DD318" s="190">
        <v>0.13039999999999999</v>
      </c>
      <c r="DE318" s="190">
        <v>2.2137868094637106E-3</v>
      </c>
      <c r="DF318" s="190">
        <v>1.6999999999999999E-3</v>
      </c>
      <c r="DG318" s="190">
        <v>6.7219931145415983E-4</v>
      </c>
      <c r="DH318" s="190">
        <v>0.24079999999999999</v>
      </c>
      <c r="DI318" s="190">
        <v>2.4759163960575991E-2</v>
      </c>
      <c r="DJ318" s="190">
        <v>0.1052</v>
      </c>
      <c r="DK318" s="190">
        <v>1.1033736967559979E-3</v>
      </c>
      <c r="DL318" s="190">
        <v>1.5599999999999999E-2</v>
      </c>
      <c r="DM318" s="190">
        <v>6.7737336432648163E-4</v>
      </c>
      <c r="DN318" s="190">
        <v>0.40500000000000003</v>
      </c>
      <c r="DO318" s="190">
        <v>1.9214797100574241E-3</v>
      </c>
      <c r="DP318" s="189">
        <v>100.07</v>
      </c>
    </row>
    <row r="319" spans="1:120" x14ac:dyDescent="0.2">
      <c r="A319" s="230" t="s">
        <v>281</v>
      </c>
      <c r="B319" s="163">
        <v>93.015797380158702</v>
      </c>
      <c r="C319" s="143">
        <v>8.9630194853601887E-3</v>
      </c>
      <c r="D319" s="138">
        <v>57.842066666666661</v>
      </c>
      <c r="E319" s="144">
        <v>8.0148318625162265E-2</v>
      </c>
      <c r="F319" s="137">
        <v>0.31323333333333331</v>
      </c>
      <c r="G319" s="143">
        <v>8.3092324699923278E-3</v>
      </c>
      <c r="H319" s="138">
        <v>10.749712424467871</v>
      </c>
      <c r="I319" s="141">
        <v>3.5721521051387491E-2</v>
      </c>
      <c r="J319" s="138">
        <v>4.3425000000000002</v>
      </c>
      <c r="K319" s="144">
        <v>2.0892862866299586E-2</v>
      </c>
      <c r="L319" s="137">
        <v>8.5633333333333339E-2</v>
      </c>
      <c r="M319" s="141">
        <v>6.7352365260867049E-3</v>
      </c>
      <c r="N319" s="138">
        <v>14.9549</v>
      </c>
      <c r="O319" s="144">
        <v>4.6049149550420984E-2</v>
      </c>
      <c r="P319" s="138">
        <v>8.6784333333333326</v>
      </c>
      <c r="Q319" s="144">
        <v>2.1044082448805731E-2</v>
      </c>
      <c r="R319" s="137">
        <v>0.14423333333333332</v>
      </c>
      <c r="S319" s="141">
        <v>1.1820872444624059E-2</v>
      </c>
      <c r="T319" s="137">
        <v>1.1386333333333332</v>
      </c>
      <c r="U319" s="141">
        <v>2.51715650928079E-2</v>
      </c>
      <c r="V319" s="137">
        <v>3.1433333333333334E-2</v>
      </c>
      <c r="W319" s="141">
        <v>1.6659685703848117E-3</v>
      </c>
      <c r="X319" s="137">
        <v>0.11780790335223866</v>
      </c>
      <c r="Y319" s="141">
        <v>2.0525990193909012E-3</v>
      </c>
      <c r="Z319" s="137">
        <v>3.5833333333333335E-2</v>
      </c>
      <c r="AA319" s="143">
        <v>3.8286883191952091E-3</v>
      </c>
      <c r="AB319" s="137">
        <v>3.4800000000000005E-2</v>
      </c>
      <c r="AC319" s="141">
        <v>1.6159915363914779E-3</v>
      </c>
      <c r="AD319" s="130">
        <v>98.458066666666653</v>
      </c>
      <c r="AE319" s="139">
        <v>1300</v>
      </c>
      <c r="AF319" s="18" t="s">
        <v>280</v>
      </c>
      <c r="AG319" s="130">
        <v>1.2944048333752107</v>
      </c>
      <c r="AH319" s="129">
        <v>0.05</v>
      </c>
      <c r="AI319" s="128">
        <v>20</v>
      </c>
      <c r="AJ319" s="120">
        <v>16.228000000000002</v>
      </c>
      <c r="AK319" s="275">
        <v>1827.797352617594</v>
      </c>
      <c r="AL319" s="276">
        <v>54.858427317549932</v>
      </c>
      <c r="AM319" s="138">
        <v>0.59685223215438155</v>
      </c>
      <c r="AN319" s="129">
        <v>5.5344187628704446E-2</v>
      </c>
      <c r="AO319" s="138">
        <v>32.852628739598174</v>
      </c>
      <c r="AP319" s="129">
        <v>1.019970467402586</v>
      </c>
      <c r="AQ319" s="138">
        <v>7.8150322507887307</v>
      </c>
      <c r="AR319" s="130">
        <v>0.42133278495655907</v>
      </c>
      <c r="AS319" s="138">
        <v>14.208491495281848</v>
      </c>
      <c r="AT319" s="129">
        <v>0.6819958375883115</v>
      </c>
      <c r="AU319" s="138">
        <v>0.39819552363466104</v>
      </c>
      <c r="AV319" s="129">
        <v>4.3024460060876429E-2</v>
      </c>
      <c r="AW319" s="138">
        <v>4.6811973436732259</v>
      </c>
      <c r="AX319" s="129">
        <v>0.77847581212180572</v>
      </c>
      <c r="AY319" s="138">
        <v>0.54800454704088097</v>
      </c>
      <c r="AZ319" s="129">
        <v>6.5429910164230887E-2</v>
      </c>
      <c r="BA319" s="138">
        <v>1.8005271813058441</v>
      </c>
      <c r="BB319" s="130">
        <v>0.12317405231511849</v>
      </c>
      <c r="BC319" s="138"/>
      <c r="BD319" s="129"/>
      <c r="BE319" s="138">
        <v>1.581358054189002</v>
      </c>
      <c r="BF319" s="129">
        <v>0.24206083134288242</v>
      </c>
      <c r="BG319" s="138">
        <v>0.58264671047419381</v>
      </c>
      <c r="BH319" s="129">
        <v>0.13924395761370362</v>
      </c>
      <c r="BI319" s="138"/>
      <c r="BJ319" s="129"/>
      <c r="BK319" s="138"/>
      <c r="BL319" s="129"/>
      <c r="BM319" s="138"/>
      <c r="BN319" s="129"/>
      <c r="BO319" s="138">
        <v>1.3654603269182197</v>
      </c>
      <c r="BP319" s="130">
        <v>0.18347004525569169</v>
      </c>
      <c r="BQ319" s="138"/>
      <c r="BR319" s="129"/>
      <c r="BS319" s="138">
        <v>0.86624832572398092</v>
      </c>
      <c r="BT319" s="129">
        <v>0.1351996965763162</v>
      </c>
      <c r="BU319" s="138"/>
      <c r="BV319" s="129"/>
      <c r="BW319" s="138"/>
      <c r="BX319" s="129"/>
      <c r="BY319" s="138"/>
      <c r="BZ319" s="129"/>
      <c r="CA319" s="137">
        <v>0.101035862037472</v>
      </c>
      <c r="CB319" s="136">
        <v>2.6472810162369374E-2</v>
      </c>
      <c r="CC319" s="135">
        <v>4.0429145395550252E-2</v>
      </c>
      <c r="CD319" s="134">
        <v>7.0211712215318377E-3</v>
      </c>
      <c r="CE319" s="135">
        <v>1.2262758648586296E-2</v>
      </c>
      <c r="CF319" s="134">
        <v>3.2815630543455137E-3</v>
      </c>
      <c r="CH319" s="120">
        <v>30.375</v>
      </c>
      <c r="CI319" s="133">
        <f>0.3543*CK319</f>
        <v>2.0687576999999999E-2</v>
      </c>
      <c r="CJ319" s="133">
        <v>1.1798190000000001E-3</v>
      </c>
      <c r="CK319" s="133">
        <v>5.8389999999999997E-2</v>
      </c>
      <c r="CL319" s="133">
        <v>3.3300000000000001E-3</v>
      </c>
      <c r="CM319" s="19">
        <v>0.70304</v>
      </c>
      <c r="CN319" s="19">
        <v>7.6999999999999996E-4</v>
      </c>
      <c r="CO319" s="19">
        <v>0.70030999999999999</v>
      </c>
      <c r="CP319" s="19">
        <v>7.7999999999999999E-4</v>
      </c>
      <c r="CQ319" s="19"/>
      <c r="CR319" s="189">
        <v>41.3</v>
      </c>
      <c r="CS319" s="189">
        <v>2.1524111285095276E-2</v>
      </c>
      <c r="CT319" s="189">
        <v>51</v>
      </c>
      <c r="CU319" s="189">
        <v>4.8073521832063787E-2</v>
      </c>
      <c r="CV319" s="189">
        <v>6.82</v>
      </c>
      <c r="CW319" s="189">
        <v>4.0068541521672281E-2</v>
      </c>
      <c r="CX319" s="190">
        <v>3.8E-3</v>
      </c>
      <c r="CY319" s="190">
        <v>6.5332565542852434E-4</v>
      </c>
      <c r="CZ319" s="190">
        <v>5.3999999999999999E-2</v>
      </c>
      <c r="DA319" s="190">
        <v>5.8474940088286626E-3</v>
      </c>
      <c r="DB319" s="190">
        <v>5.9999999999999995E-4</v>
      </c>
      <c r="DC319" s="190">
        <v>4.90472529795717E-4</v>
      </c>
      <c r="DD319" s="190">
        <v>0.13039999999999999</v>
      </c>
      <c r="DE319" s="190">
        <v>2.2137868094637106E-3</v>
      </c>
      <c r="DF319" s="190">
        <v>1.6999999999999999E-3</v>
      </c>
      <c r="DG319" s="190">
        <v>6.7219931145415983E-4</v>
      </c>
      <c r="DH319" s="190">
        <v>0.24079999999999999</v>
      </c>
      <c r="DI319" s="190">
        <v>2.4759163960575991E-2</v>
      </c>
      <c r="DJ319" s="190">
        <v>0.1052</v>
      </c>
      <c r="DK319" s="190">
        <v>1.1033736967559979E-3</v>
      </c>
      <c r="DL319" s="190">
        <v>1.5599999999999999E-2</v>
      </c>
      <c r="DM319" s="190">
        <v>6.7737336432648163E-4</v>
      </c>
      <c r="DN319" s="190">
        <v>0.40500000000000003</v>
      </c>
      <c r="DO319" s="190">
        <v>1.9214797100574241E-3</v>
      </c>
      <c r="DP319" s="189">
        <v>100.07</v>
      </c>
    </row>
    <row r="320" spans="1:120" x14ac:dyDescent="0.2">
      <c r="A320" s="230" t="s">
        <v>475</v>
      </c>
      <c r="B320" s="163">
        <v>92.791475030804065</v>
      </c>
      <c r="C320" s="143">
        <v>1.6947975803137873E-2</v>
      </c>
      <c r="D320" s="138">
        <v>57.375700000000002</v>
      </c>
      <c r="E320" s="144">
        <v>7.9502102015863704E-2</v>
      </c>
      <c r="F320" s="137">
        <v>0.32216666666666666</v>
      </c>
      <c r="G320" s="143">
        <v>8.3811506802651311E-3</v>
      </c>
      <c r="H320" s="138">
        <v>10.7294578926362</v>
      </c>
      <c r="I320" s="141">
        <v>3.5791871779783754E-2</v>
      </c>
      <c r="J320" s="138">
        <v>4.4806333333333335</v>
      </c>
      <c r="K320" s="144">
        <v>2.1155207521759353E-2</v>
      </c>
      <c r="L320" s="137">
        <v>8.4600000000000009E-2</v>
      </c>
      <c r="M320" s="141">
        <v>6.6987958872621279E-3</v>
      </c>
      <c r="N320" s="138">
        <v>14.729066666666668</v>
      </c>
      <c r="O320" s="144">
        <v>4.5543521357426488E-2</v>
      </c>
      <c r="P320" s="138">
        <v>8.8312333333333335</v>
      </c>
      <c r="Q320" s="144">
        <v>2.1074688428075774E-2</v>
      </c>
      <c r="R320" s="137">
        <v>0.19766666666666666</v>
      </c>
      <c r="S320" s="141">
        <v>1.2221333318699273E-2</v>
      </c>
      <c r="T320" s="137">
        <v>1.1039333333333332</v>
      </c>
      <c r="U320" s="141">
        <v>2.4918626259804108E-2</v>
      </c>
      <c r="V320" s="137">
        <v>4.6266666666666671E-2</v>
      </c>
      <c r="W320" s="141">
        <v>1.7481052417634738E-3</v>
      </c>
      <c r="X320" s="137">
        <v>0.28001427058877687</v>
      </c>
      <c r="Y320" s="141">
        <v>2.8597290671984531E-3</v>
      </c>
      <c r="Z320" s="137">
        <v>2.8700000000000003E-2</v>
      </c>
      <c r="AA320" s="143">
        <v>3.653948894675965E-3</v>
      </c>
      <c r="AB320" s="137">
        <v>3.0099999999999998E-2</v>
      </c>
      <c r="AC320" s="141">
        <v>1.5888009233971556E-3</v>
      </c>
      <c r="AD320" s="130">
        <v>98.230733333333333</v>
      </c>
      <c r="AE320" s="139">
        <v>1300</v>
      </c>
      <c r="AF320" s="18" t="s">
        <v>472</v>
      </c>
      <c r="AG320" s="130">
        <v>1.3979803902177137</v>
      </c>
      <c r="AH320" s="129">
        <v>0.04</v>
      </c>
      <c r="AI320" s="128">
        <v>38</v>
      </c>
      <c r="AJ320" s="120">
        <v>13.451000000000001</v>
      </c>
      <c r="AK320" s="275">
        <v>1868.08416472821</v>
      </c>
      <c r="AL320" s="276">
        <v>74.248227924163587</v>
      </c>
      <c r="AM320" s="138">
        <v>0.96855207470548699</v>
      </c>
      <c r="AN320" s="129">
        <v>9.0142786221953805E-2</v>
      </c>
      <c r="AO320" s="138">
        <v>38.053167932952697</v>
      </c>
      <c r="AP320" s="129">
        <v>1.4706088041890562</v>
      </c>
      <c r="AQ320" s="138">
        <v>8.5673766143135008</v>
      </c>
      <c r="AR320" s="130">
        <v>0.51192003692009036</v>
      </c>
      <c r="AS320" s="138">
        <v>15.2034294759518</v>
      </c>
      <c r="AT320" s="129">
        <v>0.8610740753253987</v>
      </c>
      <c r="AU320" s="138">
        <v>0.47045865456330199</v>
      </c>
      <c r="AV320" s="129">
        <v>5.573845647944E-2</v>
      </c>
      <c r="AW320" s="138">
        <v>3.9414074356999498</v>
      </c>
      <c r="AX320" s="129">
        <v>0.65387891243057727</v>
      </c>
      <c r="AY320" s="138">
        <v>0.671460250207917</v>
      </c>
      <c r="AZ320" s="129">
        <v>7.7881947999173973E-2</v>
      </c>
      <c r="BA320" s="138">
        <v>1.8892800381163799</v>
      </c>
      <c r="BB320" s="130">
        <v>0.15745332323109432</v>
      </c>
      <c r="BC320" s="138"/>
      <c r="BD320" s="129"/>
      <c r="BE320" s="138">
        <v>1.8581047281321299</v>
      </c>
      <c r="BF320" s="129">
        <v>0.24244663114016987</v>
      </c>
      <c r="BG320" s="138">
        <v>0.64036232935269699</v>
      </c>
      <c r="BH320" s="129">
        <v>0.17756653904736172</v>
      </c>
      <c r="BI320" s="138"/>
      <c r="BJ320" s="129"/>
      <c r="BK320" s="138"/>
      <c r="BL320" s="129"/>
      <c r="BM320" s="138"/>
      <c r="BN320" s="129"/>
      <c r="BO320" s="138">
        <v>1.27308062838224</v>
      </c>
      <c r="BP320" s="130">
        <v>0.21424477186388752</v>
      </c>
      <c r="BQ320" s="138"/>
      <c r="BR320" s="129"/>
      <c r="BS320" s="138">
        <v>1.01626147761728</v>
      </c>
      <c r="BT320" s="129">
        <v>0.14925145847445004</v>
      </c>
      <c r="BU320" s="138"/>
      <c r="BV320" s="129"/>
      <c r="BW320" s="138"/>
      <c r="BX320" s="129"/>
      <c r="BY320" s="138"/>
      <c r="BZ320" s="129"/>
      <c r="CA320" s="137">
        <v>0.12601283741994601</v>
      </c>
      <c r="CB320" s="136">
        <v>1.6941460416160903E-2</v>
      </c>
      <c r="CC320" s="135">
        <v>4.1947873980547001E-2</v>
      </c>
      <c r="CD320" s="134">
        <v>8.9241286152216617E-3</v>
      </c>
      <c r="CE320" s="135">
        <v>1.164047027112E-2</v>
      </c>
      <c r="CF320" s="134">
        <v>3.1330563834567433E-3</v>
      </c>
      <c r="CI320" s="21"/>
      <c r="CJ320" s="21"/>
      <c r="CK320" s="133"/>
      <c r="CL320" s="133"/>
      <c r="CM320" s="19"/>
      <c r="CN320" s="19"/>
      <c r="CO320" s="19"/>
      <c r="CP320" s="19"/>
      <c r="CQ320" s="19"/>
      <c r="CR320" s="189">
        <v>40.81</v>
      </c>
      <c r="CS320" s="189">
        <v>1.9286758746493649E-2</v>
      </c>
      <c r="CT320" s="189">
        <v>50.42</v>
      </c>
      <c r="CU320" s="189">
        <v>3.8516175542571723E-2</v>
      </c>
      <c r="CV320" s="189">
        <v>6.98</v>
      </c>
      <c r="CW320" s="189">
        <v>7.729343334674868E-2</v>
      </c>
      <c r="CX320" s="190">
        <v>3.5000000000000001E-3</v>
      </c>
      <c r="CY320" s="190">
        <v>4.5060293509315816E-4</v>
      </c>
      <c r="CZ320" s="190">
        <v>4.9200000000000001E-2</v>
      </c>
      <c r="DA320" s="190">
        <v>1.4371849068724708E-3</v>
      </c>
      <c r="DB320" s="190">
        <v>2.3999999999999998E-3</v>
      </c>
      <c r="DC320" s="190">
        <v>1.8940886486051476E-3</v>
      </c>
      <c r="DD320" s="190">
        <v>0.13139999999999999</v>
      </c>
      <c r="DE320" s="190">
        <v>4.5227937077961817E-3</v>
      </c>
      <c r="DF320" s="190">
        <v>2E-3</v>
      </c>
      <c r="DG320" s="190">
        <v>1.7254899854769065E-4</v>
      </c>
      <c r="DH320" s="190">
        <v>0.22889999999999999</v>
      </c>
      <c r="DI320" s="190">
        <v>5.5160393475364418E-3</v>
      </c>
      <c r="DJ320" s="190">
        <v>0.1079</v>
      </c>
      <c r="DK320" s="190">
        <v>1.2154349521482871E-3</v>
      </c>
      <c r="DL320" s="190">
        <v>1.55E-2</v>
      </c>
      <c r="DM320" s="190">
        <v>1.5315787840379845E-3</v>
      </c>
      <c r="DN320" s="190">
        <v>0.40100000000000002</v>
      </c>
      <c r="DO320" s="190">
        <v>1.1532491769016473E-3</v>
      </c>
      <c r="DP320" s="189">
        <v>99.14</v>
      </c>
    </row>
    <row r="321" spans="1:120" x14ac:dyDescent="0.2">
      <c r="A321" s="230" t="s">
        <v>474</v>
      </c>
      <c r="B321" s="163">
        <v>92.949466739308775</v>
      </c>
      <c r="C321" s="143">
        <v>9.0393493444770514E-3</v>
      </c>
      <c r="D321" s="138">
        <v>57.179166666666667</v>
      </c>
      <c r="E321" s="144">
        <v>7.9229777440892338E-2</v>
      </c>
      <c r="F321" s="137">
        <v>0.31303333333333333</v>
      </c>
      <c r="G321" s="143">
        <v>8.3499290542327961E-3</v>
      </c>
      <c r="H321" s="138">
        <v>10.724534371971899</v>
      </c>
      <c r="I321" s="141">
        <v>3.5637853852047291E-2</v>
      </c>
      <c r="J321" s="138">
        <v>4.5415333333333336</v>
      </c>
      <c r="K321" s="144">
        <v>2.1326051339273757E-2</v>
      </c>
      <c r="L321" s="137">
        <v>8.77E-2</v>
      </c>
      <c r="M321" s="141">
        <v>6.714678540854899E-3</v>
      </c>
      <c r="N321" s="138">
        <v>14.801333333333334</v>
      </c>
      <c r="O321" s="144">
        <v>4.5766976010137898E-2</v>
      </c>
      <c r="P321" s="138">
        <v>8.8147333333333346</v>
      </c>
      <c r="Q321" s="144">
        <v>2.1035313139717043E-2</v>
      </c>
      <c r="R321" s="137">
        <v>0.17296666666666669</v>
      </c>
      <c r="S321" s="141">
        <v>1.2127139195907556E-2</v>
      </c>
      <c r="T321" s="137">
        <v>1.1286666666666665</v>
      </c>
      <c r="U321" s="141">
        <v>2.5039321699876452E-2</v>
      </c>
      <c r="V321" s="137">
        <v>4.4699999999999997E-2</v>
      </c>
      <c r="W321" s="141">
        <v>1.7382234955775331E-3</v>
      </c>
      <c r="X321" s="137">
        <v>0.26843226256983244</v>
      </c>
      <c r="Y321" s="141">
        <v>2.8240991780555755E-3</v>
      </c>
      <c r="Z321" s="137">
        <v>3.0166666666666665E-2</v>
      </c>
      <c r="AA321" s="143">
        <v>3.6361862791502286E-3</v>
      </c>
      <c r="AB321" s="137">
        <v>3.0133333333333335E-2</v>
      </c>
      <c r="AC321" s="141">
        <v>1.6003974435753355E-3</v>
      </c>
      <c r="AD321" s="130">
        <v>98.109566666666652</v>
      </c>
      <c r="AE321" s="139">
        <v>1300</v>
      </c>
      <c r="AF321" s="18" t="s">
        <v>149</v>
      </c>
      <c r="AG321" s="130">
        <v>1.4318793178960454</v>
      </c>
      <c r="AH321" s="129">
        <v>0.03</v>
      </c>
      <c r="AI321" s="128">
        <v>38</v>
      </c>
      <c r="AJ321" s="120">
        <v>12.680999999999999</v>
      </c>
      <c r="AK321" s="275">
        <v>1904.5237627712199</v>
      </c>
      <c r="AL321" s="276">
        <v>71.787701484721907</v>
      </c>
      <c r="AM321" s="138">
        <v>1.0054345168349901</v>
      </c>
      <c r="AN321" s="129">
        <v>8.4910564720773019E-2</v>
      </c>
      <c r="AO321" s="138">
        <v>38.591726796361101</v>
      </c>
      <c r="AP321" s="129">
        <v>1.2699731940041921</v>
      </c>
      <c r="AQ321" s="138">
        <v>8.9309480615638002</v>
      </c>
      <c r="AR321" s="130">
        <v>0.56285057874417055</v>
      </c>
      <c r="AS321" s="138">
        <v>15.2166673346065</v>
      </c>
      <c r="AT321" s="129">
        <v>0.76629731888533736</v>
      </c>
      <c r="AU321" s="138">
        <v>0.50314488603413998</v>
      </c>
      <c r="AV321" s="129">
        <v>5.465414110543055E-2</v>
      </c>
      <c r="AW321" s="138">
        <v>4.6906228915116204</v>
      </c>
      <c r="AX321" s="129">
        <v>0.76548667460274378</v>
      </c>
      <c r="AY321" s="138">
        <v>0.66064199250579303</v>
      </c>
      <c r="AZ321" s="129">
        <v>8.9888028462906847E-2</v>
      </c>
      <c r="BA321" s="138">
        <v>1.98640793046824</v>
      </c>
      <c r="BB321" s="130">
        <v>0.12121244398920634</v>
      </c>
      <c r="BC321" s="138"/>
      <c r="BD321" s="129"/>
      <c r="BE321" s="138">
        <v>2.1375701007747998</v>
      </c>
      <c r="BF321" s="129">
        <v>0.25245306492323705</v>
      </c>
      <c r="BG321" s="138">
        <v>0.78472061243785596</v>
      </c>
      <c r="BH321" s="129">
        <v>0.16159325934727689</v>
      </c>
      <c r="BI321" s="138"/>
      <c r="BJ321" s="129"/>
      <c r="BK321" s="138"/>
      <c r="BL321" s="129"/>
      <c r="BM321" s="138"/>
      <c r="BN321" s="129"/>
      <c r="BO321" s="138">
        <v>1.43555951782703</v>
      </c>
      <c r="BP321" s="130">
        <v>0.18910593051092961</v>
      </c>
      <c r="BQ321" s="138"/>
      <c r="BR321" s="129"/>
      <c r="BS321" s="138">
        <v>0.96979246405133601</v>
      </c>
      <c r="BT321" s="129">
        <v>0.14098055398142184</v>
      </c>
      <c r="BU321" s="138"/>
      <c r="BV321" s="129"/>
      <c r="BW321" s="138"/>
      <c r="BX321" s="129"/>
      <c r="BY321" s="138"/>
      <c r="BZ321" s="129"/>
      <c r="CA321" s="137">
        <v>0.11935278563365299</v>
      </c>
      <c r="CB321" s="136">
        <v>1.784801939560679E-2</v>
      </c>
      <c r="CC321" s="135">
        <v>4.1774742420273001E-2</v>
      </c>
      <c r="CD321" s="134">
        <v>6.2883516938681836E-3</v>
      </c>
      <c r="CE321" s="135">
        <v>1.2261667888189E-2</v>
      </c>
      <c r="CF321" s="134">
        <v>3.126587808116994E-3</v>
      </c>
      <c r="CH321" s="120">
        <v>15.27</v>
      </c>
      <c r="CI321" s="133">
        <f>0.3543*CK321</f>
        <v>2.7415734000000001E-2</v>
      </c>
      <c r="CJ321" s="133">
        <v>1.5553769999999999E-3</v>
      </c>
      <c r="CK321" s="133">
        <v>7.7380000000000004E-2</v>
      </c>
      <c r="CL321" s="133">
        <v>4.3899999999999998E-3</v>
      </c>
      <c r="CM321" s="19"/>
      <c r="CN321" s="19"/>
      <c r="CO321" s="19"/>
      <c r="CP321" s="19"/>
      <c r="CQ321" s="19"/>
      <c r="CR321" s="189">
        <v>41.07</v>
      </c>
      <c r="CS321" s="189">
        <v>2.1459972252985053E-3</v>
      </c>
      <c r="CT321" s="189">
        <v>50.78</v>
      </c>
      <c r="CU321" s="189">
        <v>4.9847794112536196E-2</v>
      </c>
      <c r="CV321" s="189">
        <v>6.86</v>
      </c>
      <c r="CW321" s="189">
        <v>4.0565529426329794E-2</v>
      </c>
      <c r="CX321" s="190">
        <v>3.7000000000000002E-3</v>
      </c>
      <c r="CY321" s="190">
        <v>4.8622721004957408E-4</v>
      </c>
      <c r="CZ321" s="190">
        <v>5.2499999999999998E-2</v>
      </c>
      <c r="DA321" s="190">
        <v>5.2836680571344994E-3</v>
      </c>
      <c r="DB321" s="190">
        <v>4.1000000000000003E-3</v>
      </c>
      <c r="DC321" s="190">
        <v>4.1789107270996271E-3</v>
      </c>
      <c r="DD321" s="190">
        <v>0.12870000000000001</v>
      </c>
      <c r="DE321" s="190">
        <v>3.9701121764142725E-3</v>
      </c>
      <c r="DF321" s="190">
        <v>1.8E-3</v>
      </c>
      <c r="DG321" s="190">
        <v>7.6665262668303689E-4</v>
      </c>
      <c r="DH321" s="190">
        <v>0.2326</v>
      </c>
      <c r="DI321" s="190">
        <v>4.0716383416177235E-3</v>
      </c>
      <c r="DJ321" s="190">
        <v>0.1055</v>
      </c>
      <c r="DK321" s="190">
        <v>1.4244342139951625E-3</v>
      </c>
      <c r="DL321" s="190">
        <v>1.5800000000000002E-2</v>
      </c>
      <c r="DM321" s="190">
        <v>1.0369401862794665E-3</v>
      </c>
      <c r="DN321" s="190">
        <v>0.4027</v>
      </c>
      <c r="DO321" s="190">
        <v>1.7737908477570331E-3</v>
      </c>
      <c r="DP321" s="189">
        <v>99.65</v>
      </c>
    </row>
    <row r="322" spans="1:120" x14ac:dyDescent="0.2">
      <c r="A322" s="235" t="s">
        <v>194</v>
      </c>
      <c r="B322" s="163">
        <v>93.048011631815911</v>
      </c>
      <c r="C322" s="143">
        <v>1.0029482413590059E-2</v>
      </c>
      <c r="D322" s="145">
        <v>57.882899999999999</v>
      </c>
      <c r="E322" s="144">
        <v>8.0204898951542869E-2</v>
      </c>
      <c r="F322" s="142">
        <v>0.31086666666666668</v>
      </c>
      <c r="G322" s="143">
        <v>8.2823193793689857E-3</v>
      </c>
      <c r="H322" s="145">
        <v>10.696310168450184</v>
      </c>
      <c r="I322" s="141">
        <v>3.5406300649185221E-2</v>
      </c>
      <c r="J322" s="145">
        <v>4.3850333333333333</v>
      </c>
      <c r="K322" s="144">
        <v>2.0928721450018652E-2</v>
      </c>
      <c r="L322" s="142">
        <v>8.5633333333333339E-2</v>
      </c>
      <c r="M322" s="141">
        <v>6.6516126140417275E-3</v>
      </c>
      <c r="N322" s="145">
        <v>15.155832200224198</v>
      </c>
      <c r="O322" s="144">
        <v>4.6084512016452465E-2</v>
      </c>
      <c r="P322" s="145">
        <v>8.6251666666666669</v>
      </c>
      <c r="Q322" s="144">
        <v>2.0914917646582629E-2</v>
      </c>
      <c r="R322" s="142">
        <v>0.13727683166759211</v>
      </c>
      <c r="S322" s="141">
        <v>1.1733107980101439E-2</v>
      </c>
      <c r="T322" s="142">
        <v>1.1387999999999998</v>
      </c>
      <c r="U322" s="141">
        <v>2.4999720663882979E-2</v>
      </c>
      <c r="V322" s="142">
        <v>3.5200000000000002E-2</v>
      </c>
      <c r="W322" s="141">
        <v>1.6696892008328313E-3</v>
      </c>
      <c r="X322" s="142">
        <v>0.152</v>
      </c>
      <c r="Y322" s="141">
        <v>2.2427681379255022E-3</v>
      </c>
      <c r="Z322" s="142">
        <v>2.9399999999999999E-2</v>
      </c>
      <c r="AA322" s="143">
        <v>3.7118492672461199E-3</v>
      </c>
      <c r="AB322" s="142">
        <v>2.9333333333333333E-2</v>
      </c>
      <c r="AC322" s="141">
        <v>1.5636648798450729E-3</v>
      </c>
      <c r="AD322" s="140">
        <v>98.652666666666676</v>
      </c>
      <c r="AE322" s="139">
        <v>1300</v>
      </c>
      <c r="AF322" s="18" t="s">
        <v>193</v>
      </c>
      <c r="AG322" s="130">
        <v>1.3864471633159556</v>
      </c>
      <c r="AH322" s="129">
        <v>0.02</v>
      </c>
      <c r="AI322" s="128">
        <v>20</v>
      </c>
      <c r="AJ322" s="120">
        <v>17.451000000000001</v>
      </c>
      <c r="AK322" s="275">
        <v>1831.73784420942</v>
      </c>
      <c r="AL322" s="276">
        <v>55.444856391754939</v>
      </c>
      <c r="AM322" s="138">
        <v>0.68891477464881401</v>
      </c>
      <c r="AN322" s="129">
        <v>5.547313923129811E-2</v>
      </c>
      <c r="AO322" s="138">
        <v>32.938905242776698</v>
      </c>
      <c r="AP322" s="129">
        <v>0.87796148258026308</v>
      </c>
      <c r="AQ322" s="138">
        <v>7.67550050116858</v>
      </c>
      <c r="AR322" s="130">
        <v>0.411858671242189</v>
      </c>
      <c r="AS322" s="138">
        <v>13.8834129907577</v>
      </c>
      <c r="AT322" s="129">
        <v>0.62016284592906279</v>
      </c>
      <c r="AU322" s="138">
        <v>0.42883141504470601</v>
      </c>
      <c r="AV322" s="129">
        <v>5.5192071845000371E-2</v>
      </c>
      <c r="AW322" s="138">
        <v>4.3381558735498604</v>
      </c>
      <c r="AX322" s="129">
        <v>0.63115328188425868</v>
      </c>
      <c r="AY322" s="138">
        <v>0.56434576397510705</v>
      </c>
      <c r="AZ322" s="129">
        <v>5.7514230019091048E-2</v>
      </c>
      <c r="BA322" s="138">
        <v>1.9183763916332299</v>
      </c>
      <c r="BB322" s="130">
        <v>0.11649277967218825</v>
      </c>
      <c r="BC322" s="138"/>
      <c r="BD322" s="129"/>
      <c r="BE322" s="138">
        <v>1.6693936569924499</v>
      </c>
      <c r="BF322" s="129">
        <v>0.22469390182700358</v>
      </c>
      <c r="BG322" s="138">
        <v>0.53817721052488698</v>
      </c>
      <c r="BH322" s="129">
        <v>0.1075220263430765</v>
      </c>
      <c r="BI322" s="138"/>
      <c r="BJ322" s="129"/>
      <c r="BK322" s="138"/>
      <c r="BL322" s="129"/>
      <c r="BM322" s="138"/>
      <c r="BN322" s="129"/>
      <c r="BO322" s="138">
        <v>1.43966323691633</v>
      </c>
      <c r="BP322" s="130">
        <v>0.16296335182909208</v>
      </c>
      <c r="BQ322" s="138"/>
      <c r="BR322" s="129"/>
      <c r="BS322" s="138">
        <v>0.922002667655207</v>
      </c>
      <c r="BT322" s="129">
        <v>0.11384843005205518</v>
      </c>
      <c r="BU322" s="138"/>
      <c r="BV322" s="129"/>
      <c r="BW322" s="138"/>
      <c r="BX322" s="129"/>
      <c r="BY322" s="138"/>
      <c r="BZ322" s="129"/>
      <c r="CA322" s="137">
        <v>0.16219170304731101</v>
      </c>
      <c r="CB322" s="136">
        <v>2.1219136842228897E-2</v>
      </c>
      <c r="CC322" s="135">
        <v>3.9851675876232E-2</v>
      </c>
      <c r="CD322" s="134">
        <v>5.2550483626231E-3</v>
      </c>
      <c r="CE322" s="135">
        <v>1.0651089776392E-2</v>
      </c>
      <c r="CF322" s="134">
        <v>2.2736669815503906E-3</v>
      </c>
      <c r="CH322" s="120">
        <v>26.577999999999999</v>
      </c>
      <c r="CI322" s="133">
        <f>0.3543*CK322</f>
        <v>2.3599923000000002E-2</v>
      </c>
      <c r="CJ322" s="133">
        <v>1.356969E-3</v>
      </c>
      <c r="CK322" s="133">
        <v>6.6610000000000003E-2</v>
      </c>
      <c r="CL322" s="133">
        <v>3.8300000000000001E-3</v>
      </c>
      <c r="CM322" s="19">
        <v>0.70408999999999999</v>
      </c>
      <c r="CN322" s="19">
        <v>8.9999999999999998E-4</v>
      </c>
      <c r="CO322" s="19">
        <v>0.70098000000000005</v>
      </c>
      <c r="CP322" s="19">
        <v>9.1E-4</v>
      </c>
      <c r="CQ322" s="19"/>
      <c r="CR322" s="189">
        <v>41.49</v>
      </c>
      <c r="CS322" s="189">
        <v>2.6437421866722294E-2</v>
      </c>
      <c r="CT322" s="189">
        <v>51.39</v>
      </c>
      <c r="CU322" s="189">
        <v>5.8929360479534759E-2</v>
      </c>
      <c r="CV322" s="189">
        <v>6.84</v>
      </c>
      <c r="CW322" s="189">
        <v>4.5252407113317385E-2</v>
      </c>
      <c r="CX322" s="190">
        <v>3.2000000000000002E-3</v>
      </c>
      <c r="CY322" s="190">
        <v>4.7176012586435886E-4</v>
      </c>
      <c r="CZ322" s="190">
        <v>5.1999999999999998E-2</v>
      </c>
      <c r="DA322" s="190">
        <v>2.4386267611096204E-3</v>
      </c>
      <c r="DB322" s="190">
        <v>5.9999999999999995E-4</v>
      </c>
      <c r="DC322" s="190">
        <v>7.4013276602792567E-4</v>
      </c>
      <c r="DD322" s="190">
        <v>0.1255</v>
      </c>
      <c r="DE322" s="190">
        <v>1.0963699026028308E-3</v>
      </c>
      <c r="DF322" s="190">
        <v>1.2999999999999999E-3</v>
      </c>
      <c r="DG322" s="190">
        <v>4.2271091313682307E-4</v>
      </c>
      <c r="DH322" s="190">
        <v>0.18970000000000001</v>
      </c>
      <c r="DI322" s="190">
        <v>5.1889017733740255E-3</v>
      </c>
      <c r="DJ322" s="190">
        <v>0.1048</v>
      </c>
      <c r="DK322" s="190">
        <v>8.4619274234097738E-4</v>
      </c>
      <c r="DL322" s="190">
        <v>1.5299999999999999E-2</v>
      </c>
      <c r="DM322" s="190">
        <v>9.0693106355605683E-4</v>
      </c>
      <c r="DN322" s="190">
        <v>0.4078</v>
      </c>
      <c r="DO322" s="190">
        <v>1.3991072907143032E-3</v>
      </c>
      <c r="DP322" s="189">
        <v>100.6</v>
      </c>
    </row>
    <row r="323" spans="1:120" x14ac:dyDescent="0.2">
      <c r="A323" s="235" t="s">
        <v>818</v>
      </c>
      <c r="B323" s="163">
        <v>92.923825579181241</v>
      </c>
      <c r="C323" s="143">
        <v>1.0964225456166333E-2</v>
      </c>
      <c r="D323" s="145">
        <v>56.417499999999997</v>
      </c>
      <c r="E323" s="144">
        <v>9.574367238622089E-2</v>
      </c>
      <c r="F323" s="142">
        <v>0.30769999999999997</v>
      </c>
      <c r="G323" s="143">
        <v>1.0240777038560651E-2</v>
      </c>
      <c r="H323" s="145">
        <v>10.7864</v>
      </c>
      <c r="I323" s="141">
        <v>4.424031436866404E-2</v>
      </c>
      <c r="J323" s="145">
        <v>4.4794999999999998</v>
      </c>
      <c r="K323" s="144">
        <v>2.5239817293388062E-2</v>
      </c>
      <c r="L323" s="142">
        <v>8.3799999999999999E-2</v>
      </c>
      <c r="M323" s="141">
        <v>7.896887218532515E-3</v>
      </c>
      <c r="N323" s="145">
        <v>13.921900000000001</v>
      </c>
      <c r="O323" s="144">
        <v>5.3163108429328039E-2</v>
      </c>
      <c r="P323" s="145">
        <v>9.2529000000000003</v>
      </c>
      <c r="Q323" s="144">
        <v>2.7047042520042742E-2</v>
      </c>
      <c r="R323" s="142">
        <v>0.1545</v>
      </c>
      <c r="S323" s="141">
        <v>1.308538892906894E-2</v>
      </c>
      <c r="T323" s="142">
        <v>1.1567000000000001</v>
      </c>
      <c r="U323" s="141">
        <v>3.1885524120355065E-2</v>
      </c>
      <c r="V323" s="142">
        <v>3.4599999999999999E-2</v>
      </c>
      <c r="W323" s="141">
        <v>2.1109850395595996E-3</v>
      </c>
      <c r="X323" s="142">
        <v>0.15010000000000001</v>
      </c>
      <c r="Y323" s="141">
        <v>2.7992789270353973E-3</v>
      </c>
      <c r="Z323" s="142">
        <v>2.4400000000000002E-2</v>
      </c>
      <c r="AA323" s="143">
        <v>5.7814516655940321E-3</v>
      </c>
      <c r="AB323" s="142">
        <v>2.7199999999999998E-2</v>
      </c>
      <c r="AC323" s="141">
        <v>2.0892358382698468E-3</v>
      </c>
      <c r="AD323" s="140">
        <v>96.797200000000004</v>
      </c>
      <c r="AE323" s="139">
        <v>1300</v>
      </c>
      <c r="AF323" s="18" t="s">
        <v>472</v>
      </c>
      <c r="AG323" s="130">
        <v>1.8147678520130168</v>
      </c>
      <c r="AH323" s="129">
        <v>0.04</v>
      </c>
      <c r="AK323" s="275"/>
      <c r="AL323" s="276"/>
      <c r="AM323" s="138"/>
      <c r="AN323" s="129"/>
      <c r="AO323" s="138"/>
      <c r="AP323" s="129"/>
      <c r="AQ323" s="138"/>
      <c r="AR323" s="130"/>
      <c r="AS323" s="138"/>
      <c r="AT323" s="129"/>
      <c r="AU323" s="138"/>
      <c r="AV323" s="129"/>
      <c r="AW323" s="138"/>
      <c r="AX323" s="129"/>
      <c r="AY323" s="138"/>
      <c r="AZ323" s="129"/>
      <c r="BA323" s="138"/>
      <c r="BB323" s="130"/>
      <c r="BC323" s="138"/>
      <c r="BD323" s="129"/>
      <c r="BE323" s="138"/>
      <c r="BF323" s="129"/>
      <c r="BG323" s="138"/>
      <c r="BH323" s="129"/>
      <c r="BI323" s="138"/>
      <c r="BJ323" s="129"/>
      <c r="BK323" s="138"/>
      <c r="BL323" s="129"/>
      <c r="BM323" s="138"/>
      <c r="BN323" s="129"/>
      <c r="BO323" s="138"/>
      <c r="BP323" s="130"/>
      <c r="BQ323" s="138"/>
      <c r="BR323" s="129"/>
      <c r="BS323" s="138"/>
      <c r="BT323" s="129"/>
      <c r="BU323" s="138"/>
      <c r="BV323" s="129"/>
      <c r="BW323" s="138"/>
      <c r="BX323" s="129"/>
      <c r="BY323" s="138"/>
      <c r="BZ323" s="129"/>
      <c r="CA323" s="137"/>
      <c r="CB323" s="136"/>
      <c r="CC323" s="135"/>
      <c r="CD323" s="134"/>
      <c r="CE323" s="135"/>
      <c r="CF323" s="134"/>
      <c r="CI323" s="21"/>
      <c r="CJ323" s="21"/>
      <c r="CK323" s="133"/>
      <c r="CL323" s="133"/>
      <c r="CM323" s="19"/>
      <c r="CN323" s="19"/>
      <c r="CO323" s="19"/>
      <c r="CP323" s="19"/>
      <c r="CQ323" s="19"/>
      <c r="CR323" s="189">
        <v>40.450000000000003</v>
      </c>
      <c r="CS323" s="189">
        <v>1.4127119237764607E-2</v>
      </c>
      <c r="CT323" s="189">
        <v>50.24</v>
      </c>
      <c r="CU323" s="189">
        <v>4.5906448282312225E-2</v>
      </c>
      <c r="CV323" s="189">
        <v>6.82</v>
      </c>
      <c r="CW323" s="189">
        <v>4.8452138566759485E-2</v>
      </c>
      <c r="CX323" s="190">
        <v>4.3E-3</v>
      </c>
      <c r="CY323" s="190">
        <v>5.1896305686563221E-4</v>
      </c>
      <c r="CZ323" s="190">
        <v>4.9700000000000001E-2</v>
      </c>
      <c r="DA323" s="190">
        <v>4.2388060482811494E-3</v>
      </c>
      <c r="DB323" s="190">
        <v>1E-3</v>
      </c>
      <c r="DC323" s="190">
        <v>5.4924337645925433E-4</v>
      </c>
      <c r="DD323" s="190">
        <v>0.1275</v>
      </c>
      <c r="DE323" s="190">
        <v>2.3190826506097558E-3</v>
      </c>
      <c r="DF323" s="190">
        <v>2.0999999999999999E-3</v>
      </c>
      <c r="DG323" s="190">
        <v>2.334100553515277E-4</v>
      </c>
      <c r="DH323" s="190">
        <v>0.2329</v>
      </c>
      <c r="DI323" s="190">
        <v>6.5587584215456218E-3</v>
      </c>
      <c r="DJ323" s="190">
        <v>0.1042</v>
      </c>
      <c r="DK323" s="190">
        <v>1.444188757526773E-3</v>
      </c>
      <c r="DL323" s="190">
        <v>1.5599999999999999E-2</v>
      </c>
      <c r="DM323" s="190">
        <v>1.3799185808724503E-3</v>
      </c>
      <c r="DN323" s="190">
        <v>0.40560000000000002</v>
      </c>
      <c r="DO323" s="190">
        <v>2.2961563296349232E-3</v>
      </c>
      <c r="DP323" s="189">
        <v>98.45</v>
      </c>
    </row>
    <row r="324" spans="1:120" x14ac:dyDescent="0.2">
      <c r="A324" s="230" t="s">
        <v>137</v>
      </c>
      <c r="B324" s="163">
        <v>92.960492277436273</v>
      </c>
      <c r="C324" s="143">
        <v>1.8675782372515369E-3</v>
      </c>
      <c r="D324" s="138">
        <v>57.402266666666662</v>
      </c>
      <c r="E324" s="144">
        <v>7.9538913869027228E-2</v>
      </c>
      <c r="F324" s="137">
        <v>0.32463333333333338</v>
      </c>
      <c r="G324" s="143">
        <v>8.4365720178836059E-3</v>
      </c>
      <c r="H324" s="138">
        <v>10.950941107259737</v>
      </c>
      <c r="I324" s="141">
        <v>3.6109211149005775E-2</v>
      </c>
      <c r="J324" s="138">
        <v>4.3669333333333329</v>
      </c>
      <c r="K324" s="144">
        <v>2.0954539821684968E-2</v>
      </c>
      <c r="L324" s="137">
        <v>8.2566666666666677E-2</v>
      </c>
      <c r="M324" s="141">
        <v>6.6614414305257007E-3</v>
      </c>
      <c r="N324" s="138">
        <v>14.495899999999999</v>
      </c>
      <c r="O324" s="144">
        <v>4.5380488243194843E-2</v>
      </c>
      <c r="P324" s="138">
        <v>8.9984333333333328</v>
      </c>
      <c r="Q324" s="144">
        <v>2.1358865441301719E-2</v>
      </c>
      <c r="R324" s="137">
        <v>0.14863333333333331</v>
      </c>
      <c r="S324" s="141">
        <v>1.2016467062096104E-2</v>
      </c>
      <c r="T324" s="137">
        <v>1.1456</v>
      </c>
      <c r="U324" s="141">
        <v>2.5295617153451792E-2</v>
      </c>
      <c r="V324" s="137">
        <v>2.6999999999999996E-2</v>
      </c>
      <c r="W324" s="141">
        <v>1.6499074883156327E-3</v>
      </c>
      <c r="X324" s="137">
        <v>8.3979417601181411E-2</v>
      </c>
      <c r="Y324" s="141">
        <v>1.8561982087411211E-3</v>
      </c>
      <c r="Z324" s="137">
        <v>2.8233333333333333E-2</v>
      </c>
      <c r="AA324" s="143">
        <v>3.808019682252653E-3</v>
      </c>
      <c r="AB324" s="137">
        <v>3.5533333333333333E-2</v>
      </c>
      <c r="AC324" s="141">
        <v>1.6331277986249043E-3</v>
      </c>
      <c r="AD324" s="130">
        <v>98.078100000000006</v>
      </c>
      <c r="AE324" s="139">
        <v>1300</v>
      </c>
      <c r="AF324" s="18" t="s">
        <v>136</v>
      </c>
      <c r="AG324" s="130">
        <v>1.345770639955167</v>
      </c>
      <c r="AH324" s="129">
        <v>0.02</v>
      </c>
      <c r="AI324" s="128">
        <v>20</v>
      </c>
      <c r="AJ324" s="120">
        <v>16.673999999999999</v>
      </c>
      <c r="AK324" s="275">
        <v>1981.56147085063</v>
      </c>
      <c r="AL324" s="276">
        <v>79.891330948288328</v>
      </c>
      <c r="AM324" s="138">
        <v>0.563530928227018</v>
      </c>
      <c r="AN324" s="129">
        <v>7.0234094510232312E-2</v>
      </c>
      <c r="AO324" s="138">
        <v>33.501861952496697</v>
      </c>
      <c r="AP324" s="129">
        <v>1.3532492749775824</v>
      </c>
      <c r="AQ324" s="138">
        <v>8.2148062924202296</v>
      </c>
      <c r="AR324" s="130">
        <v>0.49889965272038916</v>
      </c>
      <c r="AS324" s="138">
        <v>15.0792677580899</v>
      </c>
      <c r="AT324" s="129">
        <v>0.74113026985470132</v>
      </c>
      <c r="AU324" s="138">
        <v>0.46867999009655198</v>
      </c>
      <c r="AV324" s="129">
        <v>6.0180055383662598E-2</v>
      </c>
      <c r="AW324" s="138">
        <v>4.3357478417740802</v>
      </c>
      <c r="AX324" s="129">
        <v>0.75189500516016838</v>
      </c>
      <c r="AY324" s="138">
        <v>0.64459878150341998</v>
      </c>
      <c r="AZ324" s="129">
        <v>0.10030186814172223</v>
      </c>
      <c r="BA324" s="138">
        <v>1.8794445017496</v>
      </c>
      <c r="BB324" s="130">
        <v>0.13727846150252693</v>
      </c>
      <c r="BC324" s="138"/>
      <c r="BD324" s="129"/>
      <c r="BE324" s="138">
        <v>1.6496869189175101</v>
      </c>
      <c r="BF324" s="129">
        <v>0.34807997759752035</v>
      </c>
      <c r="BG324" s="138">
        <v>0.69295671810456805</v>
      </c>
      <c r="BH324" s="129">
        <v>0.16761605054873116</v>
      </c>
      <c r="BI324" s="138"/>
      <c r="BJ324" s="129"/>
      <c r="BK324" s="138"/>
      <c r="BL324" s="129"/>
      <c r="BM324" s="138"/>
      <c r="BN324" s="129"/>
      <c r="BO324" s="138">
        <v>1.3515532608134799</v>
      </c>
      <c r="BP324" s="130">
        <v>0.21019611828041984</v>
      </c>
      <c r="BQ324" s="138"/>
      <c r="BR324" s="129"/>
      <c r="BS324" s="138">
        <v>1.1344231240643099</v>
      </c>
      <c r="BT324" s="129">
        <v>0.17228132855184447</v>
      </c>
      <c r="BU324" s="138"/>
      <c r="BV324" s="129"/>
      <c r="BW324" s="138"/>
      <c r="BX324" s="129"/>
      <c r="BY324" s="138"/>
      <c r="BZ324" s="129"/>
      <c r="CA324" s="137">
        <v>0.123008112979704</v>
      </c>
      <c r="CB324" s="136">
        <v>2.3534201295691344E-2</v>
      </c>
      <c r="CC324" s="135">
        <v>3.7966904403398997E-2</v>
      </c>
      <c r="CD324" s="134">
        <v>6.7954164291381255E-3</v>
      </c>
      <c r="CE324" s="135">
        <v>1.5764854210993998E-2</v>
      </c>
      <c r="CF324" s="134">
        <v>4.1334267494692982E-3</v>
      </c>
      <c r="CH324" s="120">
        <v>15.458</v>
      </c>
      <c r="CI324" s="133">
        <f>0.3543*CK324</f>
        <v>1.6917825000000001E-2</v>
      </c>
      <c r="CJ324" s="133">
        <v>1.0274699999999999E-3</v>
      </c>
      <c r="CK324" s="133">
        <v>4.7750000000000001E-2</v>
      </c>
      <c r="CL324" s="133">
        <v>2.8999999999999998E-3</v>
      </c>
      <c r="CM324" s="19">
        <v>0.70379999999999998</v>
      </c>
      <c r="CN324" s="19">
        <v>9.7999999999999997E-4</v>
      </c>
      <c r="CO324" s="19">
        <v>0.70157000000000003</v>
      </c>
      <c r="CP324" s="19">
        <v>9.8999999999999999E-4</v>
      </c>
      <c r="CQ324" s="19"/>
      <c r="CR324" s="189">
        <v>40.78</v>
      </c>
      <c r="CS324" s="189">
        <v>4.6068454908087184E-2</v>
      </c>
      <c r="CT324" s="189">
        <v>50.39</v>
      </c>
      <c r="CU324" s="189">
        <v>9.5386110132581095E-2</v>
      </c>
      <c r="CV324" s="189">
        <v>6.8</v>
      </c>
      <c r="CW324" s="189">
        <v>8.0578844733212775E-3</v>
      </c>
      <c r="CX324" s="190">
        <v>4.1999999999999997E-3</v>
      </c>
      <c r="CY324" s="190">
        <v>6.0511103113395639E-4</v>
      </c>
      <c r="CZ324" s="190">
        <v>4.6699999999999998E-2</v>
      </c>
      <c r="DA324" s="190">
        <v>2.1279868126857873E-3</v>
      </c>
      <c r="DB324" s="190">
        <v>1.6999999999999999E-3</v>
      </c>
      <c r="DC324" s="190">
        <v>1.2009131205655461E-3</v>
      </c>
      <c r="DD324" s="190">
        <v>0.13469999999999999</v>
      </c>
      <c r="DE324" s="190">
        <v>4.7811921917908645E-3</v>
      </c>
      <c r="DF324" s="190">
        <v>1.5E-3</v>
      </c>
      <c r="DG324" s="190">
        <v>6.6176470588235302E-5</v>
      </c>
      <c r="DH324" s="190">
        <v>0.23730000000000001</v>
      </c>
      <c r="DI324" s="190">
        <v>6.4677867797894974E-3</v>
      </c>
      <c r="DJ324" s="190">
        <v>0.10489999999999999</v>
      </c>
      <c r="DK324" s="190">
        <v>1.1037351543306741E-3</v>
      </c>
      <c r="DL324" s="190">
        <v>1.54E-2</v>
      </c>
      <c r="DM324" s="190">
        <v>1.0575043020744877E-3</v>
      </c>
      <c r="DN324" s="190">
        <v>0.40039999999999998</v>
      </c>
      <c r="DO324" s="190">
        <v>4.8211228274447635E-3</v>
      </c>
      <c r="DP324" s="189">
        <v>98.91</v>
      </c>
    </row>
    <row r="325" spans="1:120" x14ac:dyDescent="0.2">
      <c r="A325" s="230" t="s">
        <v>247</v>
      </c>
      <c r="B325" s="163">
        <v>93.009762341442453</v>
      </c>
      <c r="C325" s="143">
        <v>1.8818327355430544E-3</v>
      </c>
      <c r="D325" s="138">
        <v>57.398433333333337</v>
      </c>
      <c r="E325" s="144">
        <v>7.9533602246550691E-2</v>
      </c>
      <c r="F325" s="137">
        <v>0.31696666666666667</v>
      </c>
      <c r="G325" s="143">
        <v>8.3382399336020263E-3</v>
      </c>
      <c r="H325" s="138">
        <v>10.496409382146876</v>
      </c>
      <c r="I325" s="141">
        <v>3.5418457773415304E-2</v>
      </c>
      <c r="J325" s="138">
        <v>4.5855666666666668</v>
      </c>
      <c r="K325" s="144">
        <v>2.1474150619195928E-2</v>
      </c>
      <c r="L325" s="137">
        <v>8.9033333333333339E-2</v>
      </c>
      <c r="M325" s="141">
        <v>6.6914803790585585E-3</v>
      </c>
      <c r="N325" s="138">
        <v>15.131633333333333</v>
      </c>
      <c r="O325" s="144">
        <v>4.6205884894442925E-2</v>
      </c>
      <c r="P325" s="138">
        <v>8.5723333333333329</v>
      </c>
      <c r="Q325" s="144">
        <v>2.0897365560136147E-2</v>
      </c>
      <c r="R325" s="137">
        <v>0.13823333333333332</v>
      </c>
      <c r="S325" s="141">
        <v>1.1766235612503628E-2</v>
      </c>
      <c r="T325" s="137">
        <v>1.1194333333333333</v>
      </c>
      <c r="U325" s="141">
        <v>2.4976408515199423E-2</v>
      </c>
      <c r="V325" s="137">
        <v>3.4966666666666667E-2</v>
      </c>
      <c r="W325" s="141">
        <v>1.6911767963921286E-3</v>
      </c>
      <c r="X325" s="137">
        <v>0.17098234913593938</v>
      </c>
      <c r="Y325" s="141">
        <v>2.3472659317754136E-3</v>
      </c>
      <c r="Z325" s="137">
        <v>2.3733333333333332E-2</v>
      </c>
      <c r="AA325" s="143">
        <v>3.7089776215415882E-3</v>
      </c>
      <c r="AB325" s="137">
        <v>2.0366666666666668E-2</v>
      </c>
      <c r="AC325" s="141">
        <v>1.5157694185057855E-3</v>
      </c>
      <c r="AD325" s="130">
        <v>98.083799999999997</v>
      </c>
      <c r="AE325" s="139">
        <v>1300</v>
      </c>
      <c r="AF325" s="18" t="s">
        <v>246</v>
      </c>
      <c r="AG325" s="130">
        <v>1.5927203863560369</v>
      </c>
      <c r="AH325" s="129">
        <v>0.03</v>
      </c>
      <c r="AI325" s="128">
        <v>20</v>
      </c>
      <c r="AJ325" s="120">
        <v>16.823</v>
      </c>
      <c r="AK325" s="275">
        <v>1831.40250482753</v>
      </c>
      <c r="AL325" s="276">
        <v>65.770695744853384</v>
      </c>
      <c r="AM325" s="138">
        <v>0.78575320498218304</v>
      </c>
      <c r="AN325" s="129">
        <v>6.0559071626229366E-2</v>
      </c>
      <c r="AO325" s="138">
        <v>33.550340901840102</v>
      </c>
      <c r="AP325" s="129">
        <v>1.2106504530553464</v>
      </c>
      <c r="AQ325" s="138">
        <v>7.5349862210111702</v>
      </c>
      <c r="AR325" s="130">
        <v>0.4684709227426791</v>
      </c>
      <c r="AS325" s="138">
        <v>13.887686085350399</v>
      </c>
      <c r="AT325" s="129">
        <v>0.6551780037731586</v>
      </c>
      <c r="AU325" s="138">
        <v>0.409467842296656</v>
      </c>
      <c r="AV325" s="129">
        <v>5.6105745504012733E-2</v>
      </c>
      <c r="AW325" s="138">
        <v>4.2673133674674899</v>
      </c>
      <c r="AX325" s="129">
        <v>0.73454323375258912</v>
      </c>
      <c r="AY325" s="138">
        <v>0.61245816642824502</v>
      </c>
      <c r="AZ325" s="129">
        <v>6.1738625787396161E-2</v>
      </c>
      <c r="BA325" s="138">
        <v>1.7607248036152301</v>
      </c>
      <c r="BB325" s="130">
        <v>0.11724309503965027</v>
      </c>
      <c r="BC325" s="138"/>
      <c r="BD325" s="129"/>
      <c r="BE325" s="138">
        <v>1.6590095373557701</v>
      </c>
      <c r="BF325" s="129">
        <v>0.25946182773467585</v>
      </c>
      <c r="BG325" s="138">
        <v>0.63551232371813304</v>
      </c>
      <c r="BH325" s="129">
        <v>0.14415998333250354</v>
      </c>
      <c r="BI325" s="138"/>
      <c r="BJ325" s="129"/>
      <c r="BK325" s="138"/>
      <c r="BL325" s="129"/>
      <c r="BM325" s="138"/>
      <c r="BN325" s="129"/>
      <c r="BO325" s="138">
        <v>1.23601546208596</v>
      </c>
      <c r="BP325" s="130">
        <v>0.15373261006887681</v>
      </c>
      <c r="BQ325" s="138"/>
      <c r="BR325" s="129"/>
      <c r="BS325" s="138">
        <v>0.97162520946550501</v>
      </c>
      <c r="BT325" s="129">
        <v>0.15984663808664978</v>
      </c>
      <c r="BU325" s="138"/>
      <c r="BV325" s="129"/>
      <c r="BW325" s="138"/>
      <c r="BX325" s="129"/>
      <c r="BY325" s="138"/>
      <c r="BZ325" s="129"/>
      <c r="CA325" s="137">
        <v>0.103180243667958</v>
      </c>
      <c r="CB325" s="136">
        <v>1.6175152490108848E-2</v>
      </c>
      <c r="CC325" s="135">
        <v>3.5297564454173001E-2</v>
      </c>
      <c r="CD325" s="134">
        <v>6.6389826661434233E-3</v>
      </c>
      <c r="CE325" s="135">
        <v>1.2133122413087E-2</v>
      </c>
      <c r="CF325" s="134">
        <v>3.2337454535642431E-3</v>
      </c>
      <c r="CH325" s="120">
        <v>17.100999999999999</v>
      </c>
      <c r="CI325" s="133">
        <f>0.3543*CK325</f>
        <v>2.2643312999999998E-2</v>
      </c>
      <c r="CJ325" s="133">
        <v>1.2577650000000001E-3</v>
      </c>
      <c r="CK325" s="133">
        <v>6.3909999999999995E-2</v>
      </c>
      <c r="CL325" s="133">
        <v>3.5500000000000002E-3</v>
      </c>
      <c r="CM325" s="19">
        <v>0.70340000000000003</v>
      </c>
      <c r="CN325" s="19">
        <v>1.0499999999999999E-3</v>
      </c>
      <c r="CO325" s="19">
        <v>0.70040999999999998</v>
      </c>
      <c r="CP325" s="19">
        <v>1.06E-3</v>
      </c>
      <c r="CQ325" s="19"/>
      <c r="CR325" s="189">
        <v>41.24</v>
      </c>
      <c r="CS325" s="189">
        <v>2.5528212715039432E-2</v>
      </c>
      <c r="CT325" s="189">
        <v>51.08</v>
      </c>
      <c r="CU325" s="189">
        <v>5.1444466643529939E-2</v>
      </c>
      <c r="CV325" s="189">
        <v>6.84</v>
      </c>
      <c r="CW325" s="189">
        <v>8.4043138108394286E-3</v>
      </c>
      <c r="CX325" s="190">
        <v>3.7000000000000002E-3</v>
      </c>
      <c r="CY325" s="190">
        <v>5.7186050888346942E-4</v>
      </c>
      <c r="CZ325" s="190">
        <v>5.0799999999999998E-2</v>
      </c>
      <c r="DA325" s="190">
        <v>2.1031466909075393E-3</v>
      </c>
      <c r="DB325" s="190">
        <v>2.3E-3</v>
      </c>
      <c r="DC325" s="190">
        <v>6.038660495716352E-4</v>
      </c>
      <c r="DD325" s="190">
        <v>0.128</v>
      </c>
      <c r="DE325" s="190">
        <v>1.8306623804961717E-3</v>
      </c>
      <c r="DF325" s="190">
        <v>1.8E-3</v>
      </c>
      <c r="DG325" s="190">
        <v>2.3457803478922349E-4</v>
      </c>
      <c r="DH325" s="190">
        <v>0.22950000000000001</v>
      </c>
      <c r="DI325" s="190">
        <v>5.1576683256746502E-3</v>
      </c>
      <c r="DJ325" s="190">
        <v>0.106</v>
      </c>
      <c r="DK325" s="190">
        <v>1.1192768251719787E-3</v>
      </c>
      <c r="DL325" s="190">
        <v>1.5299999999999999E-2</v>
      </c>
      <c r="DM325" s="190">
        <v>1.0594010498630412E-3</v>
      </c>
      <c r="DN325" s="190">
        <v>0.40479999999999999</v>
      </c>
      <c r="DO325" s="190">
        <v>1.1633729506656052E-3</v>
      </c>
      <c r="DP325" s="189">
        <v>100.11</v>
      </c>
    </row>
    <row r="326" spans="1:120" x14ac:dyDescent="0.2">
      <c r="A326" s="235" t="s">
        <v>471</v>
      </c>
      <c r="B326" s="163">
        <v>92.979004003765922</v>
      </c>
      <c r="C326" s="143">
        <v>1.1129110610354579E-2</v>
      </c>
      <c r="D326" s="145">
        <v>56.733399999999996</v>
      </c>
      <c r="E326" s="144">
        <v>7.8612105028902507E-2</v>
      </c>
      <c r="F326" s="142">
        <v>0.31719999999999998</v>
      </c>
      <c r="G326" s="143">
        <v>8.3681979266916479E-3</v>
      </c>
      <c r="H326" s="145">
        <v>10.496375818875821</v>
      </c>
      <c r="I326" s="141">
        <v>3.5148495346351921E-2</v>
      </c>
      <c r="J326" s="145">
        <v>4.8418000000000001</v>
      </c>
      <c r="K326" s="144">
        <v>2.1928649983699297E-2</v>
      </c>
      <c r="L326" s="142">
        <v>9.2433333333333326E-2</v>
      </c>
      <c r="M326" s="141">
        <v>6.6793107149612299E-3</v>
      </c>
      <c r="N326" s="145">
        <v>14.732406260364369</v>
      </c>
      <c r="O326" s="144">
        <v>4.5553847663929031E-2</v>
      </c>
      <c r="P326" s="145">
        <v>8.7165000000000017</v>
      </c>
      <c r="Q326" s="144">
        <v>2.0913321743089984E-2</v>
      </c>
      <c r="R326" s="142">
        <v>0.1724441934860613</v>
      </c>
      <c r="S326" s="141">
        <v>1.2092523294978735E-2</v>
      </c>
      <c r="T326" s="142">
        <v>1.0744666666666667</v>
      </c>
      <c r="U326" s="141">
        <v>2.449868941203039E-2</v>
      </c>
      <c r="V326" s="142">
        <v>3.8733333333333335E-2</v>
      </c>
      <c r="W326" s="141">
        <v>1.7035320530476581E-3</v>
      </c>
      <c r="X326" s="142">
        <v>0.21909999999999999</v>
      </c>
      <c r="Y326" s="141">
        <v>2.5749840557943381E-3</v>
      </c>
      <c r="Z326" s="142">
        <v>2.5566666666666665E-2</v>
      </c>
      <c r="AA326" s="143">
        <v>3.5542329626284826E-3</v>
      </c>
      <c r="AB326" s="142">
        <v>2.3166666666666669E-2</v>
      </c>
      <c r="AC326" s="141">
        <v>1.5319703869444156E-3</v>
      </c>
      <c r="AD326" s="140">
        <v>97.503633333333326</v>
      </c>
      <c r="AE326" s="139">
        <v>1300</v>
      </c>
      <c r="AF326" s="18" t="s">
        <v>470</v>
      </c>
      <c r="AG326" s="130">
        <v>1.7342761475537218</v>
      </c>
      <c r="AH326" s="129">
        <v>0.03</v>
      </c>
      <c r="AK326" s="275"/>
      <c r="AL326" s="276"/>
      <c r="AM326" s="138"/>
      <c r="AN326" s="129"/>
      <c r="AO326" s="138"/>
      <c r="AP326" s="129"/>
      <c r="AQ326" s="138"/>
      <c r="AR326" s="130"/>
      <c r="AS326" s="138"/>
      <c r="AT326" s="129"/>
      <c r="AU326" s="138"/>
      <c r="AV326" s="129"/>
      <c r="AW326" s="138"/>
      <c r="AX326" s="129"/>
      <c r="AY326" s="138"/>
      <c r="AZ326" s="129"/>
      <c r="BA326" s="138"/>
      <c r="BB326" s="130"/>
      <c r="BC326" s="138"/>
      <c r="BD326" s="129"/>
      <c r="BE326" s="138"/>
      <c r="BF326" s="129"/>
      <c r="BG326" s="138"/>
      <c r="BH326" s="129"/>
      <c r="BI326" s="138"/>
      <c r="BJ326" s="129"/>
      <c r="BK326" s="138"/>
      <c r="BL326" s="129"/>
      <c r="BM326" s="138"/>
      <c r="BN326" s="129"/>
      <c r="BO326" s="138"/>
      <c r="BP326" s="130"/>
      <c r="BQ326" s="138"/>
      <c r="BR326" s="129"/>
      <c r="BS326" s="138"/>
      <c r="BT326" s="129"/>
      <c r="BU326" s="138"/>
      <c r="BV326" s="129"/>
      <c r="BW326" s="138"/>
      <c r="BX326" s="129"/>
      <c r="BY326" s="138"/>
      <c r="BZ326" s="129"/>
      <c r="CA326" s="137"/>
      <c r="CB326" s="136"/>
      <c r="CC326" s="135"/>
      <c r="CD326" s="134"/>
      <c r="CE326" s="135"/>
      <c r="CF326" s="134"/>
      <c r="CI326" s="21"/>
      <c r="CJ326" s="21"/>
      <c r="CK326" s="133"/>
      <c r="CL326" s="133"/>
      <c r="CM326" s="19"/>
      <c r="CN326" s="19"/>
      <c r="CO326" s="19"/>
      <c r="CP326" s="19"/>
      <c r="CQ326" s="19"/>
      <c r="CR326" s="189">
        <v>41.17</v>
      </c>
      <c r="CS326" s="189">
        <v>1.9652875502199112E-2</v>
      </c>
      <c r="CT326" s="189">
        <v>51</v>
      </c>
      <c r="CU326" s="189">
        <v>5.4008554296607392E-2</v>
      </c>
      <c r="CV326" s="189">
        <v>6.86</v>
      </c>
      <c r="CW326" s="189">
        <v>5.0116299236149395E-2</v>
      </c>
      <c r="CX326" s="190">
        <v>4.3E-3</v>
      </c>
      <c r="CY326" s="190">
        <v>9.5905996336119947E-4</v>
      </c>
      <c r="CZ326" s="190">
        <v>5.1400000000000001E-2</v>
      </c>
      <c r="DA326" s="190">
        <v>1.3050626262019591E-3</v>
      </c>
      <c r="DB326" s="190">
        <v>1.1999999999999999E-3</v>
      </c>
      <c r="DC326" s="190">
        <v>4.740685072543529E-4</v>
      </c>
      <c r="DD326" s="190">
        <v>0.1273</v>
      </c>
      <c r="DE326" s="190">
        <v>1.2526850796195858E-3</v>
      </c>
      <c r="DF326" s="190">
        <v>1.9E-3</v>
      </c>
      <c r="DG326" s="190">
        <v>2.8890376718816089E-4</v>
      </c>
      <c r="DH326" s="190">
        <v>0.22939999999999999</v>
      </c>
      <c r="DI326" s="190">
        <v>4.1317660139199922E-3</v>
      </c>
      <c r="DJ326" s="190">
        <v>0.1051</v>
      </c>
      <c r="DK326" s="190">
        <v>1.6766876838049376E-3</v>
      </c>
      <c r="DL326" s="190">
        <v>1.5699999999999999E-2</v>
      </c>
      <c r="DM326" s="190">
        <v>8.6451551470582543E-4</v>
      </c>
      <c r="DN326" s="190">
        <v>0.40539999999999998</v>
      </c>
      <c r="DO326" s="190">
        <v>2.0677377531309999E-3</v>
      </c>
      <c r="DP326" s="189">
        <v>99.97</v>
      </c>
    </row>
    <row r="327" spans="1:120" x14ac:dyDescent="0.2">
      <c r="A327" s="235" t="s">
        <v>469</v>
      </c>
      <c r="B327" s="163">
        <v>93.096189143395065</v>
      </c>
      <c r="C327" s="143">
        <v>1.1257415323454896E-2</v>
      </c>
      <c r="D327" s="145">
        <v>56.784799999999997</v>
      </c>
      <c r="E327" s="144">
        <v>9.6367001155972451E-2</v>
      </c>
      <c r="F327" s="142">
        <v>0.32545000000000002</v>
      </c>
      <c r="G327" s="143">
        <v>1.0288802056781199E-2</v>
      </c>
      <c r="H327" s="145">
        <v>11.035007135834105</v>
      </c>
      <c r="I327" s="141">
        <v>4.4216594131744669E-2</v>
      </c>
      <c r="J327" s="145">
        <v>4.6930999999999994</v>
      </c>
      <c r="K327" s="144">
        <v>2.6437796666666662E-2</v>
      </c>
      <c r="L327" s="142">
        <v>7.9500000000000001E-2</v>
      </c>
      <c r="M327" s="141">
        <v>8.1504475467608535E-3</v>
      </c>
      <c r="N327" s="145">
        <v>14.687016112102</v>
      </c>
      <c r="O327" s="144">
        <v>5.5744057522086991E-2</v>
      </c>
      <c r="P327" s="145">
        <v>8.8505000000000003</v>
      </c>
      <c r="Q327" s="144">
        <v>2.5870791840789192E-2</v>
      </c>
      <c r="R327" s="142">
        <v>0.17648641699110124</v>
      </c>
      <c r="S327" s="141">
        <v>1.5053775257841654E-2</v>
      </c>
      <c r="T327" s="142">
        <v>1.16255</v>
      </c>
      <c r="U327" s="141">
        <v>3.0963769898977186E-2</v>
      </c>
      <c r="V327" s="142">
        <v>3.4700000000000002E-2</v>
      </c>
      <c r="W327" s="141">
        <v>2.0385212254911099E-3</v>
      </c>
      <c r="X327" s="142">
        <v>0.15995000000000001</v>
      </c>
      <c r="Y327" s="141">
        <v>2.7945309188569054E-3</v>
      </c>
      <c r="Z327" s="142">
        <v>2.2700000000000001E-2</v>
      </c>
      <c r="AA327" s="143">
        <v>4.8314789591639993E-3</v>
      </c>
      <c r="AB327" s="142">
        <v>2.385E-2</v>
      </c>
      <c r="AC327" s="141">
        <v>1.8851007411409082E-3</v>
      </c>
      <c r="AD327" s="140">
        <v>98.015699999999995</v>
      </c>
      <c r="AE327" s="139">
        <v>1300</v>
      </c>
      <c r="AF327" s="18" t="s">
        <v>468</v>
      </c>
      <c r="AG327" s="130">
        <v>1.6628978822000253</v>
      </c>
      <c r="AH327" s="129">
        <v>0.05</v>
      </c>
      <c r="AK327" s="275"/>
      <c r="AL327" s="276"/>
      <c r="AM327" s="138"/>
      <c r="AN327" s="129"/>
      <c r="AO327" s="138"/>
      <c r="AP327" s="129"/>
      <c r="AQ327" s="138"/>
      <c r="AR327" s="130"/>
      <c r="AS327" s="138"/>
      <c r="AT327" s="129"/>
      <c r="AU327" s="138"/>
      <c r="AV327" s="129"/>
      <c r="AW327" s="138"/>
      <c r="AX327" s="129"/>
      <c r="AY327" s="138"/>
      <c r="AZ327" s="129"/>
      <c r="BA327" s="138"/>
      <c r="BB327" s="130"/>
      <c r="BC327" s="138"/>
      <c r="BD327" s="129"/>
      <c r="BE327" s="138"/>
      <c r="BF327" s="129"/>
      <c r="BG327" s="138"/>
      <c r="BH327" s="129"/>
      <c r="BI327" s="138"/>
      <c r="BJ327" s="129"/>
      <c r="BK327" s="138"/>
      <c r="BL327" s="129"/>
      <c r="BM327" s="138"/>
      <c r="BN327" s="129"/>
      <c r="BO327" s="138"/>
      <c r="BP327" s="130"/>
      <c r="BQ327" s="138"/>
      <c r="BR327" s="129"/>
      <c r="BS327" s="138"/>
      <c r="BT327" s="129"/>
      <c r="BU327" s="138"/>
      <c r="BV327" s="129"/>
      <c r="BW327" s="138"/>
      <c r="BX327" s="129"/>
      <c r="BY327" s="138"/>
      <c r="BZ327" s="129"/>
      <c r="CA327" s="137"/>
      <c r="CB327" s="136"/>
      <c r="CC327" s="135"/>
      <c r="CD327" s="134"/>
      <c r="CE327" s="135"/>
      <c r="CF327" s="134"/>
      <c r="CI327" s="21"/>
      <c r="CJ327" s="21"/>
      <c r="CK327" s="133"/>
      <c r="CL327" s="133"/>
      <c r="CM327" s="19"/>
      <c r="CN327" s="19"/>
      <c r="CO327" s="19"/>
      <c r="CP327" s="19"/>
      <c r="CQ327" s="19"/>
      <c r="CR327" s="189">
        <v>41.14</v>
      </c>
      <c r="CS327" s="189">
        <v>3.8952533262051982E-2</v>
      </c>
      <c r="CT327" s="189">
        <v>51.04</v>
      </c>
      <c r="CU327" s="189">
        <v>3.9717953863092778E-2</v>
      </c>
      <c r="CV327" s="189">
        <v>6.75</v>
      </c>
      <c r="CW327" s="189">
        <v>4.9704785029811467E-2</v>
      </c>
      <c r="CX327" s="190">
        <v>6.7999999999999996E-3</v>
      </c>
      <c r="CY327" s="190">
        <v>2.1210459954010175E-3</v>
      </c>
      <c r="CZ327" s="190">
        <v>5.11E-2</v>
      </c>
      <c r="DA327" s="190">
        <v>7.7707207077812139E-4</v>
      </c>
      <c r="DB327" s="190">
        <v>1.2999999999999999E-3</v>
      </c>
      <c r="DC327" s="190">
        <v>5.4050390355834979E-4</v>
      </c>
      <c r="DD327" s="190">
        <v>0.12870000000000001</v>
      </c>
      <c r="DE327" s="190">
        <v>1.1459425697458658E-3</v>
      </c>
      <c r="DF327" s="190">
        <v>1.6000000000000001E-3</v>
      </c>
      <c r="DG327" s="190">
        <v>5.3660308280746604E-4</v>
      </c>
      <c r="DH327" s="190">
        <v>0.23369999999999999</v>
      </c>
      <c r="DI327" s="190">
        <v>4.3402819763988486E-3</v>
      </c>
      <c r="DJ327" s="190">
        <v>0.1037</v>
      </c>
      <c r="DK327" s="190">
        <v>8.9591806448650673E-4</v>
      </c>
      <c r="DL327" s="190">
        <v>1.5100000000000001E-2</v>
      </c>
      <c r="DM327" s="190">
        <v>7.2269231427577742E-4</v>
      </c>
      <c r="DN327" s="190">
        <v>0.40500000000000003</v>
      </c>
      <c r="DO327" s="190">
        <v>2.6247505981370307E-3</v>
      </c>
      <c r="DP327" s="189">
        <v>99.87</v>
      </c>
    </row>
    <row r="328" spans="1:120" x14ac:dyDescent="0.2">
      <c r="A328" s="230" t="s">
        <v>135</v>
      </c>
      <c r="B328" s="163">
        <v>92.781429917864571</v>
      </c>
      <c r="C328" s="143">
        <v>9.187286704616526E-3</v>
      </c>
      <c r="D328" s="138">
        <v>57.192399999999999</v>
      </c>
      <c r="E328" s="144">
        <v>7.9248114085441801E-2</v>
      </c>
      <c r="F328" s="137">
        <v>0.31509999999999999</v>
      </c>
      <c r="G328" s="143">
        <v>8.3473302853854757E-3</v>
      </c>
      <c r="H328" s="138">
        <v>10.411563615564795</v>
      </c>
      <c r="I328" s="141">
        <v>3.5265231795969985E-2</v>
      </c>
      <c r="J328" s="138">
        <v>4.702466666666667</v>
      </c>
      <c r="K328" s="144">
        <v>2.1720265933318474E-2</v>
      </c>
      <c r="L328" s="137">
        <v>8.7233333333333343E-2</v>
      </c>
      <c r="M328" s="141">
        <v>6.7313572691183928E-3</v>
      </c>
      <c r="N328" s="138">
        <v>15.112233333333334</v>
      </c>
      <c r="O328" s="144">
        <v>4.6146645145024895E-2</v>
      </c>
      <c r="P328" s="138">
        <v>8.5468666666666682</v>
      </c>
      <c r="Q328" s="144">
        <v>2.0835283718210793E-2</v>
      </c>
      <c r="R328" s="137">
        <v>0.18686666666666665</v>
      </c>
      <c r="S328" s="141">
        <v>1.2050651989485441E-2</v>
      </c>
      <c r="T328" s="137">
        <v>1.0784999999999998</v>
      </c>
      <c r="U328" s="141">
        <v>2.4575383070643858E-2</v>
      </c>
      <c r="V328" s="137">
        <v>3.2166666666666663E-2</v>
      </c>
      <c r="W328" s="141">
        <v>1.6603289464062077E-3</v>
      </c>
      <c r="X328" s="137">
        <v>0.14685458084248579</v>
      </c>
      <c r="Y328" s="141">
        <v>2.2309440231279144E-3</v>
      </c>
      <c r="Z328" s="137">
        <v>2.4533333333333334E-2</v>
      </c>
      <c r="AA328" s="143">
        <v>3.6404661034620239E-3</v>
      </c>
      <c r="AB328" s="137">
        <v>2.6800000000000001E-2</v>
      </c>
      <c r="AC328" s="141">
        <v>1.5651391492148353E-3</v>
      </c>
      <c r="AD328" s="130">
        <v>97.845133333333322</v>
      </c>
      <c r="AE328" s="139">
        <v>1300</v>
      </c>
      <c r="AF328" s="18" t="s">
        <v>134</v>
      </c>
      <c r="AG328" s="130">
        <v>1.8397011556773708</v>
      </c>
      <c r="AH328" s="129">
        <v>0.01</v>
      </c>
      <c r="AI328" s="128">
        <v>38</v>
      </c>
      <c r="AJ328" s="120">
        <v>11.634</v>
      </c>
      <c r="AK328" s="275">
        <v>1859.92112584242</v>
      </c>
      <c r="AL328" s="276">
        <v>79.058925066356053</v>
      </c>
      <c r="AM328" s="138">
        <v>0.62814534822609702</v>
      </c>
      <c r="AN328" s="129">
        <v>6.7676800793354322E-2</v>
      </c>
      <c r="AO328" s="138">
        <v>33.819865664504803</v>
      </c>
      <c r="AP328" s="129">
        <v>1.2249754693874508</v>
      </c>
      <c r="AQ328" s="138">
        <v>8.0556923074981501</v>
      </c>
      <c r="AR328" s="130">
        <v>0.6210564574217452</v>
      </c>
      <c r="AS328" s="138">
        <v>15.192485820058</v>
      </c>
      <c r="AT328" s="129">
        <v>0.71324096929037439</v>
      </c>
      <c r="AU328" s="138">
        <v>0.43486565839548202</v>
      </c>
      <c r="AV328" s="129">
        <v>6.2087876832194876E-2</v>
      </c>
      <c r="AW328" s="138">
        <v>3.9619864430957601</v>
      </c>
      <c r="AX328" s="129">
        <v>0.63026748551284084</v>
      </c>
      <c r="AY328" s="138">
        <v>0.64300729428978298</v>
      </c>
      <c r="AZ328" s="129">
        <v>6.5528269167259637E-2</v>
      </c>
      <c r="BA328" s="138">
        <v>1.8596557929490301</v>
      </c>
      <c r="BB328" s="130">
        <v>0.16339485202597859</v>
      </c>
      <c r="BC328" s="138"/>
      <c r="BD328" s="129"/>
      <c r="BE328" s="138">
        <v>1.6301882780747099</v>
      </c>
      <c r="BF328" s="129">
        <v>0.26014516276567184</v>
      </c>
      <c r="BG328" s="138">
        <v>0.700482850645472</v>
      </c>
      <c r="BH328" s="129">
        <v>0.15292558671639087</v>
      </c>
      <c r="BI328" s="138"/>
      <c r="BJ328" s="129"/>
      <c r="BK328" s="138"/>
      <c r="BL328" s="129"/>
      <c r="BM328" s="138"/>
      <c r="BN328" s="129"/>
      <c r="BO328" s="138">
        <v>1.3111585925089999</v>
      </c>
      <c r="BP328" s="130">
        <v>0.16888936078076341</v>
      </c>
      <c r="BQ328" s="138"/>
      <c r="BR328" s="129"/>
      <c r="BS328" s="138">
        <v>0.93547886137838898</v>
      </c>
      <c r="BT328" s="129">
        <v>0.13730968435456417</v>
      </c>
      <c r="BU328" s="138"/>
      <c r="BV328" s="129"/>
      <c r="BW328" s="138"/>
      <c r="BX328" s="129"/>
      <c r="BY328" s="138"/>
      <c r="BZ328" s="129"/>
      <c r="CA328" s="137">
        <v>9.9847750865910995E-2</v>
      </c>
      <c r="CB328" s="136">
        <v>2.1700323909874145E-2</v>
      </c>
      <c r="CC328" s="135">
        <v>3.7910534134754002E-2</v>
      </c>
      <c r="CD328" s="134">
        <v>7.6257744835601608E-3</v>
      </c>
      <c r="CE328" s="135">
        <v>9.6822088301009995E-3</v>
      </c>
      <c r="CF328" s="134">
        <v>3.3593444979281416E-3</v>
      </c>
      <c r="CH328" s="120">
        <v>10.297000000000001</v>
      </c>
      <c r="CI328" s="133">
        <f>0.3543*CK328</f>
        <v>1.9153457999999998E-2</v>
      </c>
      <c r="CJ328" s="133">
        <v>1.1514749999999999E-3</v>
      </c>
      <c r="CK328" s="133">
        <v>5.4059999999999997E-2</v>
      </c>
      <c r="CL328" s="133">
        <v>3.2499999999999999E-3</v>
      </c>
      <c r="CM328" s="19">
        <v>0.70433999999999997</v>
      </c>
      <c r="CN328" s="19">
        <v>1.15E-3</v>
      </c>
      <c r="CO328" s="19">
        <v>0.70181000000000004</v>
      </c>
      <c r="CP328" s="19">
        <v>1.16E-3</v>
      </c>
      <c r="CQ328" s="19"/>
      <c r="CR328" s="189">
        <v>41.05</v>
      </c>
      <c r="CS328" s="189">
        <v>3.0978785094084617E-2</v>
      </c>
      <c r="CT328" s="189">
        <v>50.8</v>
      </c>
      <c r="CU328" s="189">
        <v>4.8999767276230788E-2</v>
      </c>
      <c r="CV328" s="189">
        <v>7.04</v>
      </c>
      <c r="CW328" s="189">
        <v>4.2585963225512398E-2</v>
      </c>
      <c r="CX328" s="190">
        <v>5.1000000000000004E-3</v>
      </c>
      <c r="CY328" s="190">
        <v>1.5069393085490148E-3</v>
      </c>
      <c r="CZ328" s="190">
        <v>4.9000000000000002E-2</v>
      </c>
      <c r="DA328" s="190">
        <v>2.0621752908133542E-3</v>
      </c>
      <c r="DB328" s="190">
        <v>1.1999999999999999E-3</v>
      </c>
      <c r="DC328" s="190">
        <v>1.2757749128967536E-3</v>
      </c>
      <c r="DD328" s="190">
        <v>0.13159999999999999</v>
      </c>
      <c r="DE328" s="190">
        <v>4.1366505287137592E-4</v>
      </c>
      <c r="DF328" s="190">
        <v>1.5E-3</v>
      </c>
      <c r="DG328" s="190">
        <v>2.0300751879699256E-4</v>
      </c>
      <c r="DH328" s="190">
        <v>0.2286</v>
      </c>
      <c r="DI328" s="190">
        <v>4.600189317646438E-3</v>
      </c>
      <c r="DJ328" s="190">
        <v>0.1077</v>
      </c>
      <c r="DK328" s="190">
        <v>1.1454794552067868E-3</v>
      </c>
      <c r="DL328" s="190">
        <v>1.6299999999999999E-2</v>
      </c>
      <c r="DM328" s="190">
        <v>8.0966234610081527E-4</v>
      </c>
      <c r="DN328" s="190">
        <v>0.4017</v>
      </c>
      <c r="DO328" s="190">
        <v>2.1204886000754934E-3</v>
      </c>
      <c r="DP328" s="189">
        <v>99.86</v>
      </c>
    </row>
    <row r="329" spans="1:120" x14ac:dyDescent="0.2">
      <c r="A329" s="230" t="s">
        <v>467</v>
      </c>
      <c r="B329" s="163">
        <v>93.074002812335323</v>
      </c>
      <c r="C329" s="143">
        <v>6.4791165630538623E-3</v>
      </c>
      <c r="D329" s="138">
        <v>57.613</v>
      </c>
      <c r="E329" s="144">
        <v>7.9830914541172582E-2</v>
      </c>
      <c r="F329" s="137">
        <v>0.31576666666666664</v>
      </c>
      <c r="G329" s="143">
        <v>8.3205224950913537E-3</v>
      </c>
      <c r="H329" s="138">
        <v>10.835648270874186</v>
      </c>
      <c r="I329" s="141">
        <v>3.5867529490591001E-2</v>
      </c>
      <c r="J329" s="138">
        <v>4.3432666666666666</v>
      </c>
      <c r="K329" s="144">
        <v>2.0896551493019406E-2</v>
      </c>
      <c r="L329" s="137">
        <v>8.4733333333333327E-2</v>
      </c>
      <c r="M329" s="141">
        <v>6.7691041463306279E-3</v>
      </c>
      <c r="N329" s="138">
        <v>14.946533333333333</v>
      </c>
      <c r="O329" s="144">
        <v>4.6023386898409145E-2</v>
      </c>
      <c r="P329" s="138">
        <v>8.7436333333333334</v>
      </c>
      <c r="Q329" s="144">
        <v>2.109059987685296E-2</v>
      </c>
      <c r="R329" s="137">
        <v>0.14103333333333332</v>
      </c>
      <c r="S329" s="141">
        <v>1.1793925506582415E-2</v>
      </c>
      <c r="T329" s="137">
        <v>1.1365000000000001</v>
      </c>
      <c r="U329" s="141">
        <v>2.5226520231834602E-2</v>
      </c>
      <c r="V329" s="137">
        <v>4.2699999999999995E-2</v>
      </c>
      <c r="W329" s="141">
        <v>1.7274719634808391E-3</v>
      </c>
      <c r="X329" s="137">
        <v>0.24831619418195297</v>
      </c>
      <c r="Y329" s="141">
        <v>2.7303408284425172E-3</v>
      </c>
      <c r="Z329" s="137">
        <v>2.4833333333333332E-2</v>
      </c>
      <c r="AA329" s="143">
        <v>3.6356404169760885E-3</v>
      </c>
      <c r="AB329" s="137">
        <v>2.7233333333333335E-2</v>
      </c>
      <c r="AC329" s="141">
        <v>1.5659042413176743E-3</v>
      </c>
      <c r="AD329" s="130">
        <v>98.483933333333326</v>
      </c>
      <c r="AE329" s="139">
        <v>1300</v>
      </c>
      <c r="AF329" s="18" t="s">
        <v>296</v>
      </c>
      <c r="AG329" s="130">
        <v>1.404703239569941</v>
      </c>
      <c r="AH329" s="129">
        <v>0.03</v>
      </c>
      <c r="AI329" s="128">
        <v>20</v>
      </c>
      <c r="AJ329" s="120">
        <v>11.186</v>
      </c>
      <c r="AK329" s="275">
        <v>1844.01670032639</v>
      </c>
      <c r="AL329" s="276">
        <v>80.810968045541856</v>
      </c>
      <c r="AM329" s="138">
        <v>0.90818759380023295</v>
      </c>
      <c r="AN329" s="129">
        <v>0.14324061635300858</v>
      </c>
      <c r="AO329" s="138">
        <v>36.364021187632602</v>
      </c>
      <c r="AP329" s="129">
        <v>1.542079361872444</v>
      </c>
      <c r="AQ329" s="138">
        <v>7.6496047422353204</v>
      </c>
      <c r="AR329" s="130">
        <v>0.57468675269808145</v>
      </c>
      <c r="AS329" s="138">
        <v>13.920782681944599</v>
      </c>
      <c r="AT329" s="129">
        <v>0.88123626929918031</v>
      </c>
      <c r="AU329" s="138">
        <v>0.48588581871573899</v>
      </c>
      <c r="AV329" s="129">
        <v>7.5153831952304642E-2</v>
      </c>
      <c r="AW329" s="138">
        <v>4.5211827428475404</v>
      </c>
      <c r="AX329" s="129">
        <v>0.97371427564672342</v>
      </c>
      <c r="AY329" s="138">
        <v>0.67256927946451195</v>
      </c>
      <c r="AZ329" s="129">
        <v>0.11036043105352986</v>
      </c>
      <c r="BA329" s="138">
        <v>1.9580301504392399</v>
      </c>
      <c r="BB329" s="130">
        <v>0.18525257005653081</v>
      </c>
      <c r="BC329" s="138"/>
      <c r="BD329" s="129"/>
      <c r="BE329" s="138">
        <v>1.4384315983924401</v>
      </c>
      <c r="BF329" s="129">
        <v>0.3059972989504931</v>
      </c>
      <c r="BG329" s="138">
        <v>0.501465371098748</v>
      </c>
      <c r="BH329" s="129">
        <v>0.16848259768760177</v>
      </c>
      <c r="BI329" s="138"/>
      <c r="BJ329" s="129"/>
      <c r="BK329" s="138"/>
      <c r="BL329" s="129"/>
      <c r="BM329" s="138"/>
      <c r="BN329" s="129"/>
      <c r="BO329" s="138">
        <v>1.4874228408372301</v>
      </c>
      <c r="BP329" s="130">
        <v>0.27177534187161118</v>
      </c>
      <c r="BQ329" s="138"/>
      <c r="BR329" s="129"/>
      <c r="BS329" s="138">
        <v>0.98139744306852805</v>
      </c>
      <c r="BT329" s="129">
        <v>0.20991585541708177</v>
      </c>
      <c r="BU329" s="138"/>
      <c r="BV329" s="129"/>
      <c r="BW329" s="138"/>
      <c r="BX329" s="129"/>
      <c r="BY329" s="138"/>
      <c r="BZ329" s="129"/>
      <c r="CA329" s="137">
        <v>0.133906939211827</v>
      </c>
      <c r="CB329" s="136">
        <v>2.0200736488463572E-2</v>
      </c>
      <c r="CC329" s="135">
        <v>3.8380698314108001E-2</v>
      </c>
      <c r="CD329" s="134">
        <v>9.7810499389116359E-3</v>
      </c>
      <c r="CE329" s="135">
        <v>1.2525976421545E-2</v>
      </c>
      <c r="CF329" s="134">
        <v>4.2103726301435593E-3</v>
      </c>
      <c r="CH329" s="120">
        <v>20.239999999999998</v>
      </c>
      <c r="CI329" s="133">
        <f>0.3543*CK329</f>
        <v>2.7196067999999997E-2</v>
      </c>
      <c r="CJ329" s="133">
        <v>1.597893E-3</v>
      </c>
      <c r="CK329" s="133">
        <v>7.6759999999999995E-2</v>
      </c>
      <c r="CL329" s="133">
        <v>4.5100000000000001E-3</v>
      </c>
      <c r="CM329" s="19"/>
      <c r="CN329" s="19"/>
      <c r="CO329" s="19"/>
      <c r="CP329" s="19"/>
      <c r="CQ329" s="19"/>
      <c r="CR329" s="189">
        <v>41.21</v>
      </c>
      <c r="CS329" s="189">
        <v>1.8256367406344839E-2</v>
      </c>
      <c r="CT329" s="189">
        <v>51.1</v>
      </c>
      <c r="CU329" s="189">
        <v>7.234701981462241E-2</v>
      </c>
      <c r="CV329" s="189">
        <v>6.78</v>
      </c>
      <c r="CW329" s="189">
        <v>2.8765912941644555E-2</v>
      </c>
      <c r="CX329" s="190">
        <v>4.0000000000000001E-3</v>
      </c>
      <c r="CY329" s="190">
        <v>4.8118046221625859E-4</v>
      </c>
      <c r="CZ329" s="190">
        <v>5.3100000000000001E-2</v>
      </c>
      <c r="DA329" s="190">
        <v>6.8682172202122482E-4</v>
      </c>
      <c r="DB329" s="190">
        <v>6.9999999999999999E-4</v>
      </c>
      <c r="DC329" s="190">
        <v>4.0902106440368808E-4</v>
      </c>
      <c r="DD329" s="190">
        <v>0.12590000000000001</v>
      </c>
      <c r="DE329" s="190">
        <v>6.2454721898157217E-4</v>
      </c>
      <c r="DF329" s="190">
        <v>1.6000000000000001E-3</v>
      </c>
      <c r="DG329" s="190">
        <v>6.486486486486475E-5</v>
      </c>
      <c r="DH329" s="190">
        <v>0.2341</v>
      </c>
      <c r="DI329" s="190">
        <v>6.8943076028636745E-3</v>
      </c>
      <c r="DJ329" s="190">
        <v>0.10440000000000001</v>
      </c>
      <c r="DK329" s="190">
        <v>1.3917382401571828E-3</v>
      </c>
      <c r="DL329" s="190">
        <v>1.6299999999999999E-2</v>
      </c>
      <c r="DM329" s="190">
        <v>8.900349961668047E-4</v>
      </c>
      <c r="DN329" s="190">
        <v>0.4073</v>
      </c>
      <c r="DO329" s="190">
        <v>1.3999702523667056E-3</v>
      </c>
      <c r="DP329" s="189">
        <v>100.03</v>
      </c>
    </row>
    <row r="330" spans="1:120" x14ac:dyDescent="0.2">
      <c r="A330" s="230" t="s">
        <v>466</v>
      </c>
      <c r="B330" s="163">
        <v>92.910978022438286</v>
      </c>
      <c r="C330" s="143">
        <v>1.4919326719216567E-2</v>
      </c>
      <c r="D330" s="138">
        <v>57.697366666666674</v>
      </c>
      <c r="E330" s="144">
        <v>7.9947816423678111E-2</v>
      </c>
      <c r="F330" s="137">
        <v>0.32186666666666669</v>
      </c>
      <c r="G330" s="143">
        <v>8.308868533358587E-3</v>
      </c>
      <c r="H330" s="138">
        <v>10.716827002726937</v>
      </c>
      <c r="I330" s="141">
        <v>3.5612242101531244E-2</v>
      </c>
      <c r="J330" s="138">
        <v>4.4209666666666667</v>
      </c>
      <c r="K330" s="144">
        <v>2.104365456351626E-2</v>
      </c>
      <c r="L330" s="137">
        <v>8.4633333333333338E-2</v>
      </c>
      <c r="M330" s="141">
        <v>6.6871558640949182E-3</v>
      </c>
      <c r="N330" s="138">
        <v>14.879600000000002</v>
      </c>
      <c r="O330" s="144">
        <v>4.581728568231444E-2</v>
      </c>
      <c r="P330" s="138">
        <v>8.6775333333333347</v>
      </c>
      <c r="Q330" s="144">
        <v>2.1041900064788198E-2</v>
      </c>
      <c r="R330" s="137">
        <v>0.12139999999999999</v>
      </c>
      <c r="S330" s="141">
        <v>1.164479238810695E-2</v>
      </c>
      <c r="T330" s="137">
        <v>1.1766333333333334</v>
      </c>
      <c r="U330" s="141">
        <v>2.54826842858734E-2</v>
      </c>
      <c r="V330" s="137">
        <v>3.903333333333333E-2</v>
      </c>
      <c r="W330" s="141">
        <v>1.7124619251998742E-3</v>
      </c>
      <c r="X330" s="137">
        <v>0.1878592449533269</v>
      </c>
      <c r="Y330" s="141">
        <v>2.4416420519170721E-3</v>
      </c>
      <c r="Z330" s="137">
        <v>3.0733333333333335E-2</v>
      </c>
      <c r="AA330" s="143">
        <v>3.6761704481900665E-3</v>
      </c>
      <c r="AB330" s="137">
        <v>2.4666666666666667E-2</v>
      </c>
      <c r="AC330" s="141">
        <v>1.5407146657337733E-3</v>
      </c>
      <c r="AD330" s="130">
        <v>98.372166666666658</v>
      </c>
      <c r="AE330" s="139">
        <v>1300</v>
      </c>
      <c r="AF330" s="18" t="s">
        <v>465</v>
      </c>
      <c r="AG330" s="130">
        <v>1.2334056220360454</v>
      </c>
      <c r="AH330" s="129">
        <v>0.01</v>
      </c>
      <c r="AI330" s="128">
        <v>20</v>
      </c>
      <c r="AJ330" s="120">
        <v>31.413</v>
      </c>
      <c r="AK330" s="275">
        <v>1859.93002915277</v>
      </c>
      <c r="AL330" s="276">
        <v>58.982478338265025</v>
      </c>
      <c r="AM330" s="138">
        <v>0.911435650587195</v>
      </c>
      <c r="AN330" s="129">
        <v>7.4182951744013056E-2</v>
      </c>
      <c r="AO330" s="138">
        <v>34.6548488422359</v>
      </c>
      <c r="AP330" s="129">
        <v>1.1272206577290818</v>
      </c>
      <c r="AQ330" s="138">
        <v>7.8876076824074497</v>
      </c>
      <c r="AR330" s="130">
        <v>0.4167680429040837</v>
      </c>
      <c r="AS330" s="138">
        <v>14.3792161517914</v>
      </c>
      <c r="AT330" s="129">
        <v>0.76018932422954022</v>
      </c>
      <c r="AU330" s="138">
        <v>0.476301006718367</v>
      </c>
      <c r="AV330" s="129">
        <v>4.0534057972934558E-2</v>
      </c>
      <c r="AW330" s="138">
        <v>4.3035959834040103</v>
      </c>
      <c r="AX330" s="129">
        <v>0.55939388217061459</v>
      </c>
      <c r="AY330" s="138">
        <v>0.562993211613526</v>
      </c>
      <c r="AZ330" s="129">
        <v>5.4712359016695446E-2</v>
      </c>
      <c r="BA330" s="138">
        <v>1.8073318826529901</v>
      </c>
      <c r="BB330" s="130">
        <v>0.112917715529296</v>
      </c>
      <c r="BC330" s="138"/>
      <c r="BD330" s="129"/>
      <c r="BE330" s="138">
        <v>1.5747591845386599</v>
      </c>
      <c r="BF330" s="129">
        <v>0.1820129654993177</v>
      </c>
      <c r="BG330" s="138">
        <v>0.54495823569248703</v>
      </c>
      <c r="BH330" s="129">
        <v>0.11059318414297158</v>
      </c>
      <c r="BI330" s="138"/>
      <c r="BJ330" s="129"/>
      <c r="BK330" s="138"/>
      <c r="BL330" s="129"/>
      <c r="BM330" s="138"/>
      <c r="BN330" s="129"/>
      <c r="BO330" s="138">
        <v>1.3460005265770301</v>
      </c>
      <c r="BP330" s="130">
        <v>0.16817714839065939</v>
      </c>
      <c r="BQ330" s="138"/>
      <c r="BR330" s="129"/>
      <c r="BS330" s="138">
        <v>0.91411980274608995</v>
      </c>
      <c r="BT330" s="129">
        <v>0.11593671101515492</v>
      </c>
      <c r="BU330" s="138"/>
      <c r="BV330" s="129"/>
      <c r="BW330" s="138"/>
      <c r="BX330" s="129"/>
      <c r="BY330" s="138"/>
      <c r="BZ330" s="129"/>
      <c r="CA330" s="137">
        <v>0.119828856421743</v>
      </c>
      <c r="CB330" s="136">
        <v>1.4703569368714007E-2</v>
      </c>
      <c r="CC330" s="135">
        <v>4.0950092507911998E-2</v>
      </c>
      <c r="CD330" s="134">
        <v>5.2725198094370233E-3</v>
      </c>
      <c r="CE330" s="135">
        <v>1.4427579477432E-2</v>
      </c>
      <c r="CF330" s="134">
        <v>2.9278551155720199E-3</v>
      </c>
      <c r="CH330" s="120">
        <v>32.936999999999998</v>
      </c>
      <c r="CI330" s="133">
        <f>0.3543*CK330</f>
        <v>2.6618559E-2</v>
      </c>
      <c r="CJ330" s="133">
        <v>1.4809739999999999E-3</v>
      </c>
      <c r="CK330" s="133">
        <v>7.5130000000000002E-2</v>
      </c>
      <c r="CL330" s="133">
        <v>4.1799999999999997E-3</v>
      </c>
      <c r="CM330" s="19"/>
      <c r="CN330" s="19"/>
      <c r="CO330" s="19"/>
      <c r="CP330" s="19"/>
      <c r="CQ330" s="19"/>
      <c r="CR330" s="189">
        <v>41.07</v>
      </c>
      <c r="CS330" s="189">
        <v>2.1695559661879013E-2</v>
      </c>
      <c r="CT330" s="189">
        <v>50.82</v>
      </c>
      <c r="CU330" s="189">
        <v>5.9989760774648557E-2</v>
      </c>
      <c r="CV330" s="189">
        <v>6.91</v>
      </c>
      <c r="CW330" s="189">
        <v>6.7599940717073079E-2</v>
      </c>
      <c r="CX330" s="190">
        <v>4.1999999999999997E-3</v>
      </c>
      <c r="CY330" s="190">
        <v>5.709201373222001E-4</v>
      </c>
      <c r="CZ330" s="190">
        <v>5.1499999999999997E-2</v>
      </c>
      <c r="DA330" s="190">
        <v>2.0548640066935429E-3</v>
      </c>
      <c r="DB330" s="190">
        <v>1.6999999999999999E-3</v>
      </c>
      <c r="DC330" s="190">
        <v>1.5125781741565153E-3</v>
      </c>
      <c r="DD330" s="190">
        <v>0.12870000000000001</v>
      </c>
      <c r="DE330" s="190">
        <v>6.033230936028219E-4</v>
      </c>
      <c r="DF330" s="190">
        <v>2E-3</v>
      </c>
      <c r="DG330" s="190">
        <v>6.529629481853771E-4</v>
      </c>
      <c r="DH330" s="190">
        <v>0.22950000000000001</v>
      </c>
      <c r="DI330" s="190">
        <v>6.9741727002801878E-3</v>
      </c>
      <c r="DJ330" s="190">
        <v>0.1065</v>
      </c>
      <c r="DK330" s="190">
        <v>1.2143563946936343E-3</v>
      </c>
      <c r="DL330" s="190">
        <v>1.5800000000000002E-2</v>
      </c>
      <c r="DM330" s="190">
        <v>8.6163799196561637E-4</v>
      </c>
      <c r="DN330" s="190">
        <v>0.40539999999999998</v>
      </c>
      <c r="DO330" s="190">
        <v>2.2366380188847653E-3</v>
      </c>
      <c r="DP330" s="189">
        <v>99.74</v>
      </c>
    </row>
    <row r="331" spans="1:120" x14ac:dyDescent="0.2">
      <c r="A331" s="230" t="s">
        <v>464</v>
      </c>
      <c r="B331" s="163">
        <v>92.866947627523686</v>
      </c>
      <c r="C331" s="143">
        <v>1.058434622713474E-2</v>
      </c>
      <c r="D331" s="138">
        <v>57.025866666666673</v>
      </c>
      <c r="E331" s="144">
        <v>7.9017358729852105E-2</v>
      </c>
      <c r="F331" s="137">
        <v>0.30930000000000002</v>
      </c>
      <c r="G331" s="143">
        <v>8.3474843530970469E-3</v>
      </c>
      <c r="H331" s="138">
        <v>10.634328179036975</v>
      </c>
      <c r="I331" s="141">
        <v>3.5610446973543368E-2</v>
      </c>
      <c r="J331" s="138">
        <v>4.7769666666666666</v>
      </c>
      <c r="K331" s="144">
        <v>2.1880513417993616E-2</v>
      </c>
      <c r="L331" s="137">
        <v>8.9899999999999994E-2</v>
      </c>
      <c r="M331" s="141">
        <v>6.7777713705288465E-3</v>
      </c>
      <c r="N331" s="138">
        <v>14.952866666666667</v>
      </c>
      <c r="O331" s="144">
        <v>4.6235529908304936E-2</v>
      </c>
      <c r="P331" s="138">
        <v>8.7179666666666673</v>
      </c>
      <c r="Q331" s="144">
        <v>2.1028689069731682E-2</v>
      </c>
      <c r="R331" s="137">
        <v>0.18379999999999999</v>
      </c>
      <c r="S331" s="141">
        <v>1.1988969527367157E-2</v>
      </c>
      <c r="T331" s="137">
        <v>1.0726</v>
      </c>
      <c r="U331" s="141">
        <v>2.4552080081849694E-2</v>
      </c>
      <c r="V331" s="137">
        <v>4.2566666666666669E-2</v>
      </c>
      <c r="W331" s="141">
        <v>1.7101192302066642E-3</v>
      </c>
      <c r="X331" s="137">
        <v>0.22597099650671079</v>
      </c>
      <c r="Y331" s="141">
        <v>2.6181111529773441E-3</v>
      </c>
      <c r="Z331" s="137">
        <v>2.6033333333333335E-2</v>
      </c>
      <c r="AA331" s="143">
        <v>3.7176513320615685E-3</v>
      </c>
      <c r="AB331" s="137">
        <v>2.41E-2</v>
      </c>
      <c r="AC331" s="141">
        <v>1.5441901898869876E-3</v>
      </c>
      <c r="AD331" s="130">
        <v>98.076000000000008</v>
      </c>
      <c r="AE331" s="139">
        <v>1300</v>
      </c>
      <c r="AF331" s="18" t="s">
        <v>463</v>
      </c>
      <c r="AG331" s="130">
        <v>1.6276120474892037</v>
      </c>
      <c r="AH331" s="129">
        <v>0.05</v>
      </c>
      <c r="AK331" s="275"/>
      <c r="AL331" s="276"/>
      <c r="AM331" s="138"/>
      <c r="AN331" s="129"/>
      <c r="AO331" s="138"/>
      <c r="AP331" s="129"/>
      <c r="AQ331" s="138"/>
      <c r="AR331" s="130"/>
      <c r="AS331" s="138"/>
      <c r="AT331" s="129"/>
      <c r="AU331" s="138"/>
      <c r="AV331" s="129"/>
      <c r="AW331" s="138"/>
      <c r="AX331" s="129"/>
      <c r="AY331" s="138"/>
      <c r="AZ331" s="129"/>
      <c r="BA331" s="138"/>
      <c r="BB331" s="130"/>
      <c r="BC331" s="138"/>
      <c r="BD331" s="129"/>
      <c r="BE331" s="138"/>
      <c r="BF331" s="129"/>
      <c r="BG331" s="138"/>
      <c r="BH331" s="129"/>
      <c r="BI331" s="138"/>
      <c r="BJ331" s="129"/>
      <c r="BK331" s="138"/>
      <c r="BL331" s="129"/>
      <c r="BM331" s="138"/>
      <c r="BN331" s="129"/>
      <c r="BO331" s="138"/>
      <c r="BP331" s="130"/>
      <c r="BQ331" s="138"/>
      <c r="BR331" s="129"/>
      <c r="BS331" s="138"/>
      <c r="BT331" s="129"/>
      <c r="BU331" s="138"/>
      <c r="BV331" s="129"/>
      <c r="BW331" s="138"/>
      <c r="BX331" s="129"/>
      <c r="BY331" s="138"/>
      <c r="BZ331" s="129"/>
      <c r="CA331" s="137"/>
      <c r="CB331" s="136"/>
      <c r="CC331" s="135"/>
      <c r="CD331" s="134"/>
      <c r="CE331" s="135"/>
      <c r="CF331" s="134"/>
      <c r="CI331" s="21"/>
      <c r="CJ331" s="21"/>
      <c r="CK331" s="133"/>
      <c r="CL331" s="133"/>
      <c r="CM331" s="19"/>
      <c r="CN331" s="19"/>
      <c r="CO331" s="19"/>
      <c r="CP331" s="19"/>
      <c r="CQ331" s="19"/>
      <c r="CR331" s="189">
        <v>41.13</v>
      </c>
      <c r="CS331" s="189">
        <v>4.9773942113108052E-2</v>
      </c>
      <c r="CT331" s="189">
        <v>50.77</v>
      </c>
      <c r="CU331" s="189">
        <v>2.828285511958805E-2</v>
      </c>
      <c r="CV331" s="189">
        <v>6.95</v>
      </c>
      <c r="CW331" s="189">
        <v>4.8264027570470464E-2</v>
      </c>
      <c r="CX331" s="190">
        <v>4.7000000000000002E-3</v>
      </c>
      <c r="CY331" s="190">
        <v>4.5491531465517737E-4</v>
      </c>
      <c r="CZ331" s="190">
        <v>5.04E-2</v>
      </c>
      <c r="DA331" s="190">
        <v>1.8238701477025791E-3</v>
      </c>
      <c r="DB331" s="190">
        <v>1.5E-3</v>
      </c>
      <c r="DC331" s="190">
        <v>5.531749445303885E-4</v>
      </c>
      <c r="DD331" s="190">
        <v>0.1273</v>
      </c>
      <c r="DE331" s="190">
        <v>1.072039487682168E-3</v>
      </c>
      <c r="DF331" s="190">
        <v>1.5E-3</v>
      </c>
      <c r="DG331" s="190"/>
      <c r="DH331" s="190">
        <v>0.22600000000000001</v>
      </c>
      <c r="DI331" s="190">
        <v>2.492081125465344E-3</v>
      </c>
      <c r="DJ331" s="190">
        <v>0.1071</v>
      </c>
      <c r="DK331" s="190">
        <v>1.4508922201492227E-3</v>
      </c>
      <c r="DL331" s="190">
        <v>1.55E-2</v>
      </c>
      <c r="DM331" s="190">
        <v>7.4086996454313038E-4</v>
      </c>
      <c r="DN331" s="190">
        <v>0.40010000000000001</v>
      </c>
      <c r="DO331" s="190">
        <v>2.0280873884718493E-3</v>
      </c>
      <c r="DP331" s="189">
        <v>99.77</v>
      </c>
    </row>
    <row r="332" spans="1:120" x14ac:dyDescent="0.2">
      <c r="A332" s="235" t="s">
        <v>462</v>
      </c>
      <c r="B332" s="163">
        <v>93.021652345622314</v>
      </c>
      <c r="C332" s="143">
        <v>8.5379969069354182E-3</v>
      </c>
      <c r="D332" s="145">
        <v>57.03875</v>
      </c>
      <c r="E332" s="144">
        <v>9.6797968596970041E-2</v>
      </c>
      <c r="F332" s="142">
        <v>0.32045000000000001</v>
      </c>
      <c r="G332" s="143">
        <v>1.0192151693289003E-2</v>
      </c>
      <c r="H332" s="145">
        <v>10.701836317093086</v>
      </c>
      <c r="I332" s="141">
        <v>4.3386088577532594E-2</v>
      </c>
      <c r="J332" s="145">
        <v>4.7399000000000004</v>
      </c>
      <c r="K332" s="144">
        <v>2.6589482428359193E-2</v>
      </c>
      <c r="L332" s="142">
        <v>8.7249999999999994E-2</v>
      </c>
      <c r="M332" s="141">
        <v>8.1789577989335605E-3</v>
      </c>
      <c r="N332" s="145">
        <v>14.194126646274544</v>
      </c>
      <c r="O332" s="144">
        <v>5.4867638851820971E-2</v>
      </c>
      <c r="P332" s="145">
        <v>8.9619499999999999</v>
      </c>
      <c r="Q332" s="144">
        <v>2.5982786697818755E-2</v>
      </c>
      <c r="R332" s="142">
        <v>0.18528266386206899</v>
      </c>
      <c r="S332" s="141">
        <v>1.4911801569230354E-2</v>
      </c>
      <c r="T332" s="142">
        <v>1.0829</v>
      </c>
      <c r="U332" s="141">
        <v>3.0119634892698227E-2</v>
      </c>
      <c r="V332" s="142">
        <v>2.7E-2</v>
      </c>
      <c r="W332" s="141">
        <v>2.0164644107942991E-3</v>
      </c>
      <c r="X332" s="142">
        <v>0.10425000000000001</v>
      </c>
      <c r="Y332" s="141">
        <v>2.415454977457663E-3</v>
      </c>
      <c r="Z332" s="142">
        <v>2.3600000000000003E-2</v>
      </c>
      <c r="AA332" s="143">
        <v>4.4535565078809647E-3</v>
      </c>
      <c r="AB332" s="142">
        <v>2.58E-2</v>
      </c>
      <c r="AC332" s="141">
        <v>1.893860789498531E-3</v>
      </c>
      <c r="AD332" s="140">
        <v>97.51585</v>
      </c>
      <c r="AE332" s="139">
        <v>1300</v>
      </c>
      <c r="AF332" s="18" t="s">
        <v>461</v>
      </c>
      <c r="AG332" s="130">
        <v>1.5256342332923616</v>
      </c>
      <c r="AH332" s="129">
        <v>0.09</v>
      </c>
      <c r="AK332" s="275"/>
      <c r="AL332" s="276"/>
      <c r="AM332" s="138"/>
      <c r="AN332" s="129"/>
      <c r="AO332" s="138"/>
      <c r="AP332" s="129"/>
      <c r="AQ332" s="138"/>
      <c r="AR332" s="130"/>
      <c r="AS332" s="138"/>
      <c r="AT332" s="129"/>
      <c r="AU332" s="138"/>
      <c r="AV332" s="129"/>
      <c r="AW332" s="138"/>
      <c r="AX332" s="129"/>
      <c r="AY332" s="138"/>
      <c r="AZ332" s="129"/>
      <c r="BA332" s="138"/>
      <c r="BB332" s="130"/>
      <c r="BC332" s="138"/>
      <c r="BD332" s="129"/>
      <c r="BE332" s="138"/>
      <c r="BF332" s="129"/>
      <c r="BG332" s="138"/>
      <c r="BH332" s="129"/>
      <c r="BI332" s="138"/>
      <c r="BJ332" s="129"/>
      <c r="BK332" s="138"/>
      <c r="BL332" s="129"/>
      <c r="BM332" s="138"/>
      <c r="BN332" s="129"/>
      <c r="BO332" s="138"/>
      <c r="BP332" s="130"/>
      <c r="BQ332" s="138"/>
      <c r="BR332" s="129"/>
      <c r="BS332" s="138"/>
      <c r="BT332" s="129"/>
      <c r="BU332" s="138"/>
      <c r="BV332" s="129"/>
      <c r="BW332" s="138"/>
      <c r="BX332" s="129"/>
      <c r="BY332" s="138"/>
      <c r="BZ332" s="129"/>
      <c r="CA332" s="137"/>
      <c r="CB332" s="136"/>
      <c r="CC332" s="135"/>
      <c r="CD332" s="134"/>
      <c r="CE332" s="135"/>
      <c r="CF332" s="134"/>
      <c r="CI332" s="21"/>
      <c r="CJ332" s="21"/>
      <c r="CK332" s="133"/>
      <c r="CL332" s="133"/>
      <c r="CM332" s="19"/>
      <c r="CN332" s="19"/>
      <c r="CO332" s="19"/>
      <c r="CP332" s="19"/>
      <c r="CQ332" s="19"/>
      <c r="CR332" s="189">
        <v>40.71</v>
      </c>
      <c r="CS332" s="189">
        <v>2.1517519084927245E-2</v>
      </c>
      <c r="CT332" s="189">
        <v>50.5</v>
      </c>
      <c r="CU332" s="189">
        <v>1.3487999664354272E-2</v>
      </c>
      <c r="CV332" s="189">
        <v>6.75</v>
      </c>
      <c r="CW332" s="189">
        <v>3.7409046571416096E-2</v>
      </c>
      <c r="CX332" s="190">
        <v>4.3E-3</v>
      </c>
      <c r="CY332" s="190">
        <v>8.284068717833075E-4</v>
      </c>
      <c r="CZ332" s="190">
        <v>5.4300000000000001E-2</v>
      </c>
      <c r="DA332" s="190">
        <v>5.275251784442588E-3</v>
      </c>
      <c r="DB332" s="190">
        <v>1.6999999999999999E-3</v>
      </c>
      <c r="DC332" s="190">
        <v>1.5442467676786511E-3</v>
      </c>
      <c r="DD332" s="190">
        <v>0.12820000000000001</v>
      </c>
      <c r="DE332" s="190">
        <v>7.4600989163377143E-4</v>
      </c>
      <c r="DF332" s="190">
        <v>1.6999999999999999E-3</v>
      </c>
      <c r="DG332" s="190">
        <v>4.5477707006369395E-4</v>
      </c>
      <c r="DH332" s="190">
        <v>0.23319999999999999</v>
      </c>
      <c r="DI332" s="190">
        <v>7.4374130011016981E-3</v>
      </c>
      <c r="DJ332" s="190">
        <v>0.10349999999999999</v>
      </c>
      <c r="DK332" s="190">
        <v>1.8795894003948059E-3</v>
      </c>
      <c r="DL332" s="190">
        <v>1.5599999999999999E-2</v>
      </c>
      <c r="DM332" s="190">
        <v>1.2551604182986212E-3</v>
      </c>
      <c r="DN332" s="190">
        <v>0.40460000000000002</v>
      </c>
      <c r="DO332" s="190">
        <v>2.2305531585559233E-3</v>
      </c>
      <c r="DP332" s="189">
        <v>98.91</v>
      </c>
    </row>
    <row r="333" spans="1:120" x14ac:dyDescent="0.2">
      <c r="A333" s="230" t="s">
        <v>123</v>
      </c>
      <c r="B333" s="163">
        <v>92.994943424700864</v>
      </c>
      <c r="C333" s="143">
        <v>5.9529958378304552E-3</v>
      </c>
      <c r="D333" s="138">
        <v>57.980399999999996</v>
      </c>
      <c r="E333" s="144">
        <v>8.0339998914533209E-2</v>
      </c>
      <c r="F333" s="137">
        <v>0.33040000000000003</v>
      </c>
      <c r="G333" s="143">
        <v>8.3812326953291508E-3</v>
      </c>
      <c r="H333" s="138">
        <v>10.968575039049728</v>
      </c>
      <c r="I333" s="141">
        <v>3.6026631851616982E-2</v>
      </c>
      <c r="J333" s="138">
        <v>4.2907000000000002</v>
      </c>
      <c r="K333" s="144">
        <v>2.0808789120100191E-2</v>
      </c>
      <c r="L333" s="137">
        <v>7.6066666666666657E-2</v>
      </c>
      <c r="M333" s="141">
        <v>6.7055997623069689E-3</v>
      </c>
      <c r="N333" s="138">
        <v>15.0794</v>
      </c>
      <c r="O333" s="144">
        <v>4.604638543166277E-2</v>
      </c>
      <c r="P333" s="138">
        <v>8.6364333333333327</v>
      </c>
      <c r="Q333" s="144">
        <v>2.0942237861320677E-2</v>
      </c>
      <c r="R333" s="137">
        <v>0.13536666666666666</v>
      </c>
      <c r="S333" s="141">
        <v>1.198570158464075E-2</v>
      </c>
      <c r="T333" s="137">
        <v>1.1698999999999999</v>
      </c>
      <c r="U333" s="141">
        <v>2.5456829653125249E-2</v>
      </c>
      <c r="V333" s="137">
        <v>2.9566666666666668E-2</v>
      </c>
      <c r="W333" s="141">
        <v>1.657697673537647E-3</v>
      </c>
      <c r="X333" s="137">
        <v>9.2990155103557182E-2</v>
      </c>
      <c r="Y333" s="141">
        <v>1.9203439213246853E-3</v>
      </c>
      <c r="Z333" s="137">
        <v>2.5499999999999998E-2</v>
      </c>
      <c r="AA333" s="143">
        <v>3.6668384376432211E-3</v>
      </c>
      <c r="AB333" s="137">
        <v>2.2499999999999996E-2</v>
      </c>
      <c r="AC333" s="141">
        <v>1.5322882398556739E-3</v>
      </c>
      <c r="AD333" s="130">
        <v>98.815699999999993</v>
      </c>
      <c r="AE333" s="139">
        <v>1300</v>
      </c>
      <c r="AF333" s="18" t="s">
        <v>122</v>
      </c>
      <c r="AG333" s="130">
        <v>1.3880786039568056</v>
      </c>
      <c r="AH333" s="129">
        <v>0.06</v>
      </c>
      <c r="AI333" s="128">
        <v>38</v>
      </c>
      <c r="AJ333" s="120">
        <v>14.169</v>
      </c>
      <c r="AK333" s="275">
        <v>1917.4351221525301</v>
      </c>
      <c r="AL333" s="276">
        <v>66.078321442066724</v>
      </c>
      <c r="AM333" s="138">
        <v>0.56126916673015104</v>
      </c>
      <c r="AN333" s="129">
        <v>5.1611052646104799E-2</v>
      </c>
      <c r="AO333" s="138">
        <v>32.695608939517399</v>
      </c>
      <c r="AP333" s="129">
        <v>1.1615692664457675</v>
      </c>
      <c r="AQ333" s="138">
        <v>8.2628752594055097</v>
      </c>
      <c r="AR333" s="130">
        <v>0.49194103029677855</v>
      </c>
      <c r="AS333" s="138">
        <v>14.910122306082201</v>
      </c>
      <c r="AT333" s="129">
        <v>0.64593902257059721</v>
      </c>
      <c r="AU333" s="138">
        <v>0.45585316488696598</v>
      </c>
      <c r="AV333" s="129">
        <v>4.8071244804418801E-2</v>
      </c>
      <c r="AW333" s="138">
        <v>4.4570966849500397</v>
      </c>
      <c r="AX333" s="129">
        <v>0.72131668691521955</v>
      </c>
      <c r="AY333" s="138">
        <v>0.638272199880901</v>
      </c>
      <c r="AZ333" s="129">
        <v>6.0946806889303283E-2</v>
      </c>
      <c r="BA333" s="138">
        <v>1.80384025986925</v>
      </c>
      <c r="BB333" s="130">
        <v>0.11182953569687083</v>
      </c>
      <c r="BC333" s="138"/>
      <c r="BD333" s="129"/>
      <c r="BE333" s="138">
        <v>1.59941532968806</v>
      </c>
      <c r="BF333" s="129">
        <v>0.20774320634936341</v>
      </c>
      <c r="BG333" s="138">
        <v>0.75359730441501005</v>
      </c>
      <c r="BH333" s="129">
        <v>0.15815493631007199</v>
      </c>
      <c r="BI333" s="138"/>
      <c r="BJ333" s="129"/>
      <c r="BK333" s="138"/>
      <c r="BL333" s="129"/>
      <c r="BM333" s="138"/>
      <c r="BN333" s="129"/>
      <c r="BO333" s="138">
        <v>1.39148215757284</v>
      </c>
      <c r="BP333" s="130">
        <v>0.16940432303705891</v>
      </c>
      <c r="BQ333" s="138"/>
      <c r="BR333" s="129"/>
      <c r="BS333" s="138">
        <v>1.0479850782147999</v>
      </c>
      <c r="BT333" s="129">
        <v>0.1363367233932298</v>
      </c>
      <c r="BU333" s="138"/>
      <c r="BV333" s="129"/>
      <c r="BW333" s="138"/>
      <c r="BX333" s="129"/>
      <c r="BY333" s="138"/>
      <c r="BZ333" s="129"/>
      <c r="CA333" s="137">
        <v>9.2822478159887006E-2</v>
      </c>
      <c r="CB333" s="136">
        <v>1.2118659107977445E-2</v>
      </c>
      <c r="CC333" s="135">
        <v>3.4504557839451999E-2</v>
      </c>
      <c r="CD333" s="134">
        <v>5.1881817390483113E-3</v>
      </c>
      <c r="CE333" s="135">
        <v>1.2533141744169E-2</v>
      </c>
      <c r="CF333" s="134">
        <v>2.8664571294213024E-3</v>
      </c>
      <c r="CH333" s="120">
        <v>14.202999999999999</v>
      </c>
      <c r="CI333" s="133">
        <f t="shared" ref="CI333:CI338" si="4">0.3543*CK333</f>
        <v>1.6882394999999998E-2</v>
      </c>
      <c r="CJ333" s="133">
        <v>9.4598100000000004E-4</v>
      </c>
      <c r="CK333" s="133">
        <v>4.7649999999999998E-2</v>
      </c>
      <c r="CL333" s="133">
        <v>2.6700000000000001E-3</v>
      </c>
      <c r="CM333" s="19">
        <v>0.70418999999999998</v>
      </c>
      <c r="CN333" s="19">
        <v>9.7999999999999997E-4</v>
      </c>
      <c r="CO333" s="19">
        <v>0.70196999999999998</v>
      </c>
      <c r="CP333" s="19">
        <v>9.7999999999999997E-4</v>
      </c>
      <c r="CQ333" s="19"/>
      <c r="CR333" s="189">
        <v>41.47</v>
      </c>
      <c r="CS333" s="189">
        <v>5.3912118985313534E-2</v>
      </c>
      <c r="CT333" s="189">
        <v>51.14</v>
      </c>
      <c r="CU333" s="189">
        <v>7.4337449514599307E-2</v>
      </c>
      <c r="CV333" s="189">
        <v>6.87</v>
      </c>
      <c r="CW333" s="189">
        <v>2.6876228726898193E-2</v>
      </c>
      <c r="CX333" s="190">
        <v>3.8999999999999998E-3</v>
      </c>
      <c r="CY333" s="190">
        <v>7.8984213344100013E-4</v>
      </c>
      <c r="CZ333" s="190">
        <v>5.4399999999999997E-2</v>
      </c>
      <c r="DA333" s="190">
        <v>1.2195994338915306E-3</v>
      </c>
      <c r="DB333" s="190">
        <v>2.8E-3</v>
      </c>
      <c r="DC333" s="190">
        <v>2.7345887209217763E-3</v>
      </c>
      <c r="DD333" s="190">
        <v>0.1283</v>
      </c>
      <c r="DE333" s="190">
        <v>1.2191431099051499E-3</v>
      </c>
      <c r="DF333" s="190">
        <v>2.0999999999999999E-3</v>
      </c>
      <c r="DG333" s="190">
        <v>4.0338319937767143E-4</v>
      </c>
      <c r="DH333" s="190">
        <v>0.23519999999999999</v>
      </c>
      <c r="DI333" s="190">
        <v>2.2262913824228812E-3</v>
      </c>
      <c r="DJ333" s="190">
        <v>0.1053</v>
      </c>
      <c r="DK333" s="190">
        <v>1.1439841690562445E-3</v>
      </c>
      <c r="DL333" s="190">
        <v>1.6E-2</v>
      </c>
      <c r="DM333" s="190">
        <v>9.4976759408459501E-4</v>
      </c>
      <c r="DN333" s="190">
        <v>0.40479999999999999</v>
      </c>
      <c r="DO333" s="190">
        <v>3.1216347604682412E-3</v>
      </c>
      <c r="DP333" s="189">
        <v>100.43</v>
      </c>
    </row>
    <row r="334" spans="1:120" x14ac:dyDescent="0.2">
      <c r="A334" s="230" t="s">
        <v>302</v>
      </c>
      <c r="B334" s="163">
        <v>93.00375326570105</v>
      </c>
      <c r="C334" s="143">
        <v>1.0060374641634657E-2</v>
      </c>
      <c r="D334" s="138">
        <v>57.958833333333331</v>
      </c>
      <c r="E334" s="144">
        <v>8.0310115264599968E-2</v>
      </c>
      <c r="F334" s="137">
        <v>0.32490000000000002</v>
      </c>
      <c r="G334" s="143">
        <v>8.3862125959458019E-3</v>
      </c>
      <c r="H334" s="138">
        <v>10.788089591663637</v>
      </c>
      <c r="I334" s="141">
        <v>3.5710103530789128E-2</v>
      </c>
      <c r="J334" s="138">
        <v>4.2549999999999999</v>
      </c>
      <c r="K334" s="144">
        <v>2.0635653321375607E-2</v>
      </c>
      <c r="L334" s="137">
        <v>8.4600000000000009E-2</v>
      </c>
      <c r="M334" s="141">
        <v>6.7645383480619001E-3</v>
      </c>
      <c r="N334" s="138">
        <v>14.850333333333333</v>
      </c>
      <c r="O334" s="144">
        <v>4.5727167720296925E-2</v>
      </c>
      <c r="P334" s="138">
        <v>8.7143333333333342</v>
      </c>
      <c r="Q334" s="144">
        <v>2.1019925072359964E-2</v>
      </c>
      <c r="R334" s="137">
        <v>0.12706666666666669</v>
      </c>
      <c r="S334" s="141">
        <v>1.1883429806983297E-2</v>
      </c>
      <c r="T334" s="137">
        <v>1.1791333333333334</v>
      </c>
      <c r="U334" s="141">
        <v>2.5387872188352621E-2</v>
      </c>
      <c r="V334" s="137">
        <v>3.2399999999999998E-2</v>
      </c>
      <c r="W334" s="141">
        <v>1.6687310628138977E-3</v>
      </c>
      <c r="X334" s="137">
        <v>0.15308940242763777</v>
      </c>
      <c r="Y334" s="141">
        <v>2.2767222662696822E-3</v>
      </c>
      <c r="Z334" s="137">
        <v>2.8800000000000003E-2</v>
      </c>
      <c r="AA334" s="143">
        <v>3.6587993973980055E-3</v>
      </c>
      <c r="AB334" s="137">
        <v>3.266666666666667E-2</v>
      </c>
      <c r="AC334" s="141">
        <v>1.6000846678558202E-3</v>
      </c>
      <c r="AD334" s="130">
        <v>98.498666666666665</v>
      </c>
      <c r="AE334" s="139">
        <v>1300</v>
      </c>
      <c r="AF334" s="18" t="s">
        <v>301</v>
      </c>
      <c r="AG334" s="130">
        <v>1.2500047093617401</v>
      </c>
      <c r="AH334" s="129">
        <v>0.03</v>
      </c>
      <c r="AI334" s="128">
        <v>20</v>
      </c>
      <c r="AJ334" s="120">
        <v>21.329000000000001</v>
      </c>
      <c r="AK334" s="275">
        <v>1893.9189202572147</v>
      </c>
      <c r="AL334" s="276">
        <v>55.732912052920703</v>
      </c>
      <c r="AM334" s="138">
        <v>0.6496576804045513</v>
      </c>
      <c r="AN334" s="129">
        <v>6.4440407925373019E-2</v>
      </c>
      <c r="AO334" s="138">
        <v>31.386354419660798</v>
      </c>
      <c r="AP334" s="129">
        <v>0.92468810111609057</v>
      </c>
      <c r="AQ334" s="138">
        <v>7.7347803856986515</v>
      </c>
      <c r="AR334" s="130">
        <v>0.40361565333118693</v>
      </c>
      <c r="AS334" s="138">
        <v>13.67247939007655</v>
      </c>
      <c r="AT334" s="129">
        <v>0.54389639421555447</v>
      </c>
      <c r="AU334" s="138">
        <v>0.41939703827385549</v>
      </c>
      <c r="AV334" s="129">
        <v>4.1929518985407609E-2</v>
      </c>
      <c r="AW334" s="138">
        <v>4.1934472564218961</v>
      </c>
      <c r="AX334" s="129">
        <v>0.57199596636725081</v>
      </c>
      <c r="AY334" s="138">
        <v>0.5924122104763978</v>
      </c>
      <c r="AZ334" s="129">
        <v>5.7638021138911852E-2</v>
      </c>
      <c r="BA334" s="138">
        <v>1.7379244050623164</v>
      </c>
      <c r="BB334" s="130">
        <v>0.11939877583200806</v>
      </c>
      <c r="BC334" s="138"/>
      <c r="BD334" s="129"/>
      <c r="BE334" s="138">
        <v>1.6367964442721292</v>
      </c>
      <c r="BF334" s="129">
        <v>0.18589132519805232</v>
      </c>
      <c r="BG334" s="138">
        <v>0.5856100581784025</v>
      </c>
      <c r="BH334" s="129">
        <v>0.1130529703922238</v>
      </c>
      <c r="BI334" s="138"/>
      <c r="BJ334" s="129"/>
      <c r="BK334" s="138"/>
      <c r="BL334" s="129"/>
      <c r="BM334" s="138"/>
      <c r="BN334" s="129"/>
      <c r="BO334" s="138">
        <v>1.3794097525099549</v>
      </c>
      <c r="BP334" s="130">
        <v>0.13826629166900242</v>
      </c>
      <c r="BQ334" s="138"/>
      <c r="BR334" s="129"/>
      <c r="BS334" s="138">
        <v>0.89585840085401047</v>
      </c>
      <c r="BT334" s="129">
        <v>0.10955736950407768</v>
      </c>
      <c r="BU334" s="138"/>
      <c r="BV334" s="129"/>
      <c r="BW334" s="138"/>
      <c r="BX334" s="129"/>
      <c r="BY334" s="138"/>
      <c r="BZ334" s="129"/>
      <c r="CA334" s="137">
        <v>0.10055142201455826</v>
      </c>
      <c r="CB334" s="136">
        <v>1.1671182911649052E-2</v>
      </c>
      <c r="CC334" s="135">
        <v>3.4848118956286811E-2</v>
      </c>
      <c r="CD334" s="134">
        <v>4.829363250981494E-3</v>
      </c>
      <c r="CE334" s="135">
        <v>1.2177817666286658E-2</v>
      </c>
      <c r="CF334" s="134">
        <v>2.5138291389355336E-3</v>
      </c>
      <c r="CH334" s="120">
        <v>36.173999999999999</v>
      </c>
      <c r="CI334" s="133">
        <f t="shared" si="4"/>
        <v>2.1729219000000001E-2</v>
      </c>
      <c r="CJ334" s="133">
        <v>1.264851E-3</v>
      </c>
      <c r="CK334" s="133">
        <v>6.1330000000000003E-2</v>
      </c>
      <c r="CL334" s="133">
        <v>3.5699999999999998E-3</v>
      </c>
      <c r="CM334" s="19">
        <v>0.70294000000000001</v>
      </c>
      <c r="CN334" s="19">
        <v>7.2999999999999985E-4</v>
      </c>
      <c r="CO334" s="19">
        <v>0.70006999999999997</v>
      </c>
      <c r="CP334" s="19">
        <v>7.5000000000000002E-4</v>
      </c>
      <c r="CQ334" s="19"/>
      <c r="CR334" s="189">
        <v>41.07</v>
      </c>
      <c r="CS334" s="189">
        <v>3.7540727832784976E-2</v>
      </c>
      <c r="CT334" s="189">
        <v>50.8</v>
      </c>
      <c r="CU334" s="189">
        <v>9.4927448408576223E-3</v>
      </c>
      <c r="CV334" s="189">
        <v>6.81</v>
      </c>
      <c r="CW334" s="189">
        <v>4.4757271290074729E-2</v>
      </c>
      <c r="CX334" s="190">
        <v>5.4999999999999997E-3</v>
      </c>
      <c r="CY334" s="190">
        <v>7.4683253459695428E-4</v>
      </c>
      <c r="CZ334" s="190">
        <v>4.8300000000000003E-2</v>
      </c>
      <c r="DA334" s="190">
        <v>2.3792824853901533E-3</v>
      </c>
      <c r="DB334" s="190">
        <v>2.5000000000000001E-3</v>
      </c>
      <c r="DC334" s="190">
        <v>3.2234554428543201E-3</v>
      </c>
      <c r="DD334" s="190">
        <v>0.13</v>
      </c>
      <c r="DE334" s="190">
        <v>3.3846853789882979E-3</v>
      </c>
      <c r="DF334" s="190">
        <v>1.5E-3</v>
      </c>
      <c r="DG334" s="190">
        <v>3.100991071774628E-4</v>
      </c>
      <c r="DH334" s="190">
        <v>0.23100000000000001</v>
      </c>
      <c r="DI334" s="190">
        <v>2.2961946152075217E-3</v>
      </c>
      <c r="DJ334" s="190">
        <v>0.1048</v>
      </c>
      <c r="DK334" s="190">
        <v>2.457788148662066E-3</v>
      </c>
      <c r="DL334" s="190">
        <v>1.6199999999999999E-2</v>
      </c>
      <c r="DM334" s="190">
        <v>1.1924160977857116E-3</v>
      </c>
      <c r="DN334" s="190">
        <v>0.40610000000000002</v>
      </c>
      <c r="DO334" s="190">
        <v>1.8244731255777273E-3</v>
      </c>
      <c r="DP334" s="189">
        <v>99.62</v>
      </c>
    </row>
    <row r="335" spans="1:120" x14ac:dyDescent="0.2">
      <c r="A335" s="230" t="s">
        <v>460</v>
      </c>
      <c r="B335" s="163">
        <v>92.709717191738577</v>
      </c>
      <c r="C335" s="143">
        <v>1.2032728020966636E-2</v>
      </c>
      <c r="D335" s="138">
        <v>57.538999999999994</v>
      </c>
      <c r="E335" s="144">
        <v>7.9728377133364503E-2</v>
      </c>
      <c r="F335" s="137">
        <v>0.32366666666666671</v>
      </c>
      <c r="G335" s="143">
        <v>8.3355755866507605E-3</v>
      </c>
      <c r="H335" s="138">
        <v>10.75207687694237</v>
      </c>
      <c r="I335" s="141">
        <v>3.5590896347701309E-2</v>
      </c>
      <c r="J335" s="138">
        <v>4.5298666666666669</v>
      </c>
      <c r="K335" s="144">
        <v>2.1271267213730655E-2</v>
      </c>
      <c r="L335" s="137">
        <v>8.1000000000000003E-2</v>
      </c>
      <c r="M335" s="141">
        <v>6.7048591394599788E-3</v>
      </c>
      <c r="N335" s="138">
        <v>15.1547</v>
      </c>
      <c r="O335" s="144">
        <v>4.6081069322303589E-2</v>
      </c>
      <c r="P335" s="138">
        <v>8.6057333333333332</v>
      </c>
      <c r="Q335" s="144">
        <v>2.086779431761137E-2</v>
      </c>
      <c r="R335" s="137">
        <v>0.17476666666666665</v>
      </c>
      <c r="S335" s="141">
        <v>1.1905959124600867E-2</v>
      </c>
      <c r="T335" s="137">
        <v>1.1853</v>
      </c>
      <c r="U335" s="141">
        <v>2.5414114568381094E-2</v>
      </c>
      <c r="V335" s="137">
        <v>4.2266666666666675E-2</v>
      </c>
      <c r="W335" s="141">
        <v>1.7199119429502439E-3</v>
      </c>
      <c r="X335" s="137">
        <v>0.21774697839376544</v>
      </c>
      <c r="Y335" s="141">
        <v>2.5953456950475579E-3</v>
      </c>
      <c r="Z335" s="137">
        <v>2.576666666666667E-2</v>
      </c>
      <c r="AA335" s="143">
        <v>3.7300631532848827E-3</v>
      </c>
      <c r="AB335" s="137">
        <v>3.3000000000000002E-2</v>
      </c>
      <c r="AC335" s="141">
        <v>1.5940651053203566E-3</v>
      </c>
      <c r="AD335" s="130">
        <v>98.634066666666669</v>
      </c>
      <c r="AE335" s="139">
        <v>1300</v>
      </c>
      <c r="AF335" s="18" t="s">
        <v>256</v>
      </c>
      <c r="AG335" s="130">
        <v>1.3632967651394203</v>
      </c>
      <c r="AH335" s="129">
        <v>0.01</v>
      </c>
      <c r="AI335" s="128">
        <v>20</v>
      </c>
      <c r="AJ335" s="120">
        <v>17.120999999999999</v>
      </c>
      <c r="AK335" s="275">
        <v>1860.2192224774051</v>
      </c>
      <c r="AL335" s="276">
        <v>45.702604405586818</v>
      </c>
      <c r="AM335" s="138">
        <v>0.90709966343216897</v>
      </c>
      <c r="AN335" s="129">
        <v>5.0863134867546254E-2</v>
      </c>
      <c r="AO335" s="138">
        <v>35.800476655311257</v>
      </c>
      <c r="AP335" s="129">
        <v>0.88269092997645515</v>
      </c>
      <c r="AQ335" s="138">
        <v>7.9886004143965463</v>
      </c>
      <c r="AR335" s="130">
        <v>0.31176588041802117</v>
      </c>
      <c r="AS335" s="138">
        <v>14.16659705464617</v>
      </c>
      <c r="AT335" s="129">
        <v>0.46790978461476823</v>
      </c>
      <c r="AU335" s="138">
        <v>0.47304722019416795</v>
      </c>
      <c r="AV335" s="129">
        <v>3.6434850710140222E-2</v>
      </c>
      <c r="AW335" s="138">
        <v>4.3594781889644221</v>
      </c>
      <c r="AX335" s="129">
        <v>0.47303571158172453</v>
      </c>
      <c r="AY335" s="138">
        <v>0.58611504765202072</v>
      </c>
      <c r="AZ335" s="129">
        <v>5.0314350185170491E-2</v>
      </c>
      <c r="BA335" s="138">
        <v>1.8226391817655534</v>
      </c>
      <c r="BB335" s="130">
        <v>8.8151289636755017E-2</v>
      </c>
      <c r="BC335" s="138"/>
      <c r="BD335" s="129"/>
      <c r="BE335" s="138">
        <v>1.5338730810409784</v>
      </c>
      <c r="BF335" s="129">
        <v>0.17420347152121363</v>
      </c>
      <c r="BG335" s="138">
        <v>0.58779779445943148</v>
      </c>
      <c r="BH335" s="129">
        <v>9.8611414702379621E-2</v>
      </c>
      <c r="BI335" s="138"/>
      <c r="BJ335" s="129"/>
      <c r="BK335" s="138"/>
      <c r="BL335" s="129"/>
      <c r="BM335" s="138"/>
      <c r="BN335" s="129"/>
      <c r="BO335" s="138">
        <v>1.281934881462498</v>
      </c>
      <c r="BP335" s="130">
        <v>0.10842464865028285</v>
      </c>
      <c r="BQ335" s="138"/>
      <c r="BR335" s="129"/>
      <c r="BS335" s="138">
        <v>0.92137242097878624</v>
      </c>
      <c r="BT335" s="129">
        <v>0.10991641886412237</v>
      </c>
      <c r="BU335" s="138"/>
      <c r="BV335" s="129"/>
      <c r="BW335" s="138"/>
      <c r="BX335" s="129"/>
      <c r="BY335" s="138"/>
      <c r="BZ335" s="129"/>
      <c r="CA335" s="137">
        <v>0.14456828226319612</v>
      </c>
      <c r="CB335" s="136">
        <v>2.3796115935467644E-2</v>
      </c>
      <c r="CC335" s="135">
        <v>4.188377917148401E-2</v>
      </c>
      <c r="CD335" s="134">
        <v>4.7425314812283535E-3</v>
      </c>
      <c r="CE335" s="135">
        <v>1.1909457554811414E-2</v>
      </c>
      <c r="CF335" s="134">
        <v>2.2563061611391238E-3</v>
      </c>
      <c r="CH335" s="120">
        <v>25.95</v>
      </c>
      <c r="CI335" s="133">
        <f t="shared" si="4"/>
        <v>2.7132293999999998E-2</v>
      </c>
      <c r="CJ335" s="133">
        <v>1.5412049999999999E-3</v>
      </c>
      <c r="CK335" s="133">
        <v>7.6579999999999995E-2</v>
      </c>
      <c r="CL335" s="133">
        <v>4.3499999999999997E-3</v>
      </c>
      <c r="CM335" s="19"/>
      <c r="CN335" s="19"/>
      <c r="CO335" s="19"/>
      <c r="CP335" s="19"/>
      <c r="CQ335" s="19"/>
      <c r="CR335" s="189">
        <v>41.11</v>
      </c>
      <c r="CS335" s="189">
        <v>4.9749738883293752E-2</v>
      </c>
      <c r="CT335" s="189">
        <v>50.79</v>
      </c>
      <c r="CU335" s="189">
        <v>2.8293996681581189E-2</v>
      </c>
      <c r="CV335" s="189">
        <v>7.12</v>
      </c>
      <c r="CW335" s="189">
        <v>4.9444586518237368E-2</v>
      </c>
      <c r="CX335" s="190">
        <v>4.4000000000000003E-3</v>
      </c>
      <c r="CY335" s="190">
        <v>4.2587816691122988E-4</v>
      </c>
      <c r="CZ335" s="190">
        <v>5.11E-2</v>
      </c>
      <c r="DA335" s="190">
        <v>1.8492016775317815E-3</v>
      </c>
      <c r="DB335" s="190">
        <v>1.1000000000000001E-3</v>
      </c>
      <c r="DC335" s="190">
        <v>4.0566162598895162E-4</v>
      </c>
      <c r="DD335" s="190">
        <v>0.12690000000000001</v>
      </c>
      <c r="DE335" s="190">
        <v>1.0686709425519806E-3</v>
      </c>
      <c r="DF335" s="190">
        <v>1.6999999999999999E-3</v>
      </c>
      <c r="DG335" s="190">
        <v>0</v>
      </c>
      <c r="DH335" s="190">
        <v>0.23719999999999999</v>
      </c>
      <c r="DI335" s="190">
        <v>2.6155824909751312E-3</v>
      </c>
      <c r="DJ335" s="190">
        <v>0.1094</v>
      </c>
      <c r="DK335" s="190">
        <v>1.4820505031216148E-3</v>
      </c>
      <c r="DL335" s="190">
        <v>1.55E-2</v>
      </c>
      <c r="DM335" s="190">
        <v>7.4086996454313038E-4</v>
      </c>
      <c r="DN335" s="190">
        <v>0.40079999999999999</v>
      </c>
      <c r="DO335" s="190">
        <v>2.0316356543352092E-3</v>
      </c>
      <c r="DP335" s="189">
        <v>99.96</v>
      </c>
    </row>
    <row r="336" spans="1:120" x14ac:dyDescent="0.2">
      <c r="A336" s="230" t="s">
        <v>207</v>
      </c>
      <c r="B336" s="163">
        <v>93.151019447659564</v>
      </c>
      <c r="C336" s="143">
        <v>9.0441967691355374E-3</v>
      </c>
      <c r="D336" s="138">
        <v>57.879300000000001</v>
      </c>
      <c r="E336" s="144">
        <v>8.019991064521706E-2</v>
      </c>
      <c r="F336" s="137">
        <v>0.33713333333333334</v>
      </c>
      <c r="G336" s="143">
        <v>8.4870811389316497E-3</v>
      </c>
      <c r="H336" s="138">
        <v>11.984843081675296</v>
      </c>
      <c r="I336" s="141">
        <v>3.7519438638822067E-2</v>
      </c>
      <c r="J336" s="138">
        <v>4.6300999999999997</v>
      </c>
      <c r="K336" s="144">
        <v>2.1504980662494025E-2</v>
      </c>
      <c r="L336" s="137">
        <v>8.6699999999999999E-2</v>
      </c>
      <c r="M336" s="141">
        <v>6.7087955355405564E-3</v>
      </c>
      <c r="N336" s="138">
        <v>14.119066666666667</v>
      </c>
      <c r="O336" s="144">
        <v>4.4562336609194286E-2</v>
      </c>
      <c r="P336" s="138">
        <v>9.4252000000000002</v>
      </c>
      <c r="Q336" s="144">
        <v>2.1766567028664249E-2</v>
      </c>
      <c r="R336" s="137">
        <v>9.1233333333333333E-2</v>
      </c>
      <c r="S336" s="141">
        <v>1.1462083466419708E-2</v>
      </c>
      <c r="T336" s="137">
        <v>1.3194666666666668</v>
      </c>
      <c r="U336" s="141">
        <v>2.6816414509579087E-2</v>
      </c>
      <c r="V336" s="137">
        <v>4.466666666666666E-2</v>
      </c>
      <c r="W336" s="141">
        <v>1.7313458301388238E-3</v>
      </c>
      <c r="X336" s="137">
        <v>0.18421383647798745</v>
      </c>
      <c r="Y336" s="141">
        <v>2.4320671123896774E-3</v>
      </c>
      <c r="Z336" s="137">
        <v>3.3166666666666671E-2</v>
      </c>
      <c r="AA336" s="143">
        <v>3.8075502397783554E-3</v>
      </c>
      <c r="AB336" s="137">
        <v>2.1299999999999999E-2</v>
      </c>
      <c r="AC336" s="141">
        <v>1.5697312696976724E-3</v>
      </c>
      <c r="AD336" s="130">
        <v>100.12566666666667</v>
      </c>
      <c r="AE336" s="139">
        <v>1300</v>
      </c>
      <c r="AF336" s="18" t="s">
        <v>206</v>
      </c>
      <c r="AG336" s="130">
        <v>0.57777598037138023</v>
      </c>
      <c r="AH336" s="129">
        <v>0.02</v>
      </c>
      <c r="AI336" s="128">
        <v>38</v>
      </c>
      <c r="AJ336" s="120">
        <v>12.678000000000001</v>
      </c>
      <c r="AK336" s="275">
        <v>1980.9959981484701</v>
      </c>
      <c r="AL336" s="276">
        <v>83.508587578200405</v>
      </c>
      <c r="AM336" s="138">
        <v>0.88304740169612606</v>
      </c>
      <c r="AN336" s="129">
        <v>8.7091733608768249E-2</v>
      </c>
      <c r="AO336" s="138">
        <v>37.438005058636499</v>
      </c>
      <c r="AP336" s="129">
        <v>1.2439341040322915</v>
      </c>
      <c r="AQ336" s="138">
        <v>8.5369983405059209</v>
      </c>
      <c r="AR336" s="130">
        <v>0.57027559869955879</v>
      </c>
      <c r="AS336" s="138">
        <v>16.097353948026399</v>
      </c>
      <c r="AT336" s="129">
        <v>0.78111659245022669</v>
      </c>
      <c r="AU336" s="138">
        <v>0.46536059898507998</v>
      </c>
      <c r="AV336" s="129">
        <v>7.2434985710928712E-2</v>
      </c>
      <c r="AW336" s="138">
        <v>4.8120732143992297</v>
      </c>
      <c r="AX336" s="129">
        <v>0.98442777607459842</v>
      </c>
      <c r="AY336" s="138">
        <v>0.62702609844972601</v>
      </c>
      <c r="AZ336" s="129">
        <v>8.2099345978185578E-2</v>
      </c>
      <c r="BA336" s="138">
        <v>1.9173274301898799</v>
      </c>
      <c r="BB336" s="130">
        <v>0.15312367399642166</v>
      </c>
      <c r="BC336" s="138"/>
      <c r="BD336" s="129"/>
      <c r="BE336" s="138">
        <v>1.48113492639636</v>
      </c>
      <c r="BF336" s="129">
        <v>0.22735754876790765</v>
      </c>
      <c r="BG336" s="138">
        <v>0.64262066118903804</v>
      </c>
      <c r="BH336" s="129">
        <v>0.15979271785566457</v>
      </c>
      <c r="BI336" s="138"/>
      <c r="BJ336" s="129"/>
      <c r="BK336" s="138"/>
      <c r="BL336" s="129"/>
      <c r="BM336" s="138"/>
      <c r="BN336" s="129"/>
      <c r="BO336" s="138">
        <v>1.53776526662233</v>
      </c>
      <c r="BP336" s="130">
        <v>0.25013681254699194</v>
      </c>
      <c r="BQ336" s="138"/>
      <c r="BR336" s="129"/>
      <c r="BS336" s="138">
        <v>0.92015224704515497</v>
      </c>
      <c r="BT336" s="129">
        <v>0.17175040372130884</v>
      </c>
      <c r="BU336" s="138"/>
      <c r="BV336" s="129"/>
      <c r="BW336" s="138"/>
      <c r="BX336" s="129"/>
      <c r="BY336" s="138"/>
      <c r="BZ336" s="129"/>
      <c r="CA336" s="137">
        <v>0.125755761539428</v>
      </c>
      <c r="CB336" s="136">
        <v>1.6514565680401338E-2</v>
      </c>
      <c r="CC336" s="135">
        <v>4.2025798480687999E-2</v>
      </c>
      <c r="CD336" s="134">
        <v>1.0818404491981747E-2</v>
      </c>
      <c r="CE336" s="135">
        <v>1.3568978461151999E-2</v>
      </c>
      <c r="CF336" s="134">
        <v>3.5862310779893932E-3</v>
      </c>
      <c r="CH336" s="120">
        <v>7.7210000000000001</v>
      </c>
      <c r="CI336" s="133">
        <f t="shared" si="4"/>
        <v>2.3217279E-2</v>
      </c>
      <c r="CJ336" s="133">
        <v>1.5305760000000001E-3</v>
      </c>
      <c r="CK336" s="133">
        <v>6.5530000000000005E-2</v>
      </c>
      <c r="CL336" s="133">
        <v>4.3200000000000001E-3</v>
      </c>
      <c r="CM336" s="19">
        <v>0.70342000000000005</v>
      </c>
      <c r="CN336" s="19">
        <v>1.4100000000000002E-3</v>
      </c>
      <c r="CO336" s="19">
        <v>0.70035999999999998</v>
      </c>
      <c r="CP336" s="19">
        <v>1.4300000000000001E-3</v>
      </c>
      <c r="CQ336" s="19"/>
      <c r="CR336" s="189">
        <v>41.57</v>
      </c>
      <c r="CS336" s="189">
        <v>2.1972077336291466E-2</v>
      </c>
      <c r="CT336" s="189">
        <v>51.59</v>
      </c>
      <c r="CU336" s="189">
        <v>1.3779126785822514E-2</v>
      </c>
      <c r="CV336" s="189">
        <v>6.76</v>
      </c>
      <c r="CW336" s="189">
        <v>3.7464467381151521E-2</v>
      </c>
      <c r="CX336" s="190">
        <v>3.8E-3</v>
      </c>
      <c r="CY336" s="190">
        <v>7.3208049134338804E-4</v>
      </c>
      <c r="CZ336" s="190">
        <v>5.1700000000000003E-2</v>
      </c>
      <c r="DA336" s="190">
        <v>5.0226614595889835E-3</v>
      </c>
      <c r="DB336" s="190">
        <v>1.1000000000000001E-3</v>
      </c>
      <c r="DC336" s="190">
        <v>9.9921849673324488E-4</v>
      </c>
      <c r="DD336" s="190">
        <v>0.129</v>
      </c>
      <c r="DE336" s="190">
        <v>7.5066517956908353E-4</v>
      </c>
      <c r="DF336" s="190">
        <v>1.6000000000000001E-3</v>
      </c>
      <c r="DG336" s="190">
        <v>4.2802547770700612E-4</v>
      </c>
      <c r="DH336" s="190">
        <v>0.23169999999999999</v>
      </c>
      <c r="DI336" s="190">
        <v>7.3895737236503575E-3</v>
      </c>
      <c r="DJ336" s="190">
        <v>0.1037</v>
      </c>
      <c r="DK336" s="190">
        <v>1.883221457207163E-3</v>
      </c>
      <c r="DL336" s="190">
        <v>1.5699999999999999E-2</v>
      </c>
      <c r="DM336" s="190">
        <v>1.2632063184159199E-3</v>
      </c>
      <c r="DN336" s="190">
        <v>0.40799999999999997</v>
      </c>
      <c r="DO336" s="190">
        <v>2.2492973027454684E-3</v>
      </c>
      <c r="DP336" s="189">
        <v>100.86</v>
      </c>
    </row>
    <row r="337" spans="1:120" x14ac:dyDescent="0.2">
      <c r="A337" s="230" t="s">
        <v>154</v>
      </c>
      <c r="B337" s="163">
        <v>93.130944446728307</v>
      </c>
      <c r="C337" s="143">
        <v>7.2970585906043898E-4</v>
      </c>
      <c r="D337" s="138">
        <v>57.611666666666672</v>
      </c>
      <c r="E337" s="144">
        <v>7.9829067020311187E-2</v>
      </c>
      <c r="F337" s="137">
        <v>0.31980000000000003</v>
      </c>
      <c r="G337" s="143">
        <v>8.3417404298037363E-3</v>
      </c>
      <c r="H337" s="138">
        <v>10.83862079085573</v>
      </c>
      <c r="I337" s="141">
        <v>3.5877368952470359E-2</v>
      </c>
      <c r="J337" s="138">
        <v>4.3968333333333334</v>
      </c>
      <c r="K337" s="144">
        <v>2.0985494969974913E-2</v>
      </c>
      <c r="L337" s="137">
        <v>8.3866666666666659E-2</v>
      </c>
      <c r="M337" s="141">
        <v>6.679930586385531E-3</v>
      </c>
      <c r="N337" s="138">
        <v>15.116233333333332</v>
      </c>
      <c r="O337" s="144">
        <v>4.5964103289768153E-2</v>
      </c>
      <c r="P337" s="138">
        <v>8.5815666666666672</v>
      </c>
      <c r="Q337" s="144">
        <v>2.0809193265288625E-2</v>
      </c>
      <c r="R337" s="137">
        <v>0.13833333333333331</v>
      </c>
      <c r="S337" s="141">
        <v>1.1810157717522538E-2</v>
      </c>
      <c r="T337" s="137">
        <v>1.1323999999999999</v>
      </c>
      <c r="U337" s="141">
        <v>2.5035005362443997E-2</v>
      </c>
      <c r="V337" s="137">
        <v>2.8433333333333335E-2</v>
      </c>
      <c r="W337" s="141">
        <v>1.6457029982227644E-3</v>
      </c>
      <c r="X337" s="137">
        <v>8.7620646244229952E-2</v>
      </c>
      <c r="Y337" s="141">
        <v>1.8830233568744806E-3</v>
      </c>
      <c r="Z337" s="137">
        <v>2.7666666666666669E-2</v>
      </c>
      <c r="AA337" s="143">
        <v>3.7022619247126421E-3</v>
      </c>
      <c r="AB337" s="137">
        <v>1.9533333333333333E-2</v>
      </c>
      <c r="AC337" s="141">
        <v>1.5009968287116625E-3</v>
      </c>
      <c r="AD337" s="130">
        <v>98.354699999999994</v>
      </c>
      <c r="AE337" s="139">
        <v>1300</v>
      </c>
      <c r="AF337" s="18" t="s">
        <v>153</v>
      </c>
      <c r="AG337" s="130">
        <v>1.5692232614213792</v>
      </c>
      <c r="AH337" s="129">
        <v>0.04</v>
      </c>
      <c r="AI337" s="128">
        <v>38</v>
      </c>
      <c r="AJ337" s="120">
        <v>9.6950000000000003</v>
      </c>
      <c r="AK337" s="275">
        <v>1805.1774492556999</v>
      </c>
      <c r="AL337" s="276">
        <v>64.395530490612146</v>
      </c>
      <c r="AM337" s="138">
        <v>0.49412385107099899</v>
      </c>
      <c r="AN337" s="129">
        <v>6.0730014216069078E-2</v>
      </c>
      <c r="AO337" s="138">
        <v>32.381437038479802</v>
      </c>
      <c r="AP337" s="129">
        <v>1.1100893979641004</v>
      </c>
      <c r="AQ337" s="138">
        <v>8.0162464681131205</v>
      </c>
      <c r="AR337" s="130">
        <v>0.48421414674406421</v>
      </c>
      <c r="AS337" s="138">
        <v>15.0262321374903</v>
      </c>
      <c r="AT337" s="129">
        <v>0.73249998845702835</v>
      </c>
      <c r="AU337" s="138">
        <v>0.41819853235056698</v>
      </c>
      <c r="AV337" s="129">
        <v>5.3047779833431105E-2</v>
      </c>
      <c r="AW337" s="138">
        <v>3.41590903936997</v>
      </c>
      <c r="AX337" s="129">
        <v>0.63437250651656862</v>
      </c>
      <c r="AY337" s="138">
        <v>0.66531592826744101</v>
      </c>
      <c r="AZ337" s="129">
        <v>8.3047198167453734E-2</v>
      </c>
      <c r="BA337" s="138">
        <v>1.8010563857881501</v>
      </c>
      <c r="BB337" s="130">
        <v>0.12753672212564804</v>
      </c>
      <c r="BC337" s="138"/>
      <c r="BD337" s="129"/>
      <c r="BE337" s="138">
        <v>1.62384819694255</v>
      </c>
      <c r="BF337" s="129">
        <v>0.32032678598315456</v>
      </c>
      <c r="BG337" s="138">
        <v>0.67033260512332704</v>
      </c>
      <c r="BH337" s="129">
        <v>0.16086704200877888</v>
      </c>
      <c r="BI337" s="138"/>
      <c r="BJ337" s="129"/>
      <c r="BK337" s="138"/>
      <c r="BL337" s="129"/>
      <c r="BM337" s="138"/>
      <c r="BN337" s="129"/>
      <c r="BO337" s="138">
        <v>1.2580872531430001</v>
      </c>
      <c r="BP337" s="130">
        <v>0.18645914048938914</v>
      </c>
      <c r="BQ337" s="138"/>
      <c r="BR337" s="129"/>
      <c r="BS337" s="138">
        <v>1.0551995082785699</v>
      </c>
      <c r="BT337" s="129">
        <v>0.19822781401365502</v>
      </c>
      <c r="BU337" s="138"/>
      <c r="BV337" s="129"/>
      <c r="BW337" s="138"/>
      <c r="BX337" s="129"/>
      <c r="BY337" s="138"/>
      <c r="BZ337" s="129"/>
      <c r="CA337" s="137">
        <v>9.1444835665766E-2</v>
      </c>
      <c r="CB337" s="136">
        <v>1.3867281492870958E-2</v>
      </c>
      <c r="CC337" s="135">
        <v>4.0929984224255998E-2</v>
      </c>
      <c r="CD337" s="134">
        <v>6.7753136709487963E-3</v>
      </c>
      <c r="CE337" s="135"/>
      <c r="CF337" s="134"/>
      <c r="CH337" s="120">
        <v>9.7210000000000001</v>
      </c>
      <c r="CI337" s="133">
        <f t="shared" si="4"/>
        <v>1.7261496000000001E-2</v>
      </c>
      <c r="CJ337" s="133">
        <v>1.126674E-3</v>
      </c>
      <c r="CK337" s="133">
        <v>4.8719999999999999E-2</v>
      </c>
      <c r="CL337" s="133">
        <v>3.1800000000000001E-3</v>
      </c>
      <c r="CM337" s="19">
        <v>0.70340999999999998</v>
      </c>
      <c r="CN337" s="19">
        <v>1.3600000000000001E-3</v>
      </c>
      <c r="CO337" s="19">
        <v>0.70113999999999999</v>
      </c>
      <c r="CP337" s="19">
        <v>1.3600000000000001E-3</v>
      </c>
      <c r="CQ337" s="19"/>
      <c r="CR337" s="189">
        <v>41.18</v>
      </c>
      <c r="CS337" s="189">
        <v>2.8126234209388597E-2</v>
      </c>
      <c r="CT337" s="189">
        <v>51.04</v>
      </c>
      <c r="CU337" s="189">
        <v>6.37798476975589E-2</v>
      </c>
      <c r="CV337" s="189">
        <v>6.71</v>
      </c>
      <c r="CW337" s="189">
        <v>3.0033792588862935E-3</v>
      </c>
      <c r="CX337" s="190">
        <v>4.4999999999999997E-3</v>
      </c>
      <c r="CY337" s="190">
        <v>4.4494733238086616E-4</v>
      </c>
      <c r="CZ337" s="190">
        <v>5.3400000000000003E-2</v>
      </c>
      <c r="DA337" s="190">
        <v>2.5719087251242774E-3</v>
      </c>
      <c r="DB337" s="190">
        <v>1.5E-3</v>
      </c>
      <c r="DC337" s="190">
        <v>2.1481605452729844E-3</v>
      </c>
      <c r="DD337" s="190">
        <v>0.12740000000000001</v>
      </c>
      <c r="DE337" s="190">
        <v>1.1158170942641348E-3</v>
      </c>
      <c r="DF337" s="190">
        <v>1.4E-3</v>
      </c>
      <c r="DG337" s="190">
        <v>3.4998914981011883E-4</v>
      </c>
      <c r="DH337" s="190">
        <v>0.2326</v>
      </c>
      <c r="DI337" s="190">
        <v>2.0235268863372049E-3</v>
      </c>
      <c r="DJ337" s="190">
        <v>0.1032</v>
      </c>
      <c r="DK337" s="190">
        <v>9.233532188446578E-4</v>
      </c>
      <c r="DL337" s="190">
        <v>1.5699999999999999E-2</v>
      </c>
      <c r="DM337" s="190">
        <v>9.7023063332232285E-4</v>
      </c>
      <c r="DN337" s="190">
        <v>0.41</v>
      </c>
      <c r="DO337" s="190">
        <v>1.1463275345885606E-3</v>
      </c>
      <c r="DP337" s="189">
        <v>99.87</v>
      </c>
    </row>
    <row r="338" spans="1:120" x14ac:dyDescent="0.2">
      <c r="A338" s="230" t="s">
        <v>318</v>
      </c>
      <c r="B338" s="163">
        <v>92.857936919461594</v>
      </c>
      <c r="C338" s="143">
        <v>1.6157638938556974E-2</v>
      </c>
      <c r="D338" s="138">
        <v>57.059266666666666</v>
      </c>
      <c r="E338" s="144">
        <v>7.9063639127430335E-2</v>
      </c>
      <c r="F338" s="137">
        <v>0.31680000000000003</v>
      </c>
      <c r="G338" s="143">
        <v>8.3944229074308634E-3</v>
      </c>
      <c r="H338" s="138">
        <v>10.607076685371153</v>
      </c>
      <c r="I338" s="141">
        <v>3.551919176176143E-2</v>
      </c>
      <c r="J338" s="138">
        <v>4.3571999999999997</v>
      </c>
      <c r="K338" s="144">
        <v>2.0963588274275313E-2</v>
      </c>
      <c r="L338" s="137">
        <v>8.1133333333333335E-2</v>
      </c>
      <c r="M338" s="141">
        <v>6.8429152373085719E-3</v>
      </c>
      <c r="N338" s="138">
        <v>14.533466666666667</v>
      </c>
      <c r="O338" s="144">
        <v>4.5310864818195649E-2</v>
      </c>
      <c r="P338" s="138">
        <v>8.7772666666666677</v>
      </c>
      <c r="Q338" s="144">
        <v>2.117172715527553E-2</v>
      </c>
      <c r="R338" s="137">
        <v>0.14913333333333334</v>
      </c>
      <c r="S338" s="141">
        <v>1.196202217253906E-2</v>
      </c>
      <c r="T338" s="137">
        <v>1.1282666666666668</v>
      </c>
      <c r="U338" s="141">
        <v>2.5015537672851383E-2</v>
      </c>
      <c r="V338" s="137">
        <v>3.8300000000000001E-2</v>
      </c>
      <c r="W338" s="141">
        <v>1.7050230524287876E-3</v>
      </c>
      <c r="X338" s="137">
        <v>0.17246533092157137</v>
      </c>
      <c r="Y338" s="141">
        <v>2.3698909270397088E-3</v>
      </c>
      <c r="Z338" s="137">
        <v>2.7466666666666667E-2</v>
      </c>
      <c r="AA338" s="143">
        <v>3.5841489702236164E-3</v>
      </c>
      <c r="AB338" s="137">
        <v>3.2899999999999999E-2</v>
      </c>
      <c r="AC338" s="141">
        <v>1.621803361710143E-3</v>
      </c>
      <c r="AD338" s="130">
        <v>97.260499999999993</v>
      </c>
      <c r="AE338" s="139">
        <v>1300</v>
      </c>
      <c r="AF338" s="18" t="s">
        <v>256</v>
      </c>
      <c r="AG338" s="130">
        <v>1.3207041202205863</v>
      </c>
      <c r="AH338" s="129">
        <v>0.06</v>
      </c>
      <c r="AI338" s="128">
        <v>38</v>
      </c>
      <c r="AJ338" s="120">
        <v>13.573</v>
      </c>
      <c r="AK338" s="275">
        <v>1869.5429684492699</v>
      </c>
      <c r="AL338" s="276">
        <v>80.352123664824788</v>
      </c>
      <c r="AM338" s="138">
        <v>0.75571941022979305</v>
      </c>
      <c r="AN338" s="129">
        <v>6.184833233719314E-2</v>
      </c>
      <c r="AO338" s="138">
        <v>35.169232893839798</v>
      </c>
      <c r="AP338" s="129">
        <v>1.0877984463226229</v>
      </c>
      <c r="AQ338" s="138">
        <v>8.3633638657076403</v>
      </c>
      <c r="AR338" s="130">
        <v>0.45165866239436964</v>
      </c>
      <c r="AS338" s="138">
        <v>15.4857323480589</v>
      </c>
      <c r="AT338" s="129">
        <v>0.82494634309538095</v>
      </c>
      <c r="AU338" s="138">
        <v>0.458965753716642</v>
      </c>
      <c r="AV338" s="129">
        <v>5.3885307594030339E-2</v>
      </c>
      <c r="AW338" s="138">
        <v>4.4958837459277898</v>
      </c>
      <c r="AX338" s="129">
        <v>0.64724322958914215</v>
      </c>
      <c r="AY338" s="138">
        <v>0.65731959065281598</v>
      </c>
      <c r="AZ338" s="129">
        <v>6.3640006361791804E-2</v>
      </c>
      <c r="BA338" s="138">
        <v>1.9136006313367699</v>
      </c>
      <c r="BB338" s="130">
        <v>0.11316228904058112</v>
      </c>
      <c r="BC338" s="138"/>
      <c r="BD338" s="129"/>
      <c r="BE338" s="138">
        <v>1.73311835775978</v>
      </c>
      <c r="BF338" s="129">
        <v>0.25728222112993199</v>
      </c>
      <c r="BG338" s="138">
        <v>0.73984349298654495</v>
      </c>
      <c r="BH338" s="129">
        <v>0.14931914540399191</v>
      </c>
      <c r="BI338" s="138"/>
      <c r="BJ338" s="129"/>
      <c r="BK338" s="138"/>
      <c r="BL338" s="129"/>
      <c r="BM338" s="138"/>
      <c r="BN338" s="129"/>
      <c r="BO338" s="138">
        <v>1.4545501940771901</v>
      </c>
      <c r="BP338" s="130">
        <v>0.16692038222399833</v>
      </c>
      <c r="BQ338" s="138"/>
      <c r="BR338" s="129"/>
      <c r="BS338" s="138">
        <v>0.93083112934189205</v>
      </c>
      <c r="BT338" s="129">
        <v>0.14122270005681078</v>
      </c>
      <c r="BU338" s="138"/>
      <c r="BV338" s="129"/>
      <c r="BW338" s="138"/>
      <c r="BX338" s="129"/>
      <c r="BY338" s="138"/>
      <c r="BZ338" s="129"/>
      <c r="CA338" s="137">
        <v>0.11353806723474601</v>
      </c>
      <c r="CB338" s="136">
        <v>1.4193666100803852E-2</v>
      </c>
      <c r="CC338" s="135">
        <v>4.2351874108798003E-2</v>
      </c>
      <c r="CD338" s="134">
        <v>6.8836705869719092E-3</v>
      </c>
      <c r="CE338" s="135">
        <v>1.2295361764119E-2</v>
      </c>
      <c r="CF338" s="134">
        <v>2.9256575364582133E-3</v>
      </c>
      <c r="CH338" s="120">
        <v>15.542</v>
      </c>
      <c r="CI338" s="133">
        <f t="shared" si="4"/>
        <v>2.3096816999999999E-2</v>
      </c>
      <c r="CJ338" s="133">
        <v>1.3994850000000002E-3</v>
      </c>
      <c r="CK338" s="133">
        <v>6.5189999999999998E-2</v>
      </c>
      <c r="CL338" s="133">
        <v>3.9500000000000004E-3</v>
      </c>
      <c r="CM338" s="19">
        <v>0.70191000000000003</v>
      </c>
      <c r="CN338" s="19">
        <v>1.39E-3</v>
      </c>
      <c r="CO338" s="19">
        <v>0.69886000000000004</v>
      </c>
      <c r="CP338" s="19">
        <v>1.41E-3</v>
      </c>
      <c r="CQ338" s="19"/>
      <c r="CR338" s="189">
        <v>40.549999999999997</v>
      </c>
      <c r="CS338" s="189">
        <v>5.2434384566959265E-2</v>
      </c>
      <c r="CT338" s="189">
        <v>50.1</v>
      </c>
      <c r="CU338" s="189">
        <v>8.8428612407256732E-2</v>
      </c>
      <c r="CV338" s="189">
        <v>6.87</v>
      </c>
      <c r="CW338" s="189">
        <v>7.1890069036352006E-2</v>
      </c>
      <c r="CX338" s="190">
        <v>3.8999999999999998E-3</v>
      </c>
      <c r="CY338" s="190">
        <v>5.2970506707765593E-4</v>
      </c>
      <c r="CZ338" s="190">
        <v>5.1999999999999998E-2</v>
      </c>
      <c r="DA338" s="190">
        <v>5.1311496489486533E-3</v>
      </c>
      <c r="DB338" s="190">
        <v>3.0000000000000001E-3</v>
      </c>
      <c r="DC338" s="190">
        <v>2.4463358371548567E-3</v>
      </c>
      <c r="DD338" s="190">
        <v>0.13170000000000001</v>
      </c>
      <c r="DE338" s="190">
        <v>4.6851129161079421E-3</v>
      </c>
      <c r="DF338" s="190">
        <v>1.6999999999999999E-3</v>
      </c>
      <c r="DG338" s="190">
        <v>1.3246753246753235E-4</v>
      </c>
      <c r="DH338" s="190">
        <v>0.2359</v>
      </c>
      <c r="DI338" s="190">
        <v>5.3208571692798037E-3</v>
      </c>
      <c r="DJ338" s="190">
        <v>0.106</v>
      </c>
      <c r="DK338" s="190">
        <v>1.8648060914430566E-3</v>
      </c>
      <c r="DL338" s="190">
        <v>1.5900000000000001E-2</v>
      </c>
      <c r="DM338" s="190">
        <v>1.5414036702838798E-3</v>
      </c>
      <c r="DN338" s="190">
        <v>0.40339999999999998</v>
      </c>
      <c r="DO338" s="190">
        <v>2.9572356861443448E-3</v>
      </c>
      <c r="DP338" s="189">
        <v>98.47</v>
      </c>
    </row>
    <row r="339" spans="1:120" x14ac:dyDescent="0.2">
      <c r="A339" s="230" t="s">
        <v>459</v>
      </c>
      <c r="B339" s="163">
        <v>93.061006120384121</v>
      </c>
      <c r="C339" s="143">
        <v>8.8301001043592699E-3</v>
      </c>
      <c r="D339" s="138">
        <v>57.398133333333334</v>
      </c>
      <c r="E339" s="144">
        <v>7.9533186554356872E-2</v>
      </c>
      <c r="F339" s="137">
        <v>0.32240000000000002</v>
      </c>
      <c r="G339" s="143">
        <v>8.3524364216708852E-3</v>
      </c>
      <c r="H339" s="138">
        <v>10.898167129486785</v>
      </c>
      <c r="I339" s="141">
        <v>3.6074475761727634E-2</v>
      </c>
      <c r="J339" s="138">
        <v>4.5637333333333325</v>
      </c>
      <c r="K339" s="144">
        <v>2.1371905395737002E-2</v>
      </c>
      <c r="L339" s="137">
        <v>8.7266666666666673E-2</v>
      </c>
      <c r="M339" s="141">
        <v>6.7250586501406071E-3</v>
      </c>
      <c r="N339" s="138">
        <v>15.039466666666668</v>
      </c>
      <c r="O339" s="144">
        <v>4.6119820188075505E-2</v>
      </c>
      <c r="P339" s="138">
        <v>8.7469666666666654</v>
      </c>
      <c r="Q339" s="144">
        <v>2.1098640241414165E-2</v>
      </c>
      <c r="R339" s="137">
        <v>0.14856666666666665</v>
      </c>
      <c r="S339" s="141">
        <v>1.1997928019478854E-2</v>
      </c>
      <c r="T339" s="137">
        <v>1.1654666666666664</v>
      </c>
      <c r="U339" s="141">
        <v>2.5420990434812739E-2</v>
      </c>
      <c r="V339" s="137">
        <v>5.3766666666666664E-2</v>
      </c>
      <c r="W339" s="141">
        <v>1.7811495217619931E-3</v>
      </c>
      <c r="X339" s="137">
        <v>0.34607523901898296</v>
      </c>
      <c r="Y339" s="141">
        <v>3.1349012801761768E-3</v>
      </c>
      <c r="Z339" s="137">
        <v>2.6166666666666668E-2</v>
      </c>
      <c r="AA339" s="143">
        <v>3.612022925429345E-3</v>
      </c>
      <c r="AB339" s="137">
        <v>2.4666666666666667E-2</v>
      </c>
      <c r="AC339" s="141">
        <v>1.5452462548210266E-3</v>
      </c>
      <c r="AD339" s="130">
        <v>98.805900000000008</v>
      </c>
      <c r="AE339" s="139">
        <v>1300</v>
      </c>
      <c r="AF339" s="18" t="s">
        <v>233</v>
      </c>
      <c r="AG339" s="130">
        <v>1.4207329650612452</v>
      </c>
      <c r="AH339" s="129">
        <v>0.01</v>
      </c>
      <c r="AK339" s="275"/>
      <c r="AL339" s="276"/>
      <c r="AM339" s="138"/>
      <c r="AN339" s="129"/>
      <c r="AO339" s="138"/>
      <c r="AP339" s="129"/>
      <c r="AQ339" s="138"/>
      <c r="AR339" s="130"/>
      <c r="AS339" s="138"/>
      <c r="AT339" s="129"/>
      <c r="AU339" s="138"/>
      <c r="AV339" s="129"/>
      <c r="AW339" s="138"/>
      <c r="AX339" s="129"/>
      <c r="AY339" s="138"/>
      <c r="AZ339" s="129"/>
      <c r="BA339" s="138"/>
      <c r="BB339" s="130"/>
      <c r="BC339" s="138"/>
      <c r="BD339" s="129"/>
      <c r="BE339" s="138"/>
      <c r="BF339" s="129"/>
      <c r="BG339" s="138"/>
      <c r="BH339" s="129"/>
      <c r="BI339" s="138"/>
      <c r="BJ339" s="129"/>
      <c r="BK339" s="138"/>
      <c r="BL339" s="129"/>
      <c r="BM339" s="138"/>
      <c r="BN339" s="129"/>
      <c r="BO339" s="138"/>
      <c r="BP339" s="130"/>
      <c r="BQ339" s="138"/>
      <c r="BR339" s="129"/>
      <c r="BS339" s="138"/>
      <c r="BT339" s="129"/>
      <c r="BU339" s="138"/>
      <c r="BV339" s="129"/>
      <c r="BW339" s="138"/>
      <c r="BX339" s="129"/>
      <c r="BY339" s="138"/>
      <c r="BZ339" s="129"/>
      <c r="CA339" s="137"/>
      <c r="CB339" s="136"/>
      <c r="CC339" s="135"/>
      <c r="CD339" s="134"/>
      <c r="CE339" s="135"/>
      <c r="CF339" s="134"/>
      <c r="CI339" s="21"/>
      <c r="CJ339" s="21"/>
      <c r="CK339" s="133"/>
      <c r="CL339" s="133"/>
      <c r="CM339" s="19"/>
      <c r="CN339" s="19"/>
      <c r="CO339" s="19"/>
      <c r="CP339" s="19"/>
      <c r="CQ339" s="19"/>
      <c r="CR339" s="189">
        <v>41.38</v>
      </c>
      <c r="CS339" s="189">
        <v>6.6433251391573619E-2</v>
      </c>
      <c r="CT339" s="189">
        <v>51.11</v>
      </c>
      <c r="CU339" s="189">
        <v>7.0479026474413731E-2</v>
      </c>
      <c r="CV339" s="189">
        <v>6.79</v>
      </c>
      <c r="CW339" s="189">
        <v>3.9309732666938185E-2</v>
      </c>
      <c r="CX339" s="190">
        <v>4.5999999999999999E-3</v>
      </c>
      <c r="CY339" s="190">
        <v>6.7323854853700569E-4</v>
      </c>
      <c r="CZ339" s="190">
        <v>5.5100000000000003E-2</v>
      </c>
      <c r="DA339" s="190">
        <v>3.7583227383151674E-3</v>
      </c>
      <c r="DB339" s="190">
        <v>1E-3</v>
      </c>
      <c r="DC339" s="190">
        <v>4.3309427361152127E-4</v>
      </c>
      <c r="DD339" s="190">
        <v>0.12740000000000001</v>
      </c>
      <c r="DE339" s="190">
        <v>6.925157795661704E-4</v>
      </c>
      <c r="DF339" s="190">
        <v>1.6000000000000001E-3</v>
      </c>
      <c r="DG339" s="190">
        <v>4.0272082959215796E-4</v>
      </c>
      <c r="DH339" s="190">
        <v>0.2349</v>
      </c>
      <c r="DI339" s="190">
        <v>9.1508895955620083E-3</v>
      </c>
      <c r="DJ339" s="190">
        <v>0.1042</v>
      </c>
      <c r="DK339" s="190">
        <v>1.0823196270091436E-3</v>
      </c>
      <c r="DL339" s="190">
        <v>1.5299999999999999E-2</v>
      </c>
      <c r="DM339" s="190">
        <v>9.3223190026230432E-4</v>
      </c>
      <c r="DN339" s="190">
        <v>0.40679999999999999</v>
      </c>
      <c r="DO339" s="190">
        <v>2.9790479281661779E-3</v>
      </c>
      <c r="DP339" s="189">
        <v>100.23</v>
      </c>
    </row>
    <row r="340" spans="1:120" x14ac:dyDescent="0.2">
      <c r="A340" s="230" t="s">
        <v>458</v>
      </c>
      <c r="B340" s="163">
        <v>93.125711105789719</v>
      </c>
      <c r="C340" s="143">
        <v>4.2617834556074744E-3</v>
      </c>
      <c r="D340" s="138">
        <v>57.121766666666666</v>
      </c>
      <c r="E340" s="144">
        <v>7.9150241667808777E-2</v>
      </c>
      <c r="F340" s="137">
        <v>0.318</v>
      </c>
      <c r="G340" s="143">
        <v>8.3688281075269631E-3</v>
      </c>
      <c r="H340" s="138">
        <v>10.605313103990799</v>
      </c>
      <c r="I340" s="141">
        <v>3.5513286177490257E-2</v>
      </c>
      <c r="J340" s="138">
        <v>4.4733666666666663</v>
      </c>
      <c r="K340" s="144">
        <v>2.1178602090534314E-2</v>
      </c>
      <c r="L340" s="137">
        <v>8.3066666666666664E-2</v>
      </c>
      <c r="M340" s="141">
        <v>6.6872434211272848E-3</v>
      </c>
      <c r="N340" s="138">
        <v>14.944100000000001</v>
      </c>
      <c r="O340" s="144">
        <v>4.6018290773660812E-2</v>
      </c>
      <c r="P340" s="138">
        <v>8.4979666666666649</v>
      </c>
      <c r="Q340" s="144">
        <v>2.0825102789551374E-2</v>
      </c>
      <c r="R340" s="137">
        <v>0.18190000000000003</v>
      </c>
      <c r="S340" s="141">
        <v>1.2033127974522035E-2</v>
      </c>
      <c r="T340" s="137">
        <v>1.0788</v>
      </c>
      <c r="U340" s="141">
        <v>2.4541118557921422E-2</v>
      </c>
      <c r="V340" s="137">
        <v>3.9866666666666668E-2</v>
      </c>
      <c r="W340" s="141">
        <v>1.7287123238260748E-3</v>
      </c>
      <c r="X340" s="137">
        <v>0.19192458940550544</v>
      </c>
      <c r="Y340" s="141">
        <v>2.4624108668590155E-3</v>
      </c>
      <c r="Z340" s="137">
        <v>2.92E-2</v>
      </c>
      <c r="AA340" s="143">
        <v>3.6735952591056432E-3</v>
      </c>
      <c r="AB340" s="137">
        <v>1.7999999999999999E-2</v>
      </c>
      <c r="AC340" s="141">
        <v>1.4971512682424579E-3</v>
      </c>
      <c r="AD340" s="130">
        <v>97.566800000000001</v>
      </c>
      <c r="AE340" s="139">
        <v>1300</v>
      </c>
      <c r="AF340" s="18" t="s">
        <v>457</v>
      </c>
      <c r="AG340" s="130">
        <v>1.6500762916601912</v>
      </c>
      <c r="AH340" s="129">
        <v>0.01</v>
      </c>
      <c r="AK340" s="275"/>
      <c r="AL340" s="276"/>
      <c r="AM340" s="138"/>
      <c r="AN340" s="129"/>
      <c r="AO340" s="138"/>
      <c r="AP340" s="129"/>
      <c r="AQ340" s="138"/>
      <c r="AR340" s="130"/>
      <c r="AS340" s="138"/>
      <c r="AT340" s="129"/>
      <c r="AU340" s="138"/>
      <c r="AV340" s="129"/>
      <c r="AW340" s="138"/>
      <c r="AX340" s="129"/>
      <c r="AY340" s="138"/>
      <c r="AZ340" s="129"/>
      <c r="BA340" s="138"/>
      <c r="BB340" s="130"/>
      <c r="BC340" s="138"/>
      <c r="BD340" s="129"/>
      <c r="BE340" s="138"/>
      <c r="BF340" s="129"/>
      <c r="BG340" s="138"/>
      <c r="BH340" s="129"/>
      <c r="BI340" s="138"/>
      <c r="BJ340" s="129"/>
      <c r="BK340" s="138"/>
      <c r="BL340" s="129"/>
      <c r="BM340" s="138"/>
      <c r="BN340" s="129"/>
      <c r="BO340" s="138"/>
      <c r="BP340" s="130"/>
      <c r="BQ340" s="138"/>
      <c r="BR340" s="129"/>
      <c r="BS340" s="138"/>
      <c r="BT340" s="129"/>
      <c r="BU340" s="138"/>
      <c r="BV340" s="129"/>
      <c r="BW340" s="138"/>
      <c r="BX340" s="129"/>
      <c r="BY340" s="138"/>
      <c r="BZ340" s="129"/>
      <c r="CA340" s="137"/>
      <c r="CB340" s="136"/>
      <c r="CC340" s="135"/>
      <c r="CD340" s="134"/>
      <c r="CE340" s="135"/>
      <c r="CF340" s="134"/>
      <c r="CI340" s="21"/>
      <c r="CJ340" s="21"/>
      <c r="CK340" s="133"/>
      <c r="CL340" s="133"/>
      <c r="CM340" s="19"/>
      <c r="CN340" s="19"/>
      <c r="CO340" s="19"/>
      <c r="CP340" s="19"/>
      <c r="CQ340" s="19"/>
      <c r="CR340" s="189">
        <v>41.01</v>
      </c>
      <c r="CS340" s="189">
        <v>4.2368731989761502E-2</v>
      </c>
      <c r="CT340" s="189">
        <v>50.7</v>
      </c>
      <c r="CU340" s="189">
        <v>3.021432664321801E-2</v>
      </c>
      <c r="CV340" s="189">
        <v>6.67</v>
      </c>
      <c r="CW340" s="189">
        <v>1.8445284397822313E-2</v>
      </c>
      <c r="CX340" s="190">
        <v>4.3E-3</v>
      </c>
      <c r="CY340" s="190">
        <v>1.0713455132031044E-3</v>
      </c>
      <c r="CZ340" s="190">
        <v>4.8399999999999999E-2</v>
      </c>
      <c r="DA340" s="190">
        <v>1.2210341011561327E-3</v>
      </c>
      <c r="DB340" s="190">
        <v>1.4E-3</v>
      </c>
      <c r="DC340" s="190">
        <v>5.9278248538110513E-4</v>
      </c>
      <c r="DD340" s="190">
        <v>0.12820000000000001</v>
      </c>
      <c r="DE340" s="190">
        <v>4.8162783796888904E-4</v>
      </c>
      <c r="DF340" s="190">
        <v>1.9E-3</v>
      </c>
      <c r="DG340" s="190">
        <v>4.0315984212441669E-4</v>
      </c>
      <c r="DH340" s="190">
        <v>0.2286</v>
      </c>
      <c r="DI340" s="190">
        <v>1.2782503972163618E-2</v>
      </c>
      <c r="DJ340" s="190">
        <v>0.10290000000000001</v>
      </c>
      <c r="DK340" s="190">
        <v>1.3362272041427441E-3</v>
      </c>
      <c r="DL340" s="190">
        <v>1.6E-2</v>
      </c>
      <c r="DM340" s="190">
        <v>7.0396895554446866E-4</v>
      </c>
      <c r="DN340" s="190">
        <v>0.40560000000000002</v>
      </c>
      <c r="DO340" s="190">
        <v>3.7371059969874424E-3</v>
      </c>
      <c r="DP340" s="189">
        <v>99.31</v>
      </c>
    </row>
    <row r="341" spans="1:120" x14ac:dyDescent="0.2">
      <c r="A341" s="230" t="s">
        <v>456</v>
      </c>
      <c r="B341" s="163">
        <v>92.890136755744095</v>
      </c>
      <c r="C341" s="143">
        <v>4.33456519829229E-3</v>
      </c>
      <c r="D341" s="138">
        <v>57.685566666666659</v>
      </c>
      <c r="E341" s="144">
        <v>7.993146586405464E-2</v>
      </c>
      <c r="F341" s="137">
        <v>0.31403333333333333</v>
      </c>
      <c r="G341" s="143">
        <v>8.3415163347219396E-3</v>
      </c>
      <c r="H341" s="138">
        <v>11.050791500266239</v>
      </c>
      <c r="I341" s="141">
        <v>3.6296674420487132E-2</v>
      </c>
      <c r="J341" s="138">
        <v>4.3087666666666662</v>
      </c>
      <c r="K341" s="144">
        <v>2.0896407796952406E-2</v>
      </c>
      <c r="L341" s="137">
        <v>7.7733333333333335E-2</v>
      </c>
      <c r="M341" s="141">
        <v>6.7504199460827544E-3</v>
      </c>
      <c r="N341" s="138">
        <v>14.936633333333333</v>
      </c>
      <c r="O341" s="144">
        <v>4.5992902804195941E-2</v>
      </c>
      <c r="P341" s="138">
        <v>8.7162333333333333</v>
      </c>
      <c r="Q341" s="144">
        <v>2.1135742577542277E-2</v>
      </c>
      <c r="R341" s="137">
        <v>0.14949999999999999</v>
      </c>
      <c r="S341" s="141">
        <v>1.1812235278052757E-2</v>
      </c>
      <c r="T341" s="137">
        <v>1.2051000000000001</v>
      </c>
      <c r="U341" s="141">
        <v>2.5836316413645352E-2</v>
      </c>
      <c r="V341" s="137">
        <v>2.9300000000000003E-2</v>
      </c>
      <c r="W341" s="141">
        <v>1.6615095128092274E-3</v>
      </c>
      <c r="X341" s="137">
        <v>7.8823298187199423E-2</v>
      </c>
      <c r="Y341" s="141">
        <v>1.8286250151408846E-3</v>
      </c>
      <c r="Z341" s="137">
        <v>2.4900000000000002E-2</v>
      </c>
      <c r="AA341" s="143">
        <v>3.5803645733857264E-3</v>
      </c>
      <c r="AB341" s="137">
        <v>3.1866666666666668E-2</v>
      </c>
      <c r="AC341" s="141">
        <v>1.594791451329787E-3</v>
      </c>
      <c r="AD341" s="130">
        <v>98.593466666666657</v>
      </c>
      <c r="AE341" s="139">
        <v>1300</v>
      </c>
      <c r="AF341" s="18" t="s">
        <v>256</v>
      </c>
      <c r="AG341" s="130">
        <v>1.3372721846258175</v>
      </c>
      <c r="AH341" s="129">
        <v>0.04</v>
      </c>
      <c r="AI341" s="128">
        <v>38</v>
      </c>
      <c r="AJ341" s="120">
        <v>11.523999999999999</v>
      </c>
      <c r="AK341" s="275">
        <v>1811.4196994249901</v>
      </c>
      <c r="AL341" s="276">
        <v>60.048589766931947</v>
      </c>
      <c r="AM341" s="138">
        <v>0.51008553701818304</v>
      </c>
      <c r="AN341" s="129">
        <v>6.7721383134811269E-2</v>
      </c>
      <c r="AO341" s="138">
        <v>31.626037815699402</v>
      </c>
      <c r="AP341" s="129">
        <v>1.1955232103794387</v>
      </c>
      <c r="AQ341" s="138">
        <v>8.1743820711755202</v>
      </c>
      <c r="AR341" s="130">
        <v>0.45528001120339973</v>
      </c>
      <c r="AS341" s="138">
        <v>15.442119557331299</v>
      </c>
      <c r="AT341" s="129">
        <v>0.924854335882347</v>
      </c>
      <c r="AU341" s="138">
        <v>0.40166557219458898</v>
      </c>
      <c r="AV341" s="129">
        <v>4.7399593572023314E-2</v>
      </c>
      <c r="AW341" s="138">
        <v>3.7724377375410598</v>
      </c>
      <c r="AX341" s="129">
        <v>0.78650358922095964</v>
      </c>
      <c r="AY341" s="138">
        <v>0.61176262579047602</v>
      </c>
      <c r="AZ341" s="129">
        <v>6.2998270363826533E-2</v>
      </c>
      <c r="BA341" s="138">
        <v>1.79107573090034</v>
      </c>
      <c r="BB341" s="130">
        <v>0.11193179310169633</v>
      </c>
      <c r="BC341" s="138"/>
      <c r="BD341" s="129"/>
      <c r="BE341" s="138">
        <v>1.58431534732886</v>
      </c>
      <c r="BF341" s="129">
        <v>0.21234222381091436</v>
      </c>
      <c r="BG341" s="138">
        <v>0.69100088498620704</v>
      </c>
      <c r="BH341" s="129">
        <v>0.14836299147730558</v>
      </c>
      <c r="BI341" s="138"/>
      <c r="BJ341" s="129"/>
      <c r="BK341" s="138"/>
      <c r="BL341" s="129"/>
      <c r="BM341" s="138"/>
      <c r="BN341" s="129"/>
      <c r="BO341" s="138">
        <v>1.3549829326785101</v>
      </c>
      <c r="BP341" s="130">
        <v>0.15413797723664091</v>
      </c>
      <c r="BQ341" s="138"/>
      <c r="BR341" s="129"/>
      <c r="BS341" s="138">
        <v>0.86213652035904098</v>
      </c>
      <c r="BT341" s="129">
        <v>0.13236952816614819</v>
      </c>
      <c r="BU341" s="138"/>
      <c r="BV341" s="129"/>
      <c r="BW341" s="138"/>
      <c r="BX341" s="129"/>
      <c r="BY341" s="138"/>
      <c r="BZ341" s="129"/>
      <c r="CA341" s="137">
        <v>9.9531965163270994E-2</v>
      </c>
      <c r="CB341" s="136">
        <v>1.7518140436833082E-2</v>
      </c>
      <c r="CC341" s="135">
        <v>4.5499492735748999E-2</v>
      </c>
      <c r="CD341" s="134">
        <v>6.986173588784869E-3</v>
      </c>
      <c r="CE341" s="135">
        <v>1.2199112839943E-2</v>
      </c>
      <c r="CF341" s="134">
        <v>3.0461554204229122E-3</v>
      </c>
      <c r="CI341" s="21"/>
      <c r="CJ341" s="21"/>
      <c r="CK341" s="133"/>
      <c r="CL341" s="133"/>
      <c r="CM341" s="19"/>
      <c r="CN341" s="19"/>
      <c r="CO341" s="19"/>
      <c r="CP341" s="19"/>
      <c r="CQ341" s="19"/>
      <c r="CR341" s="189">
        <v>41.14</v>
      </c>
      <c r="CS341" s="189">
        <v>1.3052965393591451E-2</v>
      </c>
      <c r="CT341" s="189">
        <v>50.88</v>
      </c>
      <c r="CU341" s="189">
        <v>2.1016805412847377E-2</v>
      </c>
      <c r="CV341" s="189">
        <v>6.94</v>
      </c>
      <c r="CW341" s="189">
        <v>1.9762586473561307E-2</v>
      </c>
      <c r="CX341" s="190">
        <v>4.3E-3</v>
      </c>
      <c r="CY341" s="190">
        <v>6.529903430491982E-4</v>
      </c>
      <c r="CZ341" s="190">
        <v>5.1700000000000003E-2</v>
      </c>
      <c r="DA341" s="190">
        <v>2.0536260068510083E-3</v>
      </c>
      <c r="DB341" s="190">
        <v>5.9999999999999995E-4</v>
      </c>
      <c r="DC341" s="190">
        <v>4.8202488891504764E-4</v>
      </c>
      <c r="DD341" s="190">
        <v>0.127</v>
      </c>
      <c r="DE341" s="190">
        <v>7.5098249113289821E-4</v>
      </c>
      <c r="DF341" s="190">
        <v>1.6999999999999999E-3</v>
      </c>
      <c r="DG341" s="190">
        <v>6.496815286624205E-5</v>
      </c>
      <c r="DH341" s="190">
        <v>0.22720000000000001</v>
      </c>
      <c r="DI341" s="190">
        <v>3.8686674761977007E-3</v>
      </c>
      <c r="DJ341" s="190">
        <v>0.106</v>
      </c>
      <c r="DK341" s="190">
        <v>1.0955628162340001E-3</v>
      </c>
      <c r="DL341" s="190">
        <v>1.5299999999999999E-2</v>
      </c>
      <c r="DM341" s="190">
        <v>1.3373429257268136E-3</v>
      </c>
      <c r="DN341" s="190">
        <v>0.4007</v>
      </c>
      <c r="DO341" s="190">
        <v>1.7899328598933993E-3</v>
      </c>
      <c r="DP341" s="189">
        <v>99.89</v>
      </c>
    </row>
    <row r="342" spans="1:120" x14ac:dyDescent="0.2">
      <c r="A342" s="230" t="s">
        <v>245</v>
      </c>
      <c r="B342" s="163">
        <v>92.889483043682148</v>
      </c>
      <c r="C342" s="143">
        <v>1.0280207807126183E-2</v>
      </c>
      <c r="D342" s="138">
        <v>57.951566666666658</v>
      </c>
      <c r="E342" s="144">
        <v>8.0300046275905285E-2</v>
      </c>
      <c r="F342" s="137">
        <v>0.33029999999999998</v>
      </c>
      <c r="G342" s="143">
        <v>8.3871794000367015E-3</v>
      </c>
      <c r="H342" s="138">
        <v>10.913736242573988</v>
      </c>
      <c r="I342" s="141">
        <v>3.6126011729750759E-2</v>
      </c>
      <c r="J342" s="138">
        <v>4.428633333333333</v>
      </c>
      <c r="K342" s="144">
        <v>2.1137272098979545E-2</v>
      </c>
      <c r="L342" s="137">
        <v>8.6000000000000007E-2</v>
      </c>
      <c r="M342" s="141">
        <v>6.7049930012392008E-3</v>
      </c>
      <c r="N342" s="138">
        <v>14.834733333333332</v>
      </c>
      <c r="O342" s="144">
        <v>4.5870251638374444E-2</v>
      </c>
      <c r="P342" s="138">
        <v>8.8534333333333333</v>
      </c>
      <c r="Q342" s="144">
        <v>2.1241863113749506E-2</v>
      </c>
      <c r="R342" s="137">
        <v>0.12856666666666669</v>
      </c>
      <c r="S342" s="141">
        <v>1.1719900588699142E-2</v>
      </c>
      <c r="T342" s="137">
        <v>1.1830333333333334</v>
      </c>
      <c r="U342" s="141">
        <v>2.5598189555594838E-2</v>
      </c>
      <c r="V342" s="137">
        <v>3.5700000000000003E-2</v>
      </c>
      <c r="W342" s="141">
        <v>1.68804071485916E-3</v>
      </c>
      <c r="X342" s="137">
        <v>0.16194331983805668</v>
      </c>
      <c r="Y342" s="141">
        <v>2.3250007909108488E-3</v>
      </c>
      <c r="Z342" s="137">
        <v>2.416666666666667E-2</v>
      </c>
      <c r="AA342" s="143">
        <v>3.8109120645029972E-3</v>
      </c>
      <c r="AB342" s="137">
        <v>2.5466666666666665E-2</v>
      </c>
      <c r="AC342" s="141">
        <v>1.5679251239869938E-3</v>
      </c>
      <c r="AD342" s="130">
        <v>98.931233333333338</v>
      </c>
      <c r="AE342" s="139">
        <v>1300</v>
      </c>
      <c r="AF342" s="18" t="s">
        <v>244</v>
      </c>
      <c r="AG342" s="130">
        <v>1.2698557287030889</v>
      </c>
      <c r="AH342" s="129">
        <v>0.02</v>
      </c>
      <c r="AI342" s="128">
        <v>20</v>
      </c>
      <c r="AJ342" s="120">
        <v>21.03</v>
      </c>
      <c r="AK342" s="275">
        <v>1949.4682883057601</v>
      </c>
      <c r="AL342" s="276">
        <v>58.348720840327339</v>
      </c>
      <c r="AM342" s="138">
        <v>0.68849339588824499</v>
      </c>
      <c r="AN342" s="129">
        <v>5.6905749134663515E-2</v>
      </c>
      <c r="AO342" s="138">
        <v>34.431376305471701</v>
      </c>
      <c r="AP342" s="129">
        <v>0.95521557842756988</v>
      </c>
      <c r="AQ342" s="138">
        <v>7.5628538327535599</v>
      </c>
      <c r="AR342" s="130">
        <v>0.33642011063197019</v>
      </c>
      <c r="AS342" s="138">
        <v>13.8552523310646</v>
      </c>
      <c r="AT342" s="129">
        <v>0.6116294491756431</v>
      </c>
      <c r="AU342" s="138">
        <v>0.41388765892257101</v>
      </c>
      <c r="AV342" s="129">
        <v>3.8969612881665061E-2</v>
      </c>
      <c r="AW342" s="138">
        <v>3.97911595442286</v>
      </c>
      <c r="AX342" s="129">
        <v>0.48015437754003054</v>
      </c>
      <c r="AY342" s="138">
        <v>0.59497540426751405</v>
      </c>
      <c r="AZ342" s="129">
        <v>5.2394229001857834E-2</v>
      </c>
      <c r="BA342" s="138">
        <v>1.9460967927357</v>
      </c>
      <c r="BB342" s="130">
        <v>0.12373156729838325</v>
      </c>
      <c r="BC342" s="138"/>
      <c r="BD342" s="129"/>
      <c r="BE342" s="138">
        <v>1.4529303102761999</v>
      </c>
      <c r="BF342" s="129">
        <v>0.17102839969221875</v>
      </c>
      <c r="BG342" s="138">
        <v>0.58825750943722599</v>
      </c>
      <c r="BH342" s="129">
        <v>0.10942347082255811</v>
      </c>
      <c r="BI342" s="138"/>
      <c r="BJ342" s="129"/>
      <c r="BK342" s="138"/>
      <c r="BL342" s="129"/>
      <c r="BM342" s="138"/>
      <c r="BN342" s="129"/>
      <c r="BO342" s="138">
        <v>1.42576562625861</v>
      </c>
      <c r="BP342" s="130">
        <v>0.16374755020088749</v>
      </c>
      <c r="BQ342" s="138"/>
      <c r="BR342" s="129"/>
      <c r="BS342" s="138">
        <v>0.95458666351450305</v>
      </c>
      <c r="BT342" s="129">
        <v>0.13213570573080211</v>
      </c>
      <c r="BU342" s="138"/>
      <c r="BV342" s="129"/>
      <c r="BW342" s="138"/>
      <c r="BX342" s="129"/>
      <c r="BY342" s="138"/>
      <c r="BZ342" s="129"/>
      <c r="CA342" s="137">
        <v>0.13753948026901</v>
      </c>
      <c r="CB342" s="136">
        <v>1.9343436441910576E-2</v>
      </c>
      <c r="CC342" s="135">
        <v>3.7883467337465997E-2</v>
      </c>
      <c r="CD342" s="134">
        <v>4.9336091851746667E-3</v>
      </c>
      <c r="CE342" s="135">
        <v>1.0639511843471E-2</v>
      </c>
      <c r="CF342" s="134">
        <v>2.2415109564294148E-3</v>
      </c>
      <c r="CH342" s="120">
        <v>32.914999999999999</v>
      </c>
      <c r="CI342" s="133">
        <f>0.3543*CK342</f>
        <v>2.4351039000000001E-2</v>
      </c>
      <c r="CJ342" s="133">
        <v>1.4065709999999999E-3</v>
      </c>
      <c r="CK342" s="133">
        <v>6.8729999999999999E-2</v>
      </c>
      <c r="CL342" s="133">
        <v>3.9699999999999996E-3</v>
      </c>
      <c r="CM342" s="19">
        <v>0.70396999999999998</v>
      </c>
      <c r="CN342" s="19">
        <v>6.8999999999999997E-4</v>
      </c>
      <c r="CO342" s="19">
        <v>0.70077</v>
      </c>
      <c r="CP342" s="19">
        <v>7.1000000000000002E-4</v>
      </c>
      <c r="CQ342" s="19"/>
      <c r="CR342" s="189">
        <v>41.47</v>
      </c>
      <c r="CS342" s="189">
        <v>2.7894267423346428E-2</v>
      </c>
      <c r="CT342" s="189">
        <v>51.25</v>
      </c>
      <c r="CU342" s="189">
        <v>3.0875659801820811E-2</v>
      </c>
      <c r="CV342" s="189">
        <v>6.99</v>
      </c>
      <c r="CW342" s="189">
        <v>4.7559433557403344E-2</v>
      </c>
      <c r="CX342" s="190">
        <v>4.8999999999999998E-3</v>
      </c>
      <c r="CY342" s="190">
        <v>8.0063555366411202E-4</v>
      </c>
      <c r="CZ342" s="190">
        <v>5.0500000000000003E-2</v>
      </c>
      <c r="DA342" s="190">
        <v>1.5760519722713489E-3</v>
      </c>
      <c r="DB342" s="190">
        <v>4.7000000000000002E-3</v>
      </c>
      <c r="DC342" s="190">
        <v>3.7352189691993521E-3</v>
      </c>
      <c r="DD342" s="190">
        <v>0.1288</v>
      </c>
      <c r="DE342" s="190">
        <v>2.6512262543226263E-3</v>
      </c>
      <c r="DF342" s="190">
        <v>1.6999999999999999E-3</v>
      </c>
      <c r="DG342" s="190">
        <v>6.496815286624205E-5</v>
      </c>
      <c r="DH342" s="190">
        <v>0.23469999999999999</v>
      </c>
      <c r="DI342" s="190">
        <v>1.2140552661551222E-3</v>
      </c>
      <c r="DJ342" s="190">
        <v>0.1067</v>
      </c>
      <c r="DK342" s="190">
        <v>8.3716574756394191E-4</v>
      </c>
      <c r="DL342" s="190">
        <v>1.5800000000000002E-2</v>
      </c>
      <c r="DM342" s="190">
        <v>7.751805242220464E-4</v>
      </c>
      <c r="DN342" s="190">
        <v>0.39989999999999998</v>
      </c>
      <c r="DO342" s="190">
        <v>2.1918659068736047E-3</v>
      </c>
      <c r="DP342" s="189">
        <v>100.66</v>
      </c>
    </row>
    <row r="343" spans="1:120" x14ac:dyDescent="0.2">
      <c r="A343" s="230" t="s">
        <v>133</v>
      </c>
      <c r="B343" s="163">
        <v>92.889483043682148</v>
      </c>
      <c r="C343" s="143">
        <v>1.0280207807126183E-2</v>
      </c>
      <c r="D343" s="138">
        <v>57.714766666666662</v>
      </c>
      <c r="E343" s="144">
        <v>7.9971926570919449E-2</v>
      </c>
      <c r="F343" s="137">
        <v>0.3211</v>
      </c>
      <c r="G343" s="143">
        <v>8.3726858731779479E-3</v>
      </c>
      <c r="H343" s="138">
        <v>10.961512456248713</v>
      </c>
      <c r="I343" s="141">
        <v>3.6284157759419615E-2</v>
      </c>
      <c r="J343" s="138">
        <v>4.5512333333333332</v>
      </c>
      <c r="K343" s="144">
        <v>2.143015188403562E-2</v>
      </c>
      <c r="L343" s="137">
        <v>8.5666666666666669E-2</v>
      </c>
      <c r="M343" s="141">
        <v>6.7684883420556482E-3</v>
      </c>
      <c r="N343" s="138">
        <v>15.1152</v>
      </c>
      <c r="O343" s="144">
        <v>4.6155704144506343E-2</v>
      </c>
      <c r="P343" s="138">
        <v>8.7210666666666672</v>
      </c>
      <c r="Q343" s="144">
        <v>2.1036166608773599E-2</v>
      </c>
      <c r="R343" s="137">
        <v>0.14646666666666666</v>
      </c>
      <c r="S343" s="141">
        <v>1.1948035948743427E-2</v>
      </c>
      <c r="T343" s="137">
        <v>1.1866999999999999</v>
      </c>
      <c r="U343" s="141">
        <v>2.5533378086729463E-2</v>
      </c>
      <c r="V343" s="137">
        <v>3.726666666666667E-2</v>
      </c>
      <c r="W343" s="141">
        <v>1.6895338561519497E-3</v>
      </c>
      <c r="X343" s="137">
        <v>0.16329193413340776</v>
      </c>
      <c r="Y343" s="141">
        <v>2.3255980863008704E-3</v>
      </c>
      <c r="Z343" s="137">
        <v>2.8399999999999998E-2</v>
      </c>
      <c r="AA343" s="143">
        <v>3.7018141111916036E-3</v>
      </c>
      <c r="AB343" s="137">
        <v>2.3966666666666664E-2</v>
      </c>
      <c r="AC343" s="141">
        <v>1.5444794000154722E-3</v>
      </c>
      <c r="AD343" s="130">
        <v>99.031133333333329</v>
      </c>
      <c r="AE343" s="139">
        <v>1300</v>
      </c>
      <c r="AF343" s="18" t="s">
        <v>132</v>
      </c>
      <c r="AG343" s="130">
        <v>1.3365258096570172</v>
      </c>
      <c r="AH343" s="129">
        <v>0.01</v>
      </c>
      <c r="AI343" s="128">
        <v>20</v>
      </c>
      <c r="AJ343" s="120">
        <v>14.169</v>
      </c>
      <c r="AK343" s="275">
        <v>1835.13995255381</v>
      </c>
      <c r="AL343" s="276">
        <v>48.428872841683273</v>
      </c>
      <c r="AM343" s="138">
        <v>0.77717795635685505</v>
      </c>
      <c r="AN343" s="129">
        <v>5.9646896157184388E-2</v>
      </c>
      <c r="AO343" s="138">
        <v>34.181882248095803</v>
      </c>
      <c r="AP343" s="129">
        <v>0.87509853890527167</v>
      </c>
      <c r="AQ343" s="138">
        <v>7.8056737283754698</v>
      </c>
      <c r="AR343" s="130">
        <v>0.42182243864709656</v>
      </c>
      <c r="AS343" s="138">
        <v>14.5057573914178</v>
      </c>
      <c r="AT343" s="129">
        <v>0.5628353481756434</v>
      </c>
      <c r="AU343" s="138">
        <v>0.44216511541213499</v>
      </c>
      <c r="AV343" s="129">
        <v>4.0417667003244867E-2</v>
      </c>
      <c r="AW343" s="138">
        <v>3.9119587006615202</v>
      </c>
      <c r="AX343" s="129">
        <v>0.35758642774523236</v>
      </c>
      <c r="AY343" s="138">
        <v>0.58411568205554099</v>
      </c>
      <c r="AZ343" s="129">
        <v>5.3418725350910107E-2</v>
      </c>
      <c r="BA343" s="138">
        <v>1.82131214076764</v>
      </c>
      <c r="BB343" s="130">
        <v>0.10347764971542718</v>
      </c>
      <c r="BC343" s="138"/>
      <c r="BD343" s="129"/>
      <c r="BE343" s="138">
        <v>1.3959514895518399</v>
      </c>
      <c r="BF343" s="129">
        <v>0.1904376552299186</v>
      </c>
      <c r="BG343" s="138">
        <v>0.73554609850719799</v>
      </c>
      <c r="BH343" s="129">
        <v>0.13616076858273263</v>
      </c>
      <c r="BI343" s="138"/>
      <c r="BJ343" s="129"/>
      <c r="BK343" s="138"/>
      <c r="BL343" s="129"/>
      <c r="BM343" s="138"/>
      <c r="BN343" s="129"/>
      <c r="BO343" s="138">
        <v>1.33563035396727</v>
      </c>
      <c r="BP343" s="130">
        <v>0.13771645780610622</v>
      </c>
      <c r="BQ343" s="138"/>
      <c r="BR343" s="129"/>
      <c r="BS343" s="138">
        <v>1.0595231495695601</v>
      </c>
      <c r="BT343" s="129">
        <v>0.12659298242464215</v>
      </c>
      <c r="BU343" s="138"/>
      <c r="BV343" s="129"/>
      <c r="BW343" s="138"/>
      <c r="BX343" s="129"/>
      <c r="BY343" s="138"/>
      <c r="BZ343" s="129"/>
      <c r="CA343" s="137">
        <v>9.8621819760092003E-2</v>
      </c>
      <c r="CB343" s="136">
        <v>1.099505200587486E-2</v>
      </c>
      <c r="CC343" s="135">
        <v>4.129089967315E-2</v>
      </c>
      <c r="CD343" s="134">
        <v>5.7413443306960979E-3</v>
      </c>
      <c r="CE343" s="135">
        <v>1.0335813017288E-2</v>
      </c>
      <c r="CF343" s="134">
        <v>2.3413331240111257E-3</v>
      </c>
      <c r="CH343" s="120">
        <v>17.462</v>
      </c>
      <c r="CI343" s="133">
        <f>0.3543*CK343</f>
        <v>2.1973685999999999E-2</v>
      </c>
      <c r="CJ343" s="133">
        <v>1.2258779999999999E-3</v>
      </c>
      <c r="CK343" s="133">
        <v>6.2019999999999999E-2</v>
      </c>
      <c r="CL343" s="133">
        <v>3.46E-3</v>
      </c>
      <c r="CM343" s="19">
        <v>0.70404999999999995</v>
      </c>
      <c r="CN343" s="19">
        <v>5.2999999999999998E-4</v>
      </c>
      <c r="CO343" s="19">
        <v>0.70115000000000005</v>
      </c>
      <c r="CP343" s="19">
        <v>5.5000000000000003E-4</v>
      </c>
      <c r="CQ343" s="19"/>
      <c r="CR343" s="189">
        <v>41.47</v>
      </c>
      <c r="CS343" s="189">
        <v>2.7894267423346428E-2</v>
      </c>
      <c r="CT343" s="189">
        <v>51.25</v>
      </c>
      <c r="CU343" s="189">
        <v>3.0875659801820811E-2</v>
      </c>
      <c r="CV343" s="189">
        <v>6.99</v>
      </c>
      <c r="CW343" s="189">
        <v>4.7559433557403344E-2</v>
      </c>
      <c r="CX343" s="190">
        <v>4.8999999999999998E-3</v>
      </c>
      <c r="CY343" s="190">
        <v>8.0063555366411202E-4</v>
      </c>
      <c r="CZ343" s="190">
        <v>5.0500000000000003E-2</v>
      </c>
      <c r="DA343" s="190">
        <v>1.5760519722713489E-3</v>
      </c>
      <c r="DB343" s="190">
        <v>4.7000000000000002E-3</v>
      </c>
      <c r="DC343" s="190">
        <v>3.7352189691993521E-3</v>
      </c>
      <c r="DD343" s="190">
        <v>0.1288</v>
      </c>
      <c r="DE343" s="190">
        <v>2.6512262543226263E-3</v>
      </c>
      <c r="DF343" s="190">
        <v>1.6999999999999999E-3</v>
      </c>
      <c r="DG343" s="190">
        <v>6.496815286624205E-5</v>
      </c>
      <c r="DH343" s="190">
        <v>0.23469999999999999</v>
      </c>
      <c r="DI343" s="190">
        <v>1.2140552661551222E-3</v>
      </c>
      <c r="DJ343" s="190">
        <v>0.1067</v>
      </c>
      <c r="DK343" s="190">
        <v>8.3716574756394191E-4</v>
      </c>
      <c r="DL343" s="190">
        <v>1.5800000000000002E-2</v>
      </c>
      <c r="DM343" s="190">
        <v>7.751805242220464E-4</v>
      </c>
      <c r="DN343" s="190">
        <v>0.39989999999999998</v>
      </c>
      <c r="DO343" s="190">
        <v>2.1918659068736047E-3</v>
      </c>
      <c r="DP343" s="189">
        <v>100.66</v>
      </c>
    </row>
    <row r="344" spans="1:120" x14ac:dyDescent="0.2">
      <c r="A344" s="230" t="s">
        <v>455</v>
      </c>
      <c r="B344" s="163">
        <v>93.022019767462368</v>
      </c>
      <c r="C344" s="143">
        <v>1.0875179280137124E-2</v>
      </c>
      <c r="D344" s="138">
        <v>57.280933333333337</v>
      </c>
      <c r="E344" s="144">
        <v>7.9370789470639219E-2</v>
      </c>
      <c r="F344" s="137">
        <v>0.3231</v>
      </c>
      <c r="G344" s="143">
        <v>8.3943197550248247E-3</v>
      </c>
      <c r="H344" s="138">
        <v>10.953316442975368</v>
      </c>
      <c r="I344" s="141">
        <v>3.625702779539363E-2</v>
      </c>
      <c r="J344" s="138">
        <v>4.4805999999999999</v>
      </c>
      <c r="K344" s="144">
        <v>2.1212380052274504E-2</v>
      </c>
      <c r="L344" s="137">
        <v>8.5033333333333336E-2</v>
      </c>
      <c r="M344" s="141">
        <v>6.6758729437373212E-3</v>
      </c>
      <c r="N344" s="138">
        <v>15.031533333333334</v>
      </c>
      <c r="O344" s="144">
        <v>4.6285119020441787E-2</v>
      </c>
      <c r="P344" s="138">
        <v>8.836333333333334</v>
      </c>
      <c r="Q344" s="144">
        <v>2.1086858971750291E-2</v>
      </c>
      <c r="R344" s="137">
        <v>0.15939999999999999</v>
      </c>
      <c r="S344" s="141">
        <v>1.1949125814778352E-2</v>
      </c>
      <c r="T344" s="137">
        <v>1.1774333333333333</v>
      </c>
      <c r="U344" s="141">
        <v>2.5561551351206493E-2</v>
      </c>
      <c r="V344" s="137">
        <v>4.2000000000000003E-2</v>
      </c>
      <c r="W344" s="141">
        <v>1.7235040585969041E-3</v>
      </c>
      <c r="X344" s="137">
        <v>0.23937822030357891</v>
      </c>
      <c r="Y344" s="141">
        <v>2.6934669486071809E-3</v>
      </c>
      <c r="Z344" s="137">
        <v>2.4366666666666665E-2</v>
      </c>
      <c r="AA344" s="143">
        <v>3.7251147188034845E-3</v>
      </c>
      <c r="AB344" s="137">
        <v>2.4433333333333335E-2</v>
      </c>
      <c r="AC344" s="141">
        <v>1.5449314383569239E-3</v>
      </c>
      <c r="AD344" s="130">
        <v>98.634966666666671</v>
      </c>
      <c r="AE344" s="139">
        <v>1300</v>
      </c>
      <c r="AF344" s="18" t="s">
        <v>183</v>
      </c>
      <c r="AG344" s="130">
        <v>1.3654391715290826</v>
      </c>
      <c r="AH344" s="129">
        <v>0.01</v>
      </c>
      <c r="AI344" s="128">
        <v>38</v>
      </c>
      <c r="AJ344" s="120">
        <v>11.782999999999999</v>
      </c>
      <c r="AK344" s="275">
        <v>1920.3522325106301</v>
      </c>
      <c r="AL344" s="276">
        <v>90.109755655219232</v>
      </c>
      <c r="AM344" s="138">
        <v>1.02609478780302</v>
      </c>
      <c r="AN344" s="129">
        <v>8.900806726267213E-2</v>
      </c>
      <c r="AO344" s="138">
        <v>37.632545242631799</v>
      </c>
      <c r="AP344" s="129">
        <v>1.3207677859885161</v>
      </c>
      <c r="AQ344" s="138">
        <v>8.2683611343537091</v>
      </c>
      <c r="AR344" s="130">
        <v>0.5008072934670833</v>
      </c>
      <c r="AS344" s="138">
        <v>15.638711141989299</v>
      </c>
      <c r="AT344" s="129">
        <v>0.70789736701587191</v>
      </c>
      <c r="AU344" s="138">
        <v>0.47048129557135698</v>
      </c>
      <c r="AV344" s="129">
        <v>5.253335659431764E-2</v>
      </c>
      <c r="AW344" s="138">
        <v>5.0676827723073501</v>
      </c>
      <c r="AX344" s="129">
        <v>0.84700597237221931</v>
      </c>
      <c r="AY344" s="138">
        <v>0.70375976701016896</v>
      </c>
      <c r="AZ344" s="129">
        <v>9.4541524791494511E-2</v>
      </c>
      <c r="BA344" s="138">
        <v>1.92921934264248</v>
      </c>
      <c r="BB344" s="130">
        <v>0.14629841233557458</v>
      </c>
      <c r="BC344" s="138"/>
      <c r="BD344" s="129"/>
      <c r="BE344" s="138">
        <v>1.76719542303192</v>
      </c>
      <c r="BF344" s="129">
        <v>0.24815957684124126</v>
      </c>
      <c r="BG344" s="138">
        <v>0.75654772463133302</v>
      </c>
      <c r="BH344" s="129">
        <v>0.16973077198431738</v>
      </c>
      <c r="BI344" s="138"/>
      <c r="BJ344" s="129"/>
      <c r="BK344" s="138"/>
      <c r="BL344" s="129"/>
      <c r="BM344" s="138"/>
      <c r="BN344" s="129"/>
      <c r="BO344" s="138">
        <v>1.40395874340002</v>
      </c>
      <c r="BP344" s="130">
        <v>0.15976678582717324</v>
      </c>
      <c r="BQ344" s="138"/>
      <c r="BR344" s="129"/>
      <c r="BS344" s="138">
        <v>0.97016064731404505</v>
      </c>
      <c r="BT344" s="129">
        <v>0.14069437187469686</v>
      </c>
      <c r="BU344" s="138"/>
      <c r="BV344" s="129"/>
      <c r="BW344" s="138"/>
      <c r="BX344" s="129"/>
      <c r="BY344" s="138"/>
      <c r="BZ344" s="129"/>
      <c r="CA344" s="137">
        <v>0.10175365879255401</v>
      </c>
      <c r="CB344" s="136">
        <v>1.3331559572009648E-2</v>
      </c>
      <c r="CC344" s="135">
        <v>4.7746766004604001E-2</v>
      </c>
      <c r="CD344" s="134">
        <v>6.9791603189688989E-3</v>
      </c>
      <c r="CE344" s="135">
        <v>1.4530926537242E-2</v>
      </c>
      <c r="CF344" s="134">
        <v>3.2263535594134725E-3</v>
      </c>
      <c r="CH344" s="120">
        <v>12.444000000000001</v>
      </c>
      <c r="CI344" s="133">
        <f>0.3543*CK344</f>
        <v>2.5654863E-2</v>
      </c>
      <c r="CJ344" s="133">
        <v>1.442001E-3</v>
      </c>
      <c r="CK344" s="133">
        <v>7.2410000000000002E-2</v>
      </c>
      <c r="CL344" s="133">
        <v>4.0699999999999998E-3</v>
      </c>
      <c r="CM344" s="19"/>
      <c r="CN344" s="19"/>
      <c r="CO344" s="19"/>
      <c r="CP344" s="19"/>
      <c r="CQ344" s="19"/>
      <c r="CR344" s="189">
        <v>41.32</v>
      </c>
      <c r="CS344" s="189">
        <v>3.3652607266009285E-2</v>
      </c>
      <c r="CT344" s="189">
        <v>51.08</v>
      </c>
      <c r="CU344" s="189">
        <v>4.3945162817034145E-2</v>
      </c>
      <c r="CV344" s="189">
        <v>6.83</v>
      </c>
      <c r="CW344" s="189">
        <v>4.8761885214235461E-2</v>
      </c>
      <c r="CX344" s="190">
        <v>4.8999999999999998E-3</v>
      </c>
      <c r="CY344" s="190">
        <v>7.5924842734206518E-4</v>
      </c>
      <c r="CZ344" s="190">
        <v>5.0799999999999998E-2</v>
      </c>
      <c r="DA344" s="190">
        <v>2.4496865501123792E-3</v>
      </c>
      <c r="DB344" s="190">
        <v>5.4999999999999997E-3</v>
      </c>
      <c r="DC344" s="190">
        <v>8.1273962082305143E-4</v>
      </c>
      <c r="DD344" s="190">
        <v>0.1283</v>
      </c>
      <c r="DE344" s="190">
        <v>2.5342075075849885E-3</v>
      </c>
      <c r="DF344" s="190">
        <v>1.6000000000000001E-3</v>
      </c>
      <c r="DG344" s="190">
        <v>1.7161630125824364E-4</v>
      </c>
      <c r="DH344" s="190">
        <v>0.2303</v>
      </c>
      <c r="DI344" s="190">
        <v>5.1915120899650646E-3</v>
      </c>
      <c r="DJ344" s="190">
        <v>0.105</v>
      </c>
      <c r="DK344" s="190">
        <v>1.7773114944061245E-3</v>
      </c>
      <c r="DL344" s="190">
        <v>1.5599999999999999E-2</v>
      </c>
      <c r="DM344" s="190">
        <v>9.7685296255847005E-4</v>
      </c>
      <c r="DN344" s="190">
        <v>0.40670000000000001</v>
      </c>
      <c r="DO344" s="190">
        <v>2.1646032288303039E-3</v>
      </c>
      <c r="DP344" s="189">
        <v>100.18</v>
      </c>
    </row>
    <row r="345" spans="1:120" x14ac:dyDescent="0.2">
      <c r="A345" s="230" t="s">
        <v>454</v>
      </c>
      <c r="B345" s="163">
        <v>92.943954765662355</v>
      </c>
      <c r="C345" s="143">
        <v>1.9465647834961446E-2</v>
      </c>
      <c r="D345" s="138">
        <v>57.94336666666667</v>
      </c>
      <c r="E345" s="144">
        <v>8.0288684022607665E-2</v>
      </c>
      <c r="F345" s="137">
        <v>0.32303333333333334</v>
      </c>
      <c r="G345" s="143">
        <v>8.3725471417581392E-3</v>
      </c>
      <c r="H345" s="138">
        <v>10.831698108867258</v>
      </c>
      <c r="I345" s="141">
        <v>3.5854453895228892E-2</v>
      </c>
      <c r="J345" s="138">
        <v>4.3283000000000005</v>
      </c>
      <c r="K345" s="144">
        <v>2.0880222890609926E-2</v>
      </c>
      <c r="L345" s="137">
        <v>8.2699999999999996E-2</v>
      </c>
      <c r="M345" s="141">
        <v>6.699133842680202E-3</v>
      </c>
      <c r="N345" s="138">
        <v>15.019599999999999</v>
      </c>
      <c r="O345" s="144">
        <v>4.6248373883309359E-2</v>
      </c>
      <c r="P345" s="138">
        <v>8.6511666666666667</v>
      </c>
      <c r="Q345" s="144">
        <v>2.0977964295978136E-2</v>
      </c>
      <c r="R345" s="137">
        <v>0.14426666666666665</v>
      </c>
      <c r="S345" s="141">
        <v>1.1865095903154883E-2</v>
      </c>
      <c r="T345" s="137">
        <v>1.1914333333333333</v>
      </c>
      <c r="U345" s="141">
        <v>2.5606575661779773E-2</v>
      </c>
      <c r="V345" s="137">
        <v>3.8099999999999995E-2</v>
      </c>
      <c r="W345" s="141">
        <v>1.7021601111528841E-3</v>
      </c>
      <c r="X345" s="137">
        <v>0.18801155345211579</v>
      </c>
      <c r="Y345" s="141">
        <v>2.4532179212328363E-3</v>
      </c>
      <c r="Z345" s="137">
        <v>2.4166666666666666E-2</v>
      </c>
      <c r="AA345" s="143">
        <v>3.7792399812308663E-3</v>
      </c>
      <c r="AB345" s="137">
        <v>3.4366666666666663E-2</v>
      </c>
      <c r="AC345" s="141">
        <v>1.628045421163593E-3</v>
      </c>
      <c r="AD345" s="130">
        <v>98.778766666666669</v>
      </c>
      <c r="AE345" s="139">
        <v>1300</v>
      </c>
      <c r="AF345" s="18" t="s">
        <v>453</v>
      </c>
      <c r="AG345" s="130">
        <v>1.2959551292013392</v>
      </c>
      <c r="AH345" s="129">
        <v>0.01</v>
      </c>
      <c r="AI345" s="128">
        <v>20</v>
      </c>
      <c r="AJ345" s="120">
        <v>31.413</v>
      </c>
      <c r="AK345" s="275">
        <v>1848.3703546052382</v>
      </c>
      <c r="AL345" s="276">
        <v>45.717091597026631</v>
      </c>
      <c r="AM345" s="138">
        <v>0.82534315903610889</v>
      </c>
      <c r="AN345" s="129">
        <v>4.8337142028031958E-2</v>
      </c>
      <c r="AO345" s="138">
        <v>34.460217916785787</v>
      </c>
      <c r="AP345" s="129">
        <v>0.83102585290994924</v>
      </c>
      <c r="AQ345" s="138">
        <v>7.9569074310867682</v>
      </c>
      <c r="AR345" s="130">
        <v>0.30493569810547178</v>
      </c>
      <c r="AS345" s="138">
        <v>14.274668674703967</v>
      </c>
      <c r="AT345" s="129">
        <v>0.51526209407993939</v>
      </c>
      <c r="AU345" s="138">
        <v>0.47336832867417616</v>
      </c>
      <c r="AV345" s="129">
        <v>3.3753340917642184E-2</v>
      </c>
      <c r="AW345" s="138">
        <v>4.3113849999999996</v>
      </c>
      <c r="AX345" s="129">
        <v>0.30742159734217034</v>
      </c>
      <c r="AY345" s="138">
        <v>0.63450263109959615</v>
      </c>
      <c r="AZ345" s="129">
        <v>4.4188583575368791E-2</v>
      </c>
      <c r="BA345" s="138">
        <v>1.8127787504394404</v>
      </c>
      <c r="BB345" s="130">
        <v>8.5121231877837503E-2</v>
      </c>
      <c r="BC345" s="138"/>
      <c r="BD345" s="129"/>
      <c r="BE345" s="138">
        <v>1.6141672117055588</v>
      </c>
      <c r="BF345" s="129">
        <v>0.14502494074248676</v>
      </c>
      <c r="BG345" s="138">
        <v>0.6125325302438801</v>
      </c>
      <c r="BH345" s="129">
        <v>9.2969929267821827E-2</v>
      </c>
      <c r="BI345" s="138"/>
      <c r="BJ345" s="129"/>
      <c r="BK345" s="138"/>
      <c r="BL345" s="129"/>
      <c r="BM345" s="138"/>
      <c r="BN345" s="129"/>
      <c r="BO345" s="138">
        <v>1.2766302063616721</v>
      </c>
      <c r="BP345" s="130">
        <v>0.10434765026600372</v>
      </c>
      <c r="BQ345" s="138"/>
      <c r="BR345" s="129"/>
      <c r="BS345" s="138">
        <v>0.87694633828694035</v>
      </c>
      <c r="BT345" s="129">
        <v>8.9367203671680398E-2</v>
      </c>
      <c r="BU345" s="138"/>
      <c r="BV345" s="129"/>
      <c r="BW345" s="138"/>
      <c r="BX345" s="129"/>
      <c r="BY345" s="138"/>
      <c r="BZ345" s="129"/>
      <c r="CA345" s="137">
        <v>0.11865359143362103</v>
      </c>
      <c r="CB345" s="136">
        <v>1.0669783579911702E-2</v>
      </c>
      <c r="CC345" s="135">
        <v>3.8812847933271589E-2</v>
      </c>
      <c r="CD345" s="134">
        <v>4.3234160809412581E-3</v>
      </c>
      <c r="CE345" s="135">
        <v>1.0986840505167768E-2</v>
      </c>
      <c r="CF345" s="134">
        <v>2.0094401171884459E-3</v>
      </c>
      <c r="CH345" s="120">
        <v>31.431000000000001</v>
      </c>
      <c r="CI345" s="133">
        <f>0.3543*CK345</f>
        <v>2.5406853E-2</v>
      </c>
      <c r="CJ345" s="133">
        <v>1.4207429999999999E-3</v>
      </c>
      <c r="CK345" s="133">
        <v>7.1709999999999996E-2</v>
      </c>
      <c r="CL345" s="133">
        <v>4.0099999999999997E-3</v>
      </c>
      <c r="CM345" s="19"/>
      <c r="CN345" s="19"/>
      <c r="CO345" s="19"/>
      <c r="CP345" s="19"/>
      <c r="CQ345" s="19"/>
      <c r="CR345" s="189">
        <v>41.36</v>
      </c>
      <c r="CS345" s="189">
        <v>4.6128800488953467E-3</v>
      </c>
      <c r="CT345" s="189">
        <v>51.14</v>
      </c>
      <c r="CU345" s="189">
        <v>5.60749121269528E-2</v>
      </c>
      <c r="CV345" s="189">
        <v>6.92</v>
      </c>
      <c r="CW345" s="189">
        <v>8.87750069301248E-2</v>
      </c>
      <c r="CX345" s="190">
        <v>4.8999999999999998E-3</v>
      </c>
      <c r="CY345" s="190">
        <v>7.1334942700621126E-4</v>
      </c>
      <c r="CZ345" s="190">
        <v>0.05</v>
      </c>
      <c r="DA345" s="190">
        <v>4.076140825414176E-3</v>
      </c>
      <c r="DB345" s="190">
        <v>1.5E-3</v>
      </c>
      <c r="DC345" s="190">
        <v>1.9503404719388179E-3</v>
      </c>
      <c r="DD345" s="190">
        <v>0.12770000000000001</v>
      </c>
      <c r="DE345" s="190">
        <v>9.9442269991207167E-4</v>
      </c>
      <c r="DF345" s="190">
        <v>2.2000000000000001E-3</v>
      </c>
      <c r="DG345" s="190">
        <v>3.0862244476233204E-4</v>
      </c>
      <c r="DH345" s="190">
        <v>0.22700000000000001</v>
      </c>
      <c r="DI345" s="190">
        <v>4.6107626300098238E-3</v>
      </c>
      <c r="DJ345" s="190">
        <v>0.1055</v>
      </c>
      <c r="DK345" s="190">
        <v>2.4875372609422493E-3</v>
      </c>
      <c r="DL345" s="190">
        <v>1.5299999999999999E-2</v>
      </c>
      <c r="DM345" s="190">
        <v>8.6130082363829131E-4</v>
      </c>
      <c r="DN345" s="190">
        <v>0.4027</v>
      </c>
      <c r="DO345" s="190">
        <v>1.8487751362611818E-3</v>
      </c>
      <c r="DP345" s="189">
        <v>100.35</v>
      </c>
    </row>
    <row r="346" spans="1:120" x14ac:dyDescent="0.2">
      <c r="A346" s="235" t="s">
        <v>452</v>
      </c>
      <c r="B346" s="163">
        <v>92.923644536570322</v>
      </c>
      <c r="C346" s="143">
        <v>8.5183882811633218E-3</v>
      </c>
      <c r="D346" s="145">
        <v>56.486499999999999</v>
      </c>
      <c r="E346" s="144">
        <v>7.8269990353391508E-2</v>
      </c>
      <c r="F346" s="142">
        <v>0.32066666666666671</v>
      </c>
      <c r="G346" s="143">
        <v>8.353026054444445E-3</v>
      </c>
      <c r="H346" s="145">
        <v>10.565423931365789</v>
      </c>
      <c r="I346" s="141">
        <v>3.5379712035084013E-2</v>
      </c>
      <c r="J346" s="145">
        <v>4.7731000000000003</v>
      </c>
      <c r="K346" s="144">
        <v>2.1739982554452437E-2</v>
      </c>
      <c r="L346" s="142">
        <v>8.7399999999999992E-2</v>
      </c>
      <c r="M346" s="141">
        <v>6.7095713276460788E-3</v>
      </c>
      <c r="N346" s="145">
        <v>15.277809747491881</v>
      </c>
      <c r="O346" s="144">
        <v>4.6260226708679131E-2</v>
      </c>
      <c r="P346" s="145">
        <v>8.5894333333333339</v>
      </c>
      <c r="Q346" s="144">
        <v>2.0828268918182652E-2</v>
      </c>
      <c r="R346" s="142">
        <v>0.15996006150739006</v>
      </c>
      <c r="S346" s="141">
        <v>1.2007856977304967E-2</v>
      </c>
      <c r="T346" s="142">
        <v>1.0983000000000001</v>
      </c>
      <c r="U346" s="141">
        <v>2.4730216837409426E-2</v>
      </c>
      <c r="V346" s="142">
        <v>4.4399999999999995E-2</v>
      </c>
      <c r="W346" s="141">
        <v>1.7505783010955741E-3</v>
      </c>
      <c r="X346" s="142">
        <v>0.24156666666666668</v>
      </c>
      <c r="Y346" s="141">
        <v>2.6778397820350752E-3</v>
      </c>
      <c r="Z346" s="142">
        <v>2.5400000000000002E-2</v>
      </c>
      <c r="AA346" s="143">
        <v>3.5938819166047688E-3</v>
      </c>
      <c r="AB346" s="142">
        <v>2.0366666666666665E-2</v>
      </c>
      <c r="AC346" s="141">
        <v>1.5184376258397909E-3</v>
      </c>
      <c r="AD346" s="140">
        <v>97.722699999999989</v>
      </c>
      <c r="AE346" s="139">
        <v>1300</v>
      </c>
      <c r="AF346" s="18" t="s">
        <v>124</v>
      </c>
      <c r="AG346" s="130">
        <v>1.7684743551706437</v>
      </c>
      <c r="AH346" s="129">
        <v>7.0000000000000007E-2</v>
      </c>
      <c r="AI346" s="128">
        <v>20</v>
      </c>
      <c r="AJ346" s="120">
        <v>10.141999999999999</v>
      </c>
      <c r="AK346" s="275">
        <v>1832.9864604044999</v>
      </c>
      <c r="AL346" s="276">
        <v>100.06776331217932</v>
      </c>
      <c r="AM346" s="138">
        <v>1.03755800464126</v>
      </c>
      <c r="AN346" s="129">
        <v>0.1512380662910065</v>
      </c>
      <c r="AO346" s="138">
        <v>37.500708042746098</v>
      </c>
      <c r="AP346" s="129">
        <v>1.7274285562557938</v>
      </c>
      <c r="AQ346" s="138">
        <v>7.3139180433715296</v>
      </c>
      <c r="AR346" s="130">
        <v>0.72223828397475587</v>
      </c>
      <c r="AS346" s="138">
        <v>14.5410752401799</v>
      </c>
      <c r="AT346" s="129">
        <v>1.1285761993581536</v>
      </c>
      <c r="AU346" s="138">
        <v>0.31590100078170902</v>
      </c>
      <c r="AV346" s="129">
        <v>8.9778218104105911E-2</v>
      </c>
      <c r="AW346" s="138">
        <v>5.9948529395626897</v>
      </c>
      <c r="AX346" s="129">
        <v>1.3088126344477764</v>
      </c>
      <c r="AY346" s="138">
        <v>0.61053807193394305</v>
      </c>
      <c r="AZ346" s="129">
        <v>0.10301162660961566</v>
      </c>
      <c r="BA346" s="138">
        <v>1.8140272035530001</v>
      </c>
      <c r="BB346" s="130">
        <v>0.18666753245448814</v>
      </c>
      <c r="BC346" s="138"/>
      <c r="BD346" s="129"/>
      <c r="BE346" s="138">
        <v>1.6554084432254199</v>
      </c>
      <c r="BF346" s="129">
        <v>0.35226133931447845</v>
      </c>
      <c r="BG346" s="138">
        <v>0.52549074825875797</v>
      </c>
      <c r="BH346" s="129">
        <v>0.20767098932400405</v>
      </c>
      <c r="BI346" s="138"/>
      <c r="BJ346" s="129"/>
      <c r="BK346" s="138"/>
      <c r="BL346" s="129"/>
      <c r="BM346" s="138"/>
      <c r="BN346" s="129"/>
      <c r="BO346" s="138">
        <v>1.3901340491494301</v>
      </c>
      <c r="BP346" s="130">
        <v>0.39998001003833822</v>
      </c>
      <c r="BQ346" s="138"/>
      <c r="BR346" s="129"/>
      <c r="BS346" s="138">
        <v>0.85221083494696703</v>
      </c>
      <c r="BT346" s="129">
        <v>0.20609295984835821</v>
      </c>
      <c r="BU346" s="138"/>
      <c r="BV346" s="129"/>
      <c r="BW346" s="138"/>
      <c r="BX346" s="129"/>
      <c r="BY346" s="138"/>
      <c r="BZ346" s="129"/>
      <c r="CA346" s="137">
        <v>0.14105508447213</v>
      </c>
      <c r="CB346" s="136">
        <v>3.2743092862440676E-2</v>
      </c>
      <c r="CC346" s="135">
        <v>4.2738939341718997E-2</v>
      </c>
      <c r="CD346" s="134">
        <v>9.797934047061467E-3</v>
      </c>
      <c r="CE346" s="135">
        <v>1.1419796647974E-2</v>
      </c>
      <c r="CF346" s="134">
        <v>4.6068404529540216E-3</v>
      </c>
      <c r="CH346" s="120">
        <v>18.773</v>
      </c>
      <c r="CI346" s="133">
        <f>0.3543*CK346</f>
        <v>2.9878119000000002E-2</v>
      </c>
      <c r="CJ346" s="133">
        <v>1.9025909999999999E-3</v>
      </c>
      <c r="CK346" s="133">
        <v>8.4330000000000002E-2</v>
      </c>
      <c r="CL346" s="133">
        <v>5.3699999999999998E-3</v>
      </c>
      <c r="CM346" s="19"/>
      <c r="CN346" s="19"/>
      <c r="CO346" s="19"/>
      <c r="CP346" s="19"/>
      <c r="CQ346" s="19"/>
      <c r="CR346" s="189">
        <v>40.98</v>
      </c>
      <c r="CS346" s="189">
        <v>6.8862241322588752E-2</v>
      </c>
      <c r="CT346" s="189">
        <v>50.75</v>
      </c>
      <c r="CU346" s="189">
        <v>0.10807065577040963</v>
      </c>
      <c r="CV346" s="189">
        <v>6.89</v>
      </c>
      <c r="CW346" s="189">
        <v>3.8364416033321969E-2</v>
      </c>
      <c r="CX346" s="190">
        <v>5.7000000000000002E-3</v>
      </c>
      <c r="CY346" s="190">
        <v>4.5392432864226751E-4</v>
      </c>
      <c r="CZ346" s="190">
        <v>0.05</v>
      </c>
      <c r="DA346" s="190">
        <v>1.4735134109255961E-3</v>
      </c>
      <c r="DB346" s="190">
        <v>1.6000000000000001E-3</v>
      </c>
      <c r="DC346" s="190">
        <v>2.0696985135699951E-3</v>
      </c>
      <c r="DD346" s="190">
        <v>0.13</v>
      </c>
      <c r="DE346" s="190">
        <v>3.610527648312697E-3</v>
      </c>
      <c r="DF346" s="190">
        <v>1.8E-3</v>
      </c>
      <c r="DG346" s="190">
        <v>4.6765371804359681E-4</v>
      </c>
      <c r="DH346" s="190">
        <v>0.2331</v>
      </c>
      <c r="DI346" s="190">
        <v>8.5646565465368821E-3</v>
      </c>
      <c r="DJ346" s="190">
        <v>0.1048</v>
      </c>
      <c r="DK346" s="190">
        <v>7.7952177310634308E-4</v>
      </c>
      <c r="DL346" s="190">
        <v>1.5699999999999999E-2</v>
      </c>
      <c r="DM346" s="190">
        <v>1.1535118150663155E-3</v>
      </c>
      <c r="DN346" s="190">
        <v>0.40029999999999999</v>
      </c>
      <c r="DO346" s="190">
        <v>2.137163268536408E-3</v>
      </c>
      <c r="DP346" s="189">
        <v>99.55</v>
      </c>
    </row>
    <row r="347" spans="1:120" x14ac:dyDescent="0.2">
      <c r="A347" s="230" t="s">
        <v>451</v>
      </c>
      <c r="B347" s="163">
        <v>92.942524630591933</v>
      </c>
      <c r="C347" s="143">
        <v>5.1298191391612241E-3</v>
      </c>
      <c r="D347" s="138">
        <v>57.772133333333329</v>
      </c>
      <c r="E347" s="144">
        <v>8.0051416155981492E-2</v>
      </c>
      <c r="F347" s="137">
        <v>0.31319999999999998</v>
      </c>
      <c r="G347" s="143">
        <v>8.3709705553418334E-3</v>
      </c>
      <c r="H347" s="138">
        <v>10.825267086417959</v>
      </c>
      <c r="I347" s="141">
        <v>3.5833166300653224E-2</v>
      </c>
      <c r="J347" s="138">
        <v>4.4557666666666664</v>
      </c>
      <c r="K347" s="144">
        <v>2.1152134311673777E-2</v>
      </c>
      <c r="L347" s="137">
        <v>7.9166666666666663E-2</v>
      </c>
      <c r="M347" s="141">
        <v>6.7489124600193266E-3</v>
      </c>
      <c r="N347" s="138">
        <v>15.015466666666667</v>
      </c>
      <c r="O347" s="144">
        <v>4.6235646517375217E-2</v>
      </c>
      <c r="P347" s="138">
        <v>8.8117333333333345</v>
      </c>
      <c r="Q347" s="144">
        <v>2.1141813149120718E-2</v>
      </c>
      <c r="R347" s="137">
        <v>0.16469999999999999</v>
      </c>
      <c r="S347" s="141">
        <v>1.2208234356122101E-2</v>
      </c>
      <c r="T347" s="137">
        <v>1.1433666666666669</v>
      </c>
      <c r="U347" s="141">
        <v>2.5291434540267881E-2</v>
      </c>
      <c r="V347" s="137">
        <v>3.9E-2</v>
      </c>
      <c r="W347" s="141">
        <v>1.7139789950741976E-3</v>
      </c>
      <c r="X347" s="137">
        <v>0.20377258480825963</v>
      </c>
      <c r="Y347" s="141">
        <v>2.5177764302623013E-3</v>
      </c>
      <c r="Z347" s="137">
        <v>2.7800000000000002E-2</v>
      </c>
      <c r="AA347" s="143">
        <v>3.6535987298113369E-3</v>
      </c>
      <c r="AB347" s="137">
        <v>2.3566666666666666E-2</v>
      </c>
      <c r="AC347" s="141">
        <v>1.5555252782818857E-3</v>
      </c>
      <c r="AD347" s="130">
        <v>98.864066666666687</v>
      </c>
      <c r="AE347" s="139">
        <v>1300</v>
      </c>
      <c r="AF347" s="18" t="s">
        <v>153</v>
      </c>
      <c r="AG347" s="130">
        <v>1.4044879040043703</v>
      </c>
      <c r="AH347" s="129">
        <v>0.01</v>
      </c>
      <c r="AK347" s="275"/>
      <c r="AL347" s="276"/>
      <c r="AM347" s="138"/>
      <c r="AN347" s="129"/>
      <c r="AO347" s="138"/>
      <c r="AP347" s="129"/>
      <c r="AQ347" s="138"/>
      <c r="AR347" s="130"/>
      <c r="AS347" s="138"/>
      <c r="AT347" s="129"/>
      <c r="AU347" s="138"/>
      <c r="AV347" s="129"/>
      <c r="AW347" s="138"/>
      <c r="AX347" s="129"/>
      <c r="AY347" s="138"/>
      <c r="AZ347" s="129"/>
      <c r="BA347" s="138"/>
      <c r="BB347" s="130"/>
      <c r="BC347" s="138"/>
      <c r="BD347" s="129"/>
      <c r="BE347" s="138"/>
      <c r="BF347" s="129"/>
      <c r="BG347" s="138"/>
      <c r="BH347" s="129"/>
      <c r="BI347" s="138"/>
      <c r="BJ347" s="129"/>
      <c r="BK347" s="138"/>
      <c r="BL347" s="129"/>
      <c r="BM347" s="138"/>
      <c r="BN347" s="129"/>
      <c r="BO347" s="138"/>
      <c r="BP347" s="130"/>
      <c r="BQ347" s="138"/>
      <c r="BR347" s="129"/>
      <c r="BS347" s="138"/>
      <c r="BT347" s="129"/>
      <c r="BU347" s="138"/>
      <c r="BV347" s="129"/>
      <c r="BW347" s="138"/>
      <c r="BX347" s="129"/>
      <c r="BY347" s="138"/>
      <c r="BZ347" s="129"/>
      <c r="CA347" s="137"/>
      <c r="CB347" s="136"/>
      <c r="CC347" s="135"/>
      <c r="CD347" s="134"/>
      <c r="CE347" s="135"/>
      <c r="CF347" s="134"/>
      <c r="CI347" s="21"/>
      <c r="CJ347" s="21"/>
      <c r="CK347" s="133"/>
      <c r="CL347" s="133"/>
      <c r="CM347" s="19"/>
      <c r="CN347" s="19"/>
      <c r="CO347" s="19"/>
      <c r="CP347" s="19"/>
      <c r="CQ347" s="19"/>
      <c r="CR347" s="189">
        <v>41.02</v>
      </c>
      <c r="CS347" s="189">
        <v>9.4491786741258119E-2</v>
      </c>
      <c r="CT347" s="189">
        <v>50.79</v>
      </c>
      <c r="CU347" s="189">
        <v>0.24339901081461462</v>
      </c>
      <c r="CV347" s="189">
        <v>6.87</v>
      </c>
      <c r="CW347" s="189">
        <v>2.2636109583015936E-2</v>
      </c>
      <c r="CX347" s="190">
        <v>3.8E-3</v>
      </c>
      <c r="CY347" s="190">
        <v>5.3979821637043966E-4</v>
      </c>
      <c r="CZ347" s="190">
        <v>5.1499999999999997E-2</v>
      </c>
      <c r="DA347" s="190">
        <v>1.3459803605657876E-3</v>
      </c>
      <c r="DB347" s="190">
        <v>5.1000000000000004E-3</v>
      </c>
      <c r="DC347" s="190">
        <v>2.432102204973972E-3</v>
      </c>
      <c r="DD347" s="190">
        <v>0.1293</v>
      </c>
      <c r="DE347" s="190">
        <v>2.3848005340868076E-3</v>
      </c>
      <c r="DF347" s="190">
        <v>1.5E-3</v>
      </c>
      <c r="DG347" s="190">
        <v>2.3441289124992318E-4</v>
      </c>
      <c r="DH347" s="190">
        <v>0.23200000000000001</v>
      </c>
      <c r="DI347" s="190">
        <v>3.6470662411811176E-3</v>
      </c>
      <c r="DJ347" s="190">
        <v>0.1051</v>
      </c>
      <c r="DK347" s="190">
        <v>8.7844787682713388E-4</v>
      </c>
      <c r="DL347" s="190">
        <v>1.61E-2</v>
      </c>
      <c r="DM347" s="190">
        <v>7.6746540546831696E-4</v>
      </c>
      <c r="DN347" s="190">
        <v>0.40189999999999998</v>
      </c>
      <c r="DO347" s="190">
        <v>2.1972126685070093E-3</v>
      </c>
      <c r="DP347" s="189">
        <v>99.63</v>
      </c>
    </row>
    <row r="348" spans="1:120" x14ac:dyDescent="0.2">
      <c r="A348" s="235" t="s">
        <v>450</v>
      </c>
      <c r="B348" s="163">
        <v>92.761594687858619</v>
      </c>
      <c r="C348" s="143">
        <v>1.1200676709451789E-2</v>
      </c>
      <c r="D348" s="145">
        <v>57.153099999999995</v>
      </c>
      <c r="E348" s="144">
        <v>7.9193658408051842E-2</v>
      </c>
      <c r="F348" s="142">
        <v>0.30360000000000004</v>
      </c>
      <c r="G348" s="143">
        <v>8.2429082507894831E-3</v>
      </c>
      <c r="H348" s="145">
        <v>10.517041755767481</v>
      </c>
      <c r="I348" s="141">
        <v>3.5217697954871167E-2</v>
      </c>
      <c r="J348" s="145">
        <v>4.8755333333333333</v>
      </c>
      <c r="K348" s="144">
        <v>2.1956145763055348E-2</v>
      </c>
      <c r="L348" s="142">
        <v>9.5299999999999996E-2</v>
      </c>
      <c r="M348" s="141">
        <v>6.7044299028211161E-3</v>
      </c>
      <c r="N348" s="145">
        <v>15.52808859102041</v>
      </c>
      <c r="O348" s="144">
        <v>4.6618759865735153E-2</v>
      </c>
      <c r="P348" s="145">
        <v>8.3804666666666652</v>
      </c>
      <c r="Q348" s="144">
        <v>2.0644115993321322E-2</v>
      </c>
      <c r="R348" s="142">
        <v>0.19612689486823859</v>
      </c>
      <c r="S348" s="141">
        <v>1.204965726382033E-2</v>
      </c>
      <c r="T348" s="142">
        <v>1.0917999999999999</v>
      </c>
      <c r="U348" s="141">
        <v>2.4668046957246104E-2</v>
      </c>
      <c r="V348" s="142">
        <v>4.1833333333333333E-2</v>
      </c>
      <c r="W348" s="141">
        <v>1.7134604893328589E-3</v>
      </c>
      <c r="X348" s="142">
        <v>0.22213333333333332</v>
      </c>
      <c r="Y348" s="141">
        <v>2.5820840648686934E-3</v>
      </c>
      <c r="Z348" s="142">
        <v>2.2833333333333334E-2</v>
      </c>
      <c r="AA348" s="143">
        <v>3.4826648069446568E-3</v>
      </c>
      <c r="AB348" s="142">
        <v>2.8466666666666668E-2</v>
      </c>
      <c r="AC348" s="141">
        <v>1.5663315783777457E-3</v>
      </c>
      <c r="AD348" s="140">
        <v>98.4499</v>
      </c>
      <c r="AE348" s="139">
        <v>1300</v>
      </c>
      <c r="AF348" s="18" t="s">
        <v>423</v>
      </c>
      <c r="AG348" s="130">
        <v>1.6967968098783572</v>
      </c>
      <c r="AH348" s="129">
        <v>0.03</v>
      </c>
      <c r="AK348" s="275"/>
      <c r="AL348" s="276"/>
      <c r="AM348" s="138"/>
      <c r="AN348" s="129"/>
      <c r="AO348" s="138"/>
      <c r="AP348" s="129"/>
      <c r="AQ348" s="138"/>
      <c r="AR348" s="130"/>
      <c r="AS348" s="138"/>
      <c r="AT348" s="129"/>
      <c r="AU348" s="138"/>
      <c r="AV348" s="129"/>
      <c r="AW348" s="138"/>
      <c r="AX348" s="129"/>
      <c r="AY348" s="138"/>
      <c r="AZ348" s="129"/>
      <c r="BA348" s="138"/>
      <c r="BB348" s="130"/>
      <c r="BC348" s="138"/>
      <c r="BD348" s="129"/>
      <c r="BE348" s="138"/>
      <c r="BF348" s="129"/>
      <c r="BG348" s="138"/>
      <c r="BH348" s="129"/>
      <c r="BI348" s="138"/>
      <c r="BJ348" s="129"/>
      <c r="BK348" s="138"/>
      <c r="BL348" s="129"/>
      <c r="BM348" s="138"/>
      <c r="BN348" s="129"/>
      <c r="BO348" s="138"/>
      <c r="BP348" s="130"/>
      <c r="BQ348" s="138"/>
      <c r="BR348" s="129"/>
      <c r="BS348" s="138"/>
      <c r="BT348" s="129"/>
      <c r="BU348" s="138"/>
      <c r="BV348" s="129"/>
      <c r="BW348" s="138"/>
      <c r="BX348" s="129"/>
      <c r="BY348" s="138"/>
      <c r="BZ348" s="129"/>
      <c r="CA348" s="137"/>
      <c r="CB348" s="136"/>
      <c r="CC348" s="135"/>
      <c r="CD348" s="134"/>
      <c r="CE348" s="135"/>
      <c r="CF348" s="134"/>
      <c r="CI348" s="21"/>
      <c r="CJ348" s="21"/>
      <c r="CK348" s="133"/>
      <c r="CL348" s="133"/>
      <c r="CM348" s="19"/>
      <c r="CN348" s="19"/>
      <c r="CO348" s="19"/>
      <c r="CP348" s="19"/>
      <c r="CQ348" s="19"/>
      <c r="CR348" s="189">
        <v>41.42</v>
      </c>
      <c r="CS348" s="189">
        <v>0.11502904052621767</v>
      </c>
      <c r="CT348" s="189">
        <v>51.13</v>
      </c>
      <c r="CU348" s="189">
        <v>9.9883850699766213E-2</v>
      </c>
      <c r="CV348" s="189">
        <v>7.11</v>
      </c>
      <c r="CW348" s="189">
        <v>5.2793516374682631E-2</v>
      </c>
      <c r="CX348" s="190">
        <v>4.1999999999999997E-3</v>
      </c>
      <c r="CY348" s="190">
        <v>6.1214491704715361E-4</v>
      </c>
      <c r="CZ348" s="190">
        <v>5.16E-2</v>
      </c>
      <c r="DA348" s="190">
        <v>2.0238563907477164E-3</v>
      </c>
      <c r="DB348" s="190">
        <v>4.8999999999999998E-3</v>
      </c>
      <c r="DC348" s="190">
        <v>5.2377919985015968E-3</v>
      </c>
      <c r="DD348" s="190">
        <v>0.1285</v>
      </c>
      <c r="DE348" s="190">
        <v>1.6879884362407979E-3</v>
      </c>
      <c r="DF348" s="190">
        <v>1.6999999999999999E-3</v>
      </c>
      <c r="DG348" s="190">
        <v>6.3182986067875601E-4</v>
      </c>
      <c r="DH348" s="190">
        <v>0.22509999999999999</v>
      </c>
      <c r="DI348" s="190">
        <v>4.1764141069063048E-3</v>
      </c>
      <c r="DJ348" s="190">
        <v>0.1094</v>
      </c>
      <c r="DK348" s="190">
        <v>1.5983663748960902E-3</v>
      </c>
      <c r="DL348" s="190">
        <v>1.54E-2</v>
      </c>
      <c r="DM348" s="190">
        <v>7.8089221946177714E-4</v>
      </c>
      <c r="DN348" s="190">
        <v>0.39889999999999998</v>
      </c>
      <c r="DO348" s="190">
        <v>1.5126476564711949E-3</v>
      </c>
      <c r="DP348" s="189">
        <v>100.59</v>
      </c>
    </row>
    <row r="349" spans="1:120" x14ac:dyDescent="0.2">
      <c r="A349" s="235" t="s">
        <v>449</v>
      </c>
      <c r="B349" s="163">
        <v>92.926562440645327</v>
      </c>
      <c r="C349" s="143">
        <v>2.1700936280259361E-2</v>
      </c>
      <c r="D349" s="145">
        <v>57.377699999999997</v>
      </c>
      <c r="E349" s="144">
        <v>7.9504873297155804E-2</v>
      </c>
      <c r="F349" s="142">
        <v>0.31739999999999996</v>
      </c>
      <c r="G349" s="143">
        <v>8.3360165474457206E-3</v>
      </c>
      <c r="H349" s="145">
        <v>10.931299175999033</v>
      </c>
      <c r="I349" s="141">
        <v>3.590419809971232E-2</v>
      </c>
      <c r="J349" s="145">
        <v>4.4563999999999995</v>
      </c>
      <c r="K349" s="144">
        <v>2.1040790394208045E-2</v>
      </c>
      <c r="L349" s="142">
        <v>8.9566666666666669E-2</v>
      </c>
      <c r="M349" s="141">
        <v>6.6404644070092878E-3</v>
      </c>
      <c r="N349" s="145">
        <v>14.994017514328544</v>
      </c>
      <c r="O349" s="144">
        <v>4.5785661872082058E-2</v>
      </c>
      <c r="P349" s="145">
        <v>8.6588333333333338</v>
      </c>
      <c r="Q349" s="144">
        <v>2.0887825635816273E-2</v>
      </c>
      <c r="R349" s="142">
        <v>0.12898545423572744</v>
      </c>
      <c r="S349" s="141">
        <v>1.1844591538360736E-2</v>
      </c>
      <c r="T349" s="142">
        <v>1.1771</v>
      </c>
      <c r="U349" s="141">
        <v>2.5417837180403569E-2</v>
      </c>
      <c r="V349" s="142">
        <v>4.0399999999999998E-2</v>
      </c>
      <c r="W349" s="141">
        <v>1.7161477210813872E-3</v>
      </c>
      <c r="X349" s="142">
        <v>0.22376666666666667</v>
      </c>
      <c r="Y349" s="141">
        <v>2.5924858393110385E-3</v>
      </c>
      <c r="Z349" s="142">
        <v>2.2666666666666668E-2</v>
      </c>
      <c r="AA349" s="143">
        <v>3.5459444610150864E-3</v>
      </c>
      <c r="AB349" s="142">
        <v>6.6299999999999998E-2</v>
      </c>
      <c r="AC349" s="141">
        <v>2.8562328950015427E-3</v>
      </c>
      <c r="AD349" s="140">
        <v>98.500166666666658</v>
      </c>
      <c r="AE349" s="139">
        <v>1300</v>
      </c>
      <c r="AF349" s="18" t="s">
        <v>226</v>
      </c>
      <c r="AG349" s="130">
        <v>1.3392631261685102</v>
      </c>
      <c r="AH349" s="129">
        <v>0.01</v>
      </c>
      <c r="AI349" s="128">
        <v>38</v>
      </c>
      <c r="AJ349" s="120">
        <v>12.23</v>
      </c>
      <c r="AK349" s="275">
        <v>1850.3323172248399</v>
      </c>
      <c r="AL349" s="276">
        <v>62.346214354865126</v>
      </c>
      <c r="AM349" s="138">
        <v>0.907997919085058</v>
      </c>
      <c r="AN349" s="129">
        <v>8.7663843927797802E-2</v>
      </c>
      <c r="AO349" s="138">
        <v>37.315796476505902</v>
      </c>
      <c r="AP349" s="129">
        <v>1.304965527198789</v>
      </c>
      <c r="AQ349" s="138">
        <v>8.4647638985108902</v>
      </c>
      <c r="AR349" s="130">
        <v>0.62608037584180898</v>
      </c>
      <c r="AS349" s="138">
        <v>15.4467141703773</v>
      </c>
      <c r="AT349" s="129">
        <v>0.83373786968161501</v>
      </c>
      <c r="AU349" s="138">
        <v>0.463707153421058</v>
      </c>
      <c r="AV349" s="129">
        <v>5.3859165443816803E-2</v>
      </c>
      <c r="AW349" s="138">
        <v>4.4018521923370697</v>
      </c>
      <c r="AX349" s="129">
        <v>0.74532916687388451</v>
      </c>
      <c r="AY349" s="138">
        <v>0.71427534336611398</v>
      </c>
      <c r="AZ349" s="129">
        <v>0.10264266447250464</v>
      </c>
      <c r="BA349" s="138">
        <v>1.90355562318602</v>
      </c>
      <c r="BB349" s="130">
        <v>0.1346988094824659</v>
      </c>
      <c r="BC349" s="138"/>
      <c r="BD349" s="129"/>
      <c r="BE349" s="138">
        <v>1.6522857197829199</v>
      </c>
      <c r="BF349" s="129">
        <v>0.23556995972224523</v>
      </c>
      <c r="BG349" s="138">
        <v>0.59144376845816504</v>
      </c>
      <c r="BH349" s="129">
        <v>0.13898769396730334</v>
      </c>
      <c r="BI349" s="138"/>
      <c r="BJ349" s="129"/>
      <c r="BK349" s="138"/>
      <c r="BL349" s="129"/>
      <c r="BM349" s="138"/>
      <c r="BN349" s="129"/>
      <c r="BO349" s="138">
        <v>1.2822247207619499</v>
      </c>
      <c r="BP349" s="130">
        <v>0.15139513415010086</v>
      </c>
      <c r="BQ349" s="138"/>
      <c r="BR349" s="129"/>
      <c r="BS349" s="138">
        <v>0.869123373691711</v>
      </c>
      <c r="BT349" s="129">
        <v>0.13532758561832492</v>
      </c>
      <c r="BU349" s="138"/>
      <c r="BV349" s="129"/>
      <c r="BW349" s="138"/>
      <c r="BX349" s="129"/>
      <c r="BY349" s="138"/>
      <c r="BZ349" s="129"/>
      <c r="CA349" s="137">
        <v>0.103669146881186</v>
      </c>
      <c r="CB349" s="136">
        <v>1.513925993526352E-2</v>
      </c>
      <c r="CC349" s="135">
        <v>3.9790444877092997E-2</v>
      </c>
      <c r="CD349" s="134">
        <v>6.8307467210896198E-3</v>
      </c>
      <c r="CE349" s="135"/>
      <c r="CF349" s="134"/>
      <c r="CH349" s="120">
        <v>13.622</v>
      </c>
      <c r="CI349" s="133">
        <f>0.3543*CK349</f>
        <v>2.6048136E-2</v>
      </c>
      <c r="CJ349" s="133">
        <v>1.4809739999999999E-3</v>
      </c>
      <c r="CK349" s="133">
        <v>7.3520000000000002E-2</v>
      </c>
      <c r="CL349" s="133">
        <v>4.1799999999999997E-3</v>
      </c>
      <c r="CM349" s="19"/>
      <c r="CN349" s="19"/>
      <c r="CO349" s="19"/>
      <c r="CP349" s="19"/>
      <c r="CQ349" s="19"/>
      <c r="CR349" s="189">
        <v>41.5</v>
      </c>
      <c r="CS349" s="189">
        <v>9.6928885497646292E-2</v>
      </c>
      <c r="CT349" s="189">
        <v>51.4</v>
      </c>
      <c r="CU349" s="189">
        <v>0.11808374014315583</v>
      </c>
      <c r="CV349" s="189">
        <v>6.97</v>
      </c>
      <c r="CW349" s="189">
        <v>0.10023739931512171</v>
      </c>
      <c r="CX349" s="190">
        <v>4.3E-3</v>
      </c>
      <c r="CY349" s="190">
        <v>6.2549274620845381E-4</v>
      </c>
      <c r="CZ349" s="190">
        <v>5.3600000000000002E-2</v>
      </c>
      <c r="DA349" s="190">
        <v>4.0043908637685038E-3</v>
      </c>
      <c r="DB349" s="190">
        <v>3.2000000000000002E-3</v>
      </c>
      <c r="DC349" s="190">
        <v>4.5881576979215754E-3</v>
      </c>
      <c r="DD349" s="190">
        <v>0.12820000000000001</v>
      </c>
      <c r="DE349" s="190">
        <v>2.1496705557655805E-3</v>
      </c>
      <c r="DF349" s="190">
        <v>1.5E-3</v>
      </c>
      <c r="DG349" s="190">
        <v>3.2374100719424455E-4</v>
      </c>
      <c r="DH349" s="190">
        <v>0.22090000000000001</v>
      </c>
      <c r="DI349" s="190">
        <v>2.2096546842960387E-2</v>
      </c>
      <c r="DJ349" s="190">
        <v>0.1067</v>
      </c>
      <c r="DK349" s="190">
        <v>1.2170156184279038E-3</v>
      </c>
      <c r="DL349" s="190">
        <v>1.61E-2</v>
      </c>
      <c r="DM349" s="190">
        <v>1.3434403460011305E-3</v>
      </c>
      <c r="DN349" s="190">
        <v>0.4022</v>
      </c>
      <c r="DO349" s="190">
        <v>4.2894701130607692E-3</v>
      </c>
      <c r="DP349" s="189">
        <v>100.8</v>
      </c>
    </row>
    <row r="350" spans="1:120" x14ac:dyDescent="0.2">
      <c r="A350" s="230" t="s">
        <v>234</v>
      </c>
      <c r="B350" s="163">
        <v>93.20146984281979</v>
      </c>
      <c r="C350" s="143">
        <v>8.2100078457128696E-3</v>
      </c>
      <c r="D350" s="138">
        <v>58.109666666666669</v>
      </c>
      <c r="E350" s="144">
        <v>8.051911606204662E-2</v>
      </c>
      <c r="F350" s="137">
        <v>0.33083333333333331</v>
      </c>
      <c r="G350" s="143">
        <v>8.3370583478263906E-3</v>
      </c>
      <c r="H350" s="138">
        <v>10.985723816867759</v>
      </c>
      <c r="I350" s="141">
        <v>3.6082957555088571E-2</v>
      </c>
      <c r="J350" s="138">
        <v>4.243666666666666</v>
      </c>
      <c r="K350" s="144">
        <v>2.0689725392344979E-2</v>
      </c>
      <c r="L350" s="137">
        <v>8.2266666666666668E-2</v>
      </c>
      <c r="M350" s="141">
        <v>6.6989230495391305E-3</v>
      </c>
      <c r="N350" s="138">
        <v>14.731900000000001</v>
      </c>
      <c r="O350" s="144">
        <v>4.5743632392099408E-2</v>
      </c>
      <c r="P350" s="138">
        <v>8.7817666666666661</v>
      </c>
      <c r="Q350" s="144">
        <v>2.1182581647433155E-2</v>
      </c>
      <c r="R350" s="137">
        <v>0.18289999999999998</v>
      </c>
      <c r="S350" s="141">
        <v>1.2373293770223505E-2</v>
      </c>
      <c r="T350" s="137">
        <v>1.1883999999999999</v>
      </c>
      <c r="U350" s="141">
        <v>2.5510016135207911E-2</v>
      </c>
      <c r="V350" s="137">
        <v>3.3033333333333331E-2</v>
      </c>
      <c r="W350" s="141">
        <v>1.6769274331899131E-3</v>
      </c>
      <c r="X350" s="137">
        <v>0.12088343699608385</v>
      </c>
      <c r="Y350" s="141">
        <v>2.0769535905659415E-3</v>
      </c>
      <c r="Z350" s="137">
        <v>2.6366666666666667E-2</v>
      </c>
      <c r="AA350" s="143">
        <v>3.6551273734468839E-3</v>
      </c>
      <c r="AB350" s="137">
        <v>3.0533333333333332E-2</v>
      </c>
      <c r="AC350" s="141">
        <v>1.5855984792757217E-3</v>
      </c>
      <c r="AD350" s="130">
        <v>98.837766666666667</v>
      </c>
      <c r="AE350" s="139">
        <v>1300</v>
      </c>
      <c r="AF350" s="18" t="s">
        <v>233</v>
      </c>
      <c r="AG350" s="130">
        <v>1.2982873228691314</v>
      </c>
      <c r="AH350" s="129">
        <v>0.02</v>
      </c>
      <c r="AI350" s="128">
        <v>38</v>
      </c>
      <c r="AJ350" s="120">
        <v>13.396000000000001</v>
      </c>
      <c r="AK350" s="275">
        <v>1904.97175309569</v>
      </c>
      <c r="AL350" s="276">
        <v>63.432483345770081</v>
      </c>
      <c r="AM350" s="138">
        <v>0.67030081635568906</v>
      </c>
      <c r="AN350" s="129">
        <v>6.2997914693118634E-2</v>
      </c>
      <c r="AO350" s="138">
        <v>34.539102086207002</v>
      </c>
      <c r="AP350" s="129">
        <v>1.1051787573423046</v>
      </c>
      <c r="AQ350" s="138">
        <v>8.41049376887322</v>
      </c>
      <c r="AR350" s="130">
        <v>0.47081893539051017</v>
      </c>
      <c r="AS350" s="138">
        <v>16.088564669460801</v>
      </c>
      <c r="AT350" s="129">
        <v>0.72364063212453744</v>
      </c>
      <c r="AU350" s="138">
        <v>0.43819186565339302</v>
      </c>
      <c r="AV350" s="129">
        <v>5.5489755851162607E-2</v>
      </c>
      <c r="AW350" s="138">
        <v>4.1420997544054599</v>
      </c>
      <c r="AX350" s="129">
        <v>0.84018145305922043</v>
      </c>
      <c r="AY350" s="138">
        <v>0.68751395007142002</v>
      </c>
      <c r="AZ350" s="129">
        <v>6.9158457304150517E-2</v>
      </c>
      <c r="BA350" s="138">
        <v>1.83477461035581</v>
      </c>
      <c r="BB350" s="130">
        <v>0.11694336357277796</v>
      </c>
      <c r="BC350" s="138"/>
      <c r="BD350" s="129"/>
      <c r="BE350" s="138">
        <v>1.6090222279869699</v>
      </c>
      <c r="BF350" s="129">
        <v>0.21911171512163954</v>
      </c>
      <c r="BG350" s="138">
        <v>0.64437066582526104</v>
      </c>
      <c r="BH350" s="129">
        <v>0.14759313821733391</v>
      </c>
      <c r="BI350" s="138"/>
      <c r="BJ350" s="129"/>
      <c r="BK350" s="138"/>
      <c r="BL350" s="129"/>
      <c r="BM350" s="138"/>
      <c r="BN350" s="129"/>
      <c r="BO350" s="138">
        <v>1.50947289430658</v>
      </c>
      <c r="BP350" s="130">
        <v>0.19357931302241407</v>
      </c>
      <c r="BQ350" s="138"/>
      <c r="BR350" s="129"/>
      <c r="BS350" s="138">
        <v>1.0682595645649</v>
      </c>
      <c r="BT350" s="129">
        <v>0.14985047462700141</v>
      </c>
      <c r="BU350" s="138"/>
      <c r="BV350" s="129"/>
      <c r="BW350" s="138"/>
      <c r="BX350" s="129"/>
      <c r="BY350" s="138"/>
      <c r="BZ350" s="129"/>
      <c r="CA350" s="137">
        <v>0.10705015589175</v>
      </c>
      <c r="CB350" s="136">
        <v>1.7123784909893785E-2</v>
      </c>
      <c r="CC350" s="135">
        <v>3.9446964537580002E-2</v>
      </c>
      <c r="CD350" s="134">
        <v>5.9747682368205476E-3</v>
      </c>
      <c r="CE350" s="135">
        <v>1.2202025582823E-2</v>
      </c>
      <c r="CF350" s="134">
        <v>3.0071710463293179E-3</v>
      </c>
      <c r="CH350" s="120">
        <v>13.433</v>
      </c>
      <c r="CI350" s="133">
        <f>0.3543*CK350</f>
        <v>1.9755768E-2</v>
      </c>
      <c r="CJ350" s="133">
        <v>1.112502E-3</v>
      </c>
      <c r="CK350" s="133">
        <v>5.5759999999999997E-2</v>
      </c>
      <c r="CL350" s="133">
        <v>3.14E-3</v>
      </c>
      <c r="CM350" s="19">
        <v>0.70318000000000003</v>
      </c>
      <c r="CN350" s="19">
        <v>9.7999999999999997E-4</v>
      </c>
      <c r="CO350" s="19">
        <v>0.70057999999999998</v>
      </c>
      <c r="CP350" s="19">
        <v>9.8999999999999999E-4</v>
      </c>
      <c r="CQ350" s="19"/>
      <c r="CR350" s="189">
        <v>41.64</v>
      </c>
      <c r="CS350" s="189">
        <v>3.1179502615780133E-2</v>
      </c>
      <c r="CT350" s="189">
        <v>51.57</v>
      </c>
      <c r="CU350" s="189">
        <v>0.13137640613966572</v>
      </c>
      <c r="CV350" s="189">
        <v>6.7</v>
      </c>
      <c r="CW350" s="189">
        <v>3.6153992765245349E-2</v>
      </c>
      <c r="CX350" s="190">
        <v>3.5999999999999999E-3</v>
      </c>
      <c r="CY350" s="190">
        <v>6.1305973433807115E-4</v>
      </c>
      <c r="CZ350" s="190">
        <v>5.0599999999999999E-2</v>
      </c>
      <c r="DA350" s="190">
        <v>1.4112913115693314E-3</v>
      </c>
      <c r="DB350" s="190">
        <v>1.6000000000000001E-3</v>
      </c>
      <c r="DC350" s="190">
        <v>2.0501577135706365E-3</v>
      </c>
      <c r="DD350" s="190">
        <v>0.12920000000000001</v>
      </c>
      <c r="DE350" s="190">
        <v>2.6421442469108207E-3</v>
      </c>
      <c r="DF350" s="190">
        <v>1.6999999999999999E-3</v>
      </c>
      <c r="DG350" s="190">
        <v>5.361588749574599E-4</v>
      </c>
      <c r="DH350" s="190">
        <v>0.2286</v>
      </c>
      <c r="DI350" s="190">
        <v>2.4122550914307079E-3</v>
      </c>
      <c r="DJ350" s="190">
        <v>0.10340000000000001</v>
      </c>
      <c r="DK350" s="190">
        <v>8.6032471406290298E-4</v>
      </c>
      <c r="DL350" s="190">
        <v>1.5900000000000001E-2</v>
      </c>
      <c r="DM350" s="190">
        <v>7.4001213747803835E-4</v>
      </c>
      <c r="DN350" s="190">
        <v>0.40670000000000001</v>
      </c>
      <c r="DO350" s="190">
        <v>2.0321793009997302E-3</v>
      </c>
      <c r="DP350" s="189">
        <v>100.85</v>
      </c>
    </row>
    <row r="351" spans="1:120" x14ac:dyDescent="0.2">
      <c r="A351" s="230" t="s">
        <v>448</v>
      </c>
      <c r="B351" s="163">
        <v>92.957446514743424</v>
      </c>
      <c r="C351" s="143">
        <v>5.4252172004679213E-3</v>
      </c>
      <c r="D351" s="138">
        <v>57.091866666666668</v>
      </c>
      <c r="E351" s="144">
        <v>7.9108811012491731E-2</v>
      </c>
      <c r="F351" s="137">
        <v>0.31990000000000002</v>
      </c>
      <c r="G351" s="143">
        <v>8.3626190308973142E-3</v>
      </c>
      <c r="H351" s="138">
        <v>10.706121502957293</v>
      </c>
      <c r="I351" s="141">
        <v>3.5850856363913566E-2</v>
      </c>
      <c r="J351" s="138">
        <v>4.4609999999999994</v>
      </c>
      <c r="K351" s="144">
        <v>2.1119588317010343E-2</v>
      </c>
      <c r="L351" s="137">
        <v>8.3266666666666669E-2</v>
      </c>
      <c r="M351" s="141">
        <v>6.6964786106146678E-3</v>
      </c>
      <c r="N351" s="138">
        <v>15.123966666666668</v>
      </c>
      <c r="O351" s="144">
        <v>4.6182473996906594E-2</v>
      </c>
      <c r="P351" s="138">
        <v>8.4716333333333349</v>
      </c>
      <c r="Q351" s="144">
        <v>2.0868692418030115E-2</v>
      </c>
      <c r="R351" s="137">
        <v>0.14549999999999999</v>
      </c>
      <c r="S351" s="141">
        <v>1.1863905882502983E-2</v>
      </c>
      <c r="T351" s="137">
        <v>1.1554</v>
      </c>
      <c r="U351" s="141">
        <v>2.5201810133029613E-2</v>
      </c>
      <c r="V351" s="137">
        <v>3.506666666666667E-2</v>
      </c>
      <c r="W351" s="141">
        <v>1.6852682759152357E-3</v>
      </c>
      <c r="X351" s="137">
        <v>0.16096642718983145</v>
      </c>
      <c r="Y351" s="141">
        <v>2.2945173784306525E-3</v>
      </c>
      <c r="Z351" s="137">
        <v>2.4433333333333335E-2</v>
      </c>
      <c r="AA351" s="143">
        <v>3.7584896787543742E-3</v>
      </c>
      <c r="AB351" s="137">
        <v>2.1099999999999997E-2</v>
      </c>
      <c r="AC351" s="141">
        <v>1.5300413480751926E-3</v>
      </c>
      <c r="AD351" s="130">
        <v>97.790900000000008</v>
      </c>
      <c r="AE351" s="139">
        <v>1300</v>
      </c>
      <c r="AF351" s="18" t="s">
        <v>260</v>
      </c>
      <c r="AG351" s="130">
        <v>1.4794265057006823</v>
      </c>
      <c r="AH351" s="129">
        <v>0.01</v>
      </c>
      <c r="AI351" s="128">
        <v>38</v>
      </c>
      <c r="AJ351" s="120">
        <v>13.125</v>
      </c>
      <c r="AK351" s="275">
        <v>1868.8121419855499</v>
      </c>
      <c r="AL351" s="276">
        <v>74.902545949717336</v>
      </c>
      <c r="AM351" s="138">
        <v>0.663487125440409</v>
      </c>
      <c r="AN351" s="129">
        <v>5.6395215131575076E-2</v>
      </c>
      <c r="AO351" s="138">
        <v>33.9511856968914</v>
      </c>
      <c r="AP351" s="129">
        <v>1.3495408421495063</v>
      </c>
      <c r="AQ351" s="138">
        <v>8.0271379411017207</v>
      </c>
      <c r="AR351" s="130">
        <v>0.49811914696128862</v>
      </c>
      <c r="AS351" s="138">
        <v>15.349186802285001</v>
      </c>
      <c r="AT351" s="129">
        <v>0.66858108048944698</v>
      </c>
      <c r="AU351" s="138">
        <v>0.46422519453030198</v>
      </c>
      <c r="AV351" s="129">
        <v>4.9822212793452066E-2</v>
      </c>
      <c r="AW351" s="138">
        <v>4.1255809443264502</v>
      </c>
      <c r="AX351" s="129">
        <v>0.61709397768687102</v>
      </c>
      <c r="AY351" s="138">
        <v>0.55882696689443401</v>
      </c>
      <c r="AZ351" s="129">
        <v>5.8259672344842361E-2</v>
      </c>
      <c r="BA351" s="138">
        <v>1.7804862461681299</v>
      </c>
      <c r="BB351" s="130">
        <v>0.1140722813900263</v>
      </c>
      <c r="BC351" s="138"/>
      <c r="BD351" s="129"/>
      <c r="BE351" s="138">
        <v>1.5235155895029899</v>
      </c>
      <c r="BF351" s="129">
        <v>0.22199628940878419</v>
      </c>
      <c r="BG351" s="138">
        <v>0.66349079860861904</v>
      </c>
      <c r="BH351" s="129">
        <v>0.14090221788831964</v>
      </c>
      <c r="BI351" s="138"/>
      <c r="BJ351" s="129"/>
      <c r="BK351" s="138"/>
      <c r="BL351" s="129"/>
      <c r="BM351" s="138"/>
      <c r="BN351" s="129"/>
      <c r="BO351" s="138">
        <v>1.45271520930716</v>
      </c>
      <c r="BP351" s="130">
        <v>0.1732620170562062</v>
      </c>
      <c r="BQ351" s="138"/>
      <c r="BR351" s="129"/>
      <c r="BS351" s="138">
        <v>0.85676870499408997</v>
      </c>
      <c r="BT351" s="129">
        <v>0.15535194195931359</v>
      </c>
      <c r="BU351" s="138"/>
      <c r="BV351" s="129"/>
      <c r="BW351" s="138"/>
      <c r="BX351" s="129"/>
      <c r="BY351" s="138"/>
      <c r="BZ351" s="129"/>
      <c r="CA351" s="137">
        <v>9.7228541735113E-2</v>
      </c>
      <c r="CB351" s="136">
        <v>1.2436008893089521E-2</v>
      </c>
      <c r="CC351" s="135">
        <v>4.1998708967226003E-2</v>
      </c>
      <c r="CD351" s="134">
        <v>6.6198409045472835E-3</v>
      </c>
      <c r="CE351" s="135">
        <v>8.7270284822580004E-3</v>
      </c>
      <c r="CF351" s="134">
        <v>2.4503630113331867E-3</v>
      </c>
      <c r="CI351" s="21"/>
      <c r="CJ351" s="21"/>
      <c r="CK351" s="133"/>
      <c r="CL351" s="133"/>
      <c r="CM351" s="19"/>
      <c r="CN351" s="19"/>
      <c r="CO351" s="19"/>
      <c r="CP351" s="19"/>
      <c r="CQ351" s="19"/>
      <c r="CR351" s="189">
        <v>40.94</v>
      </c>
      <c r="CS351" s="189">
        <v>6.623444707185891E-2</v>
      </c>
      <c r="CT351" s="189">
        <v>50.57</v>
      </c>
      <c r="CU351" s="189">
        <v>3.3357738801220872E-2</v>
      </c>
      <c r="CV351" s="189">
        <v>6.83</v>
      </c>
      <c r="CW351" s="189">
        <v>2.4130202685351411E-2</v>
      </c>
      <c r="CX351" s="190">
        <v>3.7000000000000002E-3</v>
      </c>
      <c r="CY351" s="190">
        <v>4.507537546407979E-4</v>
      </c>
      <c r="CZ351" s="190">
        <v>5.4600000000000003E-2</v>
      </c>
      <c r="DA351" s="190">
        <v>2.6194407425163407E-3</v>
      </c>
      <c r="DB351" s="190">
        <v>1.4E-3</v>
      </c>
      <c r="DC351" s="190">
        <v>1.6424594420538278E-3</v>
      </c>
      <c r="DD351" s="190">
        <v>0.12859999999999999</v>
      </c>
      <c r="DE351" s="190">
        <v>1.0919311592530064E-3</v>
      </c>
      <c r="DF351" s="190">
        <v>1.4E-3</v>
      </c>
      <c r="DG351" s="190">
        <v>1.7499457490505961E-4</v>
      </c>
      <c r="DH351" s="190">
        <v>0.23569999999999999</v>
      </c>
      <c r="DI351" s="190">
        <v>4.3675015816985602E-3</v>
      </c>
      <c r="DJ351" s="190">
        <v>0.1051</v>
      </c>
      <c r="DK351" s="190">
        <v>1.1120164853683067E-3</v>
      </c>
      <c r="DL351" s="190">
        <v>1.5900000000000001E-2</v>
      </c>
      <c r="DM351" s="190">
        <v>7.2444707709501703E-4</v>
      </c>
      <c r="DN351" s="190">
        <v>0.40649999999999997</v>
      </c>
      <c r="DO351" s="190">
        <v>1.143007060381136E-3</v>
      </c>
      <c r="DP351" s="189">
        <v>99.28</v>
      </c>
    </row>
    <row r="352" spans="1:120" x14ac:dyDescent="0.2">
      <c r="A352" s="235" t="s">
        <v>447</v>
      </c>
      <c r="B352" s="163">
        <v>93.01282372472906</v>
      </c>
      <c r="C352" s="143">
        <v>1.4339937111058786E-2</v>
      </c>
      <c r="D352" s="145">
        <v>57.045000000000002</v>
      </c>
      <c r="E352" s="144">
        <v>9.6808575198687838E-2</v>
      </c>
      <c r="F352" s="142">
        <v>0.34709999999999996</v>
      </c>
      <c r="G352" s="143">
        <v>1.0415088818272265E-2</v>
      </c>
      <c r="H352" s="145">
        <v>12.103422235286629</v>
      </c>
      <c r="I352" s="141">
        <v>4.6215424465930174E-2</v>
      </c>
      <c r="J352" s="145">
        <v>4.7623499999999996</v>
      </c>
      <c r="K352" s="144">
        <v>2.6715420503111119E-2</v>
      </c>
      <c r="L352" s="142">
        <v>9.0249999999999997E-2</v>
      </c>
      <c r="M352" s="141">
        <v>8.2625445419416306E-3</v>
      </c>
      <c r="N352" s="145">
        <v>13.857151995060507</v>
      </c>
      <c r="O352" s="144">
        <v>5.4218289994807892E-2</v>
      </c>
      <c r="P352" s="145">
        <v>9.5005500000000005</v>
      </c>
      <c r="Q352" s="144">
        <v>2.6871613320007415E-2</v>
      </c>
      <c r="R352" s="142">
        <v>0.11004619941389897</v>
      </c>
      <c r="S352" s="141">
        <v>1.4291929074218643E-2</v>
      </c>
      <c r="T352" s="142">
        <v>1.3548</v>
      </c>
      <c r="U352" s="141">
        <v>3.3276332238129848E-2</v>
      </c>
      <c r="V352" s="142">
        <v>5.9249999999999997E-2</v>
      </c>
      <c r="W352" s="141">
        <v>2.2160960958970168E-3</v>
      </c>
      <c r="X352" s="142">
        <v>0.31335000000000002</v>
      </c>
      <c r="Y352" s="141">
        <v>3.6411725430312968E-3</v>
      </c>
      <c r="Z352" s="142">
        <v>3.1800000000000002E-2</v>
      </c>
      <c r="AA352" s="143">
        <v>4.5152990345712438E-3</v>
      </c>
      <c r="AB352" s="142">
        <v>1.7750000000000002E-2</v>
      </c>
      <c r="AC352" s="141">
        <v>1.8147068703642532E-3</v>
      </c>
      <c r="AD352" s="140">
        <v>99.553300000000007</v>
      </c>
      <c r="AE352" s="139">
        <v>1300</v>
      </c>
      <c r="AF352" s="18" t="s">
        <v>446</v>
      </c>
      <c r="AG352" s="130">
        <v>0.29999857541807351</v>
      </c>
      <c r="AH352" s="129">
        <v>0.01</v>
      </c>
      <c r="AI352" s="128">
        <v>38</v>
      </c>
      <c r="AJ352" s="120">
        <v>11.932</v>
      </c>
      <c r="AK352" s="275">
        <v>2044.53017822426</v>
      </c>
      <c r="AL352" s="276">
        <v>64.076805591195537</v>
      </c>
      <c r="AM352" s="138">
        <v>1.2580874816944401</v>
      </c>
      <c r="AN352" s="129">
        <v>8.961675863446579E-2</v>
      </c>
      <c r="AO352" s="138">
        <v>44.051016112872396</v>
      </c>
      <c r="AP352" s="129">
        <v>1.30568627498145</v>
      </c>
      <c r="AQ352" s="138">
        <v>9.0313559660031597</v>
      </c>
      <c r="AR352" s="130">
        <v>0.47064216089745214</v>
      </c>
      <c r="AS352" s="138">
        <v>16.680598239755899</v>
      </c>
      <c r="AT352" s="129">
        <v>0.70824650772807474</v>
      </c>
      <c r="AU352" s="138">
        <v>0.54783406408272095</v>
      </c>
      <c r="AV352" s="129">
        <v>6.1151657917188379E-2</v>
      </c>
      <c r="AW352" s="138">
        <v>5.1153968032415102</v>
      </c>
      <c r="AX352" s="129">
        <v>0.71637444763831315</v>
      </c>
      <c r="AY352" s="138">
        <v>0.77946257219097304</v>
      </c>
      <c r="AZ352" s="129">
        <v>7.9787623367042246E-2</v>
      </c>
      <c r="BA352" s="138">
        <v>2.1212903673742098</v>
      </c>
      <c r="BB352" s="130">
        <v>0.12213774820801859</v>
      </c>
      <c r="BC352" s="138"/>
      <c r="BD352" s="129"/>
      <c r="BE352" s="138">
        <v>1.91445361273757</v>
      </c>
      <c r="BF352" s="129">
        <v>0.25298362534249824</v>
      </c>
      <c r="BG352" s="138">
        <v>0.61936814758703895</v>
      </c>
      <c r="BH352" s="129">
        <v>0.14442245540244175</v>
      </c>
      <c r="BI352" s="138"/>
      <c r="BJ352" s="129"/>
      <c r="BK352" s="138"/>
      <c r="BL352" s="129"/>
      <c r="BM352" s="138"/>
      <c r="BN352" s="129"/>
      <c r="BO352" s="138">
        <v>1.5145026660718801</v>
      </c>
      <c r="BP352" s="130">
        <v>0.19192282531977894</v>
      </c>
      <c r="BQ352" s="138"/>
      <c r="BR352" s="129"/>
      <c r="BS352" s="138">
        <v>1.0082618565010499</v>
      </c>
      <c r="BT352" s="129">
        <v>0.16428194652152484</v>
      </c>
      <c r="BU352" s="138"/>
      <c r="BV352" s="129"/>
      <c r="BW352" s="138"/>
      <c r="BX352" s="129"/>
      <c r="BY352" s="138"/>
      <c r="BZ352" s="129"/>
      <c r="CA352" s="137">
        <v>0.17167331561580301</v>
      </c>
      <c r="CB352" s="136">
        <v>1.7235302354917555E-2</v>
      </c>
      <c r="CC352" s="135">
        <v>5.2226190671130997E-2</v>
      </c>
      <c r="CD352" s="134">
        <v>7.2011188020209005E-3</v>
      </c>
      <c r="CE352" s="135">
        <v>1.4814565031426001E-2</v>
      </c>
      <c r="CF352" s="134">
        <v>3.5973313686446513E-3</v>
      </c>
      <c r="CH352" s="120">
        <v>25.324000000000002</v>
      </c>
      <c r="CI352" s="133">
        <f>0.3543*CK352</f>
        <v>2.6430780000000001E-2</v>
      </c>
      <c r="CJ352" s="133">
        <v>1.502232E-3</v>
      </c>
      <c r="CK352" s="133">
        <v>7.46E-2</v>
      </c>
      <c r="CL352" s="133">
        <v>4.2399999999999998E-3</v>
      </c>
      <c r="CM352" s="19"/>
      <c r="CN352" s="19"/>
      <c r="CO352" s="19"/>
      <c r="CP352" s="19"/>
      <c r="CQ352" s="19"/>
      <c r="CR352" s="189">
        <v>41.13</v>
      </c>
      <c r="CS352" s="189">
        <v>7.647682169095768E-2</v>
      </c>
      <c r="CT352" s="189">
        <v>50.94</v>
      </c>
      <c r="CU352" s="189">
        <v>0.16788551926444317</v>
      </c>
      <c r="CV352" s="189">
        <v>6.82</v>
      </c>
      <c r="CW352" s="189">
        <v>6.3980657252711487E-2</v>
      </c>
      <c r="CX352" s="190">
        <v>4.1999999999999997E-3</v>
      </c>
      <c r="CY352" s="190">
        <v>5.3612584266230856E-4</v>
      </c>
      <c r="CZ352" s="190">
        <v>5.2299999999999999E-2</v>
      </c>
      <c r="DA352" s="190">
        <v>2.50884963387236E-3</v>
      </c>
      <c r="DB352" s="190">
        <v>2.2000000000000001E-3</v>
      </c>
      <c r="DC352" s="190">
        <v>2.4950994564119943E-3</v>
      </c>
      <c r="DD352" s="190">
        <v>0.1288</v>
      </c>
      <c r="DE352" s="190">
        <v>2.496196243605983E-3</v>
      </c>
      <c r="DF352" s="190">
        <v>1.6000000000000001E-3</v>
      </c>
      <c r="DG352" s="190">
        <v>4.027208295921579E-4</v>
      </c>
      <c r="DH352" s="190">
        <v>0.2301</v>
      </c>
      <c r="DI352" s="190">
        <v>1.4581045472311463E-2</v>
      </c>
      <c r="DJ352" s="190">
        <v>0.10539999999999999</v>
      </c>
      <c r="DK352" s="190">
        <v>1.2584870992493479E-3</v>
      </c>
      <c r="DL352" s="190">
        <v>1.4999999999999999E-2</v>
      </c>
      <c r="DM352" s="190">
        <v>8.3052611255045197E-4</v>
      </c>
      <c r="DN352" s="190">
        <v>0.40639999999999998</v>
      </c>
      <c r="DO352" s="190">
        <v>2.4510640890850854E-3</v>
      </c>
      <c r="DP352" s="189">
        <v>99.83</v>
      </c>
    </row>
    <row r="353" spans="1:120" x14ac:dyDescent="0.2">
      <c r="A353" s="235" t="s">
        <v>445</v>
      </c>
      <c r="B353" s="163">
        <v>93.122463771423952</v>
      </c>
      <c r="C353" s="143">
        <v>5.1487497745724784E-3</v>
      </c>
      <c r="D353" s="145">
        <v>56.997349999999997</v>
      </c>
      <c r="E353" s="144">
        <v>9.672771046719135E-2</v>
      </c>
      <c r="F353" s="142">
        <v>0.32340000000000002</v>
      </c>
      <c r="G353" s="143">
        <v>1.0199053653393535E-2</v>
      </c>
      <c r="H353" s="145">
        <v>10.71642637657048</v>
      </c>
      <c r="I353" s="141">
        <v>4.3445237829500376E-2</v>
      </c>
      <c r="J353" s="145">
        <v>4.6119500000000002</v>
      </c>
      <c r="K353" s="144">
        <v>2.6198059187390252E-2</v>
      </c>
      <c r="L353" s="142">
        <v>8.7499999999999994E-2</v>
      </c>
      <c r="M353" s="141">
        <v>8.0970470011534987E-3</v>
      </c>
      <c r="N353" s="145">
        <v>14.59599182607198</v>
      </c>
      <c r="O353" s="144">
        <v>5.5390031492938002E-2</v>
      </c>
      <c r="P353" s="145">
        <v>8.8199000000000005</v>
      </c>
      <c r="Q353" s="144">
        <v>2.5777992544133887E-2</v>
      </c>
      <c r="R353" s="142">
        <v>0.18564130936454848</v>
      </c>
      <c r="S353" s="141">
        <v>1.4836655065487845E-2</v>
      </c>
      <c r="T353" s="142">
        <v>1.0883499999999999</v>
      </c>
      <c r="U353" s="141">
        <v>3.0090575848034998E-2</v>
      </c>
      <c r="V353" s="142">
        <v>2.725E-2</v>
      </c>
      <c r="W353" s="141">
        <v>2.0182688375670979E-3</v>
      </c>
      <c r="X353" s="142">
        <v>0.12825</v>
      </c>
      <c r="Y353" s="141">
        <v>2.5876501195582842E-3</v>
      </c>
      <c r="Z353" s="142">
        <v>2.0299999999999999E-2</v>
      </c>
      <c r="AA353" s="143">
        <v>4.6505512061271953E-3</v>
      </c>
      <c r="AB353" s="142">
        <v>2.41E-2</v>
      </c>
      <c r="AC353" s="141">
        <v>1.8998615939559622E-3</v>
      </c>
      <c r="AD353" s="140">
        <v>97.595050000000001</v>
      </c>
      <c r="AE353" s="139">
        <v>1300</v>
      </c>
      <c r="AF353" s="18" t="s">
        <v>444</v>
      </c>
      <c r="AG353" s="130">
        <v>1.7055379739383922</v>
      </c>
      <c r="AH353" s="129">
        <v>0.01</v>
      </c>
      <c r="AK353" s="138"/>
      <c r="AL353" s="129"/>
      <c r="AM353" s="138"/>
      <c r="AN353" s="129"/>
      <c r="AO353" s="138"/>
      <c r="AP353" s="129"/>
      <c r="AQ353" s="138"/>
      <c r="AR353" s="130"/>
      <c r="AS353" s="138"/>
      <c r="AT353" s="129"/>
      <c r="AU353" s="138"/>
      <c r="AV353" s="129"/>
      <c r="AW353" s="138"/>
      <c r="AX353" s="129"/>
      <c r="AY353" s="138"/>
      <c r="AZ353" s="129"/>
      <c r="BA353" s="138"/>
      <c r="BB353" s="130"/>
      <c r="BC353" s="138"/>
      <c r="BD353" s="129"/>
      <c r="BE353" s="138"/>
      <c r="BF353" s="129"/>
      <c r="BG353" s="138"/>
      <c r="BH353" s="129"/>
      <c r="BI353" s="138"/>
      <c r="BJ353" s="129"/>
      <c r="BK353" s="138"/>
      <c r="BL353" s="129"/>
      <c r="BM353" s="138"/>
      <c r="BN353" s="129"/>
      <c r="BO353" s="138"/>
      <c r="BP353" s="130"/>
      <c r="BQ353" s="138"/>
      <c r="BR353" s="129"/>
      <c r="BS353" s="138"/>
      <c r="BT353" s="129"/>
      <c r="BU353" s="138"/>
      <c r="BV353" s="129"/>
      <c r="BW353" s="138"/>
      <c r="BX353" s="129"/>
      <c r="BY353" s="138"/>
      <c r="BZ353" s="129"/>
      <c r="CA353" s="137"/>
      <c r="CB353" s="136"/>
      <c r="CC353" s="135"/>
      <c r="CD353" s="134"/>
      <c r="CE353" s="135"/>
      <c r="CF353" s="134"/>
      <c r="CI353" s="21"/>
      <c r="CJ353" s="21"/>
      <c r="CK353" s="133"/>
      <c r="CL353" s="133"/>
      <c r="CM353" s="19"/>
      <c r="CN353" s="19"/>
      <c r="CO353" s="19"/>
      <c r="CP353" s="19"/>
      <c r="CQ353" s="19"/>
      <c r="CR353" s="189">
        <v>40.78</v>
      </c>
      <c r="CS353" s="189">
        <v>2.2057851750121271E-2</v>
      </c>
      <c r="CT353" s="189">
        <v>50.62</v>
      </c>
      <c r="CU353" s="189">
        <v>4.9193283560413643E-2</v>
      </c>
      <c r="CV353" s="189">
        <v>6.66</v>
      </c>
      <c r="CW353" s="189">
        <v>2.2210873492106348E-2</v>
      </c>
      <c r="CX353" s="190">
        <v>4.4000000000000003E-3</v>
      </c>
      <c r="CY353" s="190">
        <v>6.0523399983750472E-4</v>
      </c>
      <c r="CZ353" s="190">
        <v>4.8300000000000003E-2</v>
      </c>
      <c r="DA353" s="190">
        <v>1.3456415293333765E-3</v>
      </c>
      <c r="DB353" s="190">
        <v>2.8E-3</v>
      </c>
      <c r="DC353" s="190">
        <v>2.6172813906331759E-3</v>
      </c>
      <c r="DD353" s="190">
        <v>0.1288</v>
      </c>
      <c r="DE353" s="190">
        <v>1.626215803163668E-3</v>
      </c>
      <c r="DF353" s="190">
        <v>1.8E-3</v>
      </c>
      <c r="DG353" s="190">
        <v>2.8359101560385103E-4</v>
      </c>
      <c r="DH353" s="190">
        <v>0.22689999999999999</v>
      </c>
      <c r="DI353" s="190">
        <v>2.9897881708301237E-3</v>
      </c>
      <c r="DJ353" s="190">
        <v>0.1024</v>
      </c>
      <c r="DK353" s="190">
        <v>1.2916631446292189E-3</v>
      </c>
      <c r="DL353" s="190">
        <v>1.54E-2</v>
      </c>
      <c r="DM353" s="190">
        <v>1.1523794868335483E-3</v>
      </c>
      <c r="DN353" s="190">
        <v>0.40749999999999997</v>
      </c>
      <c r="DO353" s="190">
        <v>3.3328814360051515E-3</v>
      </c>
      <c r="DP353" s="189">
        <v>98.99</v>
      </c>
    </row>
  </sheetData>
  <autoFilter ref="A2:DP215" xr:uid="{3071857A-0D5A-4385-952B-A4F26397D997}">
    <sortState xmlns:xlrd2="http://schemas.microsoft.com/office/spreadsheetml/2017/richdata2" ref="A3:DP215">
      <sortCondition ref="A2:A215"/>
    </sortState>
  </autoFilter>
  <conditionalFormatting sqref="CN3:CN93 CN100:CN178 CN217:CN353">
    <cfRule type="cellIs" dxfId="5" priority="17" operator="greaterThan">
      <formula>0.0015</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B8779-6950-7048-8E00-7CEC20D1DCB6}">
  <dimension ref="A1:F21"/>
  <sheetViews>
    <sheetView workbookViewId="0">
      <pane xSplit="1" ySplit="2" topLeftCell="B3" activePane="bottomRight" state="frozen"/>
      <selection pane="topRight" activeCell="B1" sqref="B1"/>
      <selection pane="bottomLeft" activeCell="A2" sqref="A2"/>
      <selection pane="bottomRight" activeCell="F30" sqref="F30"/>
    </sheetView>
  </sheetViews>
  <sheetFormatPr baseColWidth="10" defaultColWidth="8.5" defaultRowHeight="15" x14ac:dyDescent="0.2"/>
  <cols>
    <col min="1" max="1" width="25" style="119" bestFit="1" customWidth="1"/>
    <col min="2" max="2" width="10.83203125" style="119" bestFit="1" customWidth="1"/>
    <col min="3" max="3" width="16.83203125" style="119" bestFit="1" customWidth="1"/>
    <col min="4" max="4" width="18.5" style="119" bestFit="1" customWidth="1"/>
    <col min="5" max="5" width="22.83203125" style="119" bestFit="1" customWidth="1"/>
    <col min="6" max="6" width="24.5" style="119" bestFit="1" customWidth="1"/>
    <col min="7" max="16384" width="8.5" style="119"/>
  </cols>
  <sheetData>
    <row r="1" spans="1:6" x14ac:dyDescent="0.2">
      <c r="A1" s="125" t="s">
        <v>842</v>
      </c>
    </row>
    <row r="2" spans="1:6" s="121" customFormat="1" ht="16" thickBot="1" x14ac:dyDescent="0.25">
      <c r="B2" s="124" t="s">
        <v>345</v>
      </c>
      <c r="C2" s="122" t="s">
        <v>344</v>
      </c>
      <c r="D2" s="122" t="s">
        <v>342</v>
      </c>
      <c r="E2" s="123" t="s">
        <v>343</v>
      </c>
      <c r="F2" s="122" t="s">
        <v>342</v>
      </c>
    </row>
    <row r="3" spans="1:6" x14ac:dyDescent="0.2">
      <c r="A3" s="119" t="s">
        <v>758</v>
      </c>
      <c r="B3" s="120">
        <v>18.073</v>
      </c>
      <c r="C3" s="19">
        <v>6.1901960732179503E-2</v>
      </c>
      <c r="D3" s="19">
        <v>3.4105301526147153E-3</v>
      </c>
      <c r="E3" s="19">
        <v>0.70308691370444698</v>
      </c>
      <c r="F3" s="19">
        <v>8.7132572472909905E-4</v>
      </c>
    </row>
    <row r="4" spans="1:6" x14ac:dyDescent="0.2">
      <c r="A4" s="119" t="s">
        <v>757</v>
      </c>
      <c r="B4" s="120">
        <v>26.437000000000001</v>
      </c>
      <c r="C4" s="19">
        <v>6.1538232379894101E-2</v>
      </c>
      <c r="D4" s="19">
        <v>3.447346680647701E-3</v>
      </c>
      <c r="E4" s="19">
        <v>0.70402913662537903</v>
      </c>
      <c r="F4" s="19">
        <v>7.5260499834534198E-4</v>
      </c>
    </row>
    <row r="5" spans="1:6" x14ac:dyDescent="0.2">
      <c r="A5" s="119" t="s">
        <v>756</v>
      </c>
      <c r="B5" s="120">
        <v>35.006999999999998</v>
      </c>
      <c r="C5" s="19">
        <v>6.49254891798422E-2</v>
      </c>
      <c r="D5" s="19">
        <v>3.7018200516931317E-3</v>
      </c>
      <c r="E5" s="19">
        <v>0.70324552046759004</v>
      </c>
      <c r="F5" s="19">
        <v>8.6261004702990404E-4</v>
      </c>
    </row>
    <row r="6" spans="1:6" x14ac:dyDescent="0.2">
      <c r="A6" s="119" t="s">
        <v>755</v>
      </c>
      <c r="B6" s="120">
        <v>29.693000000000001</v>
      </c>
      <c r="C6" s="19">
        <v>6.1393941953519597E-2</v>
      </c>
      <c r="D6" s="19">
        <v>3.4260564223968404E-3</v>
      </c>
      <c r="E6" s="19">
        <v>0.70354454080010298</v>
      </c>
      <c r="F6" s="19">
        <v>7.3440347688033601E-4</v>
      </c>
    </row>
    <row r="7" spans="1:6" x14ac:dyDescent="0.2">
      <c r="A7" s="119" t="s">
        <v>754</v>
      </c>
      <c r="B7" s="120">
        <v>28.286999999999999</v>
      </c>
      <c r="C7" s="19">
        <v>6.2931439512595694E-2</v>
      </c>
      <c r="D7" s="19">
        <v>3.4744879607464447E-3</v>
      </c>
      <c r="E7" s="19">
        <v>0.70355375733104397</v>
      </c>
      <c r="F7" s="19">
        <v>8.2138249571384698E-4</v>
      </c>
    </row>
    <row r="8" spans="1:6" x14ac:dyDescent="0.2">
      <c r="A8" s="183" t="s">
        <v>868</v>
      </c>
      <c r="B8" s="120">
        <v>35.009</v>
      </c>
      <c r="C8" s="19">
        <v>5.9661240594375699E-2</v>
      </c>
      <c r="D8" s="19">
        <v>3.3612466068733133E-3</v>
      </c>
      <c r="E8" s="19">
        <v>0.70340806928245503</v>
      </c>
      <c r="F8" s="19">
        <v>6.4847079120824102E-4</v>
      </c>
    </row>
    <row r="9" spans="1:6" x14ac:dyDescent="0.2">
      <c r="A9" s="119" t="s">
        <v>753</v>
      </c>
      <c r="B9" s="120">
        <v>8.6910000000000007</v>
      </c>
      <c r="C9" s="19">
        <v>5.8604079308516403E-2</v>
      </c>
      <c r="D9" s="19">
        <v>3.351649030548074E-3</v>
      </c>
      <c r="E9" s="19">
        <v>0.70272365245367197</v>
      </c>
      <c r="F9" s="19">
        <v>9.2104244889770195E-4</v>
      </c>
    </row>
    <row r="10" spans="1:6" x14ac:dyDescent="0.2">
      <c r="A10" s="119" t="s">
        <v>752</v>
      </c>
      <c r="B10" s="120">
        <v>35.021000000000001</v>
      </c>
      <c r="C10" s="19">
        <v>8.1990811302403294E-2</v>
      </c>
      <c r="D10" s="19">
        <v>4.5766235679928526E-3</v>
      </c>
      <c r="E10" s="19">
        <v>0.70340558840705303</v>
      </c>
      <c r="F10" s="19">
        <v>6.12103694734289E-4</v>
      </c>
    </row>
    <row r="11" spans="1:6" x14ac:dyDescent="0.2">
      <c r="A11" s="119" t="s">
        <v>751</v>
      </c>
      <c r="B11" s="120">
        <v>23.806000000000001</v>
      </c>
      <c r="C11" s="19">
        <v>8.3814852156474107E-2</v>
      </c>
      <c r="D11" s="19">
        <v>4.6967305006541697E-3</v>
      </c>
      <c r="E11" s="19">
        <v>0.70372873130193203</v>
      </c>
      <c r="F11" s="19">
        <v>6.8089036638419704E-4</v>
      </c>
    </row>
    <row r="12" spans="1:6" x14ac:dyDescent="0.2">
      <c r="A12" s="119" t="s">
        <v>750</v>
      </c>
      <c r="B12" s="120">
        <v>9.6020000000000003</v>
      </c>
      <c r="C12" s="19">
        <v>6.4086448077028402E-2</v>
      </c>
      <c r="D12" s="19">
        <v>3.6624149431466035E-3</v>
      </c>
      <c r="E12" s="19">
        <v>0.70291558695041301</v>
      </c>
      <c r="F12" s="19">
        <v>8.9735480797569303E-4</v>
      </c>
    </row>
    <row r="13" spans="1:6" x14ac:dyDescent="0.2">
      <c r="A13" s="119" t="s">
        <v>749</v>
      </c>
      <c r="B13" s="120">
        <v>9.5690000000000008</v>
      </c>
      <c r="C13" s="19">
        <v>6.2471008253102901E-2</v>
      </c>
      <c r="D13" s="19">
        <v>3.5633252238277207E-3</v>
      </c>
      <c r="E13" s="19">
        <v>0.70307778072753002</v>
      </c>
      <c r="F13" s="19">
        <v>1.0341487373170301E-3</v>
      </c>
    </row>
    <row r="14" spans="1:6" x14ac:dyDescent="0.2">
      <c r="A14" s="119" t="s">
        <v>748</v>
      </c>
      <c r="B14" s="120">
        <v>22.050999999999998</v>
      </c>
      <c r="C14" s="19">
        <v>7.7778275067754005E-2</v>
      </c>
      <c r="D14" s="19">
        <v>4.3523551615674656E-3</v>
      </c>
      <c r="E14" s="19">
        <v>0.70424486515566798</v>
      </c>
      <c r="F14" s="19">
        <v>6.7792198115059204E-4</v>
      </c>
    </row>
    <row r="15" spans="1:6" x14ac:dyDescent="0.2">
      <c r="A15" s="119" t="s">
        <v>747</v>
      </c>
      <c r="B15" s="120">
        <v>30.78</v>
      </c>
      <c r="C15" s="19">
        <v>8.0087627589404298E-2</v>
      </c>
      <c r="D15" s="19">
        <v>4.4431135139627945E-3</v>
      </c>
      <c r="E15" s="19">
        <v>0.70415869443372603</v>
      </c>
      <c r="F15" s="19">
        <v>7.3958861445765198E-4</v>
      </c>
    </row>
    <row r="16" spans="1:6" x14ac:dyDescent="0.2">
      <c r="A16" s="119" t="s">
        <v>746</v>
      </c>
      <c r="B16" s="120">
        <v>15.542</v>
      </c>
      <c r="C16" s="19">
        <v>7.7904957643820702E-2</v>
      </c>
      <c r="D16" s="19">
        <v>4.3110353822635563E-3</v>
      </c>
      <c r="E16" s="19">
        <v>0.704152968401906</v>
      </c>
      <c r="F16" s="19">
        <v>8.0175700464094599E-4</v>
      </c>
    </row>
    <row r="17" spans="1:6" x14ac:dyDescent="0.2">
      <c r="A17" s="184" t="s">
        <v>874</v>
      </c>
      <c r="B17" s="185">
        <v>27.117610216140701</v>
      </c>
      <c r="C17" s="186">
        <v>5.7755173623231702E-2</v>
      </c>
      <c r="D17" s="186">
        <v>3.2752864313045976E-3</v>
      </c>
      <c r="E17" s="186">
        <v>0.702360246054339</v>
      </c>
      <c r="F17" s="186">
        <v>1.02927048520302E-3</v>
      </c>
    </row>
    <row r="18" spans="1:6" x14ac:dyDescent="0.2">
      <c r="A18" s="184" t="s">
        <v>874</v>
      </c>
      <c r="B18" s="185">
        <v>33.661413431167603</v>
      </c>
      <c r="C18" s="186">
        <v>5.5365602142799702E-2</v>
      </c>
      <c r="D18" s="186">
        <v>3.087672916718881E-3</v>
      </c>
      <c r="E18" s="186">
        <v>0.70288576353806898</v>
      </c>
      <c r="F18" s="186">
        <v>1.14723844996492E-3</v>
      </c>
    </row>
    <row r="19" spans="1:6" x14ac:dyDescent="0.2">
      <c r="A19" s="184" t="s">
        <v>874</v>
      </c>
      <c r="B19" s="185">
        <v>30.047240018844601</v>
      </c>
      <c r="C19" s="186">
        <v>5.95185026540535E-2</v>
      </c>
      <c r="D19" s="186">
        <v>3.5123888806129814E-3</v>
      </c>
      <c r="E19" s="186">
        <v>0.70255634701771497</v>
      </c>
      <c r="F19" s="186">
        <v>9.2490093262288895E-4</v>
      </c>
    </row>
    <row r="20" spans="1:6" x14ac:dyDescent="0.2">
      <c r="A20" s="184" t="s">
        <v>874</v>
      </c>
      <c r="B20" s="185">
        <v>27</v>
      </c>
      <c r="C20" s="186">
        <v>5.6899999999999999E-2</v>
      </c>
      <c r="D20" s="186">
        <v>3.2256141674057732E-3</v>
      </c>
      <c r="E20" s="186">
        <v>0.70184999999999997</v>
      </c>
      <c r="F20" s="186">
        <v>1.34E-3</v>
      </c>
    </row>
    <row r="21" spans="1:6" x14ac:dyDescent="0.2">
      <c r="F21" s="191"/>
    </row>
  </sheetData>
  <conditionalFormatting sqref="F3:F20">
    <cfRule type="cellIs" dxfId="4" priority="4" operator="greaterThan">
      <formula>0.0015</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3D8FA-EBDF-4A44-91C6-05F05634E881}">
  <dimension ref="A1:AZ7"/>
  <sheetViews>
    <sheetView workbookViewId="0">
      <selection activeCell="AP33" sqref="AP33"/>
    </sheetView>
  </sheetViews>
  <sheetFormatPr baseColWidth="10" defaultColWidth="8.83203125" defaultRowHeight="16" x14ac:dyDescent="0.2"/>
  <cols>
    <col min="1" max="1" width="23.5" customWidth="1"/>
  </cols>
  <sheetData>
    <row r="1" spans="1:52" x14ac:dyDescent="0.2">
      <c r="A1" s="125" t="s">
        <v>972</v>
      </c>
    </row>
    <row r="2" spans="1:52" ht="17" thickBot="1" x14ac:dyDescent="0.25">
      <c r="A2" s="84" t="s">
        <v>401</v>
      </c>
      <c r="B2" s="124" t="s">
        <v>345</v>
      </c>
      <c r="C2" s="122" t="s">
        <v>344</v>
      </c>
      <c r="D2" s="122" t="s">
        <v>342</v>
      </c>
      <c r="E2" s="123" t="s">
        <v>343</v>
      </c>
      <c r="F2" s="122" t="s">
        <v>342</v>
      </c>
      <c r="G2" s="122" t="s">
        <v>973</v>
      </c>
      <c r="H2" s="122" t="s">
        <v>342</v>
      </c>
      <c r="I2" s="122" t="s">
        <v>974</v>
      </c>
      <c r="J2" s="122" t="s">
        <v>106</v>
      </c>
      <c r="K2" s="122" t="s">
        <v>375</v>
      </c>
      <c r="L2" s="122" t="s">
        <v>374</v>
      </c>
      <c r="M2" s="87" t="s">
        <v>373</v>
      </c>
      <c r="N2" s="84" t="s">
        <v>342</v>
      </c>
      <c r="O2" s="87" t="s">
        <v>372</v>
      </c>
      <c r="P2" s="84" t="s">
        <v>342</v>
      </c>
      <c r="Q2" s="87" t="s">
        <v>371</v>
      </c>
      <c r="R2" s="84" t="s">
        <v>342</v>
      </c>
      <c r="S2" s="87" t="s">
        <v>370</v>
      </c>
      <c r="T2" s="84" t="s">
        <v>342</v>
      </c>
      <c r="U2" s="87" t="s">
        <v>369</v>
      </c>
      <c r="V2" s="84" t="s">
        <v>342</v>
      </c>
      <c r="W2" s="87" t="s">
        <v>368</v>
      </c>
      <c r="X2" s="84" t="s">
        <v>342</v>
      </c>
      <c r="Y2" s="87" t="s">
        <v>367</v>
      </c>
      <c r="Z2" s="84" t="s">
        <v>342</v>
      </c>
      <c r="AA2" s="87" t="s">
        <v>366</v>
      </c>
      <c r="AB2" s="84" t="s">
        <v>342</v>
      </c>
      <c r="AC2" s="87" t="s">
        <v>365</v>
      </c>
      <c r="AD2" s="84" t="s">
        <v>342</v>
      </c>
      <c r="AE2" s="87" t="s">
        <v>364</v>
      </c>
      <c r="AF2" s="84" t="s">
        <v>342</v>
      </c>
      <c r="AG2" s="87" t="s">
        <v>363</v>
      </c>
      <c r="AH2" s="84" t="s">
        <v>342</v>
      </c>
      <c r="AI2" s="87" t="s">
        <v>362</v>
      </c>
      <c r="AJ2" s="84" t="s">
        <v>342</v>
      </c>
      <c r="AK2" s="87" t="s">
        <v>361</v>
      </c>
      <c r="AL2" s="84" t="s">
        <v>342</v>
      </c>
      <c r="AM2" s="87" t="s">
        <v>360</v>
      </c>
      <c r="AN2" s="84" t="s">
        <v>342</v>
      </c>
      <c r="AO2" s="87" t="s">
        <v>358</v>
      </c>
      <c r="AP2" s="84" t="s">
        <v>342</v>
      </c>
      <c r="AQ2" s="87" t="s">
        <v>357</v>
      </c>
      <c r="AR2" s="84" t="s">
        <v>342</v>
      </c>
      <c r="AS2" s="87" t="s">
        <v>356</v>
      </c>
      <c r="AT2" s="84" t="s">
        <v>342</v>
      </c>
      <c r="AU2" s="87" t="s">
        <v>352</v>
      </c>
      <c r="AV2" s="84" t="s">
        <v>342</v>
      </c>
      <c r="AW2" s="87" t="s">
        <v>351</v>
      </c>
      <c r="AX2" s="84" t="s">
        <v>342</v>
      </c>
      <c r="AY2" s="87" t="s">
        <v>350</v>
      </c>
      <c r="AZ2" s="84" t="s">
        <v>342</v>
      </c>
    </row>
    <row r="3" spans="1:52" x14ac:dyDescent="0.2">
      <c r="A3" s="237" t="s">
        <v>909</v>
      </c>
      <c r="B3" s="120">
        <v>27</v>
      </c>
      <c r="C3" s="19">
        <v>5.7759999999999999E-2</v>
      </c>
      <c r="D3" s="19">
        <v>3.2799999999999999E-3</v>
      </c>
      <c r="E3" s="19">
        <v>0.70235999999999998</v>
      </c>
      <c r="F3" s="19">
        <v>1.0300000000000001E-3</v>
      </c>
      <c r="G3" s="191">
        <v>0.69965999999999995</v>
      </c>
      <c r="H3" s="19">
        <v>1.0300000000000001E-3</v>
      </c>
      <c r="I3" s="119">
        <v>4031</v>
      </c>
      <c r="J3" s="119">
        <v>866</v>
      </c>
      <c r="K3">
        <v>38</v>
      </c>
      <c r="L3">
        <v>29</v>
      </c>
      <c r="M3" s="264">
        <v>1623.95</v>
      </c>
      <c r="N3" s="264">
        <v>39.950000000000003</v>
      </c>
      <c r="O3" s="266">
        <v>0.6</v>
      </c>
      <c r="P3">
        <v>0.03</v>
      </c>
      <c r="Q3" s="262">
        <v>31.12</v>
      </c>
      <c r="R3" s="262">
        <v>0.64</v>
      </c>
      <c r="S3" s="266">
        <v>7.5</v>
      </c>
      <c r="T3" s="266">
        <v>0.26</v>
      </c>
      <c r="U3" s="266">
        <v>13.16</v>
      </c>
      <c r="V3" s="266">
        <v>0.38</v>
      </c>
      <c r="W3" s="266">
        <v>0.44</v>
      </c>
      <c r="X3" s="266">
        <v>0.03</v>
      </c>
      <c r="Y3" s="266">
        <v>4.1399999999999997</v>
      </c>
      <c r="Z3" s="266">
        <v>0.42</v>
      </c>
      <c r="AA3" s="266">
        <v>0.6</v>
      </c>
      <c r="AB3" s="266">
        <v>0.03</v>
      </c>
      <c r="AC3">
        <v>1.68</v>
      </c>
      <c r="AD3">
        <v>0.08</v>
      </c>
      <c r="AE3">
        <v>0.27</v>
      </c>
      <c r="AF3">
        <v>0.02</v>
      </c>
      <c r="AG3" s="266">
        <v>1.55</v>
      </c>
      <c r="AH3" s="266">
        <v>0.13</v>
      </c>
      <c r="AI3">
        <v>0.55000000000000004</v>
      </c>
      <c r="AJ3">
        <v>7.0000000000000007E-2</v>
      </c>
      <c r="AK3">
        <v>0.25</v>
      </c>
      <c r="AL3">
        <v>0.02</v>
      </c>
      <c r="AM3">
        <v>0.98</v>
      </c>
      <c r="AN3">
        <v>0.09</v>
      </c>
      <c r="AO3">
        <v>1.21</v>
      </c>
      <c r="AP3">
        <v>0.08</v>
      </c>
      <c r="AQ3">
        <v>0.82</v>
      </c>
      <c r="AR3">
        <v>0.06</v>
      </c>
      <c r="AS3">
        <v>0.92</v>
      </c>
      <c r="AT3" s="266">
        <v>0.1</v>
      </c>
      <c r="AU3" s="267">
        <v>9.4E-2</v>
      </c>
      <c r="AV3" s="267">
        <v>0.01</v>
      </c>
      <c r="AW3" s="267">
        <v>3.9E-2</v>
      </c>
      <c r="AX3" s="267">
        <v>4.0000000000000001E-3</v>
      </c>
      <c r="AY3" s="270">
        <v>1.2999999999999999E-2</v>
      </c>
      <c r="AZ3" s="270">
        <v>1.9E-3</v>
      </c>
    </row>
    <row r="4" spans="1:52" x14ac:dyDescent="0.2">
      <c r="A4" s="237" t="s">
        <v>909</v>
      </c>
      <c r="B4" s="120">
        <v>34</v>
      </c>
      <c r="C4" s="19">
        <v>5.5370000000000003E-2</v>
      </c>
      <c r="D4" s="19">
        <v>3.0899999999999999E-3</v>
      </c>
      <c r="E4" s="19">
        <v>0.70289000000000001</v>
      </c>
      <c r="F4" s="19">
        <v>1.15E-3</v>
      </c>
      <c r="G4" s="191">
        <v>0.70030000000000003</v>
      </c>
      <c r="H4" s="19">
        <v>1.15E-3</v>
      </c>
      <c r="I4" s="119">
        <v>3520</v>
      </c>
      <c r="J4" s="119">
        <v>965</v>
      </c>
      <c r="K4">
        <v>38</v>
      </c>
      <c r="L4">
        <v>33</v>
      </c>
      <c r="M4" s="264">
        <v>1651.59</v>
      </c>
      <c r="N4" s="264">
        <v>43.13</v>
      </c>
      <c r="O4" s="266">
        <v>0.6</v>
      </c>
      <c r="P4">
        <v>0.03</v>
      </c>
      <c r="Q4" s="262">
        <v>31.15</v>
      </c>
      <c r="R4" s="262">
        <v>0.68</v>
      </c>
      <c r="S4" s="266">
        <v>7.53</v>
      </c>
      <c r="T4" s="266">
        <v>0.24</v>
      </c>
      <c r="U4" s="266">
        <v>13.2</v>
      </c>
      <c r="V4" s="266">
        <v>0.38</v>
      </c>
      <c r="W4" s="266">
        <v>0.47</v>
      </c>
      <c r="X4" s="266">
        <v>0.03</v>
      </c>
      <c r="Y4" s="266">
        <v>4.2699999999999996</v>
      </c>
      <c r="Z4" s="266">
        <v>0.41</v>
      </c>
      <c r="AA4" s="266">
        <v>0.63</v>
      </c>
      <c r="AB4" s="266">
        <v>0.03</v>
      </c>
      <c r="AC4">
        <v>1.73</v>
      </c>
      <c r="AD4">
        <v>0.09</v>
      </c>
      <c r="AE4">
        <v>0.28000000000000003</v>
      </c>
      <c r="AF4">
        <v>0.02</v>
      </c>
      <c r="AG4" s="266">
        <v>1.5</v>
      </c>
      <c r="AH4" s="266">
        <v>0.12</v>
      </c>
      <c r="AI4">
        <v>0.57999999999999996</v>
      </c>
      <c r="AJ4">
        <v>0.08</v>
      </c>
      <c r="AK4">
        <v>0.22</v>
      </c>
      <c r="AL4">
        <v>0.02</v>
      </c>
      <c r="AM4">
        <v>0.87</v>
      </c>
      <c r="AN4">
        <v>0.09</v>
      </c>
      <c r="AO4">
        <v>1.25</v>
      </c>
      <c r="AP4">
        <v>0.09</v>
      </c>
      <c r="AQ4">
        <v>0.85</v>
      </c>
      <c r="AR4">
        <v>0.06</v>
      </c>
      <c r="AS4">
        <v>0.88</v>
      </c>
      <c r="AT4" s="266">
        <v>0.08</v>
      </c>
      <c r="AU4" s="267">
        <v>9.7000000000000003E-2</v>
      </c>
      <c r="AV4" s="267">
        <v>1.0999999999999999E-2</v>
      </c>
      <c r="AW4" s="267">
        <v>3.5999999999999997E-2</v>
      </c>
      <c r="AX4" s="267">
        <v>4.0000000000000001E-3</v>
      </c>
      <c r="AY4" s="270">
        <v>1.2200000000000001E-2</v>
      </c>
      <c r="AZ4" s="270">
        <v>1.6999999999999999E-3</v>
      </c>
    </row>
    <row r="5" spans="1:52" x14ac:dyDescent="0.2">
      <c r="A5" s="237" t="s">
        <v>909</v>
      </c>
      <c r="B5" s="120">
        <v>30</v>
      </c>
      <c r="C5" s="19">
        <v>5.9520000000000003E-2</v>
      </c>
      <c r="D5" s="19">
        <v>3.5100000000000001E-3</v>
      </c>
      <c r="E5" s="19">
        <v>0.70255999999999996</v>
      </c>
      <c r="F5" s="19">
        <v>9.2000000000000003E-4</v>
      </c>
      <c r="G5" s="191">
        <v>0.69977999999999996</v>
      </c>
      <c r="H5" s="19">
        <v>9.2000000000000003E-4</v>
      </c>
      <c r="I5" s="119">
        <v>3940</v>
      </c>
      <c r="J5" s="119">
        <v>779</v>
      </c>
      <c r="K5">
        <v>38</v>
      </c>
      <c r="L5">
        <v>32</v>
      </c>
      <c r="M5" s="264">
        <v>1662.43</v>
      </c>
      <c r="N5" s="264">
        <v>46.86</v>
      </c>
      <c r="O5">
        <v>0.63</v>
      </c>
      <c r="P5">
        <v>0.04</v>
      </c>
      <c r="Q5" s="262">
        <v>31.22</v>
      </c>
      <c r="R5" s="262">
        <v>0.6</v>
      </c>
      <c r="S5" s="266">
        <v>7.4</v>
      </c>
      <c r="T5" s="266">
        <v>0.23</v>
      </c>
      <c r="U5" s="266">
        <v>13.14</v>
      </c>
      <c r="V5" s="266">
        <v>0.4</v>
      </c>
      <c r="W5" s="266">
        <v>0.45</v>
      </c>
      <c r="X5" s="266">
        <v>0.03</v>
      </c>
      <c r="Y5" s="266">
        <v>4.25</v>
      </c>
      <c r="Z5" s="266">
        <v>0.37</v>
      </c>
      <c r="AA5" s="266">
        <v>0.6</v>
      </c>
      <c r="AB5" s="266">
        <v>0.04</v>
      </c>
      <c r="AC5">
        <v>1.76</v>
      </c>
      <c r="AD5">
        <v>0.08</v>
      </c>
      <c r="AE5">
        <v>0.28000000000000003</v>
      </c>
      <c r="AF5">
        <v>0.02</v>
      </c>
      <c r="AG5" s="266">
        <v>1.47</v>
      </c>
      <c r="AH5" s="266">
        <v>0.12</v>
      </c>
      <c r="AI5">
        <v>0.59</v>
      </c>
      <c r="AJ5">
        <v>7.0000000000000007E-2</v>
      </c>
      <c r="AK5">
        <v>0.23</v>
      </c>
      <c r="AL5">
        <v>0.02</v>
      </c>
      <c r="AM5">
        <v>0.79</v>
      </c>
      <c r="AN5">
        <v>0.09</v>
      </c>
      <c r="AO5">
        <v>1.22</v>
      </c>
      <c r="AP5">
        <v>0.09</v>
      </c>
      <c r="AQ5">
        <v>0.83</v>
      </c>
      <c r="AR5">
        <v>0.06</v>
      </c>
      <c r="AS5">
        <v>0.83</v>
      </c>
      <c r="AT5" s="266">
        <v>0.08</v>
      </c>
      <c r="AU5" s="267">
        <v>0.10100000000000001</v>
      </c>
      <c r="AV5" s="267">
        <v>1.2999999999999999E-2</v>
      </c>
      <c r="AW5" s="267">
        <v>0.04</v>
      </c>
      <c r="AX5" s="267">
        <v>5.0000000000000001E-3</v>
      </c>
      <c r="AY5" s="270">
        <v>1.2699999999999999E-2</v>
      </c>
      <c r="AZ5" s="270">
        <v>1.9E-3</v>
      </c>
    </row>
    <row r="6" spans="1:52" x14ac:dyDescent="0.2">
      <c r="A6" s="237" t="s">
        <v>909</v>
      </c>
      <c r="B6" s="120">
        <v>27</v>
      </c>
      <c r="C6" s="19">
        <v>5.6899999999999999E-2</v>
      </c>
      <c r="D6" s="19">
        <v>3.2299999999999998E-3</v>
      </c>
      <c r="E6" s="19">
        <v>0.70184999999999997</v>
      </c>
      <c r="F6" s="19">
        <v>1.34E-3</v>
      </c>
      <c r="G6" s="191">
        <v>0.69920000000000004</v>
      </c>
      <c r="H6" s="19">
        <v>1.34E-3</v>
      </c>
      <c r="I6" s="119">
        <v>4401</v>
      </c>
      <c r="J6" s="119">
        <v>1132</v>
      </c>
      <c r="K6">
        <v>38</v>
      </c>
      <c r="L6">
        <v>24</v>
      </c>
      <c r="M6" s="264">
        <v>1643.98</v>
      </c>
      <c r="N6" s="264">
        <v>45.96</v>
      </c>
      <c r="O6">
        <v>0.61</v>
      </c>
      <c r="P6">
        <v>0.04</v>
      </c>
      <c r="Q6" s="262">
        <v>31.41</v>
      </c>
      <c r="R6" s="262">
        <v>0.77</v>
      </c>
      <c r="S6" s="266">
        <v>7.44</v>
      </c>
      <c r="T6" s="266">
        <v>0.3</v>
      </c>
      <c r="U6" s="266">
        <v>13.02</v>
      </c>
      <c r="V6" s="266">
        <v>0.41</v>
      </c>
      <c r="W6" s="266">
        <v>0.48</v>
      </c>
      <c r="X6" s="266">
        <v>0.03</v>
      </c>
      <c r="Y6" s="266">
        <v>4</v>
      </c>
      <c r="Z6" s="266">
        <v>0.43</v>
      </c>
      <c r="AA6" s="266">
        <v>0.64</v>
      </c>
      <c r="AB6" s="266">
        <v>0.04</v>
      </c>
      <c r="AC6">
        <v>1.77</v>
      </c>
      <c r="AD6">
        <v>0.1</v>
      </c>
      <c r="AE6">
        <v>0.27</v>
      </c>
      <c r="AF6">
        <v>0.02</v>
      </c>
      <c r="AG6" s="266">
        <v>1.55</v>
      </c>
      <c r="AH6" s="266">
        <v>0.16</v>
      </c>
      <c r="AI6">
        <v>0.55000000000000004</v>
      </c>
      <c r="AJ6">
        <v>0.08</v>
      </c>
      <c r="AK6">
        <v>0.24</v>
      </c>
      <c r="AL6">
        <v>0.03</v>
      </c>
      <c r="AM6">
        <v>1.01</v>
      </c>
      <c r="AN6">
        <v>0.13</v>
      </c>
      <c r="AO6">
        <v>1.2</v>
      </c>
      <c r="AP6">
        <v>0.12</v>
      </c>
      <c r="AQ6">
        <v>0.86</v>
      </c>
      <c r="AR6">
        <v>0.06</v>
      </c>
      <c r="AS6">
        <v>0.83</v>
      </c>
      <c r="AT6" s="266">
        <v>0.09</v>
      </c>
      <c r="AU6" s="267">
        <v>0.09</v>
      </c>
      <c r="AV6" s="267">
        <v>1.4E-2</v>
      </c>
      <c r="AW6" s="267">
        <v>4.2999999999999997E-2</v>
      </c>
      <c r="AX6" s="267">
        <v>5.0000000000000001E-3</v>
      </c>
      <c r="AY6" s="270">
        <v>1.2699999999999999E-2</v>
      </c>
      <c r="AZ6" s="270">
        <v>2.0999999999999999E-3</v>
      </c>
    </row>
    <row r="7" spans="1:52" s="98" customFormat="1" x14ac:dyDescent="0.2">
      <c r="A7" s="125" t="s">
        <v>975</v>
      </c>
      <c r="B7" s="260"/>
      <c r="C7" s="261">
        <v>5.7299999999999997E-2</v>
      </c>
      <c r="D7" s="261">
        <v>1.6000000000000001E-3</v>
      </c>
      <c r="E7" s="261">
        <v>0.70245999999999997</v>
      </c>
      <c r="F7" s="261">
        <v>5.4000000000000001E-4</v>
      </c>
      <c r="G7" s="261">
        <v>0.69977999999999996</v>
      </c>
      <c r="H7" s="261">
        <v>5.5999999999999995E-4</v>
      </c>
      <c r="I7" s="125">
        <v>3934</v>
      </c>
      <c r="J7" s="125">
        <v>453</v>
      </c>
      <c r="K7" s="98">
        <v>38</v>
      </c>
      <c r="L7" s="98">
        <v>29</v>
      </c>
      <c r="M7" s="265">
        <v>1643.95</v>
      </c>
      <c r="N7" s="265">
        <v>21.86</v>
      </c>
      <c r="O7" s="98">
        <v>0.61</v>
      </c>
      <c r="P7" s="98">
        <v>0.02</v>
      </c>
      <c r="Q7" s="263">
        <v>31.22</v>
      </c>
      <c r="R7" s="263">
        <v>0.33</v>
      </c>
      <c r="S7" s="269">
        <v>7.47</v>
      </c>
      <c r="T7" s="269">
        <v>0.13</v>
      </c>
      <c r="U7" s="269">
        <v>13.13</v>
      </c>
      <c r="V7" s="269">
        <v>0.2</v>
      </c>
      <c r="W7" s="269">
        <v>0.46</v>
      </c>
      <c r="X7" s="269">
        <v>0.02</v>
      </c>
      <c r="Y7" s="269">
        <v>4.17</v>
      </c>
      <c r="Z7" s="269">
        <v>0.2</v>
      </c>
      <c r="AA7" s="269">
        <v>0.62</v>
      </c>
      <c r="AB7" s="269">
        <v>0.02</v>
      </c>
      <c r="AC7" s="98">
        <v>1.73</v>
      </c>
      <c r="AD7" s="98">
        <v>0.03</v>
      </c>
      <c r="AE7" s="98">
        <v>0.28000000000000003</v>
      </c>
      <c r="AF7" s="98">
        <v>0.01</v>
      </c>
      <c r="AG7" s="269">
        <v>1.51</v>
      </c>
      <c r="AH7" s="269">
        <v>0.06</v>
      </c>
      <c r="AI7" s="98">
        <v>0.56999999999999995</v>
      </c>
      <c r="AJ7" s="98">
        <v>0.04</v>
      </c>
      <c r="AK7" s="98">
        <v>0.23</v>
      </c>
      <c r="AL7" s="98">
        <v>0.01</v>
      </c>
      <c r="AM7" s="98">
        <v>0.89</v>
      </c>
      <c r="AN7" s="98">
        <v>0.05</v>
      </c>
      <c r="AO7" s="98">
        <v>1.22</v>
      </c>
      <c r="AP7" s="98">
        <v>0.05</v>
      </c>
      <c r="AQ7" s="98">
        <v>0.84</v>
      </c>
      <c r="AR7" s="98">
        <v>0.03</v>
      </c>
      <c r="AS7" s="98">
        <v>0.86</v>
      </c>
      <c r="AT7" s="269">
        <v>0.04</v>
      </c>
      <c r="AU7" s="268">
        <v>9.6000000000000002E-2</v>
      </c>
      <c r="AV7" s="268">
        <v>6.0000000000000001E-3</v>
      </c>
      <c r="AW7" s="268">
        <v>3.9E-2</v>
      </c>
      <c r="AX7" s="268">
        <v>2E-3</v>
      </c>
      <c r="AY7" s="271">
        <v>1.26E-2</v>
      </c>
      <c r="AZ7" s="271">
        <v>1.1000000000000001E-3</v>
      </c>
    </row>
  </sheetData>
  <conditionalFormatting sqref="F3:F6">
    <cfRule type="cellIs" dxfId="3" priority="1" operator="greaterThan">
      <formula>0.0015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C466-24D8-6946-A02C-7071F22127F1}">
  <dimension ref="A1:EJ379"/>
  <sheetViews>
    <sheetView zoomScale="131" zoomScaleNormal="131" workbookViewId="0">
      <pane xSplit="2" ySplit="3" topLeftCell="L317" activePane="bottomRight" state="frozen"/>
      <selection pane="topRight" activeCell="C1" sqref="C1"/>
      <selection pane="bottomLeft" activeCell="A4" sqref="A4"/>
      <selection pane="bottomRight" activeCell="T263" sqref="T263"/>
    </sheetView>
  </sheetViews>
  <sheetFormatPr baseColWidth="10" defaultColWidth="11" defaultRowHeight="16" x14ac:dyDescent="0.2"/>
  <cols>
    <col min="1" max="2" width="16.5" customWidth="1"/>
    <col min="3" max="3" width="8.83203125" style="143"/>
    <col min="52" max="52" width="15.83203125" customWidth="1"/>
    <col min="112" max="112" width="14" customWidth="1"/>
    <col min="114" max="114" width="13.5" customWidth="1"/>
  </cols>
  <sheetData>
    <row r="1" spans="1:140" x14ac:dyDescent="0.2">
      <c r="A1" s="99" t="s">
        <v>976</v>
      </c>
    </row>
    <row r="2" spans="1:140" ht="17" thickBot="1" x14ac:dyDescent="0.25">
      <c r="A2" s="84" t="s">
        <v>401</v>
      </c>
      <c r="B2" s="86" t="s">
        <v>400</v>
      </c>
      <c r="C2" s="122" t="s">
        <v>339</v>
      </c>
      <c r="D2" s="82" t="s">
        <v>399</v>
      </c>
      <c r="E2" s="82" t="s">
        <v>339</v>
      </c>
      <c r="F2" s="90" t="s">
        <v>398</v>
      </c>
      <c r="G2" s="82" t="s">
        <v>339</v>
      </c>
      <c r="H2" s="82" t="s">
        <v>397</v>
      </c>
      <c r="I2" s="82" t="s">
        <v>339</v>
      </c>
      <c r="J2" s="82" t="s">
        <v>396</v>
      </c>
      <c r="K2" s="82" t="s">
        <v>395</v>
      </c>
      <c r="L2" s="82" t="s">
        <v>339</v>
      </c>
      <c r="M2" s="82" t="s">
        <v>394</v>
      </c>
      <c r="N2" s="82" t="s">
        <v>339</v>
      </c>
      <c r="O2" s="82" t="s">
        <v>393</v>
      </c>
      <c r="P2" s="82" t="s">
        <v>339</v>
      </c>
      <c r="Q2" s="82" t="s">
        <v>392</v>
      </c>
      <c r="R2" s="82" t="s">
        <v>339</v>
      </c>
      <c r="S2" s="90" t="s">
        <v>391</v>
      </c>
      <c r="T2" s="82" t="s">
        <v>339</v>
      </c>
      <c r="U2" s="82" t="s">
        <v>390</v>
      </c>
      <c r="V2" s="82" t="s">
        <v>339</v>
      </c>
      <c r="W2" s="90" t="s">
        <v>389</v>
      </c>
      <c r="X2" s="82" t="s">
        <v>339</v>
      </c>
      <c r="Y2" s="82" t="s">
        <v>388</v>
      </c>
      <c r="Z2" s="82" t="s">
        <v>339</v>
      </c>
      <c r="AA2" s="82" t="s">
        <v>387</v>
      </c>
      <c r="AB2" s="82" t="s">
        <v>339</v>
      </c>
      <c r="AC2" s="82" t="s">
        <v>386</v>
      </c>
      <c r="AD2" s="82" t="s">
        <v>339</v>
      </c>
      <c r="AE2" s="82" t="s">
        <v>326</v>
      </c>
      <c r="AF2" s="82" t="s">
        <v>385</v>
      </c>
      <c r="AG2" s="89" t="s">
        <v>384</v>
      </c>
      <c r="AH2" s="82" t="s">
        <v>383</v>
      </c>
      <c r="AI2" s="82" t="s">
        <v>382</v>
      </c>
      <c r="AJ2" s="82" t="s">
        <v>971</v>
      </c>
      <c r="AK2" s="82" t="s">
        <v>381</v>
      </c>
      <c r="AL2" s="83" t="s">
        <v>380</v>
      </c>
      <c r="AM2" s="84" t="s">
        <v>379</v>
      </c>
      <c r="AN2" s="84" t="s">
        <v>378</v>
      </c>
      <c r="AO2" s="89" t="s">
        <v>377</v>
      </c>
      <c r="AP2" s="88" t="s">
        <v>376</v>
      </c>
      <c r="AQ2" s="83" t="s">
        <v>375</v>
      </c>
      <c r="AR2" s="84" t="s">
        <v>374</v>
      </c>
      <c r="AS2" s="87" t="s">
        <v>373</v>
      </c>
      <c r="AT2" s="84" t="s">
        <v>342</v>
      </c>
      <c r="AU2" s="87" t="s">
        <v>372</v>
      </c>
      <c r="AV2" s="84" t="s">
        <v>342</v>
      </c>
      <c r="AW2" s="87" t="s">
        <v>371</v>
      </c>
      <c r="AX2" s="84" t="s">
        <v>342</v>
      </c>
      <c r="AY2" s="87" t="s">
        <v>370</v>
      </c>
      <c r="AZ2" s="84" t="s">
        <v>342</v>
      </c>
      <c r="BA2" s="87" t="s">
        <v>369</v>
      </c>
      <c r="BB2" s="84" t="s">
        <v>342</v>
      </c>
      <c r="BC2" s="87" t="s">
        <v>368</v>
      </c>
      <c r="BD2" s="84" t="s">
        <v>342</v>
      </c>
      <c r="BE2" s="87" t="s">
        <v>367</v>
      </c>
      <c r="BF2" s="84" t="s">
        <v>342</v>
      </c>
      <c r="BG2" s="87" t="s">
        <v>366</v>
      </c>
      <c r="BH2" s="84" t="s">
        <v>342</v>
      </c>
      <c r="BI2" s="87" t="s">
        <v>365</v>
      </c>
      <c r="BJ2" s="84" t="s">
        <v>342</v>
      </c>
      <c r="BK2" s="87" t="s">
        <v>364</v>
      </c>
      <c r="BL2" s="84" t="s">
        <v>342</v>
      </c>
      <c r="BM2" s="87" t="s">
        <v>363</v>
      </c>
      <c r="BN2" s="84" t="s">
        <v>342</v>
      </c>
      <c r="BO2" s="87" t="s">
        <v>362</v>
      </c>
      <c r="BP2" s="84" t="s">
        <v>342</v>
      </c>
      <c r="BQ2" s="87" t="s">
        <v>361</v>
      </c>
      <c r="BR2" s="84" t="s">
        <v>342</v>
      </c>
      <c r="BS2" s="87" t="s">
        <v>360</v>
      </c>
      <c r="BT2" s="84" t="s">
        <v>342</v>
      </c>
      <c r="BU2" s="87" t="s">
        <v>359</v>
      </c>
      <c r="BV2" s="84" t="s">
        <v>342</v>
      </c>
      <c r="BW2" s="87" t="s">
        <v>358</v>
      </c>
      <c r="BX2" s="84" t="s">
        <v>342</v>
      </c>
      <c r="BY2" s="87" t="s">
        <v>357</v>
      </c>
      <c r="BZ2" s="84" t="s">
        <v>342</v>
      </c>
      <c r="CA2" s="87" t="s">
        <v>356</v>
      </c>
      <c r="CB2" s="84" t="s">
        <v>342</v>
      </c>
      <c r="CC2" s="87" t="s">
        <v>355</v>
      </c>
      <c r="CD2" s="84" t="s">
        <v>342</v>
      </c>
      <c r="CE2" s="87" t="s">
        <v>354</v>
      </c>
      <c r="CF2" s="84" t="s">
        <v>342</v>
      </c>
      <c r="CG2" s="87" t="s">
        <v>353</v>
      </c>
      <c r="CH2" s="84" t="s">
        <v>342</v>
      </c>
      <c r="CI2" s="87" t="s">
        <v>352</v>
      </c>
      <c r="CJ2" s="84" t="s">
        <v>342</v>
      </c>
      <c r="CK2" s="87" t="s">
        <v>351</v>
      </c>
      <c r="CL2" s="84" t="s">
        <v>342</v>
      </c>
      <c r="CM2" s="87" t="s">
        <v>350</v>
      </c>
      <c r="CN2" s="84" t="s">
        <v>342</v>
      </c>
      <c r="CO2" s="83" t="s">
        <v>107</v>
      </c>
      <c r="CP2" s="84" t="s">
        <v>342</v>
      </c>
      <c r="CQ2" s="84" t="s">
        <v>108</v>
      </c>
      <c r="CR2" s="84" t="s">
        <v>342</v>
      </c>
      <c r="CS2" s="84" t="s">
        <v>349</v>
      </c>
      <c r="CT2" s="84" t="s">
        <v>342</v>
      </c>
      <c r="CU2" s="84" t="s">
        <v>348</v>
      </c>
      <c r="CV2" s="84" t="s">
        <v>342</v>
      </c>
      <c r="CW2" s="84" t="s">
        <v>347</v>
      </c>
      <c r="CX2" s="84" t="s">
        <v>342</v>
      </c>
      <c r="CY2" s="84" t="s">
        <v>917</v>
      </c>
      <c r="CZ2" s="84" t="s">
        <v>342</v>
      </c>
      <c r="DA2" s="84" t="s">
        <v>346</v>
      </c>
      <c r="DB2" s="86" t="s">
        <v>345</v>
      </c>
      <c r="DC2" s="86" t="s">
        <v>325</v>
      </c>
      <c r="DD2" s="86" t="s">
        <v>342</v>
      </c>
      <c r="DE2" s="86" t="s">
        <v>344</v>
      </c>
      <c r="DF2" s="86" t="s">
        <v>342</v>
      </c>
      <c r="DG2" s="86" t="s">
        <v>343</v>
      </c>
      <c r="DH2" s="86" t="s">
        <v>342</v>
      </c>
      <c r="DI2" s="85" t="s">
        <v>341</v>
      </c>
      <c r="DJ2" s="85" t="s">
        <v>339</v>
      </c>
      <c r="DK2" s="84" t="s">
        <v>744</v>
      </c>
      <c r="DL2" s="122" t="s">
        <v>338</v>
      </c>
      <c r="DM2" s="122" t="s">
        <v>339</v>
      </c>
      <c r="DN2" s="122" t="s">
        <v>337</v>
      </c>
      <c r="DO2" s="122" t="s">
        <v>339</v>
      </c>
      <c r="DP2" s="122" t="s">
        <v>336</v>
      </c>
      <c r="DQ2" s="122" t="s">
        <v>339</v>
      </c>
      <c r="DR2" s="122" t="s">
        <v>335</v>
      </c>
      <c r="DS2" s="122" t="s">
        <v>339</v>
      </c>
      <c r="DT2" s="122" t="s">
        <v>334</v>
      </c>
      <c r="DU2" s="122" t="s">
        <v>339</v>
      </c>
      <c r="DV2" s="122" t="s">
        <v>333</v>
      </c>
      <c r="DW2" s="122" t="s">
        <v>339</v>
      </c>
      <c r="DX2" s="122" t="s">
        <v>332</v>
      </c>
      <c r="DY2" s="122" t="s">
        <v>339</v>
      </c>
      <c r="DZ2" s="122" t="s">
        <v>331</v>
      </c>
      <c r="EA2" s="122" t="s">
        <v>339</v>
      </c>
      <c r="EB2" s="122" t="s">
        <v>330</v>
      </c>
      <c r="EC2" s="122" t="s">
        <v>339</v>
      </c>
      <c r="ED2" s="122" t="s">
        <v>329</v>
      </c>
      <c r="EE2" s="122" t="s">
        <v>339</v>
      </c>
      <c r="EF2" s="122" t="s">
        <v>328</v>
      </c>
      <c r="EG2" s="122" t="s">
        <v>339</v>
      </c>
      <c r="EH2" s="122" t="s">
        <v>327</v>
      </c>
      <c r="EI2" s="122" t="s">
        <v>339</v>
      </c>
      <c r="EJ2" s="122" t="s">
        <v>326</v>
      </c>
    </row>
    <row r="3" spans="1:140" x14ac:dyDescent="0.2">
      <c r="A3" s="63" t="s">
        <v>707</v>
      </c>
      <c r="B3" s="61">
        <v>95.07</v>
      </c>
      <c r="C3" s="143">
        <v>4.0210454713284285E-3</v>
      </c>
      <c r="D3" s="61">
        <v>48.83</v>
      </c>
      <c r="E3" s="61">
        <v>8.2867257900813854E-2</v>
      </c>
      <c r="F3" s="64">
        <v>0.14899999999999999</v>
      </c>
      <c r="G3" s="64">
        <v>5.1218351160063277E-3</v>
      </c>
      <c r="H3" s="61">
        <v>5.17</v>
      </c>
      <c r="I3" s="61">
        <v>2.1448404783987497E-2</v>
      </c>
      <c r="J3" s="61">
        <v>1.4</v>
      </c>
      <c r="K3" s="61">
        <v>8.7430000000000003</v>
      </c>
      <c r="L3" s="61">
        <v>5.5846565987424671E-2</v>
      </c>
      <c r="M3" s="64">
        <v>0.04</v>
      </c>
      <c r="N3" s="64">
        <v>4.2526724669448871E-3</v>
      </c>
      <c r="O3" s="61">
        <v>30.6</v>
      </c>
      <c r="P3" s="61">
        <v>0.10097484835343899</v>
      </c>
      <c r="Q3" s="61">
        <v>4.16</v>
      </c>
      <c r="R3" s="61">
        <v>1.2845204621872622E-2</v>
      </c>
      <c r="S3" s="64">
        <v>0.113</v>
      </c>
      <c r="T3" s="64">
        <v>7.5802292668347305E-3</v>
      </c>
      <c r="U3" s="64">
        <v>0.443</v>
      </c>
      <c r="V3" s="64">
        <v>1.3702973374742026E-2</v>
      </c>
      <c r="W3" s="64">
        <v>2.1000000000000001E-2</v>
      </c>
      <c r="X3" s="64">
        <v>1.1172008771926382E-3</v>
      </c>
      <c r="Y3" s="64">
        <v>5.1200000000000002E-2</v>
      </c>
      <c r="Z3" s="64">
        <v>1.2237990086248277E-3</v>
      </c>
      <c r="AA3" s="64">
        <v>0.01</v>
      </c>
      <c r="AB3" s="64">
        <v>2.1998081229456759E-3</v>
      </c>
      <c r="AC3" s="64">
        <v>1.2E-2</v>
      </c>
      <c r="AD3" s="64">
        <v>9.1556810778881982E-4</v>
      </c>
      <c r="AE3" s="61">
        <v>99.73</v>
      </c>
      <c r="AF3" s="61">
        <f t="shared" ref="AF3:AF66" si="0">AE3+AO3</f>
        <v>100.06</v>
      </c>
      <c r="AG3" s="92">
        <f t="shared" ref="AG3:AG66" si="1">W3/F3</f>
        <v>0.14093959731543626</v>
      </c>
      <c r="AH3" s="64">
        <f t="shared" ref="AH3:AH66" si="2">U3/F3</f>
        <v>2.9731543624161074</v>
      </c>
      <c r="AI3" s="64">
        <f t="shared" ref="AI3:AI66" si="3">Y3/F3</f>
        <v>0.34362416107382554</v>
      </c>
      <c r="AJ3" s="64">
        <f t="shared" ref="AJ3:AJ66" si="4">AI3/0.6</f>
        <v>0.5727069351230426</v>
      </c>
      <c r="AK3" s="64">
        <f t="shared" ref="AK3:AK66" si="5">AO3/F3</f>
        <v>2.2147651006711411</v>
      </c>
      <c r="AL3" s="63">
        <v>1517</v>
      </c>
      <c r="AM3" s="63">
        <v>1350</v>
      </c>
      <c r="AN3" s="63" t="s">
        <v>270</v>
      </c>
      <c r="AO3" s="62">
        <v>0.33</v>
      </c>
      <c r="AP3" s="69">
        <v>0.06</v>
      </c>
      <c r="AQ3" s="66"/>
      <c r="AR3" s="63"/>
      <c r="AS3" s="278"/>
      <c r="AT3" s="68"/>
      <c r="AU3" s="67"/>
      <c r="AV3" s="63"/>
      <c r="AW3" s="67"/>
      <c r="AX3" s="63"/>
      <c r="AY3" s="67"/>
      <c r="AZ3" s="63"/>
      <c r="BA3" s="67"/>
      <c r="BB3" s="63"/>
      <c r="BC3" s="67"/>
      <c r="BD3" s="63"/>
      <c r="BE3" s="67"/>
      <c r="BF3" s="63"/>
      <c r="BG3" s="67"/>
      <c r="BH3" s="63"/>
      <c r="BI3" s="67"/>
      <c r="BJ3" s="63"/>
      <c r="BK3" s="67"/>
      <c r="BL3" s="63"/>
      <c r="BM3" s="67"/>
      <c r="BN3" s="63"/>
      <c r="BO3" s="67"/>
      <c r="BP3" s="63"/>
      <c r="BQ3" s="67"/>
      <c r="BR3" s="63"/>
      <c r="BS3" s="67"/>
      <c r="BT3" s="63"/>
      <c r="BU3" s="67"/>
      <c r="BV3" s="63"/>
      <c r="BW3" s="67"/>
      <c r="BX3" s="63"/>
      <c r="BY3" s="67"/>
      <c r="BZ3" s="63"/>
      <c r="CA3" s="67"/>
      <c r="CB3" s="63"/>
      <c r="CC3" s="67"/>
      <c r="CD3" s="63"/>
      <c r="CE3" s="67"/>
      <c r="CF3" s="63"/>
      <c r="CG3" s="67"/>
      <c r="CH3" s="63"/>
      <c r="CI3" s="67"/>
      <c r="CJ3" s="63"/>
      <c r="CK3" s="67"/>
      <c r="CL3" s="63"/>
      <c r="CM3" s="67"/>
      <c r="CN3" s="63"/>
      <c r="CO3" s="66"/>
      <c r="CP3" s="63"/>
      <c r="CQ3" s="63"/>
      <c r="CR3" s="63"/>
      <c r="CS3" s="63"/>
      <c r="CT3" s="63"/>
      <c r="CU3" s="63"/>
      <c r="CV3" s="63"/>
      <c r="CW3" s="63"/>
      <c r="CX3" s="63"/>
      <c r="CY3" s="63"/>
      <c r="CZ3" s="63"/>
      <c r="DA3" s="63"/>
      <c r="DB3" s="91"/>
      <c r="DC3" s="91"/>
      <c r="DD3" s="91"/>
      <c r="DE3" s="63"/>
      <c r="DF3" s="63"/>
      <c r="DG3" s="65"/>
      <c r="DH3" s="63"/>
      <c r="DI3" s="65"/>
      <c r="DJ3" s="65"/>
      <c r="DL3" s="187">
        <v>41.19</v>
      </c>
      <c r="DM3" s="187">
        <v>9.1800156972206948E-2</v>
      </c>
      <c r="DN3" s="187">
        <v>52.16</v>
      </c>
      <c r="DO3" s="187">
        <v>4.9242611569580541E-2</v>
      </c>
      <c r="DP3" s="187">
        <v>4.82</v>
      </c>
      <c r="DQ3" s="187">
        <v>8.7869128078340186E-2</v>
      </c>
      <c r="DR3" s="188"/>
      <c r="DS3" s="188"/>
      <c r="DT3" s="188">
        <v>6.2100000000000002E-2</v>
      </c>
      <c r="DU3" s="188">
        <v>3.886219778631315E-3</v>
      </c>
      <c r="DV3" s="188"/>
      <c r="DW3" s="188"/>
      <c r="DX3" s="188">
        <v>0.1283</v>
      </c>
      <c r="DY3" s="188">
        <v>1.4436204761978037E-3</v>
      </c>
      <c r="DZ3" s="188"/>
      <c r="EA3" s="188"/>
      <c r="EB3" s="188">
        <v>0.20230000000000001</v>
      </c>
      <c r="EC3" s="188">
        <v>4.9858209532412413E-3</v>
      </c>
      <c r="ED3" s="188">
        <v>7.6300000000000007E-2</v>
      </c>
      <c r="EE3" s="188">
        <v>2.2652113793083734E-3</v>
      </c>
      <c r="EF3" s="188"/>
      <c r="EG3" s="188"/>
      <c r="EH3" s="188">
        <v>0.43390000000000001</v>
      </c>
      <c r="EI3" s="188">
        <v>2.8474817248650953E-3</v>
      </c>
      <c r="EJ3" s="187">
        <v>99.07</v>
      </c>
    </row>
    <row r="4" spans="1:140" x14ac:dyDescent="0.2">
      <c r="A4" s="63" t="s">
        <v>706</v>
      </c>
      <c r="B4" s="61">
        <v>95.11</v>
      </c>
      <c r="C4" s="143">
        <v>4.0664601373877505E-3</v>
      </c>
      <c r="D4" s="61">
        <v>48.59</v>
      </c>
      <c r="E4" s="61">
        <v>0.11337666666666667</v>
      </c>
      <c r="F4" s="64">
        <v>0.15</v>
      </c>
      <c r="G4" s="64">
        <v>6.9699999999999996E-3</v>
      </c>
      <c r="H4" s="61">
        <v>5.25</v>
      </c>
      <c r="I4" s="61">
        <v>2.9399999999999996E-2</v>
      </c>
      <c r="J4" s="61">
        <v>1.42</v>
      </c>
      <c r="K4" s="61">
        <v>8.7210000000000001</v>
      </c>
      <c r="L4" s="61">
        <v>8.0233200000000005E-2</v>
      </c>
      <c r="M4" s="64">
        <v>0.04</v>
      </c>
      <c r="N4" s="64">
        <v>5.680000000000001E-3</v>
      </c>
      <c r="O4" s="61">
        <v>30.6</v>
      </c>
      <c r="P4" s="61">
        <v>0.14892</v>
      </c>
      <c r="Q4" s="61">
        <v>4.3600000000000003</v>
      </c>
      <c r="R4" s="61">
        <v>1.8021333333333334E-2</v>
      </c>
      <c r="S4" s="64">
        <v>0.11799999999999999</v>
      </c>
      <c r="T4" s="64">
        <v>1.0352533333333332E-2</v>
      </c>
      <c r="U4" s="64">
        <v>0.43099999999999999</v>
      </c>
      <c r="V4" s="64">
        <v>1.8360599999999998E-2</v>
      </c>
      <c r="W4" s="64">
        <v>1.4999999999999999E-2</v>
      </c>
      <c r="X4" s="64">
        <v>1.3760000000000001E-3</v>
      </c>
      <c r="Y4" s="64">
        <v>2.4E-2</v>
      </c>
      <c r="Z4" s="64">
        <v>1.3600000000000001E-3</v>
      </c>
      <c r="AA4" s="64">
        <v>1.4999999999999999E-2</v>
      </c>
      <c r="AB4" s="64">
        <v>3.1779999999999998E-3</v>
      </c>
      <c r="AC4" s="64">
        <v>1.4E-2</v>
      </c>
      <c r="AD4" s="64">
        <v>1.2684E-3</v>
      </c>
      <c r="AE4" s="61">
        <v>99.74</v>
      </c>
      <c r="AF4" s="61">
        <f t="shared" si="0"/>
        <v>100.03999999999999</v>
      </c>
      <c r="AG4" s="92">
        <f t="shared" si="1"/>
        <v>0.1</v>
      </c>
      <c r="AH4" s="64">
        <f t="shared" si="2"/>
        <v>2.8733333333333335</v>
      </c>
      <c r="AI4" s="64">
        <f t="shared" si="3"/>
        <v>0.16</v>
      </c>
      <c r="AJ4" s="64">
        <f t="shared" si="4"/>
        <v>0.26666666666666666</v>
      </c>
      <c r="AK4" s="64">
        <f t="shared" si="5"/>
        <v>2</v>
      </c>
      <c r="AL4" s="63">
        <v>1520</v>
      </c>
      <c r="AM4" s="63">
        <v>1350</v>
      </c>
      <c r="AN4" s="63" t="s">
        <v>270</v>
      </c>
      <c r="AO4" s="62">
        <v>0.3</v>
      </c>
      <c r="AP4" s="69">
        <v>0.06</v>
      </c>
      <c r="AQ4" s="66"/>
      <c r="AR4" s="63"/>
      <c r="AS4" s="278"/>
      <c r="AT4" s="68"/>
      <c r="AU4" s="67"/>
      <c r="AV4" s="63"/>
      <c r="AW4" s="67"/>
      <c r="AX4" s="63"/>
      <c r="AY4" s="67"/>
      <c r="AZ4" s="63"/>
      <c r="BA4" s="67"/>
      <c r="BB4" s="63"/>
      <c r="BC4" s="67"/>
      <c r="BD4" s="63"/>
      <c r="BE4" s="67"/>
      <c r="BF4" s="63"/>
      <c r="BG4" s="67"/>
      <c r="BH4" s="63"/>
      <c r="BI4" s="67"/>
      <c r="BJ4" s="63"/>
      <c r="BK4" s="67"/>
      <c r="BL4" s="63"/>
      <c r="BM4" s="67"/>
      <c r="BN4" s="63"/>
      <c r="BO4" s="67"/>
      <c r="BP4" s="63"/>
      <c r="BQ4" s="67"/>
      <c r="BR4" s="63"/>
      <c r="BS4" s="67"/>
      <c r="BT4" s="63"/>
      <c r="BU4" s="67"/>
      <c r="BV4" s="63"/>
      <c r="BW4" s="67"/>
      <c r="BX4" s="63"/>
      <c r="BY4" s="67"/>
      <c r="BZ4" s="63"/>
      <c r="CA4" s="67"/>
      <c r="CB4" s="63"/>
      <c r="CC4" s="67"/>
      <c r="CD4" s="63"/>
      <c r="CE4" s="67"/>
      <c r="CF4" s="63"/>
      <c r="CG4" s="67"/>
      <c r="CH4" s="63"/>
      <c r="CI4" s="67"/>
      <c r="CJ4" s="63"/>
      <c r="CK4" s="67"/>
      <c r="CL4" s="63"/>
      <c r="CM4" s="67"/>
      <c r="CN4" s="63"/>
      <c r="CO4" s="66"/>
      <c r="CP4" s="63"/>
      <c r="CQ4" s="63"/>
      <c r="CR4" s="63"/>
      <c r="CS4" s="63"/>
      <c r="CT4" s="63"/>
      <c r="CU4" s="63"/>
      <c r="CV4" s="63"/>
      <c r="CW4" s="63"/>
      <c r="CX4" s="63"/>
      <c r="CY4" s="63"/>
      <c r="CZ4" s="63"/>
      <c r="DA4" s="63"/>
      <c r="DB4" s="91"/>
      <c r="DC4" s="91"/>
      <c r="DD4" s="91"/>
      <c r="DE4" s="63"/>
      <c r="DF4" s="63"/>
      <c r="DG4" s="65"/>
      <c r="DH4" s="63"/>
      <c r="DI4" s="65"/>
      <c r="DJ4" s="65"/>
      <c r="DL4" s="187">
        <v>40.909999999999997</v>
      </c>
      <c r="DM4" s="187">
        <v>8.4653265436860331E-2</v>
      </c>
      <c r="DN4" s="187">
        <v>51.92</v>
      </c>
      <c r="DO4" s="187">
        <v>0.14431812915678957</v>
      </c>
      <c r="DP4" s="187">
        <v>4.75</v>
      </c>
      <c r="DQ4" s="187">
        <v>2.9629147729871505E-2</v>
      </c>
      <c r="DR4" s="188"/>
      <c r="DS4" s="188"/>
      <c r="DT4" s="188">
        <v>5.2499999999999998E-2</v>
      </c>
      <c r="DU4" s="188">
        <v>2.8739399319186692E-3</v>
      </c>
      <c r="DV4" s="188"/>
      <c r="DW4" s="188"/>
      <c r="DX4" s="188">
        <v>0.13139999999999999</v>
      </c>
      <c r="DY4" s="188">
        <v>2.6092652164632231E-3</v>
      </c>
      <c r="DZ4" s="188"/>
      <c r="EA4" s="188"/>
      <c r="EB4" s="188">
        <v>0.19520000000000001</v>
      </c>
      <c r="EC4" s="188">
        <v>9.0769983475623116E-3</v>
      </c>
      <c r="ED4" s="188">
        <v>7.6499999999999999E-2</v>
      </c>
      <c r="EE4" s="188">
        <v>1.6652052273788791E-3</v>
      </c>
      <c r="EF4" s="188"/>
      <c r="EG4" s="188"/>
      <c r="EH4" s="188">
        <v>0.42530000000000001</v>
      </c>
      <c r="EI4" s="188">
        <v>5.0427264868079958E-3</v>
      </c>
      <c r="EJ4" s="187">
        <v>98.46</v>
      </c>
    </row>
    <row r="5" spans="1:140" x14ac:dyDescent="0.2">
      <c r="A5" s="63" t="s">
        <v>705</v>
      </c>
      <c r="B5" s="61">
        <v>94.86</v>
      </c>
      <c r="C5" s="143">
        <v>3.8242817104021981E-3</v>
      </c>
      <c r="D5" s="61">
        <v>48.81</v>
      </c>
      <c r="E5" s="61">
        <v>8.2833316775316912E-2</v>
      </c>
      <c r="F5" s="64">
        <v>0.157</v>
      </c>
      <c r="G5" s="64">
        <v>5.2680330448006034E-3</v>
      </c>
      <c r="H5" s="61">
        <v>5.49</v>
      </c>
      <c r="I5" s="61">
        <v>2.2256893044627767E-2</v>
      </c>
      <c r="J5" s="61">
        <v>1.31</v>
      </c>
      <c r="K5" s="61">
        <v>8.9250000000000007</v>
      </c>
      <c r="L5" s="61">
        <v>5.5536166594391444E-2</v>
      </c>
      <c r="M5" s="64">
        <v>4.3999999999999997E-2</v>
      </c>
      <c r="N5" s="64">
        <v>4.366110735094921E-3</v>
      </c>
      <c r="O5" s="61">
        <v>29.84</v>
      </c>
      <c r="P5" s="61">
        <v>9.7060305212790243E-2</v>
      </c>
      <c r="Q5" s="61">
        <v>4.41</v>
      </c>
      <c r="R5" s="61">
        <v>1.3409268772009906E-2</v>
      </c>
      <c r="S5" s="64">
        <v>0.13700000000000001</v>
      </c>
      <c r="T5" s="64">
        <v>7.924357595414282E-3</v>
      </c>
      <c r="U5" s="64">
        <v>0.44800000000000001</v>
      </c>
      <c r="V5" s="64">
        <v>1.3876433893475659E-2</v>
      </c>
      <c r="W5" s="64">
        <v>1.7000000000000001E-2</v>
      </c>
      <c r="X5" s="64">
        <v>1.0740463728867165E-3</v>
      </c>
      <c r="Y5" s="64">
        <v>2.86E-2</v>
      </c>
      <c r="Z5" s="64">
        <v>1.0694738759886666E-3</v>
      </c>
      <c r="AA5" s="64">
        <v>1.6E-2</v>
      </c>
      <c r="AB5" s="64">
        <v>2.3453251923300058E-3</v>
      </c>
      <c r="AC5" s="64">
        <v>1.7000000000000001E-2</v>
      </c>
      <c r="AD5" s="64">
        <v>9.6858070850543436E-4</v>
      </c>
      <c r="AE5" s="61">
        <v>99.64</v>
      </c>
      <c r="AF5" s="61">
        <f t="shared" si="0"/>
        <v>100.05</v>
      </c>
      <c r="AG5" s="92">
        <f t="shared" si="1"/>
        <v>0.10828025477707007</v>
      </c>
      <c r="AH5" s="64">
        <f t="shared" si="2"/>
        <v>2.8535031847133761</v>
      </c>
      <c r="AI5" s="64">
        <f t="shared" si="3"/>
        <v>0.18216560509554142</v>
      </c>
      <c r="AJ5" s="64">
        <f t="shared" si="4"/>
        <v>0.30360934182590238</v>
      </c>
      <c r="AK5" s="64">
        <f t="shared" si="5"/>
        <v>2.6114649681528661</v>
      </c>
      <c r="AL5" s="63">
        <v>1505</v>
      </c>
      <c r="AM5" s="63">
        <v>1350</v>
      </c>
      <c r="AN5" s="63" t="s">
        <v>650</v>
      </c>
      <c r="AO5" s="62">
        <v>0.41</v>
      </c>
      <c r="AP5" s="69">
        <v>0.08</v>
      </c>
      <c r="AQ5" s="66"/>
      <c r="AR5" s="63"/>
      <c r="AS5" s="278"/>
      <c r="AT5" s="68"/>
      <c r="AU5" s="67"/>
      <c r="AV5" s="63"/>
      <c r="AW5" s="67"/>
      <c r="AX5" s="63"/>
      <c r="AY5" s="67"/>
      <c r="AZ5" s="63"/>
      <c r="BA5" s="67"/>
      <c r="BB5" s="63"/>
      <c r="BC5" s="67"/>
      <c r="BD5" s="63"/>
      <c r="BE5" s="67"/>
      <c r="BF5" s="63"/>
      <c r="BG5" s="67"/>
      <c r="BH5" s="63"/>
      <c r="BI5" s="67"/>
      <c r="BJ5" s="63"/>
      <c r="BK5" s="67"/>
      <c r="BL5" s="63"/>
      <c r="BM5" s="67"/>
      <c r="BN5" s="63"/>
      <c r="BO5" s="67"/>
      <c r="BP5" s="63"/>
      <c r="BQ5" s="67"/>
      <c r="BR5" s="63"/>
      <c r="BS5" s="67"/>
      <c r="BT5" s="63"/>
      <c r="BU5" s="67"/>
      <c r="BV5" s="63"/>
      <c r="BW5" s="67"/>
      <c r="BX5" s="63"/>
      <c r="BY5" s="67"/>
      <c r="BZ5" s="63"/>
      <c r="CA5" s="67"/>
      <c r="CB5" s="63"/>
      <c r="CC5" s="67"/>
      <c r="CD5" s="63"/>
      <c r="CE5" s="67"/>
      <c r="CF5" s="63"/>
      <c r="CG5" s="67"/>
      <c r="CH5" s="63"/>
      <c r="CI5" s="67"/>
      <c r="CJ5" s="63"/>
      <c r="CK5" s="67"/>
      <c r="CL5" s="63"/>
      <c r="CM5" s="67"/>
      <c r="CN5" s="63"/>
      <c r="CO5" s="66"/>
      <c r="CP5" s="63"/>
      <c r="CQ5" s="63"/>
      <c r="CR5" s="63"/>
      <c r="CS5" s="63"/>
      <c r="CT5" s="63"/>
      <c r="CU5" s="63"/>
      <c r="CV5" s="63"/>
      <c r="CW5" s="63"/>
      <c r="CX5" s="63"/>
      <c r="CY5" s="63"/>
      <c r="CZ5" s="63"/>
      <c r="DA5" s="63"/>
      <c r="DB5" s="91"/>
      <c r="DC5" s="91"/>
      <c r="DD5" s="91"/>
      <c r="DE5" s="63"/>
      <c r="DF5" s="63"/>
      <c r="DG5" s="65"/>
      <c r="DH5" s="63"/>
      <c r="DI5" s="65"/>
      <c r="DJ5" s="65"/>
      <c r="DL5" s="187">
        <v>41.68</v>
      </c>
      <c r="DM5" s="187">
        <v>0.28160389316555945</v>
      </c>
      <c r="DN5" s="187">
        <v>52.75</v>
      </c>
      <c r="DO5" s="187">
        <v>0.33351962764584375</v>
      </c>
      <c r="DP5" s="187">
        <v>5.0999999999999996</v>
      </c>
      <c r="DQ5" s="187">
        <v>3.417555137646832E-2</v>
      </c>
      <c r="DR5" s="188"/>
      <c r="DS5" s="188"/>
      <c r="DT5" s="188">
        <v>5.7599999999999998E-2</v>
      </c>
      <c r="DU5" s="188">
        <v>6.1902117279793983E-3</v>
      </c>
      <c r="DV5" s="188"/>
      <c r="DW5" s="188"/>
      <c r="DX5" s="188">
        <v>0.12670000000000001</v>
      </c>
      <c r="DY5" s="188">
        <v>8.5292427133961497E-4</v>
      </c>
      <c r="DZ5" s="188"/>
      <c r="EA5" s="188"/>
      <c r="EB5" s="188">
        <v>0.20080000000000001</v>
      </c>
      <c r="EC5" s="188">
        <v>6.871723727948544E-3</v>
      </c>
      <c r="ED5" s="188">
        <v>8.1000000000000003E-2</v>
      </c>
      <c r="EE5" s="188">
        <v>2.6114334278580656E-3</v>
      </c>
      <c r="EF5" s="188"/>
      <c r="EG5" s="188"/>
      <c r="EH5" s="188">
        <v>0.4299</v>
      </c>
      <c r="EI5" s="188">
        <v>3.1605911547769065E-3</v>
      </c>
      <c r="EJ5" s="187">
        <v>100.42</v>
      </c>
    </row>
    <row r="6" spans="1:140" x14ac:dyDescent="0.2">
      <c r="A6" s="63" t="s">
        <v>131</v>
      </c>
      <c r="B6" s="61">
        <v>94.86</v>
      </c>
      <c r="C6" s="143">
        <v>3.7239490266678193E-3</v>
      </c>
      <c r="D6" s="61">
        <v>49</v>
      </c>
      <c r="E6" s="61">
        <v>8.3155757467537977E-2</v>
      </c>
      <c r="F6" s="64">
        <v>0.14599999999999999</v>
      </c>
      <c r="G6" s="64">
        <v>5.0930590929660772E-3</v>
      </c>
      <c r="H6" s="61">
        <v>5.41</v>
      </c>
      <c r="I6" s="61">
        <v>2.2187596580071488E-2</v>
      </c>
      <c r="J6" s="61">
        <v>1.35</v>
      </c>
      <c r="K6" s="61">
        <v>8.8919999999999995</v>
      </c>
      <c r="L6" s="61">
        <v>5.4492476985360104E-2</v>
      </c>
      <c r="M6" s="64">
        <v>4.7E-2</v>
      </c>
      <c r="N6" s="64">
        <v>4.8512179273754435E-3</v>
      </c>
      <c r="O6" s="61">
        <v>29.79</v>
      </c>
      <c r="P6" s="61">
        <v>9.8301984720553834E-2</v>
      </c>
      <c r="Q6" s="61">
        <v>4.29</v>
      </c>
      <c r="R6" s="61">
        <v>1.2942882522838567E-2</v>
      </c>
      <c r="S6" s="64">
        <v>0.156</v>
      </c>
      <c r="T6" s="64">
        <v>9.1960717265580309E-3</v>
      </c>
      <c r="U6" s="64">
        <v>0.56499999999999995</v>
      </c>
      <c r="V6" s="64">
        <v>1.6980910796309548E-2</v>
      </c>
      <c r="W6" s="64">
        <v>1.7000000000000001E-2</v>
      </c>
      <c r="X6" s="64">
        <v>1.0460074197739815E-3</v>
      </c>
      <c r="Y6" s="64">
        <v>3.8199999999999998E-2</v>
      </c>
      <c r="Z6" s="64">
        <v>1.0075285705571275E-3</v>
      </c>
      <c r="AA6" s="64">
        <v>1.4999999999999999E-2</v>
      </c>
      <c r="AB6" s="64">
        <v>2.7053292775556913E-3</v>
      </c>
      <c r="AC6" s="64">
        <v>1.7000000000000001E-2</v>
      </c>
      <c r="AD6" s="64">
        <v>1.0245873971723666E-3</v>
      </c>
      <c r="AE6" s="61">
        <v>99.73</v>
      </c>
      <c r="AF6" s="61">
        <f t="shared" si="0"/>
        <v>100.06</v>
      </c>
      <c r="AG6" s="92">
        <f t="shared" si="1"/>
        <v>0.11643835616438358</v>
      </c>
      <c r="AH6" s="64">
        <f t="shared" si="2"/>
        <v>3.8698630136986298</v>
      </c>
      <c r="AI6" s="64">
        <f t="shared" si="3"/>
        <v>0.26164383561643834</v>
      </c>
      <c r="AJ6" s="64">
        <f t="shared" si="4"/>
        <v>0.4360730593607306</v>
      </c>
      <c r="AK6" s="64">
        <f t="shared" si="5"/>
        <v>2.2602739726027399</v>
      </c>
      <c r="AL6" s="63">
        <v>1509</v>
      </c>
      <c r="AM6" s="63">
        <v>1350</v>
      </c>
      <c r="AN6" s="63" t="s">
        <v>130</v>
      </c>
      <c r="AO6" s="62">
        <v>0.33</v>
      </c>
      <c r="AP6" s="69">
        <v>0.06</v>
      </c>
      <c r="AQ6" s="66"/>
      <c r="AR6" s="63"/>
      <c r="AS6" s="278"/>
      <c r="AT6" s="68"/>
      <c r="AU6" s="67"/>
      <c r="AV6" s="63"/>
      <c r="AW6" s="67"/>
      <c r="AX6" s="63"/>
      <c r="AY6" s="67"/>
      <c r="AZ6" s="63"/>
      <c r="BA6" s="67"/>
      <c r="BB6" s="63"/>
      <c r="BC6" s="67"/>
      <c r="BD6" s="63"/>
      <c r="BE6" s="67"/>
      <c r="BF6" s="63"/>
      <c r="BG6" s="67"/>
      <c r="BH6" s="63"/>
      <c r="BI6" s="67"/>
      <c r="BJ6" s="63"/>
      <c r="BK6" s="67"/>
      <c r="BL6" s="63"/>
      <c r="BM6" s="67"/>
      <c r="BN6" s="63"/>
      <c r="BO6" s="67"/>
      <c r="BP6" s="63"/>
      <c r="BQ6" s="67"/>
      <c r="BR6" s="63"/>
      <c r="BS6" s="67"/>
      <c r="BT6" s="63"/>
      <c r="BU6" s="67"/>
      <c r="BV6" s="63"/>
      <c r="BW6" s="67"/>
      <c r="BX6" s="63"/>
      <c r="BY6" s="67"/>
      <c r="BZ6" s="63"/>
      <c r="CA6" s="67"/>
      <c r="CB6" s="63"/>
      <c r="CC6" s="67"/>
      <c r="CD6" s="63"/>
      <c r="CE6" s="67"/>
      <c r="CF6" s="63"/>
      <c r="CG6" s="67"/>
      <c r="CH6" s="63"/>
      <c r="CI6" s="67"/>
      <c r="CJ6" s="63"/>
      <c r="CK6" s="67"/>
      <c r="CL6" s="63"/>
      <c r="CM6" s="67"/>
      <c r="CN6" s="63"/>
      <c r="CO6" s="66"/>
      <c r="CP6" s="63"/>
      <c r="CQ6" s="63"/>
      <c r="CR6" s="63"/>
      <c r="CS6" s="63"/>
      <c r="CT6" s="63"/>
      <c r="CU6" s="63"/>
      <c r="CV6" s="63"/>
      <c r="CW6" s="63"/>
      <c r="CX6" s="63"/>
      <c r="CY6" s="63"/>
      <c r="CZ6" s="63"/>
      <c r="DA6" s="63"/>
      <c r="DB6" s="91">
        <v>13.1</v>
      </c>
      <c r="DC6" s="60">
        <f>0.3543*DE6</f>
        <v>1.4965632E-2</v>
      </c>
      <c r="DD6" s="60">
        <v>8.7512099999999997E-4</v>
      </c>
      <c r="DE6" s="63">
        <v>4.224E-2</v>
      </c>
      <c r="DF6" s="63">
        <v>2.47E-3</v>
      </c>
      <c r="DG6" s="65">
        <v>0.70357000000000003</v>
      </c>
      <c r="DH6" s="65">
        <v>7.3999999999999999E-4</v>
      </c>
      <c r="DI6" s="65">
        <v>0.7016</v>
      </c>
      <c r="DJ6" s="65">
        <v>7.5000000000000002E-4</v>
      </c>
      <c r="DL6" s="187">
        <v>41.68</v>
      </c>
      <c r="DM6" s="187">
        <v>0.15044399240489756</v>
      </c>
      <c r="DN6" s="187">
        <v>52.75</v>
      </c>
      <c r="DO6" s="187">
        <v>0.25091895213024429</v>
      </c>
      <c r="DP6" s="187">
        <v>5.0999999999999996</v>
      </c>
      <c r="DQ6" s="187">
        <v>0.24806522438329195</v>
      </c>
      <c r="DR6" s="188"/>
      <c r="DS6" s="188"/>
      <c r="DT6" s="188">
        <v>5.11E-2</v>
      </c>
      <c r="DU6" s="188">
        <v>2.7618484496578759E-3</v>
      </c>
      <c r="DV6" s="188"/>
      <c r="DW6" s="188"/>
      <c r="DX6" s="188">
        <v>0.12920000000000001</v>
      </c>
      <c r="DY6" s="188">
        <v>1.9277571934148896E-3</v>
      </c>
      <c r="DZ6" s="188"/>
      <c r="EA6" s="188"/>
      <c r="EB6" s="188">
        <v>0.21110000000000001</v>
      </c>
      <c r="EC6" s="188">
        <v>5.1027669164436778E-3</v>
      </c>
      <c r="ED6" s="188">
        <v>8.5000000000000006E-2</v>
      </c>
      <c r="EE6" s="188">
        <v>2.8900916441987703E-3</v>
      </c>
      <c r="EF6" s="188"/>
      <c r="EG6" s="188"/>
      <c r="EH6" s="188">
        <v>0.4299</v>
      </c>
      <c r="EI6" s="188">
        <v>3.9689144176010436E-3</v>
      </c>
      <c r="EJ6" s="187">
        <v>99.37</v>
      </c>
    </row>
    <row r="7" spans="1:140" x14ac:dyDescent="0.2">
      <c r="A7" s="63" t="s">
        <v>704</v>
      </c>
      <c r="B7" s="61">
        <v>94.71</v>
      </c>
      <c r="C7" s="143">
        <v>3.884282061984318E-3</v>
      </c>
      <c r="D7" s="61">
        <v>49.05</v>
      </c>
      <c r="E7" s="61">
        <v>8.3240610281280353E-2</v>
      </c>
      <c r="F7" s="64">
        <v>0.16500000000000001</v>
      </c>
      <c r="G7" s="64">
        <v>5.4447722174577702E-3</v>
      </c>
      <c r="H7" s="61">
        <v>5.47</v>
      </c>
      <c r="I7" s="61">
        <v>2.2562967242314953E-2</v>
      </c>
      <c r="J7" s="61">
        <v>1.3</v>
      </c>
      <c r="K7" s="61">
        <v>9.0359999999999996</v>
      </c>
      <c r="L7" s="61">
        <v>5.6440250909435184E-2</v>
      </c>
      <c r="M7" s="64">
        <v>0.04</v>
      </c>
      <c r="N7" s="64">
        <v>4.4333413533762054E-3</v>
      </c>
      <c r="O7" s="61">
        <v>29.41</v>
      </c>
      <c r="P7" s="61">
        <v>9.7048048695249689E-2</v>
      </c>
      <c r="Q7" s="61">
        <v>4.53</v>
      </c>
      <c r="R7" s="61">
        <v>1.3666959866773591E-2</v>
      </c>
      <c r="S7" s="64">
        <v>0.13400000000000001</v>
      </c>
      <c r="T7" s="64">
        <v>8.1452137564202581E-3</v>
      </c>
      <c r="U7" s="64">
        <v>0.46700000000000003</v>
      </c>
      <c r="V7" s="64">
        <v>1.4287741001214216E-2</v>
      </c>
      <c r="W7" s="64">
        <v>1.9E-2</v>
      </c>
      <c r="X7" s="64">
        <v>1.1357091842153569E-3</v>
      </c>
      <c r="Y7" s="64">
        <v>5.33E-2</v>
      </c>
      <c r="Z7" s="64">
        <v>1.2905364732070837E-3</v>
      </c>
      <c r="AA7" s="64">
        <v>1.4999999999999999E-2</v>
      </c>
      <c r="AB7" s="64">
        <v>2.4340295807569806E-3</v>
      </c>
      <c r="AC7" s="64">
        <v>1.2E-2</v>
      </c>
      <c r="AD7" s="64">
        <v>9.3270299667150215E-4</v>
      </c>
      <c r="AE7" s="61">
        <v>99.69</v>
      </c>
      <c r="AF7" s="61">
        <f t="shared" si="0"/>
        <v>100.06</v>
      </c>
      <c r="AG7" s="92">
        <f t="shared" si="1"/>
        <v>0.11515151515151514</v>
      </c>
      <c r="AH7" s="64">
        <f t="shared" si="2"/>
        <v>2.8303030303030305</v>
      </c>
      <c r="AI7" s="64">
        <f t="shared" si="3"/>
        <v>0.323030303030303</v>
      </c>
      <c r="AJ7" s="64">
        <f t="shared" si="4"/>
        <v>0.53838383838383841</v>
      </c>
      <c r="AK7" s="64">
        <f t="shared" si="5"/>
        <v>2.2424242424242422</v>
      </c>
      <c r="AL7" s="63">
        <v>1501</v>
      </c>
      <c r="AM7" s="63">
        <v>1350</v>
      </c>
      <c r="AN7" s="63" t="s">
        <v>703</v>
      </c>
      <c r="AO7" s="62">
        <v>0.37</v>
      </c>
      <c r="AP7" s="69">
        <v>0.06</v>
      </c>
      <c r="AQ7" s="66"/>
      <c r="AR7" s="63"/>
      <c r="AS7" s="278"/>
      <c r="AT7" s="68"/>
      <c r="AU7" s="67"/>
      <c r="AV7" s="63"/>
      <c r="AW7" s="67"/>
      <c r="AX7" s="63"/>
      <c r="AY7" s="67"/>
      <c r="AZ7" s="63"/>
      <c r="BA7" s="67"/>
      <c r="BB7" s="63"/>
      <c r="BC7" s="67"/>
      <c r="BD7" s="63"/>
      <c r="BE7" s="67"/>
      <c r="BF7" s="63"/>
      <c r="BG7" s="67"/>
      <c r="BH7" s="63"/>
      <c r="BI7" s="67"/>
      <c r="BJ7" s="63"/>
      <c r="BK7" s="67"/>
      <c r="BL7" s="63"/>
      <c r="BM7" s="67"/>
      <c r="BN7" s="63"/>
      <c r="BO7" s="67"/>
      <c r="BP7" s="63"/>
      <c r="BQ7" s="67"/>
      <c r="BR7" s="63"/>
      <c r="BS7" s="67"/>
      <c r="BT7" s="63"/>
      <c r="BU7" s="67"/>
      <c r="BV7" s="63"/>
      <c r="BW7" s="67"/>
      <c r="BX7" s="63"/>
      <c r="BY7" s="67"/>
      <c r="BZ7" s="63"/>
      <c r="CA7" s="67"/>
      <c r="CB7" s="63"/>
      <c r="CC7" s="67"/>
      <c r="CD7" s="63"/>
      <c r="CE7" s="67"/>
      <c r="CF7" s="63"/>
      <c r="CG7" s="67"/>
      <c r="CH7" s="63"/>
      <c r="CI7" s="67"/>
      <c r="CJ7" s="63"/>
      <c r="CK7" s="67"/>
      <c r="CL7" s="63"/>
      <c r="CM7" s="118"/>
      <c r="CN7" s="60"/>
      <c r="CO7" s="66"/>
      <c r="CP7" s="63"/>
      <c r="CQ7" s="63"/>
      <c r="CR7" s="63"/>
      <c r="CS7" s="63"/>
      <c r="CT7" s="63"/>
      <c r="CU7" s="63"/>
      <c r="CV7" s="63"/>
      <c r="CW7" s="63"/>
      <c r="CX7" s="63"/>
      <c r="CY7" s="63"/>
      <c r="CZ7" s="63"/>
      <c r="DA7" s="63"/>
      <c r="DB7" s="91"/>
      <c r="DC7" s="91"/>
      <c r="DD7" s="91"/>
      <c r="DE7" s="63"/>
      <c r="DF7" s="63"/>
      <c r="DG7" s="65"/>
      <c r="DH7" s="65"/>
      <c r="DI7" s="65"/>
      <c r="DJ7" s="65"/>
      <c r="DL7" s="187">
        <v>40.93</v>
      </c>
      <c r="DM7" s="187">
        <v>7.2561396202858994E-2</v>
      </c>
      <c r="DN7" s="187">
        <v>51.65</v>
      </c>
      <c r="DO7" s="187">
        <v>0.22343708807841384</v>
      </c>
      <c r="DP7" s="187">
        <v>5.14</v>
      </c>
      <c r="DQ7" s="187">
        <v>0.19790798367245299</v>
      </c>
      <c r="DR7" s="188"/>
      <c r="DS7" s="188"/>
      <c r="DT7" s="188">
        <v>5.2299999999999999E-2</v>
      </c>
      <c r="DU7" s="188">
        <v>4.8434903596766277E-3</v>
      </c>
      <c r="DV7" s="188"/>
      <c r="DW7" s="188"/>
      <c r="DX7" s="188">
        <v>0.12970000000000001</v>
      </c>
      <c r="DY7" s="188">
        <v>2.3180359087287168E-3</v>
      </c>
      <c r="DZ7" s="188"/>
      <c r="EA7" s="188"/>
      <c r="EB7" s="188">
        <v>0.20960000000000001</v>
      </c>
      <c r="EC7" s="188">
        <v>2.1910638793386387E-2</v>
      </c>
      <c r="ED7" s="188">
        <v>8.3299999999999999E-2</v>
      </c>
      <c r="EE7" s="188">
        <v>3.4575025567547399E-3</v>
      </c>
      <c r="EF7" s="188"/>
      <c r="EG7" s="188"/>
      <c r="EH7" s="188">
        <v>0.42830000000000001</v>
      </c>
      <c r="EI7" s="188">
        <v>7.1045533211071352E-3</v>
      </c>
      <c r="EJ7" s="187">
        <v>98.64</v>
      </c>
    </row>
    <row r="8" spans="1:140" x14ac:dyDescent="0.2">
      <c r="A8" s="63" t="s">
        <v>267</v>
      </c>
      <c r="B8" s="61">
        <v>94.78</v>
      </c>
      <c r="C8" s="143">
        <v>2.4855230306693819E-3</v>
      </c>
      <c r="D8" s="61">
        <v>48.46</v>
      </c>
      <c r="E8" s="61">
        <v>6.7148145707830231E-2</v>
      </c>
      <c r="F8" s="64">
        <v>0.17</v>
      </c>
      <c r="G8" s="64">
        <v>4.1763739130648249E-3</v>
      </c>
      <c r="H8" s="61">
        <v>5.75</v>
      </c>
      <c r="I8" s="61">
        <v>1.8222114667704268E-2</v>
      </c>
      <c r="J8" s="61">
        <v>1.27</v>
      </c>
      <c r="K8" s="61">
        <v>9.0579999999999998</v>
      </c>
      <c r="L8" s="61">
        <v>4.9855889305313809E-2</v>
      </c>
      <c r="M8" s="64">
        <v>3.2000000000000001E-2</v>
      </c>
      <c r="N8" s="64">
        <v>3.2266092875216528E-3</v>
      </c>
      <c r="O8" s="61">
        <v>29.5</v>
      </c>
      <c r="P8" s="61">
        <v>9.1971897881907391E-2</v>
      </c>
      <c r="Q8" s="61">
        <v>4.67</v>
      </c>
      <c r="R8" s="61">
        <v>1.0784903028462212E-2</v>
      </c>
      <c r="S8" s="64">
        <v>6.4000000000000001E-2</v>
      </c>
      <c r="T8" s="64">
        <v>5.7986307533186947E-3</v>
      </c>
      <c r="U8" s="64">
        <v>0.499</v>
      </c>
      <c r="V8" s="64">
        <v>1.1722466148847017E-2</v>
      </c>
      <c r="W8" s="64">
        <v>1.6E-2</v>
      </c>
      <c r="X8" s="64">
        <v>8.025207890080627E-4</v>
      </c>
      <c r="Y8" s="64">
        <v>2.47E-2</v>
      </c>
      <c r="Z8" s="64">
        <v>7.8502414337646364E-4</v>
      </c>
      <c r="AA8" s="64">
        <v>1.4999999999999999E-2</v>
      </c>
      <c r="AB8" s="64">
        <v>1.7973891249995551E-3</v>
      </c>
      <c r="AC8" s="64">
        <v>1.2E-2</v>
      </c>
      <c r="AD8" s="64">
        <v>7.9586022223336009E-4</v>
      </c>
      <c r="AE8" s="61">
        <v>99.54</v>
      </c>
      <c r="AF8" s="61">
        <f t="shared" si="0"/>
        <v>100.04</v>
      </c>
      <c r="AG8" s="92">
        <f t="shared" si="1"/>
        <v>9.4117647058823528E-2</v>
      </c>
      <c r="AH8" s="64">
        <f t="shared" si="2"/>
        <v>2.9352941176470586</v>
      </c>
      <c r="AI8" s="64">
        <f t="shared" si="3"/>
        <v>0.14529411764705882</v>
      </c>
      <c r="AJ8" s="64">
        <f t="shared" si="4"/>
        <v>0.24215686274509804</v>
      </c>
      <c r="AK8" s="64">
        <f t="shared" si="5"/>
        <v>2.9411764705882351</v>
      </c>
      <c r="AL8" s="63">
        <v>1500</v>
      </c>
      <c r="AM8" s="63">
        <v>1300</v>
      </c>
      <c r="AN8" s="63" t="s">
        <v>266</v>
      </c>
      <c r="AO8" s="62">
        <v>0.5</v>
      </c>
      <c r="AP8" s="69">
        <v>7.0000000000000007E-2</v>
      </c>
      <c r="AQ8" s="66">
        <v>20</v>
      </c>
      <c r="AR8" s="63">
        <v>14</v>
      </c>
      <c r="AS8" s="278">
        <v>993.62</v>
      </c>
      <c r="AT8" s="68">
        <v>37.06</v>
      </c>
      <c r="AU8" s="67">
        <v>0.3</v>
      </c>
      <c r="AV8" s="63">
        <v>0.03</v>
      </c>
      <c r="AW8" s="67">
        <v>17.88</v>
      </c>
      <c r="AX8" s="63">
        <v>0.62</v>
      </c>
      <c r="AY8" s="67">
        <v>4.4000000000000004</v>
      </c>
      <c r="AZ8" s="63">
        <v>0.28999999999999998</v>
      </c>
      <c r="BA8" s="67">
        <v>7.79</v>
      </c>
      <c r="BB8" s="63">
        <v>0.39</v>
      </c>
      <c r="BC8" s="67">
        <v>0.27</v>
      </c>
      <c r="BD8" s="63">
        <v>0.04</v>
      </c>
      <c r="BE8" s="67">
        <v>2.7</v>
      </c>
      <c r="BF8" s="63">
        <v>0.46</v>
      </c>
      <c r="BG8" s="67">
        <v>0.35</v>
      </c>
      <c r="BH8" s="63">
        <v>0.03</v>
      </c>
      <c r="BI8" s="67">
        <v>1.02</v>
      </c>
      <c r="BJ8" s="63">
        <v>0.08</v>
      </c>
      <c r="BK8" s="67"/>
      <c r="BL8" s="63"/>
      <c r="BM8" s="67">
        <v>0.91</v>
      </c>
      <c r="BN8" s="63">
        <v>0.12</v>
      </c>
      <c r="BO8" s="67">
        <v>0.33</v>
      </c>
      <c r="BP8" s="63">
        <v>7.0000000000000007E-2</v>
      </c>
      <c r="BQ8" s="67"/>
      <c r="BR8" s="63"/>
      <c r="BS8" s="67"/>
      <c r="BT8" s="63"/>
      <c r="BU8" s="67"/>
      <c r="BV8" s="63"/>
      <c r="BW8" s="67">
        <v>0.71</v>
      </c>
      <c r="BX8" s="63">
        <v>0.08</v>
      </c>
      <c r="BY8" s="67"/>
      <c r="BZ8" s="63"/>
      <c r="CA8" s="67">
        <v>0.47</v>
      </c>
      <c r="CB8" s="63">
        <v>7.0000000000000007E-2</v>
      </c>
      <c r="CC8" s="67"/>
      <c r="CD8" s="63"/>
      <c r="CE8" s="67"/>
      <c r="CF8" s="63"/>
      <c r="CG8" s="67"/>
      <c r="CH8" s="63"/>
      <c r="CI8" s="67">
        <v>4.9000000000000002E-2</v>
      </c>
      <c r="CJ8" s="63">
        <v>7.0000000000000001E-3</v>
      </c>
      <c r="CK8" s="67">
        <v>2.1000000000000001E-2</v>
      </c>
      <c r="CL8" s="63">
        <v>4.0000000000000001E-3</v>
      </c>
      <c r="CM8" s="118">
        <v>6.6E-3</v>
      </c>
      <c r="CN8" s="60">
        <v>1.8E-3</v>
      </c>
      <c r="CO8" s="117">
        <v>38.57</v>
      </c>
      <c r="CP8" s="91">
        <v>11.69</v>
      </c>
      <c r="CQ8" s="91">
        <v>20.82</v>
      </c>
      <c r="CR8" s="91">
        <v>3.4</v>
      </c>
      <c r="CS8" s="61">
        <v>3</v>
      </c>
      <c r="CT8" s="61">
        <v>0.98</v>
      </c>
      <c r="CU8" s="63">
        <v>12.86</v>
      </c>
      <c r="CV8" s="63">
        <v>2.91</v>
      </c>
      <c r="CW8" s="63">
        <v>18.57</v>
      </c>
      <c r="CX8" s="63">
        <v>3.61</v>
      </c>
      <c r="CY8" s="60">
        <f>AU8/AW8</f>
        <v>1.6778523489932886E-2</v>
      </c>
      <c r="CZ8" s="60">
        <f>CY8*((AV8/AU8)^2+(AX8/AW8)^2)^0.5</f>
        <v>1.7758621257215734E-3</v>
      </c>
      <c r="DA8" s="63"/>
      <c r="DB8" s="91">
        <v>24.3</v>
      </c>
      <c r="DC8" s="60">
        <f>0.3543*DE8</f>
        <v>1.7481162000000001E-2</v>
      </c>
      <c r="DD8" s="60">
        <v>9.8495399999999991E-4</v>
      </c>
      <c r="DE8" s="63">
        <v>4.9340000000000002E-2</v>
      </c>
      <c r="DF8" s="63">
        <v>2.7799999999999999E-3</v>
      </c>
      <c r="DG8" s="65">
        <v>0.70277999999999996</v>
      </c>
      <c r="DH8" s="65">
        <v>8.4000000000000003E-4</v>
      </c>
      <c r="DI8" s="65">
        <v>0.70047999999999999</v>
      </c>
      <c r="DJ8" s="65">
        <v>8.4999999999999995E-4</v>
      </c>
      <c r="DL8" s="187">
        <v>41.75</v>
      </c>
      <c r="DM8" s="187">
        <v>0.10303575540442886</v>
      </c>
      <c r="DN8" s="187">
        <v>52.78</v>
      </c>
      <c r="DO8" s="187">
        <v>0.13551484645537032</v>
      </c>
      <c r="DP8" s="187">
        <v>5.18</v>
      </c>
      <c r="DQ8" s="187">
        <v>8.0909208050081449E-3</v>
      </c>
      <c r="DR8" s="188">
        <v>2.8E-3</v>
      </c>
      <c r="DS8" s="188">
        <v>6.9968151493629246E-4</v>
      </c>
      <c r="DT8" s="188">
        <v>5.45E-2</v>
      </c>
      <c r="DU8" s="188">
        <v>8.4231969030165873E-4</v>
      </c>
      <c r="DV8" s="188">
        <v>1.2999999999999999E-3</v>
      </c>
      <c r="DW8" s="188">
        <v>6.4873830243849856E-4</v>
      </c>
      <c r="DX8" s="188">
        <v>0.1298</v>
      </c>
      <c r="DY8" s="188">
        <v>4.0639804874824928E-3</v>
      </c>
      <c r="DZ8" s="188">
        <v>1.6999999999999999E-3</v>
      </c>
      <c r="EA8" s="188">
        <v>4.0786969170677128E-4</v>
      </c>
      <c r="EB8" s="188">
        <v>0.20610000000000001</v>
      </c>
      <c r="EC8" s="188">
        <v>2.0956951240820158E-3</v>
      </c>
      <c r="ED8" s="188">
        <v>8.14E-2</v>
      </c>
      <c r="EE8" s="188">
        <v>9.4115458737473721E-4</v>
      </c>
      <c r="EF8" s="188">
        <v>1.35E-2</v>
      </c>
      <c r="EG8" s="188">
        <v>1.1221611286476956E-3</v>
      </c>
      <c r="EH8" s="188">
        <v>0.42420000000000002</v>
      </c>
      <c r="EI8" s="188">
        <v>1.7569031597914956E-3</v>
      </c>
      <c r="EJ8" s="187">
        <v>100.63</v>
      </c>
    </row>
    <row r="9" spans="1:140" x14ac:dyDescent="0.2">
      <c r="A9" s="63" t="s">
        <v>144</v>
      </c>
      <c r="B9" s="61">
        <v>94.67</v>
      </c>
      <c r="C9" s="143">
        <v>3.0165719335400135E-2</v>
      </c>
      <c r="D9" s="61">
        <v>48.76</v>
      </c>
      <c r="E9" s="61">
        <v>6.7563837901646759E-2</v>
      </c>
      <c r="F9" s="64">
        <v>0.16900000000000001</v>
      </c>
      <c r="G9" s="64">
        <v>4.1958161854664501E-3</v>
      </c>
      <c r="H9" s="61">
        <v>5.82</v>
      </c>
      <c r="I9" s="61">
        <v>1.8443949107137189E-2</v>
      </c>
      <c r="J9" s="61">
        <v>1.24</v>
      </c>
      <c r="K9" s="61">
        <v>9.0890000000000004</v>
      </c>
      <c r="L9" s="61">
        <v>5.026000996419016E-2</v>
      </c>
      <c r="M9" s="64">
        <v>3.2000000000000001E-2</v>
      </c>
      <c r="N9" s="64">
        <v>3.2721170240777235E-3</v>
      </c>
      <c r="O9" s="61">
        <v>29.14</v>
      </c>
      <c r="P9" s="61">
        <v>9.0849528958602752E-2</v>
      </c>
      <c r="Q9" s="61">
        <v>4.6500000000000004</v>
      </c>
      <c r="R9" s="61">
        <v>1.0917693590375824E-2</v>
      </c>
      <c r="S9" s="64">
        <v>6.3E-2</v>
      </c>
      <c r="T9" s="64">
        <v>5.776454628922483E-3</v>
      </c>
      <c r="U9" s="64">
        <v>0.51600000000000001</v>
      </c>
      <c r="V9" s="64">
        <v>1.1976662993598102E-2</v>
      </c>
      <c r="W9" s="64">
        <v>1.9E-2</v>
      </c>
      <c r="X9" s="64">
        <v>8.5982992432540517E-4</v>
      </c>
      <c r="Y9" s="64">
        <v>4.99E-2</v>
      </c>
      <c r="Z9" s="64">
        <v>9.6432537990088574E-4</v>
      </c>
      <c r="AA9" s="64">
        <v>1.6E-2</v>
      </c>
      <c r="AB9" s="64">
        <v>1.7896995816596129E-3</v>
      </c>
      <c r="AC9" s="64">
        <v>1.4E-2</v>
      </c>
      <c r="AD9" s="64">
        <v>7.6424829137146095E-4</v>
      </c>
      <c r="AE9" s="61">
        <v>99.57</v>
      </c>
      <c r="AF9" s="61">
        <f t="shared" si="0"/>
        <v>100.07</v>
      </c>
      <c r="AG9" s="92">
        <f t="shared" si="1"/>
        <v>0.11242603550295857</v>
      </c>
      <c r="AH9" s="64">
        <f t="shared" si="2"/>
        <v>3.0532544378698225</v>
      </c>
      <c r="AI9" s="64">
        <f t="shared" si="3"/>
        <v>0.29526627218934909</v>
      </c>
      <c r="AJ9" s="64">
        <f t="shared" si="4"/>
        <v>0.49211045364891515</v>
      </c>
      <c r="AK9" s="64">
        <f t="shared" si="5"/>
        <v>2.9585798816568047</v>
      </c>
      <c r="AL9" s="63">
        <v>1495</v>
      </c>
      <c r="AM9" s="63">
        <v>1300</v>
      </c>
      <c r="AN9" s="63" t="s">
        <v>143</v>
      </c>
      <c r="AO9" s="62">
        <v>0.5</v>
      </c>
      <c r="AP9" s="69">
        <v>7.0000000000000007E-2</v>
      </c>
      <c r="AQ9" s="66">
        <v>38</v>
      </c>
      <c r="AR9" s="63">
        <v>10</v>
      </c>
      <c r="AS9" s="278">
        <v>1010.72</v>
      </c>
      <c r="AT9" s="68">
        <v>46.7</v>
      </c>
      <c r="AU9" s="67">
        <v>0.32</v>
      </c>
      <c r="AV9" s="63">
        <v>0.05</v>
      </c>
      <c r="AW9" s="67">
        <v>18.41</v>
      </c>
      <c r="AX9" s="63">
        <v>0.69</v>
      </c>
      <c r="AY9" s="67">
        <v>4.6100000000000003</v>
      </c>
      <c r="AZ9" s="63">
        <v>0.37</v>
      </c>
      <c r="BA9" s="67">
        <v>8.26</v>
      </c>
      <c r="BB9" s="63">
        <v>0.45</v>
      </c>
      <c r="BC9" s="67">
        <v>0.24</v>
      </c>
      <c r="BD9" s="63">
        <v>0.03</v>
      </c>
      <c r="BE9" s="67">
        <v>2.4300000000000002</v>
      </c>
      <c r="BF9" s="63">
        <v>0.51</v>
      </c>
      <c r="BG9" s="67">
        <v>0.35</v>
      </c>
      <c r="BH9" s="63">
        <v>0.04</v>
      </c>
      <c r="BI9" s="67">
        <v>0.95</v>
      </c>
      <c r="BJ9" s="63">
        <v>0.08</v>
      </c>
      <c r="BK9" s="67"/>
      <c r="BL9" s="63"/>
      <c r="BM9" s="67">
        <v>0.88</v>
      </c>
      <c r="BN9" s="63">
        <v>0.15</v>
      </c>
      <c r="BO9" s="67">
        <v>0.36</v>
      </c>
      <c r="BP9" s="63">
        <v>0.1</v>
      </c>
      <c r="BQ9" s="67"/>
      <c r="BR9" s="63"/>
      <c r="BS9" s="67"/>
      <c r="BT9" s="63"/>
      <c r="BU9" s="67"/>
      <c r="BV9" s="63"/>
      <c r="BW9" s="67">
        <v>0.73</v>
      </c>
      <c r="BX9" s="63">
        <v>0.09</v>
      </c>
      <c r="BY9" s="67"/>
      <c r="BZ9" s="63"/>
      <c r="CA9" s="67">
        <v>0.47</v>
      </c>
      <c r="CB9" s="63">
        <v>0.08</v>
      </c>
      <c r="CC9" s="67"/>
      <c r="CD9" s="63"/>
      <c r="CE9" s="67"/>
      <c r="CF9" s="63"/>
      <c r="CG9" s="67"/>
      <c r="CH9" s="63"/>
      <c r="CI9" s="67">
        <v>0.06</v>
      </c>
      <c r="CJ9" s="63">
        <v>1.0999999999999999E-2</v>
      </c>
      <c r="CK9" s="67">
        <v>2.1999999999999999E-2</v>
      </c>
      <c r="CL9" s="63">
        <v>5.0000000000000001E-3</v>
      </c>
      <c r="CM9" s="118">
        <v>6.3E-3</v>
      </c>
      <c r="CN9" s="60">
        <v>2E-3</v>
      </c>
      <c r="CO9" s="117">
        <v>40</v>
      </c>
      <c r="CP9" s="91">
        <v>13.97</v>
      </c>
      <c r="CQ9" s="91">
        <v>15.83</v>
      </c>
      <c r="CR9" s="91">
        <v>3.15</v>
      </c>
      <c r="CS9" s="61">
        <v>3.67</v>
      </c>
      <c r="CT9" s="61">
        <v>1.4</v>
      </c>
      <c r="CU9" s="63">
        <v>10.91</v>
      </c>
      <c r="CV9" s="63">
        <v>2.69</v>
      </c>
      <c r="CW9" s="63">
        <v>14.67</v>
      </c>
      <c r="CX9" s="63">
        <v>3.64</v>
      </c>
      <c r="CY9" s="60">
        <f>AU9/AW9</f>
        <v>1.7381857686040197E-2</v>
      </c>
      <c r="CZ9" s="60">
        <f>CY9*((AV9/AU9)^2+(AX9/AW9)^2)^0.5</f>
        <v>2.792955988516289E-3</v>
      </c>
      <c r="DA9" s="63"/>
      <c r="DB9" s="91">
        <v>13.3</v>
      </c>
      <c r="DC9" s="60">
        <f>0.3543*DE9</f>
        <v>2.0340363E-2</v>
      </c>
      <c r="DD9" s="60">
        <v>1.2861089999999999E-3</v>
      </c>
      <c r="DE9" s="63">
        <v>5.7410000000000003E-2</v>
      </c>
      <c r="DF9" s="63">
        <v>3.63E-3</v>
      </c>
      <c r="DG9" s="65">
        <v>0.70418999999999998</v>
      </c>
      <c r="DH9" s="65">
        <v>1.49E-3</v>
      </c>
      <c r="DI9" s="65">
        <v>0.70150999999999997</v>
      </c>
      <c r="DJ9" s="65">
        <v>1.5E-3</v>
      </c>
      <c r="DL9" s="187">
        <v>41.34</v>
      </c>
      <c r="DM9" s="187">
        <v>3.4929347579456808E-2</v>
      </c>
      <c r="DN9" s="187">
        <v>51.96</v>
      </c>
      <c r="DO9" s="187">
        <v>2.1469227376147499E-2</v>
      </c>
      <c r="DP9" s="187">
        <v>5.21</v>
      </c>
      <c r="DQ9" s="187">
        <v>9.8869538809015056E-2</v>
      </c>
      <c r="DR9" s="188">
        <v>3.2000000000000002E-3</v>
      </c>
      <c r="DS9" s="188">
        <v>5.290023931488417E-4</v>
      </c>
      <c r="DT9" s="188">
        <v>5.2600000000000001E-2</v>
      </c>
      <c r="DU9" s="188">
        <v>3.0106164395157882E-3</v>
      </c>
      <c r="DV9" s="188">
        <v>4.1000000000000003E-3</v>
      </c>
      <c r="DW9" s="188">
        <v>3.2916028491016334E-3</v>
      </c>
      <c r="DX9" s="188">
        <v>0.13</v>
      </c>
      <c r="DY9" s="188">
        <v>1.0893801340749396E-3</v>
      </c>
      <c r="DZ9" s="188">
        <v>1.6000000000000001E-3</v>
      </c>
      <c r="EA9" s="188">
        <v>1.7161630125824364E-4</v>
      </c>
      <c r="EB9" s="188">
        <v>0.20949999999999999</v>
      </c>
      <c r="EC9" s="188">
        <v>1.2953714358215502E-2</v>
      </c>
      <c r="ED9" s="188">
        <v>8.2400000000000001E-2</v>
      </c>
      <c r="EE9" s="188">
        <v>1.4190347031755315E-3</v>
      </c>
      <c r="EF9" s="188">
        <v>1.2699999999999999E-2</v>
      </c>
      <c r="EG9" s="188">
        <v>7.9316325987890274E-4</v>
      </c>
      <c r="EH9" s="188">
        <v>0.4249</v>
      </c>
      <c r="EI9" s="188">
        <v>3.2350735172344495E-3</v>
      </c>
      <c r="EJ9" s="187">
        <v>99.43</v>
      </c>
    </row>
    <row r="10" spans="1:140" x14ac:dyDescent="0.2">
      <c r="A10" s="63" t="s">
        <v>702</v>
      </c>
      <c r="B10" s="61">
        <v>94.16</v>
      </c>
      <c r="C10" s="143">
        <v>5.7126974882591866E-3</v>
      </c>
      <c r="D10" s="61">
        <v>48.98</v>
      </c>
      <c r="E10" s="61">
        <v>6.7868678843778882E-2</v>
      </c>
      <c r="F10" s="64">
        <v>0.185</v>
      </c>
      <c r="G10" s="64">
        <v>4.4531057604306062E-3</v>
      </c>
      <c r="H10" s="61">
        <v>6.17</v>
      </c>
      <c r="I10" s="61">
        <v>1.9473639679586614E-2</v>
      </c>
      <c r="J10" s="61">
        <v>1.1200000000000001</v>
      </c>
      <c r="K10" s="61">
        <v>9.4939999999999998</v>
      </c>
      <c r="L10" s="61">
        <v>4.9697695331555845E-2</v>
      </c>
      <c r="M10" s="64">
        <v>3.9E-2</v>
      </c>
      <c r="N10" s="64">
        <v>3.4544016783743538E-3</v>
      </c>
      <c r="O10" s="61">
        <v>27.79</v>
      </c>
      <c r="P10" s="61">
        <v>8.6289992748826871E-2</v>
      </c>
      <c r="Q10" s="61">
        <v>4.95</v>
      </c>
      <c r="R10" s="61">
        <v>1.1496447277311368E-2</v>
      </c>
      <c r="S10" s="64">
        <v>8.1000000000000003E-2</v>
      </c>
      <c r="T10" s="64">
        <v>6.2337394074503966E-3</v>
      </c>
      <c r="U10" s="64">
        <v>0.54100000000000004</v>
      </c>
      <c r="V10" s="64">
        <v>1.2627918119785224E-2</v>
      </c>
      <c r="W10" s="64">
        <v>1.6E-2</v>
      </c>
      <c r="X10" s="64">
        <v>8.8614902182922314E-4</v>
      </c>
      <c r="Y10" s="64">
        <v>3.6299999999999999E-2</v>
      </c>
      <c r="Z10" s="64">
        <v>9.1857836232590027E-4</v>
      </c>
      <c r="AA10" s="64">
        <v>1.6E-2</v>
      </c>
      <c r="AB10" s="64">
        <v>1.9760528687884121E-3</v>
      </c>
      <c r="AC10" s="64">
        <v>1.7000000000000001E-2</v>
      </c>
      <c r="AD10" s="64">
        <v>8.6959603108797056E-4</v>
      </c>
      <c r="AE10" s="61">
        <v>99.43</v>
      </c>
      <c r="AF10" s="61">
        <f t="shared" si="0"/>
        <v>100.05000000000001</v>
      </c>
      <c r="AG10" s="92">
        <f t="shared" si="1"/>
        <v>8.6486486486486491E-2</v>
      </c>
      <c r="AH10" s="64">
        <f t="shared" si="2"/>
        <v>2.9243243243243247</v>
      </c>
      <c r="AI10" s="64">
        <f t="shared" si="3"/>
        <v>0.19621621621621621</v>
      </c>
      <c r="AJ10" s="64">
        <f t="shared" si="4"/>
        <v>0.32702702702702702</v>
      </c>
      <c r="AK10" s="64">
        <f t="shared" si="5"/>
        <v>3.3513513513513513</v>
      </c>
      <c r="AL10" s="63">
        <v>1473</v>
      </c>
      <c r="AM10" s="63">
        <v>1300</v>
      </c>
      <c r="AN10" s="63" t="s">
        <v>501</v>
      </c>
      <c r="AO10" s="62">
        <v>0.62</v>
      </c>
      <c r="AP10" s="69">
        <v>0.09</v>
      </c>
      <c r="AQ10" s="66"/>
      <c r="AR10" s="63"/>
      <c r="AS10" s="278"/>
      <c r="AT10" s="68"/>
      <c r="AU10" s="67"/>
      <c r="AV10" s="63"/>
      <c r="AW10" s="67"/>
      <c r="AX10" s="63"/>
      <c r="AY10" s="67"/>
      <c r="AZ10" s="63"/>
      <c r="BA10" s="67"/>
      <c r="BB10" s="63"/>
      <c r="BC10" s="67"/>
      <c r="BD10" s="63"/>
      <c r="BE10" s="67"/>
      <c r="BF10" s="63"/>
      <c r="BG10" s="67"/>
      <c r="BH10" s="63"/>
      <c r="BI10" s="67"/>
      <c r="BJ10" s="63"/>
      <c r="BK10" s="67"/>
      <c r="BL10" s="63"/>
      <c r="BM10" s="67"/>
      <c r="BN10" s="63"/>
      <c r="BO10" s="67"/>
      <c r="BP10" s="63"/>
      <c r="BQ10" s="67"/>
      <c r="BR10" s="63"/>
      <c r="BS10" s="67"/>
      <c r="BT10" s="63"/>
      <c r="BU10" s="67"/>
      <c r="BV10" s="63"/>
      <c r="BW10" s="67"/>
      <c r="BX10" s="63"/>
      <c r="BY10" s="67"/>
      <c r="BZ10" s="63"/>
      <c r="CA10" s="67"/>
      <c r="CB10" s="63"/>
      <c r="CC10" s="67"/>
      <c r="CD10" s="63"/>
      <c r="CE10" s="67"/>
      <c r="CF10" s="63"/>
      <c r="CG10" s="67"/>
      <c r="CH10" s="63"/>
      <c r="CI10" s="67"/>
      <c r="CJ10" s="63"/>
      <c r="CK10" s="67"/>
      <c r="CL10" s="63"/>
      <c r="CM10" s="118"/>
      <c r="CN10" s="60"/>
      <c r="CO10" s="117"/>
      <c r="CP10" s="91"/>
      <c r="CQ10" s="91"/>
      <c r="CR10" s="91"/>
      <c r="CS10" s="61"/>
      <c r="CT10" s="61"/>
      <c r="CU10" s="63"/>
      <c r="CV10" s="63"/>
      <c r="CW10" s="63"/>
      <c r="CX10" s="63"/>
      <c r="CY10" s="60"/>
      <c r="CZ10" s="60"/>
      <c r="DA10" s="63"/>
      <c r="DB10" s="91"/>
      <c r="DC10" s="91"/>
      <c r="DD10" s="91"/>
      <c r="DE10" s="63"/>
      <c r="DF10" s="63"/>
      <c r="DG10" s="65"/>
      <c r="DH10" s="65"/>
      <c r="DI10" s="65"/>
      <c r="DJ10" s="65"/>
      <c r="DL10" s="187">
        <v>41.61</v>
      </c>
      <c r="DM10" s="187">
        <v>4.4861865944845349E-2</v>
      </c>
      <c r="DN10" s="187">
        <v>52</v>
      </c>
      <c r="DO10" s="187">
        <v>4.8156275281926557E-2</v>
      </c>
      <c r="DP10" s="187">
        <v>5.75</v>
      </c>
      <c r="DQ10" s="187">
        <v>2.1056055377695521E-2</v>
      </c>
      <c r="DR10" s="188">
        <v>3.0999999999999999E-3</v>
      </c>
      <c r="DS10" s="188">
        <v>7.6746540516544129E-4</v>
      </c>
      <c r="DT10" s="188">
        <v>5.6899999999999999E-2</v>
      </c>
      <c r="DU10" s="188">
        <v>3.4990773848438844E-3</v>
      </c>
      <c r="DV10" s="188">
        <v>3.5000000000000001E-3</v>
      </c>
      <c r="DW10" s="188">
        <v>1.2483439537754428E-3</v>
      </c>
      <c r="DX10" s="188">
        <v>0.12720000000000001</v>
      </c>
      <c r="DY10" s="188">
        <v>5.646842638737761E-4</v>
      </c>
      <c r="DZ10" s="188">
        <v>1.6000000000000001E-3</v>
      </c>
      <c r="EA10" s="188">
        <v>2.8273939093236792E-4</v>
      </c>
      <c r="EB10" s="188">
        <v>0.2175</v>
      </c>
      <c r="EC10" s="188">
        <v>5.1848699767617955E-3</v>
      </c>
      <c r="ED10" s="188">
        <v>8.8999999999999996E-2</v>
      </c>
      <c r="EE10" s="188">
        <v>1.2142190653320816E-3</v>
      </c>
      <c r="EF10" s="188">
        <v>1.35E-2</v>
      </c>
      <c r="EG10" s="188">
        <v>6.9139116795470556E-4</v>
      </c>
      <c r="EH10" s="188">
        <v>0.4239</v>
      </c>
      <c r="EI10" s="188">
        <v>2.2650590770294508E-3</v>
      </c>
      <c r="EJ10" s="187">
        <v>100.29</v>
      </c>
    </row>
    <row r="11" spans="1:140" x14ac:dyDescent="0.2">
      <c r="A11" s="63" t="s">
        <v>121</v>
      </c>
      <c r="B11" s="61">
        <v>94.84</v>
      </c>
      <c r="C11" s="143">
        <v>8.9390278459605E-3</v>
      </c>
      <c r="D11" s="61">
        <v>48.46</v>
      </c>
      <c r="E11" s="61">
        <v>6.7148145707830231E-2</v>
      </c>
      <c r="F11" s="64">
        <v>0.17199999999999999</v>
      </c>
      <c r="G11" s="64">
        <v>4.1975762083244364E-3</v>
      </c>
      <c r="H11" s="61">
        <v>5.75</v>
      </c>
      <c r="I11" s="61">
        <v>1.8223010653674949E-2</v>
      </c>
      <c r="J11" s="61">
        <v>1.26</v>
      </c>
      <c r="K11" s="61">
        <v>8.9659999999999993</v>
      </c>
      <c r="L11" s="61">
        <v>4.9695414969766406E-2</v>
      </c>
      <c r="M11" s="64">
        <v>3.2000000000000001E-2</v>
      </c>
      <c r="N11" s="64">
        <v>3.2269690999985855E-3</v>
      </c>
      <c r="O11" s="61">
        <v>29.54</v>
      </c>
      <c r="P11" s="61">
        <v>9.324746543353217E-2</v>
      </c>
      <c r="Q11" s="61">
        <v>4.7</v>
      </c>
      <c r="R11" s="61">
        <v>1.0794220904644835E-2</v>
      </c>
      <c r="S11" s="64">
        <v>6.2E-2</v>
      </c>
      <c r="T11" s="64">
        <v>6.0479027244120433E-3</v>
      </c>
      <c r="U11" s="64">
        <v>0.503</v>
      </c>
      <c r="V11" s="64">
        <v>1.1734186002393411E-2</v>
      </c>
      <c r="W11" s="64">
        <v>1.6E-2</v>
      </c>
      <c r="X11" s="64">
        <v>7.9710020622593761E-4</v>
      </c>
      <c r="Y11" s="64">
        <v>3.0700000000000002E-2</v>
      </c>
      <c r="Z11" s="64">
        <v>8.2611167508013332E-4</v>
      </c>
      <c r="AA11" s="64">
        <v>1.2999999999999999E-2</v>
      </c>
      <c r="AB11" s="64">
        <v>1.7786068701426177E-3</v>
      </c>
      <c r="AC11" s="64">
        <v>1.2999999999999999E-2</v>
      </c>
      <c r="AD11" s="64">
        <v>7.828710330067064E-4</v>
      </c>
      <c r="AE11" s="61">
        <v>99.51</v>
      </c>
      <c r="AF11" s="61">
        <f t="shared" si="0"/>
        <v>100.04</v>
      </c>
      <c r="AG11" s="92">
        <f t="shared" si="1"/>
        <v>9.3023255813953501E-2</v>
      </c>
      <c r="AH11" s="64">
        <f t="shared" si="2"/>
        <v>2.9244186046511631</v>
      </c>
      <c r="AI11" s="64">
        <f t="shared" si="3"/>
        <v>0.17848837209302329</v>
      </c>
      <c r="AJ11" s="64">
        <f t="shared" si="4"/>
        <v>0.29748062015503884</v>
      </c>
      <c r="AK11" s="64">
        <f t="shared" si="5"/>
        <v>3.0813953488372099</v>
      </c>
      <c r="AL11" s="63">
        <v>1500</v>
      </c>
      <c r="AM11" s="63">
        <v>1300</v>
      </c>
      <c r="AN11" s="63" t="s">
        <v>120</v>
      </c>
      <c r="AO11" s="62">
        <v>0.53</v>
      </c>
      <c r="AP11" s="69">
        <v>7.0000000000000007E-2</v>
      </c>
      <c r="AQ11" s="66">
        <v>38</v>
      </c>
      <c r="AR11" s="63">
        <v>11</v>
      </c>
      <c r="AS11" s="278">
        <v>956.74</v>
      </c>
      <c r="AT11" s="68">
        <v>36.07</v>
      </c>
      <c r="AU11" s="67">
        <v>0.26</v>
      </c>
      <c r="AV11" s="63">
        <v>0.03</v>
      </c>
      <c r="AW11" s="67">
        <v>18.07</v>
      </c>
      <c r="AX11" s="63">
        <v>0.52</v>
      </c>
      <c r="AY11" s="67">
        <v>4.59</v>
      </c>
      <c r="AZ11" s="63">
        <v>0.31</v>
      </c>
      <c r="BA11" s="67">
        <v>7.93</v>
      </c>
      <c r="BB11" s="63">
        <v>0.39</v>
      </c>
      <c r="BC11" s="67">
        <v>0.21</v>
      </c>
      <c r="BD11" s="63">
        <v>0.03</v>
      </c>
      <c r="BE11" s="67">
        <v>2.17</v>
      </c>
      <c r="BF11" s="63">
        <v>0.32</v>
      </c>
      <c r="BG11" s="67">
        <v>0.37</v>
      </c>
      <c r="BH11" s="63">
        <v>0.04</v>
      </c>
      <c r="BI11" s="67">
        <v>0.97</v>
      </c>
      <c r="BJ11" s="63">
        <v>7.0000000000000007E-2</v>
      </c>
      <c r="BK11" s="67"/>
      <c r="BL11" s="63"/>
      <c r="BM11" s="67">
        <v>0.84</v>
      </c>
      <c r="BN11" s="63">
        <v>0.11</v>
      </c>
      <c r="BO11" s="67">
        <v>0.31</v>
      </c>
      <c r="BP11" s="63">
        <v>7.0000000000000007E-2</v>
      </c>
      <c r="BQ11" s="67"/>
      <c r="BR11" s="63"/>
      <c r="BS11" s="67"/>
      <c r="BT11" s="63"/>
      <c r="BU11" s="67"/>
      <c r="BV11" s="63"/>
      <c r="BW11" s="67">
        <v>0.75</v>
      </c>
      <c r="BX11" s="63">
        <v>0.08</v>
      </c>
      <c r="BY11" s="67"/>
      <c r="BZ11" s="63"/>
      <c r="CA11" s="67">
        <v>0.51</v>
      </c>
      <c r="CB11" s="63">
        <v>7.0000000000000007E-2</v>
      </c>
      <c r="CC11" s="67"/>
      <c r="CD11" s="63"/>
      <c r="CE11" s="67"/>
      <c r="CF11" s="63"/>
      <c r="CG11" s="67"/>
      <c r="CH11" s="63"/>
      <c r="CI11" s="67">
        <v>5.5E-2</v>
      </c>
      <c r="CJ11" s="63">
        <v>8.9999999999999993E-3</v>
      </c>
      <c r="CK11" s="67">
        <v>2.1999999999999999E-2</v>
      </c>
      <c r="CL11" s="63">
        <v>4.0000000000000001E-3</v>
      </c>
      <c r="CM11" s="118"/>
      <c r="CN11" s="60"/>
      <c r="CO11" s="117"/>
      <c r="CP11" s="91"/>
      <c r="CQ11" s="91">
        <v>17.64</v>
      </c>
      <c r="CR11" s="91">
        <v>3.23</v>
      </c>
      <c r="CS11" s="61"/>
      <c r="CT11" s="61"/>
      <c r="CU11" s="63">
        <v>9.5500000000000007</v>
      </c>
      <c r="CV11" s="63">
        <v>2</v>
      </c>
      <c r="CW11" s="63">
        <v>15.27</v>
      </c>
      <c r="CX11" s="63">
        <v>3.27</v>
      </c>
      <c r="CY11" s="60">
        <f>AU11/AW11</f>
        <v>1.4388489208633094E-2</v>
      </c>
      <c r="CZ11" s="60">
        <f>CY11*((AV11/AU11)^2+(AX11/AW11)^2)^0.5</f>
        <v>1.7110644695088114E-3</v>
      </c>
      <c r="DA11" s="63"/>
      <c r="DB11" s="91">
        <v>11.2</v>
      </c>
      <c r="DC11" s="60">
        <f>0.3543*DE11</f>
        <v>1.5699033000000001E-2</v>
      </c>
      <c r="DD11" s="60">
        <v>8.7512099999999997E-4</v>
      </c>
      <c r="DE11" s="63">
        <v>4.4310000000000002E-2</v>
      </c>
      <c r="DF11" s="63">
        <v>2.47E-3</v>
      </c>
      <c r="DG11" s="65">
        <v>0.70365999999999995</v>
      </c>
      <c r="DH11" s="65">
        <v>3.6000000000000008E-4</v>
      </c>
      <c r="DI11" s="65">
        <v>0.70159000000000005</v>
      </c>
      <c r="DJ11" s="65">
        <v>3.8000000000000002E-4</v>
      </c>
      <c r="DL11" s="187">
        <v>41.27</v>
      </c>
      <c r="DM11" s="187">
        <v>2.839960228201837E-2</v>
      </c>
      <c r="DN11" s="187">
        <v>51.87</v>
      </c>
      <c r="DO11" s="187">
        <v>7.2561080735703429E-2</v>
      </c>
      <c r="DP11" s="187">
        <v>5.03</v>
      </c>
      <c r="DQ11" s="187">
        <v>2.8054215000219079E-2</v>
      </c>
      <c r="DR11" s="188">
        <v>2.8999999999999998E-3</v>
      </c>
      <c r="DS11" s="188">
        <v>9.9369478786326773E-4</v>
      </c>
      <c r="DT11" s="188">
        <v>5.2299999999999999E-2</v>
      </c>
      <c r="DU11" s="188">
        <v>6.9843034088900766E-4</v>
      </c>
      <c r="DV11" s="188">
        <v>2.2000000000000001E-3</v>
      </c>
      <c r="DW11" s="188">
        <v>9.1505849825910808E-4</v>
      </c>
      <c r="DX11" s="188">
        <v>0.1242</v>
      </c>
      <c r="DY11" s="188">
        <v>2.7251240159947331E-3</v>
      </c>
      <c r="DZ11" s="188">
        <v>1.5E-3</v>
      </c>
      <c r="EA11" s="188">
        <v>5.1798561151079133E-4</v>
      </c>
      <c r="EB11" s="188">
        <v>0.18920000000000001</v>
      </c>
      <c r="EC11" s="188">
        <v>2.0476855678069439E-3</v>
      </c>
      <c r="ED11" s="188">
        <v>7.9699999999999993E-2</v>
      </c>
      <c r="EE11" s="188">
        <v>1.1342192400197496E-3</v>
      </c>
      <c r="EF11" s="188">
        <v>1.1900000000000001E-2</v>
      </c>
      <c r="EG11" s="188">
        <v>7.0036738631156609E-4</v>
      </c>
      <c r="EH11" s="188">
        <v>0.43419999999999997</v>
      </c>
      <c r="EI11" s="188">
        <v>2.1474531541087207E-3</v>
      </c>
      <c r="EJ11" s="187">
        <v>99.06</v>
      </c>
    </row>
    <row r="12" spans="1:140" x14ac:dyDescent="0.2">
      <c r="A12" s="63" t="s">
        <v>701</v>
      </c>
      <c r="B12" s="61">
        <v>94.58</v>
      </c>
      <c r="C12" s="143">
        <v>8.6864522933648939E-3</v>
      </c>
      <c r="D12" s="61">
        <v>48.68</v>
      </c>
      <c r="E12" s="61">
        <v>8.26126994595867E-2</v>
      </c>
      <c r="F12" s="64">
        <v>0.17199999999999999</v>
      </c>
      <c r="G12" s="64">
        <v>5.1863221222322418E-3</v>
      </c>
      <c r="H12" s="61">
        <v>5.98</v>
      </c>
      <c r="I12" s="61">
        <v>2.3115792081509028E-2</v>
      </c>
      <c r="J12" s="61">
        <v>1.23</v>
      </c>
      <c r="K12" s="61">
        <v>9.1980000000000004</v>
      </c>
      <c r="L12" s="61">
        <v>6.135448280443738E-2</v>
      </c>
      <c r="M12" s="64">
        <v>3.1E-2</v>
      </c>
      <c r="N12" s="64">
        <v>4.1097028139378752E-3</v>
      </c>
      <c r="O12" s="61">
        <v>28.9</v>
      </c>
      <c r="P12" s="61">
        <v>0.10967202018341375</v>
      </c>
      <c r="Q12" s="61">
        <v>4.71</v>
      </c>
      <c r="R12" s="61">
        <v>1.343336625719704E-2</v>
      </c>
      <c r="S12" s="64">
        <v>6.6000000000000003E-2</v>
      </c>
      <c r="T12" s="64">
        <v>7.0773972645316449E-3</v>
      </c>
      <c r="U12" s="64">
        <v>0.52800000000000002</v>
      </c>
      <c r="V12" s="64">
        <v>1.4948825002654893E-2</v>
      </c>
      <c r="W12" s="64">
        <v>1.7000000000000001E-2</v>
      </c>
      <c r="X12" s="64">
        <v>1.0165698341864067E-3</v>
      </c>
      <c r="Y12" s="64">
        <v>5.3699999999999998E-2</v>
      </c>
      <c r="Z12" s="64">
        <v>1.2177184631104187E-3</v>
      </c>
      <c r="AA12" s="64">
        <v>1.2999999999999999E-2</v>
      </c>
      <c r="AB12" s="64">
        <v>2.232968180347504E-3</v>
      </c>
      <c r="AC12" s="64">
        <v>1.2999999999999999E-2</v>
      </c>
      <c r="AD12" s="64">
        <v>9.3043296612085088E-4</v>
      </c>
      <c r="AE12" s="61">
        <v>99.59</v>
      </c>
      <c r="AF12" s="61">
        <f t="shared" si="0"/>
        <v>100.07000000000001</v>
      </c>
      <c r="AG12" s="92">
        <f t="shared" si="1"/>
        <v>9.883720930232559E-2</v>
      </c>
      <c r="AH12" s="64">
        <f t="shared" si="2"/>
        <v>3.0697674418604657</v>
      </c>
      <c r="AI12" s="64">
        <f t="shared" si="3"/>
        <v>0.31220930232558142</v>
      </c>
      <c r="AJ12" s="64">
        <f t="shared" si="4"/>
        <v>0.52034883720930236</v>
      </c>
      <c r="AK12" s="64">
        <f t="shared" si="5"/>
        <v>2.7906976744186047</v>
      </c>
      <c r="AL12" s="63">
        <v>1493</v>
      </c>
      <c r="AM12" s="63">
        <v>1300</v>
      </c>
      <c r="AN12" s="63" t="s">
        <v>700</v>
      </c>
      <c r="AO12" s="62">
        <v>0.48</v>
      </c>
      <c r="AP12" s="69">
        <v>7.0000000000000007E-2</v>
      </c>
      <c r="AQ12" s="66"/>
      <c r="AR12" s="63"/>
      <c r="AS12" s="278"/>
      <c r="AT12" s="68"/>
      <c r="AU12" s="67"/>
      <c r="AV12" s="63"/>
      <c r="AW12" s="67"/>
      <c r="AX12" s="63"/>
      <c r="AY12" s="67"/>
      <c r="AZ12" s="63"/>
      <c r="BA12" s="67"/>
      <c r="BB12" s="63"/>
      <c r="BC12" s="67"/>
      <c r="BD12" s="63"/>
      <c r="BE12" s="67"/>
      <c r="BF12" s="63"/>
      <c r="BG12" s="67"/>
      <c r="BH12" s="63"/>
      <c r="BI12" s="67"/>
      <c r="BJ12" s="63"/>
      <c r="BK12" s="67"/>
      <c r="BL12" s="63"/>
      <c r="BM12" s="67"/>
      <c r="BN12" s="63"/>
      <c r="BO12" s="67"/>
      <c r="BP12" s="63"/>
      <c r="BQ12" s="67"/>
      <c r="BR12" s="63"/>
      <c r="BS12" s="67"/>
      <c r="BT12" s="63"/>
      <c r="BU12" s="67"/>
      <c r="BV12" s="63"/>
      <c r="BW12" s="67"/>
      <c r="BX12" s="63"/>
      <c r="BY12" s="67"/>
      <c r="BZ12" s="63"/>
      <c r="CA12" s="67"/>
      <c r="CB12" s="63"/>
      <c r="CC12" s="67"/>
      <c r="CD12" s="63"/>
      <c r="CE12" s="67"/>
      <c r="CF12" s="63"/>
      <c r="CG12" s="67"/>
      <c r="CH12" s="63"/>
      <c r="CI12" s="67"/>
      <c r="CJ12" s="63"/>
      <c r="CK12" s="67"/>
      <c r="CL12" s="63"/>
      <c r="CM12" s="118"/>
      <c r="CN12" s="60"/>
      <c r="CO12" s="117"/>
      <c r="CP12" s="91"/>
      <c r="CQ12" s="91"/>
      <c r="CR12" s="91"/>
      <c r="CS12" s="61"/>
      <c r="CT12" s="61"/>
      <c r="CU12" s="63"/>
      <c r="CV12" s="63"/>
      <c r="CW12" s="63"/>
      <c r="CX12" s="63"/>
      <c r="CY12" s="60"/>
      <c r="CZ12" s="60"/>
      <c r="DA12" s="63"/>
      <c r="DB12" s="91"/>
      <c r="DC12" s="91"/>
      <c r="DD12" s="91"/>
      <c r="DE12" s="63"/>
      <c r="DF12" s="63"/>
      <c r="DG12" s="65"/>
      <c r="DH12" s="65"/>
      <c r="DI12" s="65"/>
      <c r="DJ12" s="65"/>
      <c r="DL12" s="187">
        <v>41.59</v>
      </c>
      <c r="DM12" s="187">
        <v>1.1318676198746481E-2</v>
      </c>
      <c r="DN12" s="187">
        <v>52.23</v>
      </c>
      <c r="DO12" s="187">
        <v>2.592054597444797E-2</v>
      </c>
      <c r="DP12" s="187">
        <v>5.34</v>
      </c>
      <c r="DQ12" s="187">
        <v>2.9433354707396824E-2</v>
      </c>
      <c r="DR12" s="188">
        <v>2.7000000000000001E-3</v>
      </c>
      <c r="DS12" s="188">
        <v>5.8569679073575945E-4</v>
      </c>
      <c r="DT12" s="188">
        <v>4.8599999999999997E-2</v>
      </c>
      <c r="DU12" s="188">
        <v>1.82027641796186E-3</v>
      </c>
      <c r="DV12" s="188">
        <v>1.6000000000000001E-3</v>
      </c>
      <c r="DW12" s="188">
        <v>4.7965332364601957E-4</v>
      </c>
      <c r="DX12" s="188">
        <v>0.12740000000000001</v>
      </c>
      <c r="DY12" s="188">
        <v>5.243446479813276E-4</v>
      </c>
      <c r="DZ12" s="188">
        <v>1.8E-3</v>
      </c>
      <c r="EA12" s="188">
        <v>3.0932385940951921E-4</v>
      </c>
      <c r="EB12" s="188">
        <v>0.2059</v>
      </c>
      <c r="EC12" s="188">
        <v>6.4151610063492761E-3</v>
      </c>
      <c r="ED12" s="188">
        <v>8.3699999999999997E-2</v>
      </c>
      <c r="EE12" s="188">
        <v>7.5226028158378996E-4</v>
      </c>
      <c r="EF12" s="188">
        <v>1.2200000000000001E-2</v>
      </c>
      <c r="EG12" s="188">
        <v>8.1243758190604771E-4</v>
      </c>
      <c r="EH12" s="188">
        <v>0.42759999999999998</v>
      </c>
      <c r="EI12" s="188">
        <v>3.52396997665689E-3</v>
      </c>
      <c r="EJ12" s="187">
        <v>100.06</v>
      </c>
    </row>
    <row r="13" spans="1:140" x14ac:dyDescent="0.2">
      <c r="A13" s="63" t="s">
        <v>699</v>
      </c>
      <c r="B13" s="61">
        <v>95.24</v>
      </c>
      <c r="C13" s="143">
        <v>1.6001273197944133E-2</v>
      </c>
      <c r="D13" s="61">
        <v>48.26</v>
      </c>
      <c r="E13" s="61">
        <v>8.1899935824150658E-2</v>
      </c>
      <c r="F13" s="64">
        <v>0.154</v>
      </c>
      <c r="G13" s="64">
        <v>4.7772831004894642E-3</v>
      </c>
      <c r="H13" s="61">
        <v>5.3</v>
      </c>
      <c r="I13" s="61">
        <v>2.086238108281134E-2</v>
      </c>
      <c r="J13" s="61">
        <v>1.41</v>
      </c>
      <c r="K13" s="61">
        <v>8.6310000000000002</v>
      </c>
      <c r="L13" s="61">
        <v>6.0420424902925006E-2</v>
      </c>
      <c r="M13" s="64">
        <v>2.9000000000000001E-2</v>
      </c>
      <c r="N13" s="64">
        <v>3.7248527920204079E-3</v>
      </c>
      <c r="O13" s="61">
        <v>30.87</v>
      </c>
      <c r="P13" s="61">
        <v>0.11860313100841816</v>
      </c>
      <c r="Q13" s="61">
        <v>4.4400000000000004</v>
      </c>
      <c r="R13" s="61">
        <v>1.2558216433873086E-2</v>
      </c>
      <c r="S13" s="64">
        <v>8.4000000000000005E-2</v>
      </c>
      <c r="T13" s="64">
        <v>6.7939390636066214E-3</v>
      </c>
      <c r="U13" s="64">
        <v>0.42699999999999999</v>
      </c>
      <c r="V13" s="64">
        <v>1.2974532386735349E-2</v>
      </c>
      <c r="W13" s="64">
        <v>1.2999999999999999E-2</v>
      </c>
      <c r="X13" s="64">
        <v>9.5993887305390426E-4</v>
      </c>
      <c r="Y13" s="64">
        <v>2.7900000000000001E-2</v>
      </c>
      <c r="Z13" s="64">
        <v>9.4713640031412604E-4</v>
      </c>
      <c r="AA13" s="64">
        <v>1.4999999999999999E-2</v>
      </c>
      <c r="AB13" s="64">
        <v>2.0797025027633159E-3</v>
      </c>
      <c r="AC13" s="64">
        <v>1.2999999999999999E-2</v>
      </c>
      <c r="AD13" s="64">
        <v>8.852890764540635E-4</v>
      </c>
      <c r="AE13" s="61">
        <v>99.67</v>
      </c>
      <c r="AF13" s="61">
        <f t="shared" si="0"/>
        <v>100.04</v>
      </c>
      <c r="AG13" s="92">
        <f t="shared" si="1"/>
        <v>8.4415584415584416E-2</v>
      </c>
      <c r="AH13" s="64">
        <f t="shared" si="2"/>
        <v>2.7727272727272725</v>
      </c>
      <c r="AI13" s="64">
        <f t="shared" si="3"/>
        <v>0.18116883116883117</v>
      </c>
      <c r="AJ13" s="64">
        <f t="shared" si="4"/>
        <v>0.30194805194805197</v>
      </c>
      <c r="AK13" s="64">
        <f t="shared" si="5"/>
        <v>2.4025974025974026</v>
      </c>
      <c r="AL13" s="63">
        <v>1522</v>
      </c>
      <c r="AM13" s="63">
        <v>1300</v>
      </c>
      <c r="AN13" s="63" t="s">
        <v>584</v>
      </c>
      <c r="AO13" s="62">
        <v>0.37</v>
      </c>
      <c r="AP13" s="69">
        <v>0.05</v>
      </c>
      <c r="AQ13" s="66"/>
      <c r="AR13" s="63"/>
      <c r="AS13" s="278"/>
      <c r="AT13" s="68"/>
      <c r="AU13" s="67"/>
      <c r="AV13" s="63"/>
      <c r="AW13" s="67"/>
      <c r="AX13" s="63"/>
      <c r="AY13" s="67"/>
      <c r="AZ13" s="63"/>
      <c r="BA13" s="67"/>
      <c r="BB13" s="63"/>
      <c r="BC13" s="67"/>
      <c r="BD13" s="63"/>
      <c r="BE13" s="67"/>
      <c r="BF13" s="63"/>
      <c r="BG13" s="67"/>
      <c r="BH13" s="63"/>
      <c r="BI13" s="67"/>
      <c r="BJ13" s="63"/>
      <c r="BK13" s="67"/>
      <c r="BL13" s="63"/>
      <c r="BM13" s="67"/>
      <c r="BN13" s="63"/>
      <c r="BO13" s="67"/>
      <c r="BP13" s="63"/>
      <c r="BQ13" s="67"/>
      <c r="BR13" s="63"/>
      <c r="BS13" s="67"/>
      <c r="BT13" s="63"/>
      <c r="BU13" s="67"/>
      <c r="BV13" s="63"/>
      <c r="BW13" s="67"/>
      <c r="BX13" s="63"/>
      <c r="BY13" s="67"/>
      <c r="BZ13" s="63"/>
      <c r="CA13" s="67"/>
      <c r="CB13" s="63"/>
      <c r="CC13" s="67"/>
      <c r="CD13" s="63"/>
      <c r="CE13" s="67"/>
      <c r="CF13" s="63"/>
      <c r="CG13" s="67"/>
      <c r="CH13" s="63"/>
      <c r="CI13" s="67"/>
      <c r="CJ13" s="63"/>
      <c r="CK13" s="67"/>
      <c r="CL13" s="63"/>
      <c r="CM13" s="118"/>
      <c r="CN13" s="60"/>
      <c r="CO13" s="117"/>
      <c r="CP13" s="91"/>
      <c r="CQ13" s="91"/>
      <c r="CR13" s="91"/>
      <c r="CS13" s="61"/>
      <c r="CT13" s="61"/>
      <c r="CU13" s="63"/>
      <c r="CV13" s="63"/>
      <c r="CW13" s="63"/>
      <c r="CX13" s="63"/>
      <c r="CY13" s="60"/>
      <c r="CZ13" s="60"/>
      <c r="DA13" s="63"/>
      <c r="DB13" s="91"/>
      <c r="DC13" s="91"/>
      <c r="DD13" s="91"/>
      <c r="DE13" s="63"/>
      <c r="DF13" s="63"/>
      <c r="DG13" s="65"/>
      <c r="DH13" s="65"/>
      <c r="DI13" s="65"/>
      <c r="DJ13" s="65"/>
      <c r="DL13" s="187">
        <v>41.66</v>
      </c>
      <c r="DM13" s="187">
        <v>7.7095885733462557E-2</v>
      </c>
      <c r="DN13" s="187">
        <v>52.7</v>
      </c>
      <c r="DO13" s="187">
        <v>0.17734841370262844</v>
      </c>
      <c r="DP13" s="187">
        <v>4.6900000000000004</v>
      </c>
      <c r="DQ13" s="187">
        <v>4.6884672495921716E-2</v>
      </c>
      <c r="DR13" s="188">
        <v>3.0999999999999999E-3</v>
      </c>
      <c r="DS13" s="188">
        <v>4.3409568119832129E-4</v>
      </c>
      <c r="DT13" s="188">
        <v>6.3299999999999995E-2</v>
      </c>
      <c r="DU13" s="188">
        <v>1.0555401342282793E-2</v>
      </c>
      <c r="DV13" s="188">
        <v>1.1000000000000001E-3</v>
      </c>
      <c r="DW13" s="188">
        <v>1.260856067225188E-3</v>
      </c>
      <c r="DX13" s="188">
        <v>0.12479999999999999</v>
      </c>
      <c r="DY13" s="188">
        <v>1.3193691489263462E-3</v>
      </c>
      <c r="DZ13" s="188">
        <v>1.9E-3</v>
      </c>
      <c r="EA13" s="188">
        <v>4.5599999999999975E-4</v>
      </c>
      <c r="EB13" s="188">
        <v>0.19170000000000001</v>
      </c>
      <c r="EC13" s="188">
        <v>5.0351723186533954E-3</v>
      </c>
      <c r="ED13" s="188">
        <v>7.5600000000000001E-2</v>
      </c>
      <c r="EE13" s="188">
        <v>1.5690101233074751E-3</v>
      </c>
      <c r="EF13" s="188">
        <v>1.2500000000000001E-2</v>
      </c>
      <c r="EG13" s="188">
        <v>7.1802993885586232E-4</v>
      </c>
      <c r="EH13" s="188">
        <v>0.434</v>
      </c>
      <c r="EI13" s="188">
        <v>1.5790063688517811E-3</v>
      </c>
      <c r="EJ13" s="187">
        <v>99.96</v>
      </c>
    </row>
    <row r="14" spans="1:140" x14ac:dyDescent="0.2">
      <c r="A14" s="63" t="s">
        <v>698</v>
      </c>
      <c r="B14" s="61">
        <v>95.02</v>
      </c>
      <c r="C14" s="143">
        <v>2.0176366414176354E-2</v>
      </c>
      <c r="D14" s="61">
        <v>48.39</v>
      </c>
      <c r="E14" s="61">
        <v>6.7051150862606379E-2</v>
      </c>
      <c r="F14" s="64">
        <v>0.16900000000000001</v>
      </c>
      <c r="G14" s="64">
        <v>4.0907810169202481E-3</v>
      </c>
      <c r="H14" s="61">
        <v>5.76</v>
      </c>
      <c r="I14" s="61">
        <v>1.7810407743788462E-2</v>
      </c>
      <c r="J14" s="61">
        <v>1.34</v>
      </c>
      <c r="K14" s="61">
        <v>8.7949999999999999</v>
      </c>
      <c r="L14" s="61">
        <v>4.8746837928218482E-2</v>
      </c>
      <c r="M14" s="64">
        <v>2.8000000000000001E-2</v>
      </c>
      <c r="N14" s="64">
        <v>3.1491031809777917E-3</v>
      </c>
      <c r="O14" s="61">
        <v>30.01</v>
      </c>
      <c r="P14" s="61">
        <v>9.5488615442423874E-2</v>
      </c>
      <c r="Q14" s="61">
        <v>4.62</v>
      </c>
      <c r="R14" s="61">
        <v>1.0491609091713879E-2</v>
      </c>
      <c r="S14" s="64">
        <v>5.3999999999999999E-2</v>
      </c>
      <c r="T14" s="64">
        <v>5.631600127849988E-3</v>
      </c>
      <c r="U14" s="64">
        <v>0.46400000000000002</v>
      </c>
      <c r="V14" s="64">
        <v>1.1037118524660657E-2</v>
      </c>
      <c r="W14" s="64">
        <v>1.4E-2</v>
      </c>
      <c r="X14" s="64">
        <v>8.1130095069129092E-4</v>
      </c>
      <c r="Y14" s="64">
        <v>2.7199999999999998E-2</v>
      </c>
      <c r="Z14" s="64">
        <v>7.8347215932320655E-4</v>
      </c>
      <c r="AA14" s="64">
        <v>1.4999999999999999E-2</v>
      </c>
      <c r="AB14" s="64">
        <v>1.7386204301111845E-3</v>
      </c>
      <c r="AC14" s="64">
        <v>1.4999999999999999E-2</v>
      </c>
      <c r="AD14" s="64">
        <v>7.4779215769564685E-4</v>
      </c>
      <c r="AE14" s="61">
        <v>99.7</v>
      </c>
      <c r="AF14" s="61">
        <f t="shared" si="0"/>
        <v>100.04</v>
      </c>
      <c r="AG14" s="92">
        <f t="shared" si="1"/>
        <v>8.2840236686390525E-2</v>
      </c>
      <c r="AH14" s="64">
        <f t="shared" si="2"/>
        <v>2.7455621301775146</v>
      </c>
      <c r="AI14" s="64">
        <f t="shared" si="3"/>
        <v>0.16094674556213015</v>
      </c>
      <c r="AJ14" s="64">
        <f t="shared" si="4"/>
        <v>0.26824457593688361</v>
      </c>
      <c r="AK14" s="64">
        <f t="shared" si="5"/>
        <v>2.0118343195266273</v>
      </c>
      <c r="AL14" s="63">
        <v>1513</v>
      </c>
      <c r="AM14" s="63">
        <v>1300</v>
      </c>
      <c r="AN14" s="63" t="s">
        <v>501</v>
      </c>
      <c r="AO14" s="62">
        <v>0.34</v>
      </c>
      <c r="AP14" s="69">
        <v>0.05</v>
      </c>
      <c r="AQ14" s="66"/>
      <c r="AR14" s="63"/>
      <c r="AS14" s="278"/>
      <c r="AT14" s="68"/>
      <c r="AU14" s="67"/>
      <c r="AV14" s="63"/>
      <c r="AW14" s="67"/>
      <c r="AX14" s="63"/>
      <c r="AY14" s="67"/>
      <c r="AZ14" s="63"/>
      <c r="BA14" s="67"/>
      <c r="BB14" s="63"/>
      <c r="BC14" s="67"/>
      <c r="BD14" s="63"/>
      <c r="BE14" s="67"/>
      <c r="BF14" s="63"/>
      <c r="BG14" s="67"/>
      <c r="BH14" s="63"/>
      <c r="BI14" s="67"/>
      <c r="BJ14" s="63"/>
      <c r="BK14" s="67"/>
      <c r="BL14" s="63"/>
      <c r="BM14" s="67"/>
      <c r="BN14" s="63"/>
      <c r="BO14" s="67"/>
      <c r="BP14" s="63"/>
      <c r="BQ14" s="67"/>
      <c r="BR14" s="63"/>
      <c r="BS14" s="67"/>
      <c r="BT14" s="63"/>
      <c r="BU14" s="67"/>
      <c r="BV14" s="63"/>
      <c r="BW14" s="67"/>
      <c r="BX14" s="63"/>
      <c r="BY14" s="67"/>
      <c r="BZ14" s="63"/>
      <c r="CA14" s="67"/>
      <c r="CB14" s="63"/>
      <c r="CC14" s="67"/>
      <c r="CD14" s="63"/>
      <c r="CE14" s="67"/>
      <c r="CF14" s="63"/>
      <c r="CG14" s="67"/>
      <c r="CH14" s="63"/>
      <c r="CI14" s="67"/>
      <c r="CJ14" s="63"/>
      <c r="CK14" s="67"/>
      <c r="CL14" s="63"/>
      <c r="CM14" s="118"/>
      <c r="CN14" s="60"/>
      <c r="CO14" s="117"/>
      <c r="CP14" s="91"/>
      <c r="CQ14" s="91"/>
      <c r="CR14" s="91"/>
      <c r="CS14" s="61"/>
      <c r="CT14" s="61"/>
      <c r="CU14" s="63"/>
      <c r="CV14" s="63"/>
      <c r="CW14" s="63"/>
      <c r="CX14" s="63"/>
      <c r="CY14" s="60"/>
      <c r="CZ14" s="60"/>
      <c r="DA14" s="63"/>
      <c r="DB14" s="91"/>
      <c r="DC14" s="91"/>
      <c r="DD14" s="91"/>
      <c r="DE14" s="63"/>
      <c r="DF14" s="63"/>
      <c r="DG14" s="65"/>
      <c r="DH14" s="65"/>
      <c r="DI14" s="65"/>
      <c r="DJ14" s="65"/>
      <c r="DL14" s="187">
        <v>41.3</v>
      </c>
      <c r="DM14" s="187">
        <v>0.11155555852953424</v>
      </c>
      <c r="DN14" s="187">
        <v>52.24</v>
      </c>
      <c r="DO14" s="187">
        <v>8.9415740273531219E-2</v>
      </c>
      <c r="DP14" s="187">
        <v>4.88</v>
      </c>
      <c r="DQ14" s="187">
        <v>6.1496491375929586E-2</v>
      </c>
      <c r="DR14" s="188">
        <v>4.3E-3</v>
      </c>
      <c r="DS14" s="188">
        <v>4.5708188110992972E-4</v>
      </c>
      <c r="DT14" s="188">
        <v>5.62E-2</v>
      </c>
      <c r="DU14" s="188">
        <v>1.1620002592923806E-3</v>
      </c>
      <c r="DV14" s="188">
        <v>1.8E-3</v>
      </c>
      <c r="DW14" s="188">
        <v>1.4760975405057983E-3</v>
      </c>
      <c r="DX14" s="188">
        <v>0.12520000000000001</v>
      </c>
      <c r="DY14" s="188">
        <v>1.7741481282012564E-3</v>
      </c>
      <c r="DZ14" s="188">
        <v>2.2000000000000001E-3</v>
      </c>
      <c r="EA14" s="188">
        <v>3.6383410687800151E-4</v>
      </c>
      <c r="EB14" s="188">
        <v>0.18859999999999999</v>
      </c>
      <c r="EC14" s="188">
        <v>5.5524474513376646E-3</v>
      </c>
      <c r="ED14" s="188">
        <v>7.7899999999999997E-2</v>
      </c>
      <c r="EE14" s="188">
        <v>1.1020845378203843E-3</v>
      </c>
      <c r="EF14" s="188">
        <v>1.21E-2</v>
      </c>
      <c r="EG14" s="188">
        <v>1.0870928118865623E-3</v>
      </c>
      <c r="EH14" s="188">
        <v>0.43369999999999997</v>
      </c>
      <c r="EI14" s="188">
        <v>1.6749207680133006E-3</v>
      </c>
      <c r="EJ14" s="187">
        <v>99.32</v>
      </c>
    </row>
    <row r="15" spans="1:140" x14ac:dyDescent="0.2">
      <c r="A15" s="63" t="s">
        <v>697</v>
      </c>
      <c r="B15" s="61">
        <v>94.38</v>
      </c>
      <c r="C15" s="143">
        <v>3.9336928381129954E-2</v>
      </c>
      <c r="D15" s="61">
        <v>48.76</v>
      </c>
      <c r="E15" s="61">
        <v>6.7563837901646759E-2</v>
      </c>
      <c r="F15" s="64">
        <v>0.18099999999999999</v>
      </c>
      <c r="G15" s="64">
        <v>4.4216645812562259E-3</v>
      </c>
      <c r="H15" s="61">
        <v>6.05</v>
      </c>
      <c r="I15" s="61">
        <v>1.925045396290118E-2</v>
      </c>
      <c r="J15" s="61">
        <v>1.17</v>
      </c>
      <c r="K15" s="61">
        <v>9.3510000000000009</v>
      </c>
      <c r="L15" s="61">
        <v>4.9070288168299982E-2</v>
      </c>
      <c r="M15" s="64">
        <v>3.7999999999999999E-2</v>
      </c>
      <c r="N15" s="64">
        <v>3.534784933405723E-3</v>
      </c>
      <c r="O15" s="61">
        <v>28.38</v>
      </c>
      <c r="P15" s="61">
        <v>8.7753363154291067E-2</v>
      </c>
      <c r="Q15" s="61">
        <v>4.8600000000000003</v>
      </c>
      <c r="R15" s="61">
        <v>1.1348739489476355E-2</v>
      </c>
      <c r="S15" s="64">
        <v>8.5000000000000006E-2</v>
      </c>
      <c r="T15" s="64">
        <v>6.2130569035233974E-3</v>
      </c>
      <c r="U15" s="64">
        <v>0.51400000000000001</v>
      </c>
      <c r="V15" s="64">
        <v>1.2155332255921756E-2</v>
      </c>
      <c r="W15" s="64">
        <v>1.7000000000000001E-2</v>
      </c>
      <c r="X15" s="64">
        <v>8.4459689150256901E-4</v>
      </c>
      <c r="Y15" s="64">
        <v>7.5399999999999995E-2</v>
      </c>
      <c r="Z15" s="64">
        <v>1.1483424614591781E-3</v>
      </c>
      <c r="AA15" s="64">
        <v>1.4999999999999999E-2</v>
      </c>
      <c r="AB15" s="64">
        <v>1.9109049048959905E-3</v>
      </c>
      <c r="AC15" s="64">
        <v>1.0999999999999999E-2</v>
      </c>
      <c r="AD15" s="64">
        <v>7.7859899407862511E-4</v>
      </c>
      <c r="AE15" s="61">
        <v>99.5</v>
      </c>
      <c r="AF15" s="61">
        <f t="shared" si="0"/>
        <v>100.08</v>
      </c>
      <c r="AG15" s="92">
        <f t="shared" si="1"/>
        <v>9.3922651933701667E-2</v>
      </c>
      <c r="AH15" s="64">
        <f t="shared" si="2"/>
        <v>2.839779005524862</v>
      </c>
      <c r="AI15" s="64">
        <f t="shared" si="3"/>
        <v>0.4165745856353591</v>
      </c>
      <c r="AJ15" s="64">
        <f t="shared" si="4"/>
        <v>0.69429097605893186</v>
      </c>
      <c r="AK15" s="64">
        <f t="shared" si="5"/>
        <v>3.2044198895027622</v>
      </c>
      <c r="AL15" s="63">
        <v>1482</v>
      </c>
      <c r="AM15" s="63">
        <v>1300</v>
      </c>
      <c r="AN15" s="63" t="s">
        <v>696</v>
      </c>
      <c r="AO15" s="62">
        <v>0.57999999999999996</v>
      </c>
      <c r="AP15" s="69">
        <v>0.08</v>
      </c>
      <c r="AQ15" s="66"/>
      <c r="AR15" s="63"/>
      <c r="AS15" s="278"/>
      <c r="AT15" s="68"/>
      <c r="AU15" s="67"/>
      <c r="AV15" s="63"/>
      <c r="AW15" s="67"/>
      <c r="AX15" s="63"/>
      <c r="AY15" s="67"/>
      <c r="AZ15" s="63"/>
      <c r="BA15" s="67"/>
      <c r="BB15" s="63"/>
      <c r="BC15" s="67"/>
      <c r="BD15" s="63"/>
      <c r="BE15" s="67"/>
      <c r="BF15" s="63"/>
      <c r="BG15" s="67"/>
      <c r="BH15" s="63"/>
      <c r="BI15" s="67"/>
      <c r="BJ15" s="63"/>
      <c r="BK15" s="67"/>
      <c r="BL15" s="63"/>
      <c r="BM15" s="67"/>
      <c r="BN15" s="63"/>
      <c r="BO15" s="67"/>
      <c r="BP15" s="63"/>
      <c r="BQ15" s="67"/>
      <c r="BR15" s="63"/>
      <c r="BS15" s="67"/>
      <c r="BT15" s="63"/>
      <c r="BU15" s="67"/>
      <c r="BV15" s="63"/>
      <c r="BW15" s="67"/>
      <c r="BX15" s="63"/>
      <c r="BY15" s="67"/>
      <c r="BZ15" s="63"/>
      <c r="CA15" s="67"/>
      <c r="CB15" s="63"/>
      <c r="CC15" s="67"/>
      <c r="CD15" s="63"/>
      <c r="CE15" s="67"/>
      <c r="CF15" s="63"/>
      <c r="CG15" s="67"/>
      <c r="CH15" s="63"/>
      <c r="CI15" s="67"/>
      <c r="CJ15" s="63"/>
      <c r="CK15" s="67"/>
      <c r="CL15" s="63"/>
      <c r="CM15" s="118"/>
      <c r="CN15" s="60"/>
      <c r="CO15" s="117"/>
      <c r="CP15" s="91"/>
      <c r="CQ15" s="91"/>
      <c r="CR15" s="91"/>
      <c r="CS15" s="61"/>
      <c r="CT15" s="61"/>
      <c r="CU15" s="63"/>
      <c r="CV15" s="63"/>
      <c r="CW15" s="63"/>
      <c r="CX15" s="63"/>
      <c r="CY15" s="60"/>
      <c r="CZ15" s="60"/>
      <c r="DA15" s="63"/>
      <c r="DB15" s="91"/>
      <c r="DC15" s="91"/>
      <c r="DD15" s="91"/>
      <c r="DE15" s="63"/>
      <c r="DF15" s="63"/>
      <c r="DG15" s="65"/>
      <c r="DH15" s="65"/>
      <c r="DI15" s="65"/>
      <c r="DJ15" s="65"/>
      <c r="DL15" s="187">
        <v>41.34</v>
      </c>
      <c r="DM15" s="187">
        <v>0.16806293191663021</v>
      </c>
      <c r="DN15" s="187">
        <v>52.06</v>
      </c>
      <c r="DO15" s="187">
        <v>0.27128364462742599</v>
      </c>
      <c r="DP15" s="187">
        <v>5.52</v>
      </c>
      <c r="DQ15" s="187">
        <v>0.13826746634515683</v>
      </c>
      <c r="DR15" s="188">
        <v>3.5000000000000001E-3</v>
      </c>
      <c r="DS15" s="188">
        <v>7.0984446485731437E-4</v>
      </c>
      <c r="DT15" s="188">
        <v>5.2200000000000003E-2</v>
      </c>
      <c r="DU15" s="188">
        <v>1.5733343954798668E-3</v>
      </c>
      <c r="DV15" s="188">
        <v>2.7000000000000001E-3</v>
      </c>
      <c r="DW15" s="188">
        <v>9.7765032030885154E-4</v>
      </c>
      <c r="DX15" s="188">
        <v>0.12620000000000001</v>
      </c>
      <c r="DY15" s="188">
        <v>2.2186174062136352E-3</v>
      </c>
      <c r="DZ15" s="188">
        <v>1.6999999999999999E-3</v>
      </c>
      <c r="EA15" s="188">
        <v>3.0955147078509627E-4</v>
      </c>
      <c r="EB15" s="188">
        <v>0.20499999999999999</v>
      </c>
      <c r="EC15" s="188">
        <v>1.2153739485877012E-2</v>
      </c>
      <c r="ED15" s="188">
        <v>8.5800000000000001E-2</v>
      </c>
      <c r="EE15" s="188">
        <v>1.2304731899437564E-3</v>
      </c>
      <c r="EF15" s="188">
        <v>1.2999999999999999E-2</v>
      </c>
      <c r="EG15" s="188">
        <v>9.6700786017802894E-4</v>
      </c>
      <c r="EH15" s="188">
        <v>0.43090000000000001</v>
      </c>
      <c r="EI15" s="188">
        <v>5.9098094589521716E-3</v>
      </c>
      <c r="EJ15" s="187">
        <v>99.84</v>
      </c>
    </row>
    <row r="16" spans="1:140" x14ac:dyDescent="0.2">
      <c r="A16" s="63" t="s">
        <v>695</v>
      </c>
      <c r="B16" s="61">
        <v>94.8</v>
      </c>
      <c r="C16" s="143">
        <v>1.9472163601543253E-2</v>
      </c>
      <c r="D16" s="61">
        <v>48.18</v>
      </c>
      <c r="E16" s="61">
        <v>8.1764171322162849E-2</v>
      </c>
      <c r="F16" s="64">
        <v>0.16900000000000001</v>
      </c>
      <c r="G16" s="64">
        <v>5.0469668093266118E-3</v>
      </c>
      <c r="H16" s="61">
        <v>5.82</v>
      </c>
      <c r="I16" s="61">
        <v>2.2224645418993758E-2</v>
      </c>
      <c r="J16" s="61">
        <v>1.26</v>
      </c>
      <c r="K16" s="61">
        <v>9.07</v>
      </c>
      <c r="L16" s="61">
        <v>5.9432920129429204E-2</v>
      </c>
      <c r="M16" s="64">
        <v>0.03</v>
      </c>
      <c r="N16" s="64">
        <v>3.8527155358266457E-3</v>
      </c>
      <c r="O16" s="61">
        <v>29.48</v>
      </c>
      <c r="P16" s="61">
        <v>0.11748107756476266</v>
      </c>
      <c r="Q16" s="61">
        <v>4.83</v>
      </c>
      <c r="R16" s="61">
        <v>1.3207888930483932E-2</v>
      </c>
      <c r="S16" s="64">
        <v>6.4000000000000001E-2</v>
      </c>
      <c r="T16" s="64">
        <v>7.022618704981466E-3</v>
      </c>
      <c r="U16" s="64">
        <v>0.498</v>
      </c>
      <c r="V16" s="64">
        <v>1.408564533416911E-2</v>
      </c>
      <c r="W16" s="64">
        <v>1.4999999999999999E-2</v>
      </c>
      <c r="X16" s="64">
        <v>9.8293565404862591E-4</v>
      </c>
      <c r="Y16" s="64">
        <v>3.1699999999999999E-2</v>
      </c>
      <c r="Z16" s="64">
        <v>1.0087780339323631E-3</v>
      </c>
      <c r="AA16" s="64">
        <v>1.4E-2</v>
      </c>
      <c r="AB16" s="64">
        <v>2.1629315343353384E-3</v>
      </c>
      <c r="AC16" s="64">
        <v>8.9999999999999993E-3</v>
      </c>
      <c r="AD16" s="64">
        <v>9.093012372145986E-4</v>
      </c>
      <c r="AE16" s="61">
        <v>99.47</v>
      </c>
      <c r="AF16" s="61">
        <f t="shared" si="0"/>
        <v>100.03999999999999</v>
      </c>
      <c r="AG16" s="92">
        <f t="shared" si="1"/>
        <v>8.8757396449704137E-2</v>
      </c>
      <c r="AH16" s="64">
        <f t="shared" si="2"/>
        <v>2.9467455621301775</v>
      </c>
      <c r="AI16" s="64">
        <f t="shared" si="3"/>
        <v>0.18757396449704139</v>
      </c>
      <c r="AJ16" s="64">
        <f t="shared" si="4"/>
        <v>0.31262327416173569</v>
      </c>
      <c r="AK16" s="64">
        <f t="shared" si="5"/>
        <v>3.3727810650887569</v>
      </c>
      <c r="AL16" s="63">
        <v>1499</v>
      </c>
      <c r="AM16" s="63">
        <v>1300</v>
      </c>
      <c r="AN16" s="63" t="s">
        <v>694</v>
      </c>
      <c r="AO16" s="62">
        <v>0.56999999999999995</v>
      </c>
      <c r="AP16" s="69">
        <v>0.08</v>
      </c>
      <c r="AQ16" s="66"/>
      <c r="AR16" s="63"/>
      <c r="AS16" s="278"/>
      <c r="AT16" s="68"/>
      <c r="AU16" s="67"/>
      <c r="AV16" s="63"/>
      <c r="AW16" s="67"/>
      <c r="AX16" s="63"/>
      <c r="AY16" s="67"/>
      <c r="AZ16" s="63"/>
      <c r="BA16" s="67"/>
      <c r="BB16" s="63"/>
      <c r="BC16" s="67"/>
      <c r="BD16" s="63"/>
      <c r="BE16" s="67"/>
      <c r="BF16" s="63"/>
      <c r="BG16" s="67"/>
      <c r="BH16" s="63"/>
      <c r="BI16" s="67"/>
      <c r="BJ16" s="63"/>
      <c r="BK16" s="67"/>
      <c r="BL16" s="63"/>
      <c r="BM16" s="67"/>
      <c r="BN16" s="63"/>
      <c r="BO16" s="67"/>
      <c r="BP16" s="63"/>
      <c r="BQ16" s="67"/>
      <c r="BR16" s="63"/>
      <c r="BS16" s="67"/>
      <c r="BT16" s="63"/>
      <c r="BU16" s="67"/>
      <c r="BV16" s="63"/>
      <c r="BW16" s="67"/>
      <c r="BX16" s="63"/>
      <c r="BY16" s="67"/>
      <c r="BZ16" s="63"/>
      <c r="CA16" s="67"/>
      <c r="CB16" s="63"/>
      <c r="CC16" s="67"/>
      <c r="CD16" s="63"/>
      <c r="CE16" s="67"/>
      <c r="CF16" s="63"/>
      <c r="CG16" s="67"/>
      <c r="CH16" s="63"/>
      <c r="CI16" s="67"/>
      <c r="CJ16" s="63"/>
      <c r="CK16" s="67"/>
      <c r="CL16" s="63"/>
      <c r="CM16" s="118"/>
      <c r="CN16" s="60"/>
      <c r="CO16" s="117"/>
      <c r="CP16" s="91"/>
      <c r="CQ16" s="91"/>
      <c r="CR16" s="91"/>
      <c r="CS16" s="61"/>
      <c r="CT16" s="61"/>
      <c r="CU16" s="63"/>
      <c r="CV16" s="63"/>
      <c r="CW16" s="63"/>
      <c r="CX16" s="63"/>
      <c r="CY16" s="60"/>
      <c r="CZ16" s="60"/>
      <c r="DA16" s="63"/>
      <c r="DB16" s="91"/>
      <c r="DC16" s="91"/>
      <c r="DD16" s="91"/>
      <c r="DE16" s="63"/>
      <c r="DF16" s="63"/>
      <c r="DG16" s="65"/>
      <c r="DH16" s="65"/>
      <c r="DI16" s="65"/>
      <c r="DJ16" s="65"/>
      <c r="DL16" s="187">
        <v>41.05</v>
      </c>
      <c r="DM16" s="187">
        <v>3.830045194866518E-2</v>
      </c>
      <c r="DN16" s="187">
        <v>51.74</v>
      </c>
      <c r="DO16" s="187">
        <v>6.5639764036013931E-2</v>
      </c>
      <c r="DP16" s="187">
        <v>5.05</v>
      </c>
      <c r="DQ16" s="187">
        <v>6.1299105527737437E-2</v>
      </c>
      <c r="DR16" s="188">
        <v>3.2000000000000002E-3</v>
      </c>
      <c r="DS16" s="188">
        <v>4.406958473444772E-4</v>
      </c>
      <c r="DT16" s="188">
        <v>0.05</v>
      </c>
      <c r="DU16" s="188">
        <v>2.6469661956950389E-3</v>
      </c>
      <c r="DV16" s="188">
        <v>2.3999999999999998E-3</v>
      </c>
      <c r="DW16" s="188">
        <v>1.6833967549662841E-3</v>
      </c>
      <c r="DX16" s="188">
        <v>0.12939999999999999</v>
      </c>
      <c r="DY16" s="188">
        <v>1.0329721542297237E-3</v>
      </c>
      <c r="DZ16" s="188">
        <v>1.6000000000000001E-3</v>
      </c>
      <c r="EA16" s="188">
        <v>4.6838557049749916E-4</v>
      </c>
      <c r="EB16" s="188">
        <v>0.19259999999999999</v>
      </c>
      <c r="EC16" s="188">
        <v>1.5580222249760526E-3</v>
      </c>
      <c r="ED16" s="188">
        <v>7.9899999999999999E-2</v>
      </c>
      <c r="EE16" s="188">
        <v>9.4028420573858188E-4</v>
      </c>
      <c r="EF16" s="188">
        <v>1.1900000000000001E-2</v>
      </c>
      <c r="EG16" s="188">
        <v>9.2161100282873141E-4</v>
      </c>
      <c r="EH16" s="188">
        <v>0.43059999999999998</v>
      </c>
      <c r="EI16" s="188">
        <v>2.8139971902154306E-3</v>
      </c>
      <c r="EJ16" s="187">
        <v>98.73</v>
      </c>
    </row>
    <row r="17" spans="1:140" x14ac:dyDescent="0.2">
      <c r="A17" s="63" t="s">
        <v>693</v>
      </c>
      <c r="B17" s="61">
        <v>94.53</v>
      </c>
      <c r="C17" s="143">
        <v>3.5703328529967708E-2</v>
      </c>
      <c r="D17" s="61">
        <v>48.7</v>
      </c>
      <c r="E17" s="61">
        <v>8.2646640585083669E-2</v>
      </c>
      <c r="F17" s="64">
        <v>0.17899999999999999</v>
      </c>
      <c r="G17" s="64">
        <v>5.316356920757756E-3</v>
      </c>
      <c r="H17" s="61">
        <v>6.12</v>
      </c>
      <c r="I17" s="61">
        <v>2.3656964471377131E-2</v>
      </c>
      <c r="J17" s="61">
        <v>1.2</v>
      </c>
      <c r="K17" s="61">
        <v>9.2270000000000003</v>
      </c>
      <c r="L17" s="61">
        <v>6.0896646613184786E-2</v>
      </c>
      <c r="M17" s="64">
        <v>3.5000000000000003E-2</v>
      </c>
      <c r="N17" s="64">
        <v>4.116557171283358E-3</v>
      </c>
      <c r="O17" s="61">
        <v>28.56</v>
      </c>
      <c r="P17" s="61">
        <v>0.10905283622171412</v>
      </c>
      <c r="Q17" s="61">
        <v>4.84</v>
      </c>
      <c r="R17" s="61">
        <v>1.368958728377156E-2</v>
      </c>
      <c r="S17" s="64">
        <v>7.4999999999999997E-2</v>
      </c>
      <c r="T17" s="64">
        <v>7.3728776607237968E-3</v>
      </c>
      <c r="U17" s="64">
        <v>0.54300000000000004</v>
      </c>
      <c r="V17" s="64">
        <v>1.5282103437681606E-2</v>
      </c>
      <c r="W17" s="64">
        <v>1.7999999999999999E-2</v>
      </c>
      <c r="X17" s="64">
        <v>1.0453990625593653E-3</v>
      </c>
      <c r="Y17" s="64">
        <v>3.39E-2</v>
      </c>
      <c r="Z17" s="64">
        <v>1.0687583966921617E-3</v>
      </c>
      <c r="AA17" s="64">
        <v>1.7000000000000001E-2</v>
      </c>
      <c r="AB17" s="64">
        <v>2.3544276483067196E-3</v>
      </c>
      <c r="AC17" s="64">
        <v>1.2999999999999999E-2</v>
      </c>
      <c r="AD17" s="64">
        <v>9.7763015615427002E-4</v>
      </c>
      <c r="AE17" s="61">
        <v>99.55</v>
      </c>
      <c r="AF17" s="61">
        <f t="shared" si="0"/>
        <v>100.05</v>
      </c>
      <c r="AG17" s="92">
        <f t="shared" si="1"/>
        <v>0.10055865921787709</v>
      </c>
      <c r="AH17" s="64">
        <f t="shared" si="2"/>
        <v>3.033519553072626</v>
      </c>
      <c r="AI17" s="64">
        <f t="shared" si="3"/>
        <v>0.18938547486033519</v>
      </c>
      <c r="AJ17" s="64">
        <f t="shared" si="4"/>
        <v>0.31564245810055869</v>
      </c>
      <c r="AK17" s="64">
        <f t="shared" si="5"/>
        <v>2.7932960893854748</v>
      </c>
      <c r="AL17" s="63">
        <v>1488</v>
      </c>
      <c r="AM17" s="63">
        <v>1300</v>
      </c>
      <c r="AN17" s="63" t="s">
        <v>644</v>
      </c>
      <c r="AO17" s="62">
        <v>0.5</v>
      </c>
      <c r="AP17" s="69">
        <v>0.05</v>
      </c>
      <c r="AQ17" s="66"/>
      <c r="AR17" s="63"/>
      <c r="AS17" s="278"/>
      <c r="AT17" s="68"/>
      <c r="AU17" s="67"/>
      <c r="AV17" s="63"/>
      <c r="AW17" s="67"/>
      <c r="AX17" s="63"/>
      <c r="AY17" s="67"/>
      <c r="AZ17" s="63"/>
      <c r="BA17" s="67"/>
      <c r="BB17" s="63"/>
      <c r="BC17" s="67"/>
      <c r="BD17" s="63"/>
      <c r="BE17" s="67"/>
      <c r="BF17" s="63"/>
      <c r="BG17" s="67"/>
      <c r="BH17" s="63"/>
      <c r="BI17" s="67"/>
      <c r="BJ17" s="63"/>
      <c r="BK17" s="67"/>
      <c r="BL17" s="63"/>
      <c r="BM17" s="67"/>
      <c r="BN17" s="63"/>
      <c r="BO17" s="67"/>
      <c r="BP17" s="63"/>
      <c r="BQ17" s="67"/>
      <c r="BR17" s="63"/>
      <c r="BS17" s="67"/>
      <c r="BT17" s="63"/>
      <c r="BU17" s="67"/>
      <c r="BV17" s="63"/>
      <c r="BW17" s="67"/>
      <c r="BX17" s="63"/>
      <c r="BY17" s="67"/>
      <c r="BZ17" s="63"/>
      <c r="CA17" s="67"/>
      <c r="CB17" s="63"/>
      <c r="CC17" s="67"/>
      <c r="CD17" s="63"/>
      <c r="CE17" s="67"/>
      <c r="CF17" s="63"/>
      <c r="CG17" s="67"/>
      <c r="CH17" s="63"/>
      <c r="CI17" s="67"/>
      <c r="CJ17" s="63"/>
      <c r="CK17" s="67"/>
      <c r="CL17" s="63"/>
      <c r="CM17" s="118"/>
      <c r="CN17" s="60"/>
      <c r="CO17" s="117"/>
      <c r="CP17" s="91"/>
      <c r="CQ17" s="91"/>
      <c r="CR17" s="91"/>
      <c r="CS17" s="61"/>
      <c r="CT17" s="61"/>
      <c r="CU17" s="63"/>
      <c r="CV17" s="63"/>
      <c r="CW17" s="63"/>
      <c r="CX17" s="63"/>
      <c r="CY17" s="60"/>
      <c r="CZ17" s="60"/>
      <c r="DA17" s="63"/>
      <c r="DB17" s="91"/>
      <c r="DC17" s="91"/>
      <c r="DD17" s="91"/>
      <c r="DE17" s="63"/>
      <c r="DF17" s="63"/>
      <c r="DG17" s="65"/>
      <c r="DH17" s="65"/>
      <c r="DI17" s="65"/>
      <c r="DJ17" s="65"/>
      <c r="DL17" s="187">
        <v>41.89</v>
      </c>
      <c r="DM17" s="187">
        <v>2.1253973126600739E-2</v>
      </c>
      <c r="DN17" s="187">
        <v>52.62</v>
      </c>
      <c r="DO17" s="187">
        <v>7.9702281522889315E-2</v>
      </c>
      <c r="DP17" s="187">
        <v>5.42</v>
      </c>
      <c r="DQ17" s="187">
        <v>0.12389363224720364</v>
      </c>
      <c r="DR17" s="188">
        <v>2.8E-3</v>
      </c>
      <c r="DS17" s="188">
        <v>7.9723414555594421E-4</v>
      </c>
      <c r="DT17" s="188">
        <v>5.3400000000000003E-2</v>
      </c>
      <c r="DU17" s="188">
        <v>3.2686510527012141E-3</v>
      </c>
      <c r="DV17" s="188">
        <v>3.2000000000000002E-3</v>
      </c>
      <c r="DW17" s="188">
        <v>1.5161467400500814E-3</v>
      </c>
      <c r="DX17" s="188">
        <v>0.12839999999999999</v>
      </c>
      <c r="DY17" s="188">
        <v>6.3596784882999271E-4</v>
      </c>
      <c r="DZ17" s="188">
        <v>2E-3</v>
      </c>
      <c r="EA17" s="188">
        <v>3.0195266207073344E-4</v>
      </c>
      <c r="EB17" s="188">
        <v>0.2122</v>
      </c>
      <c r="EC17" s="188">
        <v>4.5295276027555592E-3</v>
      </c>
      <c r="ED17" s="188">
        <v>8.4900000000000003E-2</v>
      </c>
      <c r="EE17" s="188">
        <v>2.728844215847466E-3</v>
      </c>
      <c r="EF17" s="188">
        <v>1.35E-2</v>
      </c>
      <c r="EG17" s="188">
        <v>7.9152102648033257E-4</v>
      </c>
      <c r="EH17" s="188">
        <v>0.41499999999999998</v>
      </c>
      <c r="EI17" s="188">
        <v>6.3650320703423783E-3</v>
      </c>
      <c r="EJ17" s="187">
        <v>100.85</v>
      </c>
    </row>
    <row r="18" spans="1:140" x14ac:dyDescent="0.2">
      <c r="A18" s="63" t="s">
        <v>692</v>
      </c>
      <c r="B18" s="61">
        <v>94.66</v>
      </c>
      <c r="C18" s="143">
        <v>1.2594743210405948E-2</v>
      </c>
      <c r="D18" s="61">
        <v>48.62</v>
      </c>
      <c r="E18" s="61">
        <v>6.736984821119904E-2</v>
      </c>
      <c r="F18" s="64">
        <v>0.17299999999999999</v>
      </c>
      <c r="G18" s="64">
        <v>4.2772567401588796E-3</v>
      </c>
      <c r="H18" s="61">
        <v>5.91</v>
      </c>
      <c r="I18" s="61">
        <v>1.8653032496978427E-2</v>
      </c>
      <c r="J18" s="61">
        <v>1.21</v>
      </c>
      <c r="K18" s="61">
        <v>9.1120000000000001</v>
      </c>
      <c r="L18" s="61">
        <v>4.9451667136845172E-2</v>
      </c>
      <c r="M18" s="64">
        <v>3.3000000000000002E-2</v>
      </c>
      <c r="N18" s="64">
        <v>3.2402854263852195E-3</v>
      </c>
      <c r="O18" s="61">
        <v>29.04</v>
      </c>
      <c r="P18" s="61">
        <v>8.9794139041600163E-2</v>
      </c>
      <c r="Q18" s="61">
        <v>4.74</v>
      </c>
      <c r="R18" s="61">
        <v>1.1007711317274108E-2</v>
      </c>
      <c r="S18" s="64">
        <v>0.06</v>
      </c>
      <c r="T18" s="64">
        <v>5.8996691432655771E-3</v>
      </c>
      <c r="U18" s="64">
        <v>0.50600000000000001</v>
      </c>
      <c r="V18" s="64">
        <v>1.1961288018013633E-2</v>
      </c>
      <c r="W18" s="64">
        <v>1.7000000000000001E-2</v>
      </c>
      <c r="X18" s="64">
        <v>8.3825569009420302E-4</v>
      </c>
      <c r="Y18" s="64">
        <v>4.5100000000000001E-2</v>
      </c>
      <c r="Z18" s="64">
        <v>9.4554660734243558E-4</v>
      </c>
      <c r="AA18" s="64">
        <v>1.4E-2</v>
      </c>
      <c r="AB18" s="64">
        <v>1.8072060170739106E-3</v>
      </c>
      <c r="AC18" s="64">
        <v>1.7999999999999999E-2</v>
      </c>
      <c r="AD18" s="64">
        <v>8.1688951517325757E-4</v>
      </c>
      <c r="AE18" s="61">
        <v>99.5</v>
      </c>
      <c r="AF18" s="61">
        <f t="shared" si="0"/>
        <v>100.06</v>
      </c>
      <c r="AG18" s="92">
        <f t="shared" si="1"/>
        <v>9.8265895953757246E-2</v>
      </c>
      <c r="AH18" s="64">
        <f t="shared" si="2"/>
        <v>2.9248554913294802</v>
      </c>
      <c r="AI18" s="64">
        <f t="shared" si="3"/>
        <v>0.26069364161849712</v>
      </c>
      <c r="AJ18" s="64">
        <f t="shared" si="4"/>
        <v>0.4344894026974952</v>
      </c>
      <c r="AK18" s="64">
        <f t="shared" si="5"/>
        <v>3.2369942196531798</v>
      </c>
      <c r="AL18" s="63">
        <v>1492</v>
      </c>
      <c r="AM18" s="63">
        <v>1300</v>
      </c>
      <c r="AN18" s="63" t="s">
        <v>482</v>
      </c>
      <c r="AO18" s="62">
        <v>0.56000000000000005</v>
      </c>
      <c r="AP18" s="69">
        <v>0.08</v>
      </c>
      <c r="AQ18" s="66"/>
      <c r="AR18" s="63"/>
      <c r="AS18" s="278"/>
      <c r="AT18" s="68"/>
      <c r="AU18" s="67"/>
      <c r="AV18" s="63"/>
      <c r="AW18" s="67"/>
      <c r="AX18" s="63"/>
      <c r="AY18" s="67"/>
      <c r="AZ18" s="63"/>
      <c r="BA18" s="67"/>
      <c r="BB18" s="63"/>
      <c r="BC18" s="67"/>
      <c r="BD18" s="63"/>
      <c r="BE18" s="67"/>
      <c r="BF18" s="63"/>
      <c r="BG18" s="67"/>
      <c r="BH18" s="63"/>
      <c r="BI18" s="67"/>
      <c r="BJ18" s="63"/>
      <c r="BK18" s="67"/>
      <c r="BL18" s="63"/>
      <c r="BM18" s="67"/>
      <c r="BN18" s="63"/>
      <c r="BO18" s="67"/>
      <c r="BP18" s="63"/>
      <c r="BQ18" s="67"/>
      <c r="BR18" s="63"/>
      <c r="BS18" s="67"/>
      <c r="BT18" s="63"/>
      <c r="BU18" s="67"/>
      <c r="BV18" s="63"/>
      <c r="BW18" s="67"/>
      <c r="BX18" s="63"/>
      <c r="BY18" s="67"/>
      <c r="BZ18" s="63"/>
      <c r="CA18" s="67"/>
      <c r="CB18" s="63"/>
      <c r="CC18" s="67"/>
      <c r="CD18" s="63"/>
      <c r="CE18" s="67"/>
      <c r="CF18" s="63"/>
      <c r="CG18" s="67"/>
      <c r="CH18" s="63"/>
      <c r="CI18" s="67"/>
      <c r="CJ18" s="63"/>
      <c r="CK18" s="67"/>
      <c r="CL18" s="63"/>
      <c r="CM18" s="118"/>
      <c r="CN18" s="60"/>
      <c r="CO18" s="117"/>
      <c r="CP18" s="91"/>
      <c r="CQ18" s="91"/>
      <c r="CR18" s="91"/>
      <c r="CS18" s="61"/>
      <c r="CT18" s="61"/>
      <c r="CU18" s="63"/>
      <c r="CV18" s="63"/>
      <c r="CW18" s="63"/>
      <c r="CX18" s="63"/>
      <c r="CY18" s="60"/>
      <c r="CZ18" s="60"/>
      <c r="DA18" s="63"/>
      <c r="DB18" s="91"/>
      <c r="DC18" s="91"/>
      <c r="DD18" s="91"/>
      <c r="DE18" s="63"/>
      <c r="DF18" s="63"/>
      <c r="DG18" s="65"/>
      <c r="DH18" s="65"/>
      <c r="DI18" s="65"/>
      <c r="DJ18" s="65"/>
      <c r="DL18" s="187">
        <v>41.02</v>
      </c>
      <c r="DM18" s="187">
        <v>2.6220976003859819E-2</v>
      </c>
      <c r="DN18" s="187">
        <v>51.62</v>
      </c>
      <c r="DO18" s="187">
        <v>7.0511836859150079E-2</v>
      </c>
      <c r="DP18" s="187">
        <v>5.19</v>
      </c>
      <c r="DQ18" s="187">
        <v>4.0865574138220846E-2</v>
      </c>
      <c r="DR18" s="188">
        <v>3.3E-3</v>
      </c>
      <c r="DS18" s="188">
        <v>6.5987580381406564E-4</v>
      </c>
      <c r="DT18" s="188">
        <v>5.4100000000000002E-2</v>
      </c>
      <c r="DU18" s="188">
        <v>1.6515741320004835E-3</v>
      </c>
      <c r="DV18" s="188">
        <v>1.1000000000000001E-3</v>
      </c>
      <c r="DW18" s="188">
        <v>7.8488459714862061E-4</v>
      </c>
      <c r="DX18" s="188">
        <v>0.127</v>
      </c>
      <c r="DY18" s="188">
        <v>4.9255804349593833E-4</v>
      </c>
      <c r="DZ18" s="188">
        <v>1.6000000000000001E-3</v>
      </c>
      <c r="EA18" s="188">
        <v>2.8858917143441691E-4</v>
      </c>
      <c r="EB18" s="188">
        <v>0.19769999999999999</v>
      </c>
      <c r="EC18" s="188">
        <v>1.5780157562466192E-3</v>
      </c>
      <c r="ED18" s="188">
        <v>8.2100000000000006E-2</v>
      </c>
      <c r="EE18" s="188">
        <v>1.7303657282400453E-3</v>
      </c>
      <c r="EF18" s="188">
        <v>1.2699999999999999E-2</v>
      </c>
      <c r="EG18" s="188">
        <v>7.2450003598583074E-4</v>
      </c>
      <c r="EH18" s="188">
        <v>0.42959999999999998</v>
      </c>
      <c r="EI18" s="188">
        <v>1.8152735986004102E-3</v>
      </c>
      <c r="EJ18" s="187">
        <v>98.74</v>
      </c>
    </row>
    <row r="19" spans="1:140" x14ac:dyDescent="0.2">
      <c r="A19" s="63" t="s">
        <v>201</v>
      </c>
      <c r="B19" s="61">
        <v>94.7</v>
      </c>
      <c r="C19" s="143">
        <v>3.8908667522219019E-2</v>
      </c>
      <c r="D19" s="61">
        <v>48.64</v>
      </c>
      <c r="E19" s="61">
        <v>6.7397561024120159E-2</v>
      </c>
      <c r="F19" s="64">
        <v>0.16800000000000001</v>
      </c>
      <c r="G19" s="64">
        <v>4.2031994924501669E-3</v>
      </c>
      <c r="H19" s="61">
        <v>5.81</v>
      </c>
      <c r="I19" s="61">
        <v>1.8561041354087551E-2</v>
      </c>
      <c r="J19" s="61">
        <v>1.24</v>
      </c>
      <c r="K19" s="61">
        <v>9.0830000000000002</v>
      </c>
      <c r="L19" s="61">
        <v>4.8478816974391437E-2</v>
      </c>
      <c r="M19" s="64">
        <v>3.6999999999999998E-2</v>
      </c>
      <c r="N19" s="64">
        <v>3.266021191935661E-3</v>
      </c>
      <c r="O19" s="61">
        <v>29.24</v>
      </c>
      <c r="P19" s="61">
        <v>9.0412555977148382E-2</v>
      </c>
      <c r="Q19" s="61">
        <v>4.6500000000000004</v>
      </c>
      <c r="R19" s="61">
        <v>1.0917693590375824E-2</v>
      </c>
      <c r="S19" s="64">
        <v>5.1999999999999998E-2</v>
      </c>
      <c r="T19" s="64">
        <v>5.8164051802415502E-3</v>
      </c>
      <c r="U19" s="64">
        <v>0.51900000000000002</v>
      </c>
      <c r="V19" s="64">
        <v>1.1959616224240271E-2</v>
      </c>
      <c r="W19" s="64">
        <v>1.9E-2</v>
      </c>
      <c r="X19" s="64">
        <v>8.6591272305620794E-4</v>
      </c>
      <c r="Y19" s="64">
        <v>4.7500000000000001E-2</v>
      </c>
      <c r="Z19" s="64">
        <v>9.5148775479817111E-4</v>
      </c>
      <c r="AA19" s="64">
        <v>1.4999999999999999E-2</v>
      </c>
      <c r="AB19" s="64">
        <v>1.8582445120776403E-3</v>
      </c>
      <c r="AC19" s="64">
        <v>1.7000000000000001E-2</v>
      </c>
      <c r="AD19" s="64">
        <v>8.0639168775110427E-4</v>
      </c>
      <c r="AE19" s="61">
        <v>99.54</v>
      </c>
      <c r="AF19" s="61">
        <f t="shared" si="0"/>
        <v>100.06</v>
      </c>
      <c r="AG19" s="92">
        <f t="shared" si="1"/>
        <v>0.11309523809523808</v>
      </c>
      <c r="AH19" s="64">
        <f t="shared" si="2"/>
        <v>3.0892857142857144</v>
      </c>
      <c r="AI19" s="64">
        <f t="shared" si="3"/>
        <v>0.28273809523809523</v>
      </c>
      <c r="AJ19" s="64">
        <f t="shared" si="4"/>
        <v>0.47123015873015872</v>
      </c>
      <c r="AK19" s="64">
        <f t="shared" si="5"/>
        <v>3.0952380952380953</v>
      </c>
      <c r="AL19" s="63">
        <v>1496</v>
      </c>
      <c r="AM19" s="63">
        <v>1300</v>
      </c>
      <c r="AN19" s="63" t="s">
        <v>200</v>
      </c>
      <c r="AO19" s="62">
        <v>0.52</v>
      </c>
      <c r="AP19" s="69">
        <v>7.0000000000000007E-2</v>
      </c>
      <c r="AQ19" s="66">
        <v>20</v>
      </c>
      <c r="AR19" s="63">
        <v>17</v>
      </c>
      <c r="AS19" s="278">
        <v>979.77</v>
      </c>
      <c r="AT19" s="68">
        <v>40.56</v>
      </c>
      <c r="AU19" s="67">
        <v>0.28999999999999998</v>
      </c>
      <c r="AV19" s="63">
        <v>0.03</v>
      </c>
      <c r="AW19" s="67">
        <v>18.190000000000001</v>
      </c>
      <c r="AX19" s="63">
        <v>0.65</v>
      </c>
      <c r="AY19" s="67">
        <v>4.2699999999999996</v>
      </c>
      <c r="AZ19" s="63">
        <v>0.26</v>
      </c>
      <c r="BA19" s="67">
        <v>7.59</v>
      </c>
      <c r="BB19" s="63">
        <v>0.39</v>
      </c>
      <c r="BC19" s="67">
        <v>0.24</v>
      </c>
      <c r="BD19" s="63">
        <v>0.03</v>
      </c>
      <c r="BE19" s="67">
        <v>2.36</v>
      </c>
      <c r="BF19" s="63">
        <v>0.37</v>
      </c>
      <c r="BG19" s="67">
        <v>0.34</v>
      </c>
      <c r="BH19" s="63">
        <v>0.03</v>
      </c>
      <c r="BI19" s="67">
        <v>1.04</v>
      </c>
      <c r="BJ19" s="63">
        <v>0.09</v>
      </c>
      <c r="BK19" s="67"/>
      <c r="BL19" s="63"/>
      <c r="BM19" s="67">
        <v>0.82</v>
      </c>
      <c r="BN19" s="63">
        <v>0.11</v>
      </c>
      <c r="BO19" s="67">
        <v>0.33</v>
      </c>
      <c r="BP19" s="63">
        <v>7.0000000000000007E-2</v>
      </c>
      <c r="BQ19" s="67"/>
      <c r="BR19" s="63"/>
      <c r="BS19" s="67"/>
      <c r="BT19" s="63"/>
      <c r="BU19" s="67"/>
      <c r="BV19" s="63"/>
      <c r="BW19" s="67">
        <v>0.7</v>
      </c>
      <c r="BX19" s="63">
        <v>0.08</v>
      </c>
      <c r="BY19" s="67"/>
      <c r="BZ19" s="63"/>
      <c r="CA19" s="67">
        <v>0.56000000000000005</v>
      </c>
      <c r="CB19" s="63">
        <v>0.08</v>
      </c>
      <c r="CC19" s="67"/>
      <c r="CD19" s="63"/>
      <c r="CE19" s="67"/>
      <c r="CF19" s="63"/>
      <c r="CG19" s="67"/>
      <c r="CH19" s="63"/>
      <c r="CI19" s="67">
        <v>6.2E-2</v>
      </c>
      <c r="CJ19" s="63">
        <v>1.9E-2</v>
      </c>
      <c r="CK19" s="67">
        <v>2.5000000000000001E-2</v>
      </c>
      <c r="CL19" s="63">
        <v>4.0000000000000001E-3</v>
      </c>
      <c r="CM19" s="118">
        <v>6.4999999999999997E-3</v>
      </c>
      <c r="CN19" s="60">
        <v>1.6999999999999999E-3</v>
      </c>
      <c r="CO19" s="117">
        <v>40</v>
      </c>
      <c r="CP19" s="91">
        <v>11.34</v>
      </c>
      <c r="CQ19" s="91">
        <v>16.77</v>
      </c>
      <c r="CR19" s="91">
        <v>5.41</v>
      </c>
      <c r="CS19" s="61">
        <v>4.17</v>
      </c>
      <c r="CT19" s="61">
        <v>1.31</v>
      </c>
      <c r="CU19" s="63">
        <v>9.6</v>
      </c>
      <c r="CV19" s="63">
        <v>1.93</v>
      </c>
      <c r="CW19" s="63">
        <v>13.23</v>
      </c>
      <c r="CX19" s="63">
        <v>4.47</v>
      </c>
      <c r="CY19" s="60">
        <f>AU19/AW19</f>
        <v>1.5942825728422209E-2</v>
      </c>
      <c r="CZ19" s="60">
        <f>CY19*((AV19/AU19)^2+(AX19/AW19)^2)^0.5</f>
        <v>1.7448808268110941E-3</v>
      </c>
      <c r="DA19" s="63"/>
      <c r="DB19" s="91">
        <v>20</v>
      </c>
      <c r="DC19" s="60">
        <f>0.3543*DE19</f>
        <v>2.0262416999999998E-2</v>
      </c>
      <c r="DD19" s="60">
        <v>1.1691900000000001E-3</v>
      </c>
      <c r="DE19" s="63">
        <v>5.7189999999999998E-2</v>
      </c>
      <c r="DF19" s="63">
        <v>3.3E-3</v>
      </c>
      <c r="DG19" s="65">
        <v>0.70357999999999998</v>
      </c>
      <c r="DH19" s="65">
        <v>9.2000000000000003E-4</v>
      </c>
      <c r="DI19" s="65">
        <v>0.70091000000000003</v>
      </c>
      <c r="DJ19" s="65">
        <v>9.3000000000000005E-4</v>
      </c>
      <c r="DL19" s="187">
        <v>41.37</v>
      </c>
      <c r="DM19" s="187">
        <v>3.2804705804236126E-2</v>
      </c>
      <c r="DN19" s="187">
        <v>51.97</v>
      </c>
      <c r="DO19" s="187">
        <v>0.1268751266028538</v>
      </c>
      <c r="DP19" s="187">
        <v>5.18</v>
      </c>
      <c r="DQ19" s="187">
        <v>0.12664345824531073</v>
      </c>
      <c r="DR19" s="188">
        <v>3.3999999999999998E-3</v>
      </c>
      <c r="DS19" s="188">
        <v>4.7744301260785657E-4</v>
      </c>
      <c r="DT19" s="188">
        <v>6.13E-2</v>
      </c>
      <c r="DU19" s="188">
        <v>7.9135157327841728E-4</v>
      </c>
      <c r="DV19" s="188">
        <v>2E-3</v>
      </c>
      <c r="DW19" s="188">
        <v>1.0152186130402527E-3</v>
      </c>
      <c r="DX19" s="188">
        <v>0.12609999999999999</v>
      </c>
      <c r="DY19" s="188">
        <v>4.5138398745783325E-4</v>
      </c>
      <c r="DZ19" s="188">
        <v>2E-3</v>
      </c>
      <c r="EA19" s="188">
        <v>3.6262332853282964E-4</v>
      </c>
      <c r="EB19" s="188">
        <v>0.214</v>
      </c>
      <c r="EC19" s="188">
        <v>1.7616838137099978E-3</v>
      </c>
      <c r="ED19" s="188">
        <v>8.1699999999999995E-2</v>
      </c>
      <c r="EE19" s="188">
        <v>1.2438306446595658E-3</v>
      </c>
      <c r="EF19" s="188">
        <v>1.2500000000000001E-2</v>
      </c>
      <c r="EG19" s="188">
        <v>7.7401307320078586E-4</v>
      </c>
      <c r="EH19" s="188">
        <v>0.43070000000000003</v>
      </c>
      <c r="EI19" s="188">
        <v>3.3968861910378075E-3</v>
      </c>
      <c r="EJ19" s="187">
        <v>99.45</v>
      </c>
    </row>
    <row r="20" spans="1:140" x14ac:dyDescent="0.2">
      <c r="A20" s="63" t="s">
        <v>214</v>
      </c>
      <c r="B20" s="61">
        <v>95</v>
      </c>
      <c r="C20" s="143">
        <v>1.6648264670751159E-2</v>
      </c>
      <c r="D20" s="61">
        <v>48.4</v>
      </c>
      <c r="E20" s="61">
        <v>6.7065007269066931E-2</v>
      </c>
      <c r="F20" s="64">
        <v>0.16300000000000001</v>
      </c>
      <c r="G20" s="64">
        <v>4.0717854185014449E-3</v>
      </c>
      <c r="H20" s="61">
        <v>5.61</v>
      </c>
      <c r="I20" s="61">
        <v>1.7778445788838425E-2</v>
      </c>
      <c r="J20" s="61">
        <v>1.29</v>
      </c>
      <c r="K20" s="61">
        <v>8.8369999999999997</v>
      </c>
      <c r="L20" s="61">
        <v>4.8753131701858542E-2</v>
      </c>
      <c r="M20" s="64">
        <v>3.2000000000000001E-2</v>
      </c>
      <c r="N20" s="64">
        <v>3.1576385037704723E-3</v>
      </c>
      <c r="O20" s="61">
        <v>30.08</v>
      </c>
      <c r="P20" s="61">
        <v>9.3780158925009294E-2</v>
      </c>
      <c r="Q20" s="61">
        <v>4.5</v>
      </c>
      <c r="R20" s="61">
        <v>1.0450358845513394E-2</v>
      </c>
      <c r="S20" s="64">
        <v>5.3999999999999999E-2</v>
      </c>
      <c r="T20" s="64">
        <v>5.473110150545117E-3</v>
      </c>
      <c r="U20" s="64">
        <v>0.47499999999999998</v>
      </c>
      <c r="V20" s="64">
        <v>1.1330556754106335E-2</v>
      </c>
      <c r="W20" s="64">
        <v>1.7000000000000001E-2</v>
      </c>
      <c r="X20" s="64">
        <v>7.9397763254870999E-4</v>
      </c>
      <c r="Y20" s="64">
        <v>5.0099999999999999E-2</v>
      </c>
      <c r="Z20" s="64">
        <v>9.3542595286259225E-4</v>
      </c>
      <c r="AA20" s="64">
        <v>1.6E-2</v>
      </c>
      <c r="AB20" s="64">
        <v>1.7801062440202832E-3</v>
      </c>
      <c r="AC20" s="64">
        <v>8.0000000000000002E-3</v>
      </c>
      <c r="AD20" s="64">
        <v>7.0468996492547469E-4</v>
      </c>
      <c r="AE20" s="61">
        <v>99.54</v>
      </c>
      <c r="AF20" s="61">
        <f t="shared" si="0"/>
        <v>100.06</v>
      </c>
      <c r="AG20" s="92">
        <f t="shared" si="1"/>
        <v>0.10429447852760737</v>
      </c>
      <c r="AH20" s="64">
        <f t="shared" si="2"/>
        <v>2.9141104294478524</v>
      </c>
      <c r="AI20" s="64">
        <f t="shared" si="3"/>
        <v>0.30736196319018405</v>
      </c>
      <c r="AJ20" s="64">
        <f t="shared" si="4"/>
        <v>0.51226993865030679</v>
      </c>
      <c r="AK20" s="64">
        <f t="shared" si="5"/>
        <v>3.1901840490797544</v>
      </c>
      <c r="AL20" s="63">
        <v>1506</v>
      </c>
      <c r="AM20" s="63">
        <v>1300</v>
      </c>
      <c r="AN20" s="63" t="s">
        <v>213</v>
      </c>
      <c r="AO20" s="62">
        <v>0.52</v>
      </c>
      <c r="AP20" s="69">
        <v>7.0000000000000007E-2</v>
      </c>
      <c r="AQ20" s="66">
        <v>20</v>
      </c>
      <c r="AR20" s="63">
        <v>8</v>
      </c>
      <c r="AS20" s="278">
        <v>945.19</v>
      </c>
      <c r="AT20" s="68">
        <v>43.67</v>
      </c>
      <c r="AU20" s="67">
        <v>0.36</v>
      </c>
      <c r="AV20" s="63">
        <v>0.04</v>
      </c>
      <c r="AW20" s="67">
        <v>18.170000000000002</v>
      </c>
      <c r="AX20" s="63">
        <v>0.76</v>
      </c>
      <c r="AY20" s="67">
        <v>4.5</v>
      </c>
      <c r="AZ20" s="63">
        <v>0.39</v>
      </c>
      <c r="BA20" s="67">
        <v>7.48</v>
      </c>
      <c r="BB20" s="63">
        <v>0.47</v>
      </c>
      <c r="BC20" s="67">
        <v>0.25</v>
      </c>
      <c r="BD20" s="63">
        <v>0.04</v>
      </c>
      <c r="BE20" s="67">
        <v>2.38</v>
      </c>
      <c r="BF20" s="63">
        <v>0.5</v>
      </c>
      <c r="BG20" s="67">
        <v>0.3</v>
      </c>
      <c r="BH20" s="63">
        <v>0.06</v>
      </c>
      <c r="BI20" s="67">
        <v>0.98</v>
      </c>
      <c r="BJ20" s="63">
        <v>0.1</v>
      </c>
      <c r="BK20" s="67"/>
      <c r="BL20" s="63"/>
      <c r="BM20" s="67">
        <v>0.73</v>
      </c>
      <c r="BN20" s="63">
        <v>0.17</v>
      </c>
      <c r="BO20" s="67">
        <v>0.23</v>
      </c>
      <c r="BP20" s="63">
        <v>0.09</v>
      </c>
      <c r="BQ20" s="67"/>
      <c r="BR20" s="63"/>
      <c r="BS20" s="67"/>
      <c r="BT20" s="63"/>
      <c r="BU20" s="67"/>
      <c r="BV20" s="63"/>
      <c r="BW20" s="67">
        <v>0.64</v>
      </c>
      <c r="BX20" s="63">
        <v>0.12</v>
      </c>
      <c r="BY20" s="67"/>
      <c r="BZ20" s="63"/>
      <c r="CA20" s="67">
        <v>0.56000000000000005</v>
      </c>
      <c r="CB20" s="63">
        <v>0.12</v>
      </c>
      <c r="CC20" s="67"/>
      <c r="CD20" s="63"/>
      <c r="CE20" s="67"/>
      <c r="CF20" s="63"/>
      <c r="CG20" s="67"/>
      <c r="CH20" s="63"/>
      <c r="CI20" s="67">
        <v>0.08</v>
      </c>
      <c r="CJ20" s="63">
        <v>2.1000000000000001E-2</v>
      </c>
      <c r="CK20" s="67">
        <v>2.1999999999999999E-2</v>
      </c>
      <c r="CL20" s="63">
        <v>5.0000000000000001E-3</v>
      </c>
      <c r="CM20" s="118">
        <v>6.1999999999999998E-3</v>
      </c>
      <c r="CN20" s="60">
        <v>2.5000000000000001E-3</v>
      </c>
      <c r="CO20" s="117">
        <v>41.67</v>
      </c>
      <c r="CP20" s="91">
        <v>18.02</v>
      </c>
      <c r="CQ20" s="91">
        <v>12.25</v>
      </c>
      <c r="CR20" s="91">
        <v>3.41</v>
      </c>
      <c r="CS20" s="61">
        <v>3.67</v>
      </c>
      <c r="CT20" s="61">
        <v>1.7</v>
      </c>
      <c r="CU20" s="63">
        <v>11.36</v>
      </c>
      <c r="CV20" s="63">
        <v>3.37</v>
      </c>
      <c r="CW20" s="63">
        <v>9.1300000000000008</v>
      </c>
      <c r="CX20" s="63">
        <v>3.23</v>
      </c>
      <c r="CY20" s="60">
        <f>AU20/AW20</f>
        <v>1.981287837094111E-2</v>
      </c>
      <c r="CZ20" s="60">
        <f>CY20*((AV20/AU20)^2+(AX20/AW20)^2)^0.5</f>
        <v>2.3522478560268206E-3</v>
      </c>
      <c r="DA20" s="63"/>
      <c r="DB20" s="91">
        <v>12.8</v>
      </c>
      <c r="DC20" s="60">
        <f>0.3543*DE20</f>
        <v>2.0499798E-2</v>
      </c>
      <c r="DD20" s="60">
        <v>1.2861089999999999E-3</v>
      </c>
      <c r="DE20" s="63">
        <v>5.7860000000000002E-2</v>
      </c>
      <c r="DF20" s="63">
        <v>3.63E-3</v>
      </c>
      <c r="DG20" s="65">
        <v>0.70333999999999997</v>
      </c>
      <c r="DH20" s="65">
        <v>1.06E-3</v>
      </c>
      <c r="DI20" s="65">
        <v>0.70064000000000004</v>
      </c>
      <c r="DJ20" s="65">
        <v>1.07E-3</v>
      </c>
      <c r="DL20" s="187">
        <v>41.7</v>
      </c>
      <c r="DM20" s="187">
        <v>2.5491711271972344E-2</v>
      </c>
      <c r="DN20" s="187">
        <v>52.71</v>
      </c>
      <c r="DO20" s="187">
        <v>0.10310172485347376</v>
      </c>
      <c r="DP20" s="187">
        <v>4.95</v>
      </c>
      <c r="DQ20" s="187">
        <v>5.1965527464826314E-2</v>
      </c>
      <c r="DR20" s="188">
        <v>3.0999999999999999E-3</v>
      </c>
      <c r="DS20" s="188">
        <v>9.8947953801720059E-4</v>
      </c>
      <c r="DT20" s="188">
        <v>6.0499999999999998E-2</v>
      </c>
      <c r="DU20" s="188">
        <v>4.3815819393770881E-3</v>
      </c>
      <c r="DV20" s="188">
        <v>2.8999999999999998E-3</v>
      </c>
      <c r="DW20" s="188">
        <v>1.9536711097757485E-3</v>
      </c>
      <c r="DX20" s="188">
        <v>0.12609999999999999</v>
      </c>
      <c r="DY20" s="188">
        <v>7.9889693716767929E-4</v>
      </c>
      <c r="DZ20" s="188">
        <v>1.8E-3</v>
      </c>
      <c r="EA20" s="188">
        <v>7.6059638170802933E-4</v>
      </c>
      <c r="EB20" s="188">
        <v>0.19700000000000001</v>
      </c>
      <c r="EC20" s="188">
        <v>4.4823077724625406E-3</v>
      </c>
      <c r="ED20" s="188">
        <v>7.8700000000000006E-2</v>
      </c>
      <c r="EE20" s="188">
        <v>1.6473226364227469E-3</v>
      </c>
      <c r="EF20" s="188">
        <v>1.26E-2</v>
      </c>
      <c r="EG20" s="188">
        <v>8.0298184321523313E-4</v>
      </c>
      <c r="EH20" s="188">
        <v>0.42520000000000002</v>
      </c>
      <c r="EI20" s="188">
        <v>2.5351778094623721E-3</v>
      </c>
      <c r="EJ20" s="187">
        <v>100.26</v>
      </c>
    </row>
    <row r="21" spans="1:140" x14ac:dyDescent="0.2">
      <c r="A21" s="63" t="s">
        <v>312</v>
      </c>
      <c r="B21" s="61">
        <v>95.08</v>
      </c>
      <c r="C21" s="143">
        <v>4.7886433623159787E-2</v>
      </c>
      <c r="D21" s="61">
        <v>48.29</v>
      </c>
      <c r="E21" s="61">
        <v>6.691258679800087E-2</v>
      </c>
      <c r="F21" s="64">
        <v>0.16</v>
      </c>
      <c r="G21" s="64">
        <v>3.9866166229981818E-3</v>
      </c>
      <c r="H21" s="61">
        <v>5.49</v>
      </c>
      <c r="I21" s="61">
        <v>1.7468593761376446E-2</v>
      </c>
      <c r="J21" s="61">
        <v>1.35</v>
      </c>
      <c r="K21" s="61">
        <v>8.7889999999999997</v>
      </c>
      <c r="L21" s="61">
        <v>4.8826605897048368E-2</v>
      </c>
      <c r="M21" s="64">
        <v>3.3000000000000002E-2</v>
      </c>
      <c r="N21" s="64">
        <v>3.0780895106470767E-3</v>
      </c>
      <c r="O21" s="61">
        <v>30.38</v>
      </c>
      <c r="P21" s="61">
        <v>9.4327301408512407E-2</v>
      </c>
      <c r="Q21" s="61">
        <v>4.43</v>
      </c>
      <c r="R21" s="61">
        <v>1.0287797707916517E-2</v>
      </c>
      <c r="S21" s="64">
        <v>6.7000000000000004E-2</v>
      </c>
      <c r="T21" s="64">
        <v>5.7266382961397881E-3</v>
      </c>
      <c r="U21" s="64">
        <v>0.50600000000000001</v>
      </c>
      <c r="V21" s="64">
        <v>1.1517791531279973E-2</v>
      </c>
      <c r="W21" s="64">
        <v>2.1999999999999999E-2</v>
      </c>
      <c r="X21" s="64">
        <v>8.2683397470616497E-4</v>
      </c>
      <c r="Y21" s="64">
        <v>9.3799999999999994E-2</v>
      </c>
      <c r="Z21" s="64">
        <v>1.1589717304320848E-3</v>
      </c>
      <c r="AA21" s="64">
        <v>1.6E-2</v>
      </c>
      <c r="AB21" s="64">
        <v>1.8392745923795175E-3</v>
      </c>
      <c r="AC21" s="64">
        <v>1.2E-2</v>
      </c>
      <c r="AD21" s="64">
        <v>7.6236623453269188E-4</v>
      </c>
      <c r="AE21" s="61">
        <v>99.64</v>
      </c>
      <c r="AF21" s="61">
        <f t="shared" si="0"/>
        <v>100.11</v>
      </c>
      <c r="AG21" s="92">
        <f t="shared" si="1"/>
        <v>0.13749999999999998</v>
      </c>
      <c r="AH21" s="64">
        <f t="shared" si="2"/>
        <v>3.1625000000000001</v>
      </c>
      <c r="AI21" s="64">
        <f t="shared" si="3"/>
        <v>0.58624999999999994</v>
      </c>
      <c r="AJ21" s="64">
        <f t="shared" si="4"/>
        <v>0.9770833333333333</v>
      </c>
      <c r="AK21" s="64">
        <f t="shared" si="5"/>
        <v>2.9374999999999996</v>
      </c>
      <c r="AL21" s="63">
        <v>1513</v>
      </c>
      <c r="AM21" s="63">
        <v>1300</v>
      </c>
      <c r="AN21" s="63" t="s">
        <v>311</v>
      </c>
      <c r="AO21" s="62">
        <v>0.47</v>
      </c>
      <c r="AP21" s="69">
        <v>7.0000000000000007E-2</v>
      </c>
      <c r="AQ21" s="66">
        <v>20</v>
      </c>
      <c r="AR21" s="63">
        <v>19</v>
      </c>
      <c r="AS21" s="278">
        <v>962.32</v>
      </c>
      <c r="AT21" s="68">
        <v>38.69</v>
      </c>
      <c r="AU21" s="67">
        <v>0.4</v>
      </c>
      <c r="AV21" s="63">
        <v>0.03</v>
      </c>
      <c r="AW21" s="67">
        <v>18.86</v>
      </c>
      <c r="AX21" s="63">
        <v>0.65</v>
      </c>
      <c r="AY21" s="67">
        <v>4.12</v>
      </c>
      <c r="AZ21" s="63">
        <v>0.23</v>
      </c>
      <c r="BA21" s="67">
        <v>7.68</v>
      </c>
      <c r="BB21" s="63">
        <v>0.4</v>
      </c>
      <c r="BC21" s="67">
        <v>0.24</v>
      </c>
      <c r="BD21" s="63">
        <v>0.02</v>
      </c>
      <c r="BE21" s="67">
        <v>2.1800000000000002</v>
      </c>
      <c r="BF21" s="63">
        <v>0.43</v>
      </c>
      <c r="BG21" s="67">
        <v>0.33</v>
      </c>
      <c r="BH21" s="63">
        <v>0.04</v>
      </c>
      <c r="BI21" s="67">
        <v>0.97</v>
      </c>
      <c r="BJ21" s="63">
        <v>7.0000000000000007E-2</v>
      </c>
      <c r="BK21" s="67"/>
      <c r="BL21" s="63"/>
      <c r="BM21" s="67">
        <v>0.91</v>
      </c>
      <c r="BN21" s="63">
        <v>0.12</v>
      </c>
      <c r="BO21" s="67">
        <v>0.35</v>
      </c>
      <c r="BP21" s="63">
        <v>0.08</v>
      </c>
      <c r="BQ21" s="67"/>
      <c r="BR21" s="63"/>
      <c r="BS21" s="67"/>
      <c r="BT21" s="63"/>
      <c r="BU21" s="67"/>
      <c r="BV21" s="63"/>
      <c r="BW21" s="67">
        <v>0.76</v>
      </c>
      <c r="BX21" s="63">
        <v>0.09</v>
      </c>
      <c r="BY21" s="67"/>
      <c r="BZ21" s="63"/>
      <c r="CA21" s="67">
        <v>0.45</v>
      </c>
      <c r="CB21" s="63">
        <v>7.0000000000000007E-2</v>
      </c>
      <c r="CC21" s="67"/>
      <c r="CD21" s="63"/>
      <c r="CE21" s="67"/>
      <c r="CF21" s="63"/>
      <c r="CG21" s="67"/>
      <c r="CH21" s="63"/>
      <c r="CI21" s="67"/>
      <c r="CJ21" s="63"/>
      <c r="CK21" s="67">
        <v>2.1000000000000001E-2</v>
      </c>
      <c r="CL21" s="63">
        <v>4.0000000000000001E-3</v>
      </c>
      <c r="CM21" s="118">
        <v>6.4000000000000003E-3</v>
      </c>
      <c r="CN21" s="60">
        <v>1.8E-3</v>
      </c>
      <c r="CO21" s="117">
        <v>40</v>
      </c>
      <c r="CP21" s="91">
        <v>11.96</v>
      </c>
      <c r="CQ21" s="91"/>
      <c r="CR21" s="91"/>
      <c r="CS21" s="61">
        <v>3.5</v>
      </c>
      <c r="CT21" s="61">
        <v>1.17</v>
      </c>
      <c r="CU21" s="63">
        <v>11.43</v>
      </c>
      <c r="CV21" s="63">
        <v>2.4</v>
      </c>
      <c r="CW21" s="63"/>
      <c r="CX21" s="63"/>
      <c r="CY21" s="60">
        <f>AU21/AW21</f>
        <v>2.1208907741251327E-2</v>
      </c>
      <c r="CZ21" s="60">
        <f>CY21*((AV21/AU21)^2+(AX21/AW21)^2)^0.5</f>
        <v>1.7505766210219793E-3</v>
      </c>
      <c r="DA21" s="63"/>
      <c r="DB21" s="91">
        <v>18.3</v>
      </c>
      <c r="DC21" s="60">
        <f>0.3543*DE21</f>
        <v>2.2512221999999998E-2</v>
      </c>
      <c r="DD21" s="60">
        <v>1.282566E-3</v>
      </c>
      <c r="DE21" s="63">
        <v>6.3539999999999999E-2</v>
      </c>
      <c r="DF21" s="63">
        <v>3.62E-3</v>
      </c>
      <c r="DG21" s="65">
        <v>0.70269999999999999</v>
      </c>
      <c r="DH21" s="65">
        <v>8.4000000000000003E-4</v>
      </c>
      <c r="DI21" s="65">
        <v>0.69972999999999996</v>
      </c>
      <c r="DJ21" s="65">
        <v>8.4999999999999995E-4</v>
      </c>
      <c r="DL21" s="187">
        <v>41.53</v>
      </c>
      <c r="DM21" s="187">
        <v>6.603191228036262E-2</v>
      </c>
      <c r="DN21" s="187">
        <v>52.42</v>
      </c>
      <c r="DO21" s="187">
        <v>0.17868515107170879</v>
      </c>
      <c r="DP21" s="187">
        <v>4.83</v>
      </c>
      <c r="DQ21" s="187">
        <v>0.14460711174674318</v>
      </c>
      <c r="DR21" s="188">
        <v>3.7000000000000002E-3</v>
      </c>
      <c r="DS21" s="188">
        <v>5.1834582867102982E-4</v>
      </c>
      <c r="DT21" s="188">
        <v>5.8799999999999998E-2</v>
      </c>
      <c r="DU21" s="188">
        <v>1.445820545768667E-3</v>
      </c>
      <c r="DV21" s="188">
        <v>1.5E-3</v>
      </c>
      <c r="DW21" s="188">
        <v>8.7335099748045853E-4</v>
      </c>
      <c r="DX21" s="188">
        <v>0.12590000000000001</v>
      </c>
      <c r="DY21" s="188">
        <v>2.0715186696782365E-3</v>
      </c>
      <c r="DZ21" s="188">
        <v>2.0999999999999999E-3</v>
      </c>
      <c r="EA21" s="188">
        <v>1.7545508694428332E-4</v>
      </c>
      <c r="EB21" s="188">
        <v>0.19869999999999999</v>
      </c>
      <c r="EC21" s="188">
        <v>1.8589498342042238E-2</v>
      </c>
      <c r="ED21" s="188">
        <v>7.7100000000000002E-2</v>
      </c>
      <c r="EE21" s="188">
        <v>3.5057810709381372E-3</v>
      </c>
      <c r="EF21" s="188">
        <v>1.26E-2</v>
      </c>
      <c r="EG21" s="188">
        <v>7.3971043019098589E-4</v>
      </c>
      <c r="EH21" s="188">
        <v>0.43419999999999997</v>
      </c>
      <c r="EI21" s="188">
        <v>7.9172080092466471E-3</v>
      </c>
      <c r="EJ21" s="187">
        <v>99.69</v>
      </c>
    </row>
    <row r="22" spans="1:140" x14ac:dyDescent="0.2">
      <c r="A22" s="63" t="s">
        <v>691</v>
      </c>
      <c r="B22" s="61">
        <v>94.78</v>
      </c>
      <c r="C22" s="143">
        <v>1.0175448919254747E-2</v>
      </c>
      <c r="D22" s="61">
        <v>48.48</v>
      </c>
      <c r="E22" s="61">
        <v>6.7175858520751336E-2</v>
      </c>
      <c r="F22" s="64">
        <v>0.17100000000000001</v>
      </c>
      <c r="G22" s="64">
        <v>4.2060266998677036E-3</v>
      </c>
      <c r="H22" s="61">
        <v>5.74</v>
      </c>
      <c r="I22" s="61">
        <v>1.8337414349821436E-2</v>
      </c>
      <c r="J22" s="61">
        <v>1.27</v>
      </c>
      <c r="K22" s="61">
        <v>9.0570000000000004</v>
      </c>
      <c r="L22" s="61">
        <v>4.9270474638942408E-2</v>
      </c>
      <c r="M22" s="64">
        <v>2.9000000000000001E-2</v>
      </c>
      <c r="N22" s="64">
        <v>3.2780913183372458E-3</v>
      </c>
      <c r="O22" s="61">
        <v>29.5</v>
      </c>
      <c r="P22" s="61">
        <v>9.235193421410523E-2</v>
      </c>
      <c r="Q22" s="61">
        <v>4.67</v>
      </c>
      <c r="R22" s="61">
        <v>1.0845150179677233E-2</v>
      </c>
      <c r="S22" s="64">
        <v>5.3999999999999999E-2</v>
      </c>
      <c r="T22" s="64">
        <v>5.8000207172043796E-3</v>
      </c>
      <c r="U22" s="64">
        <v>0.498</v>
      </c>
      <c r="V22" s="64">
        <v>1.1788846854925586E-2</v>
      </c>
      <c r="W22" s="64">
        <v>1.7999999999999999E-2</v>
      </c>
      <c r="X22" s="64">
        <v>8.2427209099908264E-4</v>
      </c>
      <c r="Y22" s="64">
        <v>4.9599999999999998E-2</v>
      </c>
      <c r="Z22" s="64">
        <v>9.4949519319283365E-4</v>
      </c>
      <c r="AA22" s="64">
        <v>1.6E-2</v>
      </c>
      <c r="AB22" s="64">
        <v>1.7951663032422086E-3</v>
      </c>
      <c r="AC22" s="64">
        <v>1.4E-2</v>
      </c>
      <c r="AD22" s="64">
        <v>7.7193168251415609E-4</v>
      </c>
      <c r="AE22" s="61">
        <v>99.57</v>
      </c>
      <c r="AF22" s="61">
        <f t="shared" si="0"/>
        <v>100.07</v>
      </c>
      <c r="AG22" s="92">
        <f t="shared" si="1"/>
        <v>0.10526315789473682</v>
      </c>
      <c r="AH22" s="64">
        <f t="shared" si="2"/>
        <v>2.9122807017543857</v>
      </c>
      <c r="AI22" s="64">
        <f t="shared" si="3"/>
        <v>0.29005847953216374</v>
      </c>
      <c r="AJ22" s="64">
        <f t="shared" si="4"/>
        <v>0.48343079922027293</v>
      </c>
      <c r="AK22" s="64">
        <f t="shared" si="5"/>
        <v>2.9239766081871341</v>
      </c>
      <c r="AL22" s="63">
        <v>1500</v>
      </c>
      <c r="AM22" s="63">
        <v>1300</v>
      </c>
      <c r="AN22" s="63" t="s">
        <v>120</v>
      </c>
      <c r="AO22" s="62">
        <v>0.5</v>
      </c>
      <c r="AP22" s="69">
        <v>7.0000000000000007E-2</v>
      </c>
      <c r="AQ22" s="66">
        <v>38</v>
      </c>
      <c r="AR22" s="63">
        <v>12</v>
      </c>
      <c r="AS22" s="278">
        <v>954.6</v>
      </c>
      <c r="AT22" s="68">
        <v>41.14</v>
      </c>
      <c r="AU22" s="67">
        <v>0.32</v>
      </c>
      <c r="AV22" s="63">
        <v>0.03</v>
      </c>
      <c r="AW22" s="67">
        <v>18.12</v>
      </c>
      <c r="AX22" s="63">
        <v>0.64</v>
      </c>
      <c r="AY22" s="67">
        <v>4.45</v>
      </c>
      <c r="AZ22" s="63">
        <v>0.27</v>
      </c>
      <c r="BA22" s="67">
        <v>7.67</v>
      </c>
      <c r="BB22" s="63">
        <v>0.38</v>
      </c>
      <c r="BC22" s="67">
        <v>0.22</v>
      </c>
      <c r="BD22" s="63">
        <v>0.03</v>
      </c>
      <c r="BE22" s="67">
        <v>2.58</v>
      </c>
      <c r="BF22" s="63">
        <v>0.34</v>
      </c>
      <c r="BG22" s="67">
        <v>0.36</v>
      </c>
      <c r="BH22" s="63">
        <v>0.03</v>
      </c>
      <c r="BI22" s="67">
        <v>0.98</v>
      </c>
      <c r="BJ22" s="63">
        <v>0.08</v>
      </c>
      <c r="BK22" s="67"/>
      <c r="BL22" s="63"/>
      <c r="BM22" s="67">
        <v>0.9</v>
      </c>
      <c r="BN22" s="63">
        <v>0.15</v>
      </c>
      <c r="BO22" s="67">
        <v>0.35</v>
      </c>
      <c r="BP22" s="63">
        <v>7.0000000000000007E-2</v>
      </c>
      <c r="BQ22" s="67"/>
      <c r="BR22" s="63"/>
      <c r="BS22" s="67"/>
      <c r="BT22" s="63"/>
      <c r="BU22" s="67"/>
      <c r="BV22" s="63"/>
      <c r="BW22" s="67">
        <v>0.63</v>
      </c>
      <c r="BX22" s="63">
        <v>7.0000000000000007E-2</v>
      </c>
      <c r="BY22" s="67"/>
      <c r="BZ22" s="63"/>
      <c r="CA22" s="67">
        <v>0.46</v>
      </c>
      <c r="CB22" s="63">
        <v>7.0000000000000007E-2</v>
      </c>
      <c r="CC22" s="67"/>
      <c r="CD22" s="63"/>
      <c r="CE22" s="67"/>
      <c r="CF22" s="63"/>
      <c r="CG22" s="67"/>
      <c r="CH22" s="63"/>
      <c r="CI22" s="67">
        <v>5.8999999999999997E-2</v>
      </c>
      <c r="CJ22" s="63">
        <v>8.0000000000000002E-3</v>
      </c>
      <c r="CK22" s="67">
        <v>0.02</v>
      </c>
      <c r="CL22" s="63">
        <v>4.0000000000000001E-3</v>
      </c>
      <c r="CM22" s="118"/>
      <c r="CN22" s="60"/>
      <c r="CO22" s="117"/>
      <c r="CP22" s="91"/>
      <c r="CQ22" s="91">
        <v>16.61</v>
      </c>
      <c r="CR22" s="91">
        <v>2.71</v>
      </c>
      <c r="CS22" s="61"/>
      <c r="CT22" s="61"/>
      <c r="CU22" s="63">
        <v>11</v>
      </c>
      <c r="CV22" s="63">
        <v>2.46</v>
      </c>
      <c r="CW22" s="63">
        <v>15.25</v>
      </c>
      <c r="CX22" s="63">
        <v>3.3</v>
      </c>
      <c r="CY22" s="60">
        <f>AU22/AW22</f>
        <v>1.7660044150110375E-2</v>
      </c>
      <c r="CZ22" s="60">
        <f>CY22*((AV22/AU22)^2+(AX22/AW22)^2)^0.5</f>
        <v>1.7692307074908152E-3</v>
      </c>
      <c r="DA22" s="63"/>
      <c r="DB22" s="91"/>
      <c r="DC22" s="91"/>
      <c r="DD22" s="91"/>
      <c r="DE22" s="63"/>
      <c r="DF22" s="63"/>
      <c r="DG22" s="65"/>
      <c r="DH22" s="65"/>
      <c r="DI22" s="65"/>
      <c r="DJ22" s="65"/>
      <c r="DL22" s="187">
        <v>41.08</v>
      </c>
      <c r="DM22" s="187">
        <v>9.3447479584066913E-3</v>
      </c>
      <c r="DN22" s="187">
        <v>51.78</v>
      </c>
      <c r="DO22" s="187">
        <v>6.8016312017631961E-2</v>
      </c>
      <c r="DP22" s="187">
        <v>5.08</v>
      </c>
      <c r="DQ22" s="187">
        <v>3.227374564035608E-2</v>
      </c>
      <c r="DR22" s="188">
        <v>3.0999999999999999E-3</v>
      </c>
      <c r="DS22" s="188">
        <v>5.9296864533238598E-4</v>
      </c>
      <c r="DT22" s="188">
        <v>4.9500000000000002E-2</v>
      </c>
      <c r="DU22" s="188">
        <v>2.5888544793285823E-3</v>
      </c>
      <c r="DV22" s="188">
        <v>1.2999999999999999E-3</v>
      </c>
      <c r="DW22" s="188">
        <v>4.2094653307006081E-4</v>
      </c>
      <c r="DX22" s="188">
        <v>0.12429999999999999</v>
      </c>
      <c r="DY22" s="188">
        <v>2.1475116117278437E-3</v>
      </c>
      <c r="DZ22" s="188">
        <v>1.5E-3</v>
      </c>
      <c r="EA22" s="188">
        <v>3.6050272852856258E-4</v>
      </c>
      <c r="EB22" s="188">
        <v>0.19040000000000001</v>
      </c>
      <c r="EC22" s="188">
        <v>3.1599604536661626E-3</v>
      </c>
      <c r="ED22" s="188">
        <v>8.0299999999999996E-2</v>
      </c>
      <c r="EE22" s="188">
        <v>9.6135411347898889E-4</v>
      </c>
      <c r="EF22" s="188">
        <v>1.2699999999999999E-2</v>
      </c>
      <c r="EG22" s="188">
        <v>9.605217931122756E-4</v>
      </c>
      <c r="EH22" s="188">
        <v>0.43559999999999999</v>
      </c>
      <c r="EI22" s="188">
        <v>1.7895513991787145E-3</v>
      </c>
      <c r="EJ22" s="187">
        <v>98.84</v>
      </c>
    </row>
    <row r="23" spans="1:140" x14ac:dyDescent="0.2">
      <c r="A23" s="63" t="s">
        <v>297</v>
      </c>
      <c r="B23" s="61">
        <v>94.79</v>
      </c>
      <c r="C23" s="143">
        <v>2.2267918094963229E-2</v>
      </c>
      <c r="D23" s="61">
        <v>48.34</v>
      </c>
      <c r="E23" s="61">
        <v>6.6981868830303631E-2</v>
      </c>
      <c r="F23" s="64">
        <v>0.16200000000000001</v>
      </c>
      <c r="G23" s="64">
        <v>4.1701086029023266E-3</v>
      </c>
      <c r="H23" s="61">
        <v>5.45</v>
      </c>
      <c r="I23" s="61">
        <v>1.7830500813472941E-2</v>
      </c>
      <c r="J23" s="61">
        <v>1.21</v>
      </c>
      <c r="K23" s="61">
        <v>9.1110000000000007</v>
      </c>
      <c r="L23" s="61">
        <v>5.0732345414559954E-2</v>
      </c>
      <c r="M23" s="64">
        <v>3.4000000000000002E-2</v>
      </c>
      <c r="N23" s="64">
        <v>3.2140475462615094E-3</v>
      </c>
      <c r="O23" s="61">
        <v>29.83</v>
      </c>
      <c r="P23" s="61">
        <v>8.9940612011139176E-2</v>
      </c>
      <c r="Q23" s="61">
        <v>4.42</v>
      </c>
      <c r="R23" s="61">
        <v>1.0547804517915003E-2</v>
      </c>
      <c r="S23" s="64">
        <v>8.8999999999999996E-2</v>
      </c>
      <c r="T23" s="64">
        <v>5.9248686694409903E-3</v>
      </c>
      <c r="U23" s="64">
        <v>0.45800000000000002</v>
      </c>
      <c r="V23" s="64">
        <v>1.1323860687291468E-2</v>
      </c>
      <c r="W23" s="64">
        <v>1.7999999999999999E-2</v>
      </c>
      <c r="X23" s="64">
        <v>8.2470115799603417E-4</v>
      </c>
      <c r="Y23" s="64">
        <v>8.3000000000000004E-2</v>
      </c>
      <c r="Z23" s="64">
        <v>1.1415934062463684E-3</v>
      </c>
      <c r="AA23" s="64">
        <v>1.2999999999999999E-2</v>
      </c>
      <c r="AB23" s="64">
        <v>1.7300838745099919E-3</v>
      </c>
      <c r="AC23" s="64">
        <v>1.4E-2</v>
      </c>
      <c r="AD23" s="64">
        <v>7.8879533467180189E-4</v>
      </c>
      <c r="AE23" s="61">
        <v>99.23</v>
      </c>
      <c r="AF23" s="61">
        <f t="shared" si="0"/>
        <v>100.10000000000001</v>
      </c>
      <c r="AG23" s="92">
        <f t="shared" si="1"/>
        <v>0.1111111111111111</v>
      </c>
      <c r="AH23" s="64">
        <f t="shared" si="2"/>
        <v>2.8271604938271606</v>
      </c>
      <c r="AI23" s="64">
        <f t="shared" si="3"/>
        <v>0.51234567901234573</v>
      </c>
      <c r="AJ23" s="64">
        <f t="shared" si="4"/>
        <v>0.8539094650205763</v>
      </c>
      <c r="AK23" s="64">
        <f t="shared" si="5"/>
        <v>5.3703703703703702</v>
      </c>
      <c r="AL23" s="63">
        <v>1492</v>
      </c>
      <c r="AM23" s="63">
        <v>1300</v>
      </c>
      <c r="AN23" s="63" t="s">
        <v>296</v>
      </c>
      <c r="AO23" s="62">
        <v>0.87</v>
      </c>
      <c r="AP23" s="69">
        <v>0.12</v>
      </c>
      <c r="AQ23" s="66">
        <v>38</v>
      </c>
      <c r="AR23" s="63">
        <v>15</v>
      </c>
      <c r="AS23" s="278">
        <v>941.65</v>
      </c>
      <c r="AT23" s="68">
        <v>34.75</v>
      </c>
      <c r="AU23" s="67">
        <v>0.36</v>
      </c>
      <c r="AV23" s="63">
        <v>0.03</v>
      </c>
      <c r="AW23" s="67">
        <v>17.28</v>
      </c>
      <c r="AX23" s="63">
        <v>0.61</v>
      </c>
      <c r="AY23" s="67">
        <v>4.21</v>
      </c>
      <c r="AZ23" s="63">
        <v>0.26</v>
      </c>
      <c r="BA23" s="67">
        <v>7.27</v>
      </c>
      <c r="BB23" s="63">
        <v>0.34</v>
      </c>
      <c r="BC23" s="67">
        <v>0.24</v>
      </c>
      <c r="BD23" s="63">
        <v>0.02</v>
      </c>
      <c r="BE23" s="67">
        <v>2.2599999999999998</v>
      </c>
      <c r="BF23" s="63">
        <v>0.33</v>
      </c>
      <c r="BG23" s="67">
        <v>0.35</v>
      </c>
      <c r="BH23" s="63">
        <v>0.03</v>
      </c>
      <c r="BI23" s="67">
        <v>0.93</v>
      </c>
      <c r="BJ23" s="63">
        <v>0.06</v>
      </c>
      <c r="BK23" s="67"/>
      <c r="BL23" s="63"/>
      <c r="BM23" s="67">
        <v>0.84</v>
      </c>
      <c r="BN23" s="63">
        <v>0.14000000000000001</v>
      </c>
      <c r="BO23" s="67">
        <v>0.38</v>
      </c>
      <c r="BP23" s="63">
        <v>0.09</v>
      </c>
      <c r="BQ23" s="67"/>
      <c r="BR23" s="63"/>
      <c r="BS23" s="67"/>
      <c r="BT23" s="63"/>
      <c r="BU23" s="67"/>
      <c r="BV23" s="63"/>
      <c r="BW23" s="67">
        <v>0.7</v>
      </c>
      <c r="BX23" s="63">
        <v>0.08</v>
      </c>
      <c r="BY23" s="67"/>
      <c r="BZ23" s="63"/>
      <c r="CA23" s="67">
        <v>0.46</v>
      </c>
      <c r="CB23" s="63">
        <v>7.0000000000000007E-2</v>
      </c>
      <c r="CC23" s="67"/>
      <c r="CD23" s="63"/>
      <c r="CE23" s="67"/>
      <c r="CF23" s="63"/>
      <c r="CG23" s="67"/>
      <c r="CH23" s="63"/>
      <c r="CI23" s="67">
        <v>5.7000000000000002E-2</v>
      </c>
      <c r="CJ23" s="63">
        <v>7.0000000000000001E-3</v>
      </c>
      <c r="CK23" s="67">
        <v>2.1000000000000001E-2</v>
      </c>
      <c r="CL23" s="63">
        <v>4.0000000000000001E-3</v>
      </c>
      <c r="CM23" s="118">
        <v>4.1000000000000003E-3</v>
      </c>
      <c r="CN23" s="60">
        <v>1.1000000000000001E-3</v>
      </c>
      <c r="CO23" s="117">
        <v>60</v>
      </c>
      <c r="CP23" s="91">
        <v>17.73</v>
      </c>
      <c r="CQ23" s="91">
        <v>16.32</v>
      </c>
      <c r="CR23" s="91">
        <v>2.16</v>
      </c>
      <c r="CS23" s="61">
        <v>5.25</v>
      </c>
      <c r="CT23" s="61">
        <v>1.75</v>
      </c>
      <c r="CU23" s="63">
        <v>11.43</v>
      </c>
      <c r="CV23" s="63">
        <v>2.4300000000000002</v>
      </c>
      <c r="CW23" s="63">
        <v>14.74</v>
      </c>
      <c r="CX23" s="63">
        <v>3</v>
      </c>
      <c r="CY23" s="60">
        <f>AU23/AW23</f>
        <v>2.0833333333333332E-2</v>
      </c>
      <c r="CZ23" s="60">
        <f>CY23*((AV23/AU23)^2+(AX23/AW23)^2)^0.5</f>
        <v>1.8854569304715661E-3</v>
      </c>
      <c r="DA23" s="63"/>
      <c r="DB23" s="91">
        <v>17</v>
      </c>
      <c r="DC23" s="60">
        <f>0.3543*DE23</f>
        <v>2.1463494E-2</v>
      </c>
      <c r="DD23" s="60">
        <v>1.250679E-3</v>
      </c>
      <c r="DE23" s="63">
        <v>6.0580000000000002E-2</v>
      </c>
      <c r="DF23" s="63">
        <v>3.5300000000000002E-3</v>
      </c>
      <c r="DG23" s="65">
        <v>0.70313000000000003</v>
      </c>
      <c r="DH23" s="65">
        <v>6.2E-4</v>
      </c>
      <c r="DI23" s="65">
        <v>0.70030999999999999</v>
      </c>
      <c r="DJ23" s="65">
        <v>6.4999999999999997E-4</v>
      </c>
      <c r="DL23" s="187">
        <v>40.840000000000003</v>
      </c>
      <c r="DM23" s="187">
        <v>5.1684275928333488E-2</v>
      </c>
      <c r="DN23" s="187">
        <v>51.45</v>
      </c>
      <c r="DO23" s="187">
        <v>8.7193991115449954E-2</v>
      </c>
      <c r="DP23" s="187">
        <v>5.04</v>
      </c>
      <c r="DQ23" s="187">
        <v>6.9603779073610136E-2</v>
      </c>
      <c r="DR23" s="188">
        <v>3.0999999999999999E-3</v>
      </c>
      <c r="DS23" s="188">
        <v>4.7513100862443385E-4</v>
      </c>
      <c r="DT23" s="188">
        <v>5.6899999999999999E-2</v>
      </c>
      <c r="DU23" s="188">
        <v>4.2946379101922996E-3</v>
      </c>
      <c r="DV23" s="188">
        <v>5.0000000000000001E-4</v>
      </c>
      <c r="DW23" s="188">
        <v>6.1166081152101768E-4</v>
      </c>
      <c r="DX23" s="188">
        <v>0.1236</v>
      </c>
      <c r="DY23" s="188">
        <v>2.3528465113591235E-3</v>
      </c>
      <c r="DZ23" s="188">
        <v>1.6999999999999999E-3</v>
      </c>
      <c r="EA23" s="188">
        <v>2.8870629366308344E-4</v>
      </c>
      <c r="EB23" s="188">
        <v>0.2001</v>
      </c>
      <c r="EC23" s="188">
        <v>5.0966979352086907E-3</v>
      </c>
      <c r="ED23" s="188">
        <v>8.0299999999999996E-2</v>
      </c>
      <c r="EE23" s="188">
        <v>9.6212721222582601E-4</v>
      </c>
      <c r="EF23" s="188">
        <v>1.24E-2</v>
      </c>
      <c r="EG23" s="188">
        <v>9.4071964436772629E-4</v>
      </c>
      <c r="EH23" s="188">
        <v>0.43519999999999998</v>
      </c>
      <c r="EI23" s="188">
        <v>2.3022938406678938E-3</v>
      </c>
      <c r="EJ23" s="187">
        <v>98.24</v>
      </c>
    </row>
    <row r="24" spans="1:140" x14ac:dyDescent="0.2">
      <c r="A24" s="63" t="s">
        <v>690</v>
      </c>
      <c r="B24" s="61">
        <v>94.99</v>
      </c>
      <c r="C24" s="143">
        <v>9.7240581155399256E-3</v>
      </c>
      <c r="D24" s="61">
        <v>48.18</v>
      </c>
      <c r="E24" s="61">
        <v>8.1764171322162849E-2</v>
      </c>
      <c r="F24" s="64">
        <v>0.159</v>
      </c>
      <c r="G24" s="64">
        <v>4.8385632960621693E-3</v>
      </c>
      <c r="H24" s="61">
        <v>5.56</v>
      </c>
      <c r="I24" s="61">
        <v>2.1230173998344905E-2</v>
      </c>
      <c r="J24" s="61">
        <v>1.32</v>
      </c>
      <c r="K24" s="61">
        <v>8.9169999999999998</v>
      </c>
      <c r="L24" s="61">
        <v>6.1371306033646995E-2</v>
      </c>
      <c r="M24" s="64">
        <v>3.1E-2</v>
      </c>
      <c r="N24" s="64">
        <v>3.6572755732770384E-3</v>
      </c>
      <c r="O24" s="61">
        <v>30.18</v>
      </c>
      <c r="P24" s="61">
        <v>0.11808400403102869</v>
      </c>
      <c r="Q24" s="61">
        <v>4.59</v>
      </c>
      <c r="R24" s="61">
        <v>1.2766105827541927E-2</v>
      </c>
      <c r="S24" s="64">
        <v>5.7000000000000002E-2</v>
      </c>
      <c r="T24" s="64">
        <v>6.7161807279137453E-3</v>
      </c>
      <c r="U24" s="64">
        <v>0.45100000000000001</v>
      </c>
      <c r="V24" s="64">
        <v>1.3246900419762772E-2</v>
      </c>
      <c r="W24" s="64">
        <v>1.6E-2</v>
      </c>
      <c r="X24" s="64">
        <v>9.4402244794402127E-4</v>
      </c>
      <c r="Y24" s="64">
        <v>4.8099999999999997E-2</v>
      </c>
      <c r="Z24" s="64">
        <v>1.1079079739410771E-3</v>
      </c>
      <c r="AA24" s="64">
        <v>1.2999999999999999E-2</v>
      </c>
      <c r="AB24" s="64">
        <v>2.0223076593062906E-3</v>
      </c>
      <c r="AC24" s="64">
        <v>1.4E-2</v>
      </c>
      <c r="AD24" s="64">
        <v>9.1721787064046132E-4</v>
      </c>
      <c r="AE24" s="61">
        <v>99.53</v>
      </c>
      <c r="AF24" s="61">
        <f t="shared" si="0"/>
        <v>100.06</v>
      </c>
      <c r="AG24" s="92">
        <f t="shared" si="1"/>
        <v>0.10062893081761007</v>
      </c>
      <c r="AH24" s="64">
        <f t="shared" si="2"/>
        <v>2.8364779874213837</v>
      </c>
      <c r="AI24" s="64">
        <f t="shared" si="3"/>
        <v>0.30251572327044024</v>
      </c>
      <c r="AJ24" s="64">
        <f t="shared" si="4"/>
        <v>0.50419287211740038</v>
      </c>
      <c r="AK24" s="64">
        <f t="shared" si="5"/>
        <v>3.3333333333333335</v>
      </c>
      <c r="AL24" s="63">
        <v>1508</v>
      </c>
      <c r="AM24" s="63">
        <v>1300</v>
      </c>
      <c r="AN24" s="63" t="s">
        <v>541</v>
      </c>
      <c r="AO24" s="62">
        <v>0.53</v>
      </c>
      <c r="AP24" s="69">
        <v>7.0000000000000007E-2</v>
      </c>
      <c r="AQ24" s="66"/>
      <c r="AR24" s="63"/>
      <c r="AS24" s="278"/>
      <c r="AT24" s="68"/>
      <c r="AU24" s="67"/>
      <c r="AV24" s="63"/>
      <c r="AW24" s="67"/>
      <c r="AX24" s="63"/>
      <c r="AY24" s="67"/>
      <c r="AZ24" s="63"/>
      <c r="BA24" s="67"/>
      <c r="BB24" s="63"/>
      <c r="BC24" s="67"/>
      <c r="BD24" s="63"/>
      <c r="BE24" s="67"/>
      <c r="BF24" s="63"/>
      <c r="BG24" s="67"/>
      <c r="BH24" s="63"/>
      <c r="BI24" s="67"/>
      <c r="BJ24" s="63"/>
      <c r="BK24" s="67"/>
      <c r="BL24" s="63"/>
      <c r="BM24" s="67"/>
      <c r="BN24" s="63"/>
      <c r="BO24" s="67"/>
      <c r="BP24" s="63"/>
      <c r="BQ24" s="67"/>
      <c r="BR24" s="63"/>
      <c r="BS24" s="67"/>
      <c r="BT24" s="63"/>
      <c r="BU24" s="67"/>
      <c r="BV24" s="63"/>
      <c r="BW24" s="67"/>
      <c r="BX24" s="63"/>
      <c r="BY24" s="67"/>
      <c r="BZ24" s="63"/>
      <c r="CA24" s="67"/>
      <c r="CB24" s="63"/>
      <c r="CC24" s="67"/>
      <c r="CD24" s="63"/>
      <c r="CE24" s="67"/>
      <c r="CF24" s="63"/>
      <c r="CG24" s="67"/>
      <c r="CH24" s="63"/>
      <c r="CI24" s="67"/>
      <c r="CJ24" s="63"/>
      <c r="CK24" s="67"/>
      <c r="CL24" s="63"/>
      <c r="CM24" s="118"/>
      <c r="CN24" s="60"/>
      <c r="CO24" s="117"/>
      <c r="CP24" s="91"/>
      <c r="CQ24" s="91"/>
      <c r="CR24" s="91"/>
      <c r="CS24" s="61"/>
      <c r="CT24" s="61"/>
      <c r="CU24" s="63"/>
      <c r="CV24" s="63"/>
      <c r="CW24" s="63"/>
      <c r="CX24" s="63"/>
      <c r="CY24" s="60"/>
      <c r="CZ24" s="60"/>
      <c r="DA24" s="63"/>
      <c r="DB24" s="91"/>
      <c r="DC24" s="91"/>
      <c r="DD24" s="91"/>
      <c r="DE24" s="63"/>
      <c r="DF24" s="63"/>
      <c r="DG24" s="65"/>
      <c r="DH24" s="65"/>
      <c r="DI24" s="65"/>
      <c r="DJ24" s="65"/>
      <c r="DL24" s="187">
        <v>41.52</v>
      </c>
      <c r="DM24" s="187">
        <v>2.0663973586359276E-2</v>
      </c>
      <c r="DN24" s="187">
        <v>52.44</v>
      </c>
      <c r="DO24" s="187">
        <v>2.425361791283934E-2</v>
      </c>
      <c r="DP24" s="187">
        <v>4.93</v>
      </c>
      <c r="DQ24" s="187">
        <v>3.0083931535590511E-2</v>
      </c>
      <c r="DR24" s="188">
        <v>3.3E-3</v>
      </c>
      <c r="DS24" s="188">
        <v>4.4938568339714812E-4</v>
      </c>
      <c r="DT24" s="188">
        <v>5.2999999999999999E-2</v>
      </c>
      <c r="DU24" s="188">
        <v>1.1471529982881434E-3</v>
      </c>
      <c r="DV24" s="188">
        <v>1.1999999999999999E-3</v>
      </c>
      <c r="DW24" s="188">
        <v>1.0218880876475876E-3</v>
      </c>
      <c r="DX24" s="188">
        <v>0.129</v>
      </c>
      <c r="DY24" s="188">
        <v>1.604844722495121E-3</v>
      </c>
      <c r="DZ24" s="188">
        <v>1.4E-3</v>
      </c>
      <c r="EA24" s="188">
        <v>2.3297408241459617E-4</v>
      </c>
      <c r="EB24" s="188">
        <v>0.1978</v>
      </c>
      <c r="EC24" s="188">
        <v>7.9328652909051358E-3</v>
      </c>
      <c r="ED24" s="188">
        <v>7.7899999999999997E-2</v>
      </c>
      <c r="EE24" s="188">
        <v>1.0258274338870209E-3</v>
      </c>
      <c r="EF24" s="188">
        <v>1.2200000000000001E-2</v>
      </c>
      <c r="EG24" s="188">
        <v>1.2263248579112891E-3</v>
      </c>
      <c r="EH24" s="188">
        <v>0.43059999999999998</v>
      </c>
      <c r="EI24" s="188">
        <v>2.2596769570230948E-3</v>
      </c>
      <c r="EJ24" s="187">
        <v>99.79</v>
      </c>
    </row>
    <row r="25" spans="1:140" x14ac:dyDescent="0.2">
      <c r="A25" s="63" t="s">
        <v>689</v>
      </c>
      <c r="B25" s="61">
        <v>93.95</v>
      </c>
      <c r="C25" s="143">
        <v>3.3035619571851638E-2</v>
      </c>
      <c r="D25" s="61">
        <v>49.2</v>
      </c>
      <c r="E25" s="61">
        <v>8.3495168722507521E-2</v>
      </c>
      <c r="F25" s="64">
        <v>0.185</v>
      </c>
      <c r="G25" s="64">
        <v>5.6601602499890009E-3</v>
      </c>
      <c r="H25" s="61">
        <v>6.23</v>
      </c>
      <c r="I25" s="61">
        <v>2.4669541382036274E-2</v>
      </c>
      <c r="J25" s="61">
        <v>1.08</v>
      </c>
      <c r="K25" s="61">
        <v>9.6289999999999996</v>
      </c>
      <c r="L25" s="61">
        <v>6.0144220452296525E-2</v>
      </c>
      <c r="M25" s="64">
        <v>3.9E-2</v>
      </c>
      <c r="N25" s="64">
        <v>4.4132754140207469E-3</v>
      </c>
      <c r="O25" s="61">
        <v>27.26</v>
      </c>
      <c r="P25" s="61">
        <v>0.10280389789410821</v>
      </c>
      <c r="Q25" s="61">
        <v>5.0599999999999996</v>
      </c>
      <c r="R25" s="61">
        <v>1.4550371938735982E-2</v>
      </c>
      <c r="S25" s="64">
        <v>8.3000000000000004E-2</v>
      </c>
      <c r="T25" s="64">
        <v>7.9503246431269162E-3</v>
      </c>
      <c r="U25" s="64">
        <v>0.53</v>
      </c>
      <c r="V25" s="64">
        <v>1.5715291951189172E-2</v>
      </c>
      <c r="W25" s="64">
        <v>2.3E-2</v>
      </c>
      <c r="X25" s="64">
        <v>1.1345112506175412E-3</v>
      </c>
      <c r="Y25" s="64">
        <v>0.10920000000000001</v>
      </c>
      <c r="Z25" s="64">
        <v>1.6678986827742268E-3</v>
      </c>
      <c r="AA25" s="64">
        <v>1.4999999999999999E-2</v>
      </c>
      <c r="AB25" s="64">
        <v>2.4350614468633021E-3</v>
      </c>
      <c r="AC25" s="64">
        <v>1.9E-2</v>
      </c>
      <c r="AD25" s="64">
        <v>1.0876518611720898E-3</v>
      </c>
      <c r="AE25" s="61">
        <v>99.46</v>
      </c>
      <c r="AF25" s="61">
        <f t="shared" si="0"/>
        <v>100.13</v>
      </c>
      <c r="AG25" s="92">
        <f t="shared" si="1"/>
        <v>0.12432432432432432</v>
      </c>
      <c r="AH25" s="64">
        <f t="shared" si="2"/>
        <v>2.8648648648648649</v>
      </c>
      <c r="AI25" s="64">
        <f t="shared" si="3"/>
        <v>0.59027027027027035</v>
      </c>
      <c r="AJ25" s="64">
        <f t="shared" si="4"/>
        <v>0.98378378378378395</v>
      </c>
      <c r="AK25" s="64">
        <f t="shared" si="5"/>
        <v>3.6216216216216219</v>
      </c>
      <c r="AL25" s="63">
        <v>1464</v>
      </c>
      <c r="AM25" s="63">
        <v>1300</v>
      </c>
      <c r="AN25" s="63" t="s">
        <v>616</v>
      </c>
      <c r="AO25" s="62">
        <v>0.67</v>
      </c>
      <c r="AP25" s="69">
        <v>0.09</v>
      </c>
      <c r="AQ25" s="66"/>
      <c r="AR25" s="63"/>
      <c r="AS25" s="278"/>
      <c r="AT25" s="68"/>
      <c r="AU25" s="67"/>
      <c r="AV25" s="63"/>
      <c r="AW25" s="67"/>
      <c r="AX25" s="63"/>
      <c r="AY25" s="67"/>
      <c r="AZ25" s="63"/>
      <c r="BA25" s="67"/>
      <c r="BB25" s="63"/>
      <c r="BC25" s="67"/>
      <c r="BD25" s="63"/>
      <c r="BE25" s="67"/>
      <c r="BF25" s="63"/>
      <c r="BG25" s="67"/>
      <c r="BH25" s="63"/>
      <c r="BI25" s="67"/>
      <c r="BJ25" s="63"/>
      <c r="BK25" s="67"/>
      <c r="BL25" s="63"/>
      <c r="BM25" s="67"/>
      <c r="BN25" s="63"/>
      <c r="BO25" s="67"/>
      <c r="BP25" s="63"/>
      <c r="BQ25" s="67"/>
      <c r="BR25" s="63"/>
      <c r="BS25" s="67"/>
      <c r="BT25" s="63"/>
      <c r="BU25" s="67"/>
      <c r="BV25" s="63"/>
      <c r="BW25" s="67"/>
      <c r="BX25" s="63"/>
      <c r="BY25" s="67"/>
      <c r="BZ25" s="63"/>
      <c r="CA25" s="67"/>
      <c r="CB25" s="63"/>
      <c r="CC25" s="67"/>
      <c r="CD25" s="63"/>
      <c r="CE25" s="67"/>
      <c r="CF25" s="63"/>
      <c r="CG25" s="67"/>
      <c r="CH25" s="63"/>
      <c r="CI25" s="67"/>
      <c r="CJ25" s="63"/>
      <c r="CK25" s="67"/>
      <c r="CL25" s="63"/>
      <c r="CM25" s="118"/>
      <c r="CN25" s="60"/>
      <c r="CO25" s="117"/>
      <c r="CP25" s="91"/>
      <c r="CQ25" s="91"/>
      <c r="CR25" s="91"/>
      <c r="CS25" s="61"/>
      <c r="CT25" s="61"/>
      <c r="CU25" s="63"/>
      <c r="CV25" s="63"/>
      <c r="CW25" s="63"/>
      <c r="CX25" s="63"/>
      <c r="CY25" s="60"/>
      <c r="CZ25" s="60"/>
      <c r="DA25" s="63"/>
      <c r="DB25" s="91"/>
      <c r="DC25" s="91"/>
      <c r="DD25" s="91"/>
      <c r="DE25" s="63"/>
      <c r="DF25" s="63"/>
      <c r="DG25" s="65"/>
      <c r="DH25" s="65"/>
      <c r="DI25" s="65"/>
      <c r="DJ25" s="65"/>
      <c r="DL25" s="187">
        <v>41.43</v>
      </c>
      <c r="DM25" s="187">
        <v>0.15635129434758038</v>
      </c>
      <c r="DN25" s="187">
        <v>51.9</v>
      </c>
      <c r="DO25" s="187">
        <v>0.11509218347856381</v>
      </c>
      <c r="DP25" s="187">
        <v>5.96</v>
      </c>
      <c r="DQ25" s="187">
        <v>0.1269976865481999</v>
      </c>
      <c r="DR25" s="188">
        <v>3.7000000000000002E-3</v>
      </c>
      <c r="DS25" s="188">
        <v>6.7435435554227298E-4</v>
      </c>
      <c r="DT25" s="188">
        <v>5.5500000000000001E-2</v>
      </c>
      <c r="DU25" s="188">
        <v>3.9762370023082088E-3</v>
      </c>
      <c r="DV25" s="188">
        <v>2E-3</v>
      </c>
      <c r="DW25" s="188">
        <v>1.5514964895342294E-3</v>
      </c>
      <c r="DX25" s="188">
        <v>0.12609999999999999</v>
      </c>
      <c r="DY25" s="188">
        <v>1.7480805303747612E-3</v>
      </c>
      <c r="DZ25" s="188">
        <v>1.2999999999999999E-3</v>
      </c>
      <c r="EA25" s="188">
        <v>4.6271186440677932E-4</v>
      </c>
      <c r="EB25" s="188">
        <v>0.22459999999999999</v>
      </c>
      <c r="EC25" s="188">
        <v>8.6499112102718587E-3</v>
      </c>
      <c r="ED25" s="188">
        <v>9.1700000000000004E-2</v>
      </c>
      <c r="EE25" s="188">
        <v>1.2033115982586107E-3</v>
      </c>
      <c r="EF25" s="188">
        <v>1.3299999999999999E-2</v>
      </c>
      <c r="EG25" s="188">
        <v>8.1529817653100986E-4</v>
      </c>
      <c r="EH25" s="188">
        <v>0.4214</v>
      </c>
      <c r="EI25" s="188">
        <v>1.9419985897865938E-3</v>
      </c>
      <c r="EJ25" s="187">
        <v>100.22</v>
      </c>
    </row>
    <row r="26" spans="1:140" x14ac:dyDescent="0.2">
      <c r="A26" s="63" t="s">
        <v>159</v>
      </c>
      <c r="B26" s="61">
        <v>94.95</v>
      </c>
      <c r="C26" s="143">
        <v>1.213971563051814E-2</v>
      </c>
      <c r="D26" s="61">
        <v>48.46</v>
      </c>
      <c r="E26" s="61">
        <v>8.2239347079120215E-2</v>
      </c>
      <c r="F26" s="64">
        <v>0.159</v>
      </c>
      <c r="G26" s="64">
        <v>4.8720176128581472E-3</v>
      </c>
      <c r="H26" s="61">
        <v>5.55</v>
      </c>
      <c r="I26" s="61">
        <v>2.1455214983774923E-2</v>
      </c>
      <c r="J26" s="61">
        <v>1.33</v>
      </c>
      <c r="K26" s="61">
        <v>8.9060000000000006</v>
      </c>
      <c r="L26" s="61">
        <v>6.0246382009028369E-2</v>
      </c>
      <c r="M26" s="64">
        <v>3.1E-2</v>
      </c>
      <c r="N26" s="64">
        <v>3.7149139583276722E-3</v>
      </c>
      <c r="O26" s="61">
        <v>30.11</v>
      </c>
      <c r="P26" s="61">
        <v>0.11570061075849553</v>
      </c>
      <c r="Q26" s="61">
        <v>4.46</v>
      </c>
      <c r="R26" s="61">
        <v>1.2614784976368008E-2</v>
      </c>
      <c r="S26" s="64">
        <v>5.2999999999999999E-2</v>
      </c>
      <c r="T26" s="64">
        <v>6.8181178407240809E-3</v>
      </c>
      <c r="U26" s="64">
        <v>0.47399999999999998</v>
      </c>
      <c r="V26" s="64">
        <v>1.3642135763875098E-2</v>
      </c>
      <c r="W26" s="64">
        <v>1.6E-2</v>
      </c>
      <c r="X26" s="64">
        <v>9.6695980842592991E-4</v>
      </c>
      <c r="Y26" s="64">
        <v>3.2099999999999997E-2</v>
      </c>
      <c r="Z26" s="64">
        <v>9.993777087768164E-4</v>
      </c>
      <c r="AA26" s="64">
        <v>1.2E-2</v>
      </c>
      <c r="AB26" s="64">
        <v>2.0329428127716727E-3</v>
      </c>
      <c r="AC26" s="64">
        <v>1.4999999999999999E-2</v>
      </c>
      <c r="AD26" s="64">
        <v>9.1394378929997647E-4</v>
      </c>
      <c r="AE26" s="61">
        <v>99.61</v>
      </c>
      <c r="AF26" s="61">
        <f t="shared" si="0"/>
        <v>100.05</v>
      </c>
      <c r="AG26" s="92">
        <f t="shared" si="1"/>
        <v>0.10062893081761007</v>
      </c>
      <c r="AH26" s="64">
        <f t="shared" si="2"/>
        <v>2.9811320754716979</v>
      </c>
      <c r="AI26" s="64">
        <f t="shared" si="3"/>
        <v>0.20188679245283017</v>
      </c>
      <c r="AJ26" s="64">
        <f t="shared" si="4"/>
        <v>0.33647798742138363</v>
      </c>
      <c r="AK26" s="64">
        <f t="shared" si="5"/>
        <v>2.7672955974842766</v>
      </c>
      <c r="AL26" s="63">
        <v>1509</v>
      </c>
      <c r="AM26" s="63">
        <v>1300</v>
      </c>
      <c r="AN26" s="63" t="s">
        <v>158</v>
      </c>
      <c r="AO26" s="62">
        <v>0.44</v>
      </c>
      <c r="AP26" s="69">
        <v>0.06</v>
      </c>
      <c r="AQ26" s="66">
        <v>20</v>
      </c>
      <c r="AR26" s="63">
        <v>12</v>
      </c>
      <c r="AS26" s="278">
        <v>981.13</v>
      </c>
      <c r="AT26" s="68">
        <v>44.84</v>
      </c>
      <c r="AU26" s="67">
        <v>0.31</v>
      </c>
      <c r="AV26" s="63">
        <v>0.04</v>
      </c>
      <c r="AW26" s="67">
        <v>17.850000000000001</v>
      </c>
      <c r="AX26" s="63">
        <v>0.72</v>
      </c>
      <c r="AY26" s="67">
        <v>4.0199999999999996</v>
      </c>
      <c r="AZ26" s="63">
        <v>0.3</v>
      </c>
      <c r="BA26" s="67">
        <v>7.43</v>
      </c>
      <c r="BB26" s="63">
        <v>0.49</v>
      </c>
      <c r="BC26" s="67">
        <v>0.27</v>
      </c>
      <c r="BD26" s="63">
        <v>0.04</v>
      </c>
      <c r="BE26" s="67">
        <v>2.4900000000000002</v>
      </c>
      <c r="BF26" s="63">
        <v>0.54</v>
      </c>
      <c r="BG26" s="67">
        <v>0.36</v>
      </c>
      <c r="BH26" s="63">
        <v>0.06</v>
      </c>
      <c r="BI26" s="67">
        <v>1.04</v>
      </c>
      <c r="BJ26" s="63">
        <v>0.09</v>
      </c>
      <c r="BK26" s="67"/>
      <c r="BL26" s="63"/>
      <c r="BM26" s="67">
        <v>0.88</v>
      </c>
      <c r="BN26" s="63">
        <v>0.16</v>
      </c>
      <c r="BO26" s="67">
        <v>0.36</v>
      </c>
      <c r="BP26" s="63">
        <v>0.11</v>
      </c>
      <c r="BQ26" s="67"/>
      <c r="BR26" s="63"/>
      <c r="BS26" s="67"/>
      <c r="BT26" s="63"/>
      <c r="BU26" s="67"/>
      <c r="BV26" s="63"/>
      <c r="BW26" s="67">
        <v>0.78</v>
      </c>
      <c r="BX26" s="63">
        <v>0.15</v>
      </c>
      <c r="BY26" s="67"/>
      <c r="BZ26" s="63"/>
      <c r="CA26" s="67">
        <v>0.47</v>
      </c>
      <c r="CB26" s="63">
        <v>0.1</v>
      </c>
      <c r="CC26" s="67"/>
      <c r="CD26" s="63"/>
      <c r="CE26" s="67"/>
      <c r="CF26" s="63"/>
      <c r="CG26" s="67"/>
      <c r="CH26" s="63"/>
      <c r="CI26" s="67">
        <v>9.5000000000000001E-2</v>
      </c>
      <c r="CJ26" s="63">
        <v>1.6E-2</v>
      </c>
      <c r="CK26" s="67">
        <v>2.4E-2</v>
      </c>
      <c r="CL26" s="63">
        <v>6.0000000000000001E-3</v>
      </c>
      <c r="CM26" s="118">
        <v>6.4000000000000003E-3</v>
      </c>
      <c r="CN26" s="60">
        <v>2.5000000000000001E-3</v>
      </c>
      <c r="CO26" s="117">
        <v>45</v>
      </c>
      <c r="CP26" s="91">
        <v>18.329999999999998</v>
      </c>
      <c r="CQ26" s="91">
        <v>10.95</v>
      </c>
      <c r="CR26" s="91">
        <v>2.06</v>
      </c>
      <c r="CS26" s="61">
        <v>4</v>
      </c>
      <c r="CT26" s="61">
        <v>1.84</v>
      </c>
      <c r="CU26" s="63">
        <v>11.25</v>
      </c>
      <c r="CV26" s="63">
        <v>3.22</v>
      </c>
      <c r="CW26" s="63">
        <v>9.26</v>
      </c>
      <c r="CX26" s="63">
        <v>2.29</v>
      </c>
      <c r="CY26" s="60">
        <f>AU26/AW26</f>
        <v>1.7366946778711482E-2</v>
      </c>
      <c r="CZ26" s="60">
        <f>CY26*((AV26/AU26)^2+(AX26/AW26)^2)^0.5</f>
        <v>2.34783697388013E-3</v>
      </c>
      <c r="DA26" s="63"/>
      <c r="DB26" s="91">
        <v>15.6</v>
      </c>
      <c r="DC26" s="60">
        <f>0.3543*DE26</f>
        <v>1.7456361E-2</v>
      </c>
      <c r="DD26" s="60">
        <v>1.009755E-3</v>
      </c>
      <c r="DE26" s="63">
        <v>4.9270000000000001E-2</v>
      </c>
      <c r="DF26" s="63">
        <v>2.8500000000000001E-3</v>
      </c>
      <c r="DG26" s="65">
        <v>0.70340000000000003</v>
      </c>
      <c r="DH26" s="65">
        <v>1.0499999999999999E-3</v>
      </c>
      <c r="DI26" s="65">
        <v>0.70109999999999995</v>
      </c>
      <c r="DJ26" s="65">
        <v>1.0499999999999999E-3</v>
      </c>
      <c r="DL26" s="187">
        <v>41.35</v>
      </c>
      <c r="DM26" s="187">
        <v>4.2186730357049868E-2</v>
      </c>
      <c r="DN26" s="187">
        <v>52.29</v>
      </c>
      <c r="DO26" s="187">
        <v>7.4273077908328725E-2</v>
      </c>
      <c r="DP26" s="187">
        <v>4.95</v>
      </c>
      <c r="DQ26" s="187">
        <v>3.7649429528649275E-2</v>
      </c>
      <c r="DR26" s="188">
        <v>2.7000000000000001E-3</v>
      </c>
      <c r="DS26" s="188">
        <v>4.9581762845067438E-4</v>
      </c>
      <c r="DT26" s="188">
        <v>5.6099999999999997E-2</v>
      </c>
      <c r="DU26" s="188">
        <v>6.9596247737225827E-3</v>
      </c>
      <c r="DV26" s="188">
        <v>1.1000000000000001E-3</v>
      </c>
      <c r="DW26" s="188">
        <v>1.038701280397939E-3</v>
      </c>
      <c r="DX26" s="188">
        <v>0.1241</v>
      </c>
      <c r="DY26" s="188">
        <v>4.8673641547728179E-4</v>
      </c>
      <c r="DZ26" s="188">
        <v>1.4E-3</v>
      </c>
      <c r="EA26" s="188">
        <v>6.3638773488528672E-4</v>
      </c>
      <c r="EB26" s="188">
        <v>0.19320000000000001</v>
      </c>
      <c r="EC26" s="188">
        <v>7.9622217288256199E-3</v>
      </c>
      <c r="ED26" s="188">
        <v>7.8700000000000006E-2</v>
      </c>
      <c r="EE26" s="188">
        <v>1.2307002900627353E-3</v>
      </c>
      <c r="EF26" s="188">
        <v>1.35E-2</v>
      </c>
      <c r="EG26" s="188">
        <v>9.1707044584101349E-4</v>
      </c>
      <c r="EH26" s="188">
        <v>0.4345</v>
      </c>
      <c r="EI26" s="188">
        <v>2.2269087306873254E-3</v>
      </c>
      <c r="EJ26" s="187">
        <v>99.49</v>
      </c>
    </row>
    <row r="27" spans="1:140" x14ac:dyDescent="0.2">
      <c r="A27" s="63" t="s">
        <v>236</v>
      </c>
      <c r="B27" s="61">
        <v>94.71</v>
      </c>
      <c r="C27" s="143">
        <v>1.3476717268296029E-2</v>
      </c>
      <c r="D27" s="61">
        <v>48.65</v>
      </c>
      <c r="E27" s="61">
        <v>6.7411417430580697E-2</v>
      </c>
      <c r="F27" s="64">
        <v>0.17100000000000001</v>
      </c>
      <c r="G27" s="64">
        <v>4.1713079627378269E-3</v>
      </c>
      <c r="H27" s="61">
        <v>5.89</v>
      </c>
      <c r="I27" s="61">
        <v>1.8589908867547026E-2</v>
      </c>
      <c r="J27" s="61">
        <v>1.25</v>
      </c>
      <c r="K27" s="61">
        <v>9.0739999999999998</v>
      </c>
      <c r="L27" s="61">
        <v>4.8197662352165306E-2</v>
      </c>
      <c r="M27" s="64">
        <v>3.5000000000000003E-2</v>
      </c>
      <c r="N27" s="64">
        <v>3.2515733722402341E-3</v>
      </c>
      <c r="O27" s="61">
        <v>29.27</v>
      </c>
      <c r="P27" s="61">
        <v>8.9754263006566165E-2</v>
      </c>
      <c r="Q27" s="61">
        <v>4.5599999999999996</v>
      </c>
      <c r="R27" s="61">
        <v>1.070638339185242E-2</v>
      </c>
      <c r="S27" s="64">
        <v>6.9000000000000006E-2</v>
      </c>
      <c r="T27" s="64">
        <v>5.6524725213347518E-3</v>
      </c>
      <c r="U27" s="64">
        <v>0.54100000000000004</v>
      </c>
      <c r="V27" s="64">
        <v>1.2197011044686215E-2</v>
      </c>
      <c r="W27" s="64">
        <v>1.7999999999999999E-2</v>
      </c>
      <c r="X27" s="64">
        <v>8.2055171683447219E-4</v>
      </c>
      <c r="Y27" s="64">
        <v>4.8399999999999999E-2</v>
      </c>
      <c r="Z27" s="64">
        <v>9.4827226432543546E-4</v>
      </c>
      <c r="AA27" s="64">
        <v>1.4E-2</v>
      </c>
      <c r="AB27" s="64">
        <v>1.8296198188370945E-3</v>
      </c>
      <c r="AC27" s="64">
        <v>1.4999999999999999E-2</v>
      </c>
      <c r="AD27" s="64">
        <v>7.7566093680737122E-4</v>
      </c>
      <c r="AE27" s="61">
        <v>99.6</v>
      </c>
      <c r="AF27" s="61">
        <f t="shared" si="0"/>
        <v>100.05999999999999</v>
      </c>
      <c r="AG27" s="92">
        <f t="shared" si="1"/>
        <v>0.10526315789473682</v>
      </c>
      <c r="AH27" s="64">
        <f t="shared" si="2"/>
        <v>3.1637426900584793</v>
      </c>
      <c r="AI27" s="64">
        <f t="shared" si="3"/>
        <v>0.28304093567251459</v>
      </c>
      <c r="AJ27" s="64">
        <f t="shared" si="4"/>
        <v>0.47173489278752434</v>
      </c>
      <c r="AK27" s="64">
        <f t="shared" si="5"/>
        <v>2.6900584795321638</v>
      </c>
      <c r="AL27" s="63">
        <v>1498</v>
      </c>
      <c r="AM27" s="63">
        <v>1300</v>
      </c>
      <c r="AN27" s="63" t="s">
        <v>235</v>
      </c>
      <c r="AO27" s="62">
        <v>0.46</v>
      </c>
      <c r="AP27" s="69">
        <v>0.06</v>
      </c>
      <c r="AQ27" s="66">
        <v>38</v>
      </c>
      <c r="AR27" s="63">
        <v>16</v>
      </c>
      <c r="AS27" s="278">
        <v>985.89</v>
      </c>
      <c r="AT27" s="68">
        <v>36.68</v>
      </c>
      <c r="AU27" s="67">
        <v>0.3</v>
      </c>
      <c r="AV27" s="63">
        <v>0.03</v>
      </c>
      <c r="AW27" s="67">
        <v>17.940000000000001</v>
      </c>
      <c r="AX27" s="63">
        <v>0.52</v>
      </c>
      <c r="AY27" s="67">
        <v>4.4800000000000004</v>
      </c>
      <c r="AZ27" s="63">
        <v>0.25</v>
      </c>
      <c r="BA27" s="67">
        <v>7.8</v>
      </c>
      <c r="BB27" s="63">
        <v>0.44</v>
      </c>
      <c r="BC27" s="67">
        <v>0.24</v>
      </c>
      <c r="BD27" s="63">
        <v>0.03</v>
      </c>
      <c r="BE27" s="67">
        <v>2.68</v>
      </c>
      <c r="BF27" s="63">
        <v>0.35</v>
      </c>
      <c r="BG27" s="67">
        <v>0.37</v>
      </c>
      <c r="BH27" s="63">
        <v>0.03</v>
      </c>
      <c r="BI27" s="67">
        <v>0.91</v>
      </c>
      <c r="BJ27" s="63">
        <v>7.0000000000000007E-2</v>
      </c>
      <c r="BK27" s="67"/>
      <c r="BL27" s="63"/>
      <c r="BM27" s="67">
        <v>0.95</v>
      </c>
      <c r="BN27" s="63">
        <v>0.14000000000000001</v>
      </c>
      <c r="BO27" s="67">
        <v>0.3</v>
      </c>
      <c r="BP27" s="63">
        <v>0.06</v>
      </c>
      <c r="BQ27" s="67"/>
      <c r="BR27" s="63"/>
      <c r="BS27" s="67"/>
      <c r="BT27" s="63"/>
      <c r="BU27" s="67"/>
      <c r="BV27" s="63"/>
      <c r="BW27" s="67">
        <v>0.77</v>
      </c>
      <c r="BX27" s="63">
        <v>0.08</v>
      </c>
      <c r="BY27" s="67"/>
      <c r="BZ27" s="63"/>
      <c r="CA27" s="67">
        <v>0.46</v>
      </c>
      <c r="CB27" s="63">
        <v>0.06</v>
      </c>
      <c r="CC27" s="67"/>
      <c r="CD27" s="63"/>
      <c r="CE27" s="67"/>
      <c r="CF27" s="63"/>
      <c r="CG27" s="67"/>
      <c r="CH27" s="63"/>
      <c r="CI27" s="67">
        <v>0.06</v>
      </c>
      <c r="CJ27" s="63">
        <v>7.0000000000000001E-3</v>
      </c>
      <c r="CK27" s="67">
        <v>2.1000000000000001E-2</v>
      </c>
      <c r="CL27" s="63">
        <v>4.0000000000000001E-3</v>
      </c>
      <c r="CM27" s="118">
        <v>3.7000000000000002E-3</v>
      </c>
      <c r="CN27" s="60">
        <v>1.1000000000000001E-3</v>
      </c>
      <c r="CO27" s="117">
        <v>60</v>
      </c>
      <c r="CP27" s="91">
        <v>19.3</v>
      </c>
      <c r="CQ27" s="91">
        <v>15.17</v>
      </c>
      <c r="CR27" s="91">
        <v>2.1</v>
      </c>
      <c r="CS27" s="61">
        <v>5.25</v>
      </c>
      <c r="CT27" s="61">
        <v>1.8</v>
      </c>
      <c r="CU27" s="63">
        <v>11.43</v>
      </c>
      <c r="CV27" s="63">
        <v>2.5299999999999998</v>
      </c>
      <c r="CW27" s="63">
        <v>15.83</v>
      </c>
      <c r="CX27" s="63">
        <v>3.05</v>
      </c>
      <c r="CY27" s="60">
        <f>AU27/AW27</f>
        <v>1.6722408026755852E-2</v>
      </c>
      <c r="CZ27" s="60">
        <f>CY27*((AV27/AU27)^2+(AX27/AW27)^2)^0.5</f>
        <v>1.7410716936320887E-3</v>
      </c>
      <c r="DA27" s="63"/>
      <c r="DB27" s="91">
        <v>16.899999999999999</v>
      </c>
      <c r="DC27" s="60">
        <f>0.3543*DE27</f>
        <v>1.7778774000000001E-2</v>
      </c>
      <c r="DD27" s="60">
        <v>1.0947870000000001E-3</v>
      </c>
      <c r="DE27" s="63">
        <v>5.0180000000000002E-2</v>
      </c>
      <c r="DF27" s="63">
        <v>3.0899999999999999E-3</v>
      </c>
      <c r="DG27" s="65">
        <v>0.70286000000000004</v>
      </c>
      <c r="DH27" s="65">
        <v>1.0399999999999999E-3</v>
      </c>
      <c r="DI27" s="65">
        <v>0.70052000000000003</v>
      </c>
      <c r="DJ27" s="65">
        <v>1.0499999999999999E-3</v>
      </c>
      <c r="DL27" s="187">
        <v>42.47</v>
      </c>
      <c r="DM27" s="187">
        <v>5.1723354899048668E-2</v>
      </c>
      <c r="DN27" s="187">
        <v>53.38</v>
      </c>
      <c r="DO27" s="187">
        <v>9.4322225491074635E-2</v>
      </c>
      <c r="DP27" s="187">
        <v>5.31</v>
      </c>
      <c r="DQ27" s="187">
        <v>4.6173229995794533E-2</v>
      </c>
      <c r="DR27" s="188">
        <v>3.5000000000000001E-3</v>
      </c>
      <c r="DS27" s="188">
        <v>7.4959167459280292E-4</v>
      </c>
      <c r="DT27" s="188">
        <v>5.6300000000000003E-2</v>
      </c>
      <c r="DU27" s="188">
        <v>3.4352732031653018E-3</v>
      </c>
      <c r="DV27" s="188">
        <v>5.9999999999999995E-4</v>
      </c>
      <c r="DW27" s="188">
        <v>4.6876683386661786E-4</v>
      </c>
      <c r="DX27" s="188">
        <v>0.1268</v>
      </c>
      <c r="DY27" s="188">
        <v>1.6411762589386822E-3</v>
      </c>
      <c r="DZ27" s="188">
        <v>1.8E-3</v>
      </c>
      <c r="EA27" s="188">
        <v>6.50602409638554E-4</v>
      </c>
      <c r="EB27" s="188">
        <v>0.20100000000000001</v>
      </c>
      <c r="EC27" s="188">
        <v>7.1916653113000759E-3</v>
      </c>
      <c r="ED27" s="188">
        <v>8.2600000000000007E-2</v>
      </c>
      <c r="EE27" s="188">
        <v>1.2721924862521875E-3</v>
      </c>
      <c r="EF27" s="188">
        <v>1.2699999999999999E-2</v>
      </c>
      <c r="EG27" s="188">
        <v>1.0937908044438263E-3</v>
      </c>
      <c r="EH27" s="188">
        <v>0.43030000000000002</v>
      </c>
      <c r="EI27" s="188">
        <v>3.1033758356171439E-3</v>
      </c>
      <c r="EJ27" s="187">
        <v>102.07</v>
      </c>
    </row>
    <row r="28" spans="1:140" x14ac:dyDescent="0.2">
      <c r="A28" s="63" t="s">
        <v>161</v>
      </c>
      <c r="B28" s="61">
        <v>94.13</v>
      </c>
      <c r="C28" s="143">
        <v>5.3631026010853095E-2</v>
      </c>
      <c r="D28" s="61">
        <v>49.36</v>
      </c>
      <c r="E28" s="61">
        <v>6.8395222289279828E-2</v>
      </c>
      <c r="F28" s="64">
        <v>0.17799999999999999</v>
      </c>
      <c r="G28" s="64">
        <v>4.5291042018384955E-3</v>
      </c>
      <c r="H28" s="61">
        <v>5.99</v>
      </c>
      <c r="I28" s="61">
        <v>1.9443792924957876E-2</v>
      </c>
      <c r="J28" s="61">
        <v>1.1499999999999999</v>
      </c>
      <c r="K28" s="61">
        <v>9.4659999999999993</v>
      </c>
      <c r="L28" s="61">
        <v>4.8579838271356077E-2</v>
      </c>
      <c r="M28" s="64">
        <v>3.7999999999999999E-2</v>
      </c>
      <c r="N28" s="64">
        <v>3.6816066575931991E-3</v>
      </c>
      <c r="O28" s="61">
        <v>27.76</v>
      </c>
      <c r="P28" s="61">
        <v>8.654711475260167E-2</v>
      </c>
      <c r="Q28" s="61">
        <v>4.92</v>
      </c>
      <c r="R28" s="61">
        <v>1.1551624185946033E-2</v>
      </c>
      <c r="S28" s="64">
        <v>7.0000000000000007E-2</v>
      </c>
      <c r="T28" s="64">
        <v>6.335671412479784E-3</v>
      </c>
      <c r="U28" s="64">
        <v>0.53100000000000003</v>
      </c>
      <c r="V28" s="64">
        <v>1.2679752030698391E-2</v>
      </c>
      <c r="W28" s="64">
        <v>0.02</v>
      </c>
      <c r="X28" s="64">
        <v>8.9905970084250373E-4</v>
      </c>
      <c r="Y28" s="64">
        <v>6.2199999999999998E-2</v>
      </c>
      <c r="Z28" s="64">
        <v>1.0862710236264107E-3</v>
      </c>
      <c r="AA28" s="64">
        <v>1.4999999999999999E-2</v>
      </c>
      <c r="AB28" s="64">
        <v>1.990667950434951E-3</v>
      </c>
      <c r="AC28" s="64">
        <v>1.7000000000000001E-2</v>
      </c>
      <c r="AD28" s="64">
        <v>8.4622711308110444E-4</v>
      </c>
      <c r="AE28" s="61">
        <v>99.58</v>
      </c>
      <c r="AF28" s="61">
        <f t="shared" si="0"/>
        <v>100.08</v>
      </c>
      <c r="AG28" s="92">
        <f t="shared" si="1"/>
        <v>0.11235955056179776</v>
      </c>
      <c r="AH28" s="64">
        <f t="shared" si="2"/>
        <v>2.9831460674157309</v>
      </c>
      <c r="AI28" s="64">
        <f t="shared" si="3"/>
        <v>0.34943820224719102</v>
      </c>
      <c r="AJ28" s="64">
        <f t="shared" si="4"/>
        <v>0.58239700374531844</v>
      </c>
      <c r="AK28" s="64">
        <f t="shared" si="5"/>
        <v>2.808988764044944</v>
      </c>
      <c r="AL28" s="63">
        <v>1476</v>
      </c>
      <c r="AM28" s="63">
        <v>1300</v>
      </c>
      <c r="AN28" s="63" t="s">
        <v>160</v>
      </c>
      <c r="AO28" s="62">
        <v>0.5</v>
      </c>
      <c r="AP28" s="69">
        <v>7.0000000000000007E-2</v>
      </c>
      <c r="AQ28" s="66">
        <v>20</v>
      </c>
      <c r="AR28" s="63">
        <v>11</v>
      </c>
      <c r="AS28" s="278">
        <v>1020.07</v>
      </c>
      <c r="AT28" s="68">
        <v>57.74</v>
      </c>
      <c r="AU28" s="67">
        <v>0.36</v>
      </c>
      <c r="AV28" s="63">
        <v>7.0000000000000007E-2</v>
      </c>
      <c r="AW28" s="67">
        <v>18.96</v>
      </c>
      <c r="AX28" s="63">
        <v>0.91</v>
      </c>
      <c r="AY28" s="67">
        <v>4.63</v>
      </c>
      <c r="AZ28" s="63">
        <v>0.42</v>
      </c>
      <c r="BA28" s="67">
        <v>8.57</v>
      </c>
      <c r="BB28" s="63">
        <v>0.63</v>
      </c>
      <c r="BC28" s="67">
        <v>0.25</v>
      </c>
      <c r="BD28" s="63">
        <v>0.05</v>
      </c>
      <c r="BE28" s="67">
        <v>3.21</v>
      </c>
      <c r="BF28" s="63">
        <v>0.73</v>
      </c>
      <c r="BG28" s="67">
        <v>0.4</v>
      </c>
      <c r="BH28" s="63">
        <v>7.0000000000000007E-2</v>
      </c>
      <c r="BI28" s="67">
        <v>1</v>
      </c>
      <c r="BJ28" s="63">
        <v>0.11</v>
      </c>
      <c r="BK28" s="67"/>
      <c r="BL28" s="63"/>
      <c r="BM28" s="67">
        <v>0.9</v>
      </c>
      <c r="BN28" s="63">
        <v>0.27</v>
      </c>
      <c r="BO28" s="67">
        <v>0.41</v>
      </c>
      <c r="BP28" s="63">
        <v>0.14000000000000001</v>
      </c>
      <c r="BQ28" s="67"/>
      <c r="BR28" s="63"/>
      <c r="BS28" s="67"/>
      <c r="BT28" s="63"/>
      <c r="BU28" s="67"/>
      <c r="BV28" s="63"/>
      <c r="BW28" s="67">
        <v>0.79</v>
      </c>
      <c r="BX28" s="63">
        <v>0.15</v>
      </c>
      <c r="BY28" s="67"/>
      <c r="BZ28" s="63"/>
      <c r="CA28" s="67">
        <v>0.53</v>
      </c>
      <c r="CB28" s="63">
        <v>0.16</v>
      </c>
      <c r="CC28" s="67"/>
      <c r="CD28" s="63"/>
      <c r="CE28" s="67"/>
      <c r="CF28" s="63"/>
      <c r="CG28" s="67"/>
      <c r="CH28" s="63"/>
      <c r="CI28" s="67">
        <v>6.0999999999999999E-2</v>
      </c>
      <c r="CJ28" s="63">
        <v>1.4E-2</v>
      </c>
      <c r="CK28" s="67">
        <v>2.4E-2</v>
      </c>
      <c r="CL28" s="63">
        <v>7.0000000000000001E-3</v>
      </c>
      <c r="CM28" s="118">
        <v>5.8999999999999999E-3</v>
      </c>
      <c r="CN28" s="60">
        <v>2.7000000000000001E-3</v>
      </c>
      <c r="CO28" s="117">
        <v>41.67</v>
      </c>
      <c r="CP28" s="91">
        <v>21.03</v>
      </c>
      <c r="CQ28" s="91">
        <v>16.39</v>
      </c>
      <c r="CR28" s="91">
        <v>4.0599999999999996</v>
      </c>
      <c r="CS28" s="61">
        <v>4</v>
      </c>
      <c r="CT28" s="61">
        <v>2.19</v>
      </c>
      <c r="CU28" s="63">
        <v>10.42</v>
      </c>
      <c r="CV28" s="63">
        <v>3.71</v>
      </c>
      <c r="CW28" s="63">
        <v>14.75</v>
      </c>
      <c r="CX28" s="63">
        <v>5.49</v>
      </c>
      <c r="CY28" s="60">
        <f>AU28/AW28</f>
        <v>1.8987341772151896E-2</v>
      </c>
      <c r="CZ28" s="60">
        <f>CY28*((AV28/AU28)^2+(AX28/AW28)^2)^0.5</f>
        <v>3.8027923247484041E-3</v>
      </c>
      <c r="DA28" s="63"/>
      <c r="DB28" s="91">
        <v>24.8</v>
      </c>
      <c r="DC28" s="60">
        <f>0.3543*DE28</f>
        <v>1.9801827000000001E-2</v>
      </c>
      <c r="DD28" s="60">
        <v>1.144389E-3</v>
      </c>
      <c r="DE28" s="63">
        <v>5.5890000000000002E-2</v>
      </c>
      <c r="DF28" s="63">
        <v>3.2299999999999998E-3</v>
      </c>
      <c r="DG28" s="65">
        <v>0.70384999999999998</v>
      </c>
      <c r="DH28" s="65">
        <v>8.7000000000000001E-4</v>
      </c>
      <c r="DI28" s="65">
        <v>0.70123999999999997</v>
      </c>
      <c r="DJ28" s="65">
        <v>8.8000000000000003E-4</v>
      </c>
      <c r="DL28" s="187">
        <v>40.92</v>
      </c>
      <c r="DM28" s="187">
        <v>4.7601898626017498E-2</v>
      </c>
      <c r="DN28" s="187">
        <v>51.14</v>
      </c>
      <c r="DO28" s="187">
        <v>0.1640512503529335</v>
      </c>
      <c r="DP28" s="187">
        <v>5.68</v>
      </c>
      <c r="DQ28" s="187">
        <v>0.19228057773599194</v>
      </c>
      <c r="DR28" s="188">
        <v>3.3999999999999998E-3</v>
      </c>
      <c r="DS28" s="188">
        <v>6.2520461349798524E-4</v>
      </c>
      <c r="DT28" s="188">
        <v>6.2600000000000003E-2</v>
      </c>
      <c r="DU28" s="188">
        <v>2.5543884272182481E-3</v>
      </c>
      <c r="DV28" s="188">
        <v>5.9999999999999995E-4</v>
      </c>
      <c r="DW28" s="188">
        <v>3.9226541286905902E-4</v>
      </c>
      <c r="DX28" s="188">
        <v>0.1258</v>
      </c>
      <c r="DY28" s="188">
        <v>2.0743380837960589E-3</v>
      </c>
      <c r="DZ28" s="188">
        <v>1.6999999999999999E-3</v>
      </c>
      <c r="EA28" s="188">
        <v>7.0095229539893027E-4</v>
      </c>
      <c r="EB28" s="188">
        <v>0.22339999999999999</v>
      </c>
      <c r="EC28" s="188">
        <v>1.3625934832103765E-2</v>
      </c>
      <c r="ED28" s="188">
        <v>8.8999999999999996E-2</v>
      </c>
      <c r="EE28" s="188">
        <v>3.1358027482293578E-3</v>
      </c>
      <c r="EF28" s="188">
        <v>1.32E-2</v>
      </c>
      <c r="EG28" s="188">
        <v>6.7374599317137989E-4</v>
      </c>
      <c r="EH28" s="188">
        <v>0.42449999999999999</v>
      </c>
      <c r="EI28" s="188">
        <v>7.2155341712975473E-3</v>
      </c>
      <c r="EJ28" s="187">
        <v>98.68</v>
      </c>
    </row>
    <row r="29" spans="1:140" x14ac:dyDescent="0.2">
      <c r="A29" s="63" t="s">
        <v>257</v>
      </c>
      <c r="B29" s="61">
        <v>95.02</v>
      </c>
      <c r="C29" s="143">
        <v>2.5319595523918381E-2</v>
      </c>
      <c r="D29" s="61">
        <v>48.41</v>
      </c>
      <c r="E29" s="61">
        <v>6.707886367552747E-2</v>
      </c>
      <c r="F29" s="64">
        <v>0.16400000000000001</v>
      </c>
      <c r="G29" s="64">
        <v>4.0611835229294405E-3</v>
      </c>
      <c r="H29" s="61">
        <v>5.6</v>
      </c>
      <c r="I29" s="61">
        <v>1.7674616240791741E-2</v>
      </c>
      <c r="J29" s="61">
        <v>1.32</v>
      </c>
      <c r="K29" s="61">
        <v>8.8109999999999999</v>
      </c>
      <c r="L29" s="61">
        <v>4.9513790025809974E-2</v>
      </c>
      <c r="M29" s="64">
        <v>3.3000000000000002E-2</v>
      </c>
      <c r="N29" s="64">
        <v>3.1090955097727198E-3</v>
      </c>
      <c r="O29" s="61">
        <v>30.12</v>
      </c>
      <c r="P29" s="61">
        <v>9.3133590493560514E-2</v>
      </c>
      <c r="Q29" s="61">
        <v>4.5</v>
      </c>
      <c r="R29" s="61">
        <v>1.0392304845413267E-2</v>
      </c>
      <c r="S29" s="64">
        <v>4.8000000000000001E-2</v>
      </c>
      <c r="T29" s="64">
        <v>5.568752439580462E-3</v>
      </c>
      <c r="U29" s="64">
        <v>0.502</v>
      </c>
      <c r="V29" s="64">
        <v>1.1483770767048753E-2</v>
      </c>
      <c r="W29" s="64">
        <v>2.1000000000000001E-2</v>
      </c>
      <c r="X29" s="64">
        <v>8.368880503919798E-4</v>
      </c>
      <c r="Y29" s="64">
        <v>7.2900000000000006E-2</v>
      </c>
      <c r="Z29" s="64">
        <v>1.0671964409610822E-3</v>
      </c>
      <c r="AA29" s="64">
        <v>1.4999999999999999E-2</v>
      </c>
      <c r="AB29" s="64">
        <v>1.828584789757733E-3</v>
      </c>
      <c r="AC29" s="64">
        <v>0.01</v>
      </c>
      <c r="AD29" s="64">
        <v>7.5337744872468388E-4</v>
      </c>
      <c r="AE29" s="61">
        <v>99.64</v>
      </c>
      <c r="AF29" s="61">
        <f t="shared" si="0"/>
        <v>100.09</v>
      </c>
      <c r="AG29" s="92">
        <f t="shared" si="1"/>
        <v>0.12804878048780488</v>
      </c>
      <c r="AH29" s="64">
        <f t="shared" si="2"/>
        <v>3.0609756097560976</v>
      </c>
      <c r="AI29" s="64">
        <f t="shared" si="3"/>
        <v>0.44451219512195123</v>
      </c>
      <c r="AJ29" s="64">
        <f t="shared" si="4"/>
        <v>0.74085365853658536</v>
      </c>
      <c r="AK29" s="64">
        <f t="shared" si="5"/>
        <v>2.74390243902439</v>
      </c>
      <c r="AL29" s="63">
        <v>1510</v>
      </c>
      <c r="AM29" s="63">
        <v>1300</v>
      </c>
      <c r="AN29" s="63" t="s">
        <v>256</v>
      </c>
      <c r="AO29" s="62">
        <v>0.45</v>
      </c>
      <c r="AP29" s="69">
        <v>0.06</v>
      </c>
      <c r="AQ29" s="66">
        <v>20</v>
      </c>
      <c r="AR29" s="63">
        <v>12</v>
      </c>
      <c r="AS29" s="278">
        <v>941.87</v>
      </c>
      <c r="AT29" s="68">
        <v>47.56</v>
      </c>
      <c r="AU29" s="67">
        <v>0.43</v>
      </c>
      <c r="AV29" s="63">
        <v>0.05</v>
      </c>
      <c r="AW29" s="67">
        <v>18.97</v>
      </c>
      <c r="AX29" s="63">
        <v>0.81</v>
      </c>
      <c r="AY29" s="67">
        <v>4.37</v>
      </c>
      <c r="AZ29" s="63">
        <v>0.35</v>
      </c>
      <c r="BA29" s="67">
        <v>7.47</v>
      </c>
      <c r="BB29" s="63">
        <v>0.49</v>
      </c>
      <c r="BC29" s="67">
        <v>0.26</v>
      </c>
      <c r="BD29" s="63">
        <v>0.04</v>
      </c>
      <c r="BE29" s="67">
        <v>3.19</v>
      </c>
      <c r="BF29" s="63">
        <v>0.79</v>
      </c>
      <c r="BG29" s="67">
        <v>0.34</v>
      </c>
      <c r="BH29" s="63">
        <v>0.05</v>
      </c>
      <c r="BI29" s="67">
        <v>1.03</v>
      </c>
      <c r="BJ29" s="63">
        <v>0.09</v>
      </c>
      <c r="BK29" s="67"/>
      <c r="BL29" s="63"/>
      <c r="BM29" s="67">
        <v>0.94</v>
      </c>
      <c r="BN29" s="63">
        <v>0.16</v>
      </c>
      <c r="BO29" s="67">
        <v>0.31</v>
      </c>
      <c r="BP29" s="63">
        <v>0.1</v>
      </c>
      <c r="BQ29" s="67"/>
      <c r="BR29" s="63"/>
      <c r="BS29" s="67"/>
      <c r="BT29" s="63"/>
      <c r="BU29" s="67"/>
      <c r="BV29" s="63"/>
      <c r="BW29" s="67">
        <v>0.75</v>
      </c>
      <c r="BX29" s="63">
        <v>0.12</v>
      </c>
      <c r="BY29" s="67"/>
      <c r="BZ29" s="63"/>
      <c r="CA29" s="67">
        <v>0.48</v>
      </c>
      <c r="CB29" s="63">
        <v>0.1</v>
      </c>
      <c r="CC29" s="67"/>
      <c r="CD29" s="63"/>
      <c r="CE29" s="67"/>
      <c r="CF29" s="63"/>
      <c r="CG29" s="67"/>
      <c r="CH29" s="63"/>
      <c r="CI29" s="67">
        <v>6.6000000000000003E-2</v>
      </c>
      <c r="CJ29" s="63">
        <v>0.01</v>
      </c>
      <c r="CK29" s="67">
        <v>2.1000000000000001E-2</v>
      </c>
      <c r="CL29" s="63">
        <v>5.0000000000000001E-3</v>
      </c>
      <c r="CM29" s="118">
        <v>8.0000000000000002E-3</v>
      </c>
      <c r="CN29" s="60">
        <v>2.5000000000000001E-3</v>
      </c>
      <c r="CO29" s="117">
        <v>32.5</v>
      </c>
      <c r="CP29" s="91">
        <v>11.44</v>
      </c>
      <c r="CQ29" s="91">
        <v>15.61</v>
      </c>
      <c r="CR29" s="91">
        <v>2.8</v>
      </c>
      <c r="CS29" s="61">
        <v>2.63</v>
      </c>
      <c r="CT29" s="61">
        <v>1.06</v>
      </c>
      <c r="CU29" s="63">
        <v>12.38</v>
      </c>
      <c r="CV29" s="63">
        <v>3.72</v>
      </c>
      <c r="CW29" s="63">
        <v>14.24</v>
      </c>
      <c r="CX29" s="63">
        <v>3.28</v>
      </c>
      <c r="CY29" s="60">
        <f>AU29/AW29</f>
        <v>2.2667369530838165E-2</v>
      </c>
      <c r="CZ29" s="60">
        <f>CY29*((AV29/AU29)^2+(AX29/AW29)^2)^0.5</f>
        <v>2.8078299041666799E-3</v>
      </c>
      <c r="DA29" s="63"/>
      <c r="DB29" s="91">
        <v>18</v>
      </c>
      <c r="DC29" s="60">
        <f>0.3543*DE29</f>
        <v>2.3525520000000001E-2</v>
      </c>
      <c r="DD29" s="60">
        <v>1.3179960000000001E-3</v>
      </c>
      <c r="DE29" s="63">
        <v>6.6400000000000001E-2</v>
      </c>
      <c r="DF29" s="63">
        <v>3.7200000000000002E-3</v>
      </c>
      <c r="DG29" s="65">
        <v>0.70347000000000004</v>
      </c>
      <c r="DH29" s="65">
        <v>1.0399999999999999E-3</v>
      </c>
      <c r="DI29" s="65">
        <v>0.70037000000000005</v>
      </c>
      <c r="DJ29" s="65">
        <v>1.0499999999999999E-3</v>
      </c>
      <c r="DL29" s="187">
        <v>41.45</v>
      </c>
      <c r="DM29" s="187">
        <v>5.0618674105519165E-2</v>
      </c>
      <c r="DN29" s="187">
        <v>52.18</v>
      </c>
      <c r="DO29" s="187">
        <v>1.103515897372395E-2</v>
      </c>
      <c r="DP29" s="187">
        <v>4.87</v>
      </c>
      <c r="DQ29" s="187">
        <v>7.6913345578666054E-2</v>
      </c>
      <c r="DR29" s="188">
        <v>3.8E-3</v>
      </c>
      <c r="DS29" s="188">
        <v>9.8613122103023178E-4</v>
      </c>
      <c r="DT29" s="188">
        <v>5.2400000000000002E-2</v>
      </c>
      <c r="DU29" s="188">
        <v>1.5703950255489408E-3</v>
      </c>
      <c r="DV29" s="188">
        <v>1.9E-3</v>
      </c>
      <c r="DW29" s="188">
        <v>1.4670779391247988E-3</v>
      </c>
      <c r="DX29" s="188">
        <v>0.12559999999999999</v>
      </c>
      <c r="DY29" s="188">
        <v>2.305421840067302E-3</v>
      </c>
      <c r="DZ29" s="188">
        <v>1.8E-3</v>
      </c>
      <c r="EA29" s="188">
        <v>2.3457803478922349E-4</v>
      </c>
      <c r="EB29" s="188">
        <v>0.18809999999999999</v>
      </c>
      <c r="EC29" s="188">
        <v>4.9295210319867796E-3</v>
      </c>
      <c r="ED29" s="188">
        <v>7.7399999999999997E-2</v>
      </c>
      <c r="EE29" s="188">
        <v>1.4680435371157675E-3</v>
      </c>
      <c r="EF29" s="188">
        <v>1.29E-2</v>
      </c>
      <c r="EG29" s="188">
        <v>7.0048545445109789E-4</v>
      </c>
      <c r="EH29" s="188">
        <v>0.43230000000000002</v>
      </c>
      <c r="EI29" s="188">
        <v>4.4257981546361545E-3</v>
      </c>
      <c r="EJ29" s="187">
        <v>99.39</v>
      </c>
    </row>
    <row r="30" spans="1:140" x14ac:dyDescent="0.2">
      <c r="A30" s="63" t="s">
        <v>688</v>
      </c>
      <c r="B30" s="61">
        <v>94.97</v>
      </c>
      <c r="C30" s="143">
        <v>9.8789038851572579E-3</v>
      </c>
      <c r="D30" s="61">
        <v>48.29</v>
      </c>
      <c r="E30" s="61">
        <v>6.691258679800087E-2</v>
      </c>
      <c r="F30" s="64">
        <v>0.16400000000000001</v>
      </c>
      <c r="G30" s="64">
        <v>4.0401785776447135E-3</v>
      </c>
      <c r="H30" s="61">
        <v>5.64</v>
      </c>
      <c r="I30" s="61">
        <v>1.7800863499654537E-2</v>
      </c>
      <c r="J30" s="61">
        <v>1.32</v>
      </c>
      <c r="K30" s="61">
        <v>8.9130000000000003</v>
      </c>
      <c r="L30" s="61">
        <v>4.8715542555351078E-2</v>
      </c>
      <c r="M30" s="64">
        <v>3.2000000000000001E-2</v>
      </c>
      <c r="N30" s="64">
        <v>3.1314547862804154E-3</v>
      </c>
      <c r="O30" s="61">
        <v>30.07</v>
      </c>
      <c r="P30" s="61">
        <v>9.3763269746898387E-2</v>
      </c>
      <c r="Q30" s="61">
        <v>4.53</v>
      </c>
      <c r="R30" s="61">
        <v>1.0462555498326189E-2</v>
      </c>
      <c r="S30" s="64">
        <v>6.0999999999999999E-2</v>
      </c>
      <c r="T30" s="64">
        <v>5.5984359106741521E-3</v>
      </c>
      <c r="U30" s="64">
        <v>0.48399999999999999</v>
      </c>
      <c r="V30" s="64">
        <v>1.1321901854806752E-2</v>
      </c>
      <c r="W30" s="64">
        <v>0.02</v>
      </c>
      <c r="X30" s="64">
        <v>8.2220828817021919E-4</v>
      </c>
      <c r="Y30" s="64">
        <v>9.5799999999999996E-2</v>
      </c>
      <c r="Z30" s="64">
        <v>1.1812763043754888E-3</v>
      </c>
      <c r="AA30" s="64">
        <v>1.7000000000000001E-2</v>
      </c>
      <c r="AB30" s="64">
        <v>1.7929348855169572E-3</v>
      </c>
      <c r="AC30" s="64">
        <v>7.0000000000000001E-3</v>
      </c>
      <c r="AD30" s="64">
        <v>7.4671349390198428E-4</v>
      </c>
      <c r="AE30" s="61">
        <v>99.64</v>
      </c>
      <c r="AF30" s="61">
        <f t="shared" si="0"/>
        <v>100.1</v>
      </c>
      <c r="AG30" s="92">
        <f t="shared" si="1"/>
        <v>0.12195121951219512</v>
      </c>
      <c r="AH30" s="64">
        <f t="shared" si="2"/>
        <v>2.9512195121951219</v>
      </c>
      <c r="AI30" s="64">
        <f t="shared" si="3"/>
        <v>0.5841463414634146</v>
      </c>
      <c r="AJ30" s="64">
        <f t="shared" si="4"/>
        <v>0.97357723577235766</v>
      </c>
      <c r="AK30" s="64">
        <f t="shared" si="5"/>
        <v>2.8048780487804876</v>
      </c>
      <c r="AL30" s="63">
        <v>1509</v>
      </c>
      <c r="AM30" s="63">
        <v>1300</v>
      </c>
      <c r="AN30" s="63" t="s">
        <v>687</v>
      </c>
      <c r="AO30" s="62">
        <v>0.46</v>
      </c>
      <c r="AP30" s="69">
        <v>0.06</v>
      </c>
      <c r="AQ30" s="66"/>
      <c r="AR30" s="63"/>
      <c r="AS30" s="278"/>
      <c r="AT30" s="68"/>
      <c r="AU30" s="67"/>
      <c r="AV30" s="63"/>
      <c r="AW30" s="67"/>
      <c r="AX30" s="63"/>
      <c r="AY30" s="67"/>
      <c r="AZ30" s="63"/>
      <c r="BA30" s="67"/>
      <c r="BB30" s="63"/>
      <c r="BC30" s="67"/>
      <c r="BD30" s="63"/>
      <c r="BE30" s="67"/>
      <c r="BF30" s="63"/>
      <c r="BG30" s="67"/>
      <c r="BH30" s="63"/>
      <c r="BI30" s="67"/>
      <c r="BJ30" s="63"/>
      <c r="BK30" s="67"/>
      <c r="BL30" s="63"/>
      <c r="BM30" s="67"/>
      <c r="BN30" s="63"/>
      <c r="BO30" s="67"/>
      <c r="BP30" s="63"/>
      <c r="BQ30" s="67"/>
      <c r="BR30" s="63"/>
      <c r="BS30" s="67"/>
      <c r="BT30" s="63"/>
      <c r="BU30" s="67"/>
      <c r="BV30" s="63"/>
      <c r="BW30" s="67"/>
      <c r="BX30" s="63"/>
      <c r="BY30" s="67"/>
      <c r="BZ30" s="63"/>
      <c r="CA30" s="67"/>
      <c r="CB30" s="63"/>
      <c r="CC30" s="67"/>
      <c r="CD30" s="63"/>
      <c r="CE30" s="67"/>
      <c r="CF30" s="63"/>
      <c r="CG30" s="67"/>
      <c r="CH30" s="63"/>
      <c r="CI30" s="67"/>
      <c r="CJ30" s="63"/>
      <c r="CK30" s="67"/>
      <c r="CL30" s="63"/>
      <c r="CM30" s="118"/>
      <c r="CN30" s="60"/>
      <c r="CO30" s="117"/>
      <c r="CP30" s="91"/>
      <c r="CQ30" s="91"/>
      <c r="CR30" s="91"/>
      <c r="CS30" s="61"/>
      <c r="CT30" s="61"/>
      <c r="CU30" s="63"/>
      <c r="CV30" s="63"/>
      <c r="CW30" s="63"/>
      <c r="CX30" s="63"/>
      <c r="CY30" s="60"/>
      <c r="CZ30" s="60"/>
      <c r="DA30" s="63"/>
      <c r="DB30" s="91"/>
      <c r="DC30" s="91"/>
      <c r="DD30" s="91"/>
      <c r="DE30" s="63"/>
      <c r="DF30" s="63"/>
      <c r="DG30" s="65"/>
      <c r="DH30" s="65"/>
      <c r="DI30" s="65"/>
      <c r="DJ30" s="65"/>
      <c r="DL30" s="187">
        <v>41.8</v>
      </c>
      <c r="DM30" s="187">
        <v>0.1103886354837367</v>
      </c>
      <c r="DN30" s="187">
        <v>52.8</v>
      </c>
      <c r="DO30" s="187">
        <v>0.18838978850703836</v>
      </c>
      <c r="DP30" s="187">
        <v>4.99</v>
      </c>
      <c r="DQ30" s="187">
        <v>3.1135842608598027E-2</v>
      </c>
      <c r="DR30" s="188">
        <v>2.8999999999999998E-3</v>
      </c>
      <c r="DS30" s="188">
        <v>7.1967028422659576E-4</v>
      </c>
      <c r="DT30" s="188">
        <v>5.8299999999999998E-2</v>
      </c>
      <c r="DU30" s="188">
        <v>6.5466332052732563E-3</v>
      </c>
      <c r="DV30" s="188">
        <v>1.2999999999999999E-3</v>
      </c>
      <c r="DW30" s="188">
        <v>9.3336727612089183E-4</v>
      </c>
      <c r="DX30" s="188">
        <v>0.1244</v>
      </c>
      <c r="DY30" s="188">
        <v>7.1072446870534746E-4</v>
      </c>
      <c r="DZ30" s="188">
        <v>1.8E-3</v>
      </c>
      <c r="EA30" s="188">
        <v>3.9483870967741905E-4</v>
      </c>
      <c r="EB30" s="188">
        <v>0.1938</v>
      </c>
      <c r="EC30" s="188">
        <v>6.7392570572268728E-3</v>
      </c>
      <c r="ED30" s="188">
        <v>7.85E-2</v>
      </c>
      <c r="EE30" s="188">
        <v>1.3797970874718057E-3</v>
      </c>
      <c r="EF30" s="188">
        <v>1.34E-2</v>
      </c>
      <c r="EG30" s="188">
        <v>7.7923622160003432E-4</v>
      </c>
      <c r="EH30" s="188">
        <v>0.4299</v>
      </c>
      <c r="EI30" s="188">
        <v>1.4549529719318608E-3</v>
      </c>
      <c r="EJ30" s="187">
        <v>100.49</v>
      </c>
    </row>
    <row r="31" spans="1:140" x14ac:dyDescent="0.2">
      <c r="A31" s="63" t="s">
        <v>263</v>
      </c>
      <c r="B31" s="61">
        <v>95.12</v>
      </c>
      <c r="C31" s="143">
        <v>1.3311903630508546E-2</v>
      </c>
      <c r="D31" s="61">
        <v>48.29</v>
      </c>
      <c r="E31" s="61">
        <v>6.691258679800087E-2</v>
      </c>
      <c r="F31" s="64">
        <v>0.157</v>
      </c>
      <c r="G31" s="64">
        <v>3.9627097343878656E-3</v>
      </c>
      <c r="H31" s="61">
        <v>5.35</v>
      </c>
      <c r="I31" s="61">
        <v>1.7160407560845425E-2</v>
      </c>
      <c r="J31" s="61">
        <v>1.35</v>
      </c>
      <c r="K31" s="61">
        <v>8.7840000000000007</v>
      </c>
      <c r="L31" s="61">
        <v>4.9925810636182975E-2</v>
      </c>
      <c r="M31" s="64">
        <v>3.1E-2</v>
      </c>
      <c r="N31" s="64">
        <v>3.0600592550544584E-3</v>
      </c>
      <c r="O31" s="61">
        <v>30.72</v>
      </c>
      <c r="P31" s="61">
        <v>9.3410654752727931E-2</v>
      </c>
      <c r="Q31" s="61">
        <v>4.2699999999999996</v>
      </c>
      <c r="R31" s="61">
        <v>1.002549497438812E-2</v>
      </c>
      <c r="S31" s="64">
        <v>6.3E-2</v>
      </c>
      <c r="T31" s="64">
        <v>5.5108755384239991E-3</v>
      </c>
      <c r="U31" s="64">
        <v>0.443</v>
      </c>
      <c r="V31" s="64">
        <v>1.0719528719049106E-2</v>
      </c>
      <c r="W31" s="64">
        <v>1.4E-2</v>
      </c>
      <c r="X31" s="64">
        <v>7.809266923120454E-4</v>
      </c>
      <c r="Y31" s="64">
        <v>2.6100000000000002E-2</v>
      </c>
      <c r="Z31" s="64">
        <v>7.776097874898438E-4</v>
      </c>
      <c r="AA31" s="64">
        <v>1.2999999999999999E-2</v>
      </c>
      <c r="AB31" s="64">
        <v>1.7056900552106305E-3</v>
      </c>
      <c r="AC31" s="64">
        <v>1.0999999999999999E-2</v>
      </c>
      <c r="AD31" s="64">
        <v>7.0242160636359958E-4</v>
      </c>
      <c r="AE31" s="61">
        <v>99.53</v>
      </c>
      <c r="AF31" s="61">
        <f t="shared" si="0"/>
        <v>100.04</v>
      </c>
      <c r="AG31" s="92">
        <f t="shared" si="1"/>
        <v>8.9171974522293002E-2</v>
      </c>
      <c r="AH31" s="64">
        <f t="shared" si="2"/>
        <v>2.8216560509554141</v>
      </c>
      <c r="AI31" s="64">
        <f t="shared" si="3"/>
        <v>0.16624203821656053</v>
      </c>
      <c r="AJ31" s="64">
        <f t="shared" si="4"/>
        <v>0.27707006369426757</v>
      </c>
      <c r="AK31" s="64">
        <f t="shared" si="5"/>
        <v>3.2484076433121021</v>
      </c>
      <c r="AL31" s="63">
        <v>1514</v>
      </c>
      <c r="AM31" s="63">
        <v>1300</v>
      </c>
      <c r="AN31" s="63" t="s">
        <v>262</v>
      </c>
      <c r="AO31" s="62">
        <v>0.51</v>
      </c>
      <c r="AP31" s="69">
        <v>7.0000000000000007E-2</v>
      </c>
      <c r="AQ31" s="66">
        <v>20</v>
      </c>
      <c r="AR31" s="63">
        <v>8</v>
      </c>
      <c r="AS31" s="278">
        <v>918.37</v>
      </c>
      <c r="AT31" s="68">
        <v>39.119999999999997</v>
      </c>
      <c r="AU31" s="67">
        <v>0.23</v>
      </c>
      <c r="AV31" s="63">
        <v>0.03</v>
      </c>
      <c r="AW31" s="67">
        <v>16.149999999999999</v>
      </c>
      <c r="AX31" s="63">
        <v>0.51</v>
      </c>
      <c r="AY31" s="67">
        <v>4.0599999999999996</v>
      </c>
      <c r="AZ31" s="63">
        <v>0.28000000000000003</v>
      </c>
      <c r="BA31" s="67">
        <v>6.91</v>
      </c>
      <c r="BB31" s="63">
        <v>0.4</v>
      </c>
      <c r="BC31" s="67">
        <v>0.24</v>
      </c>
      <c r="BD31" s="63">
        <v>0.03</v>
      </c>
      <c r="BE31" s="67">
        <v>2.4</v>
      </c>
      <c r="BF31" s="63">
        <v>0.4</v>
      </c>
      <c r="BG31" s="67">
        <v>0.28999999999999998</v>
      </c>
      <c r="BH31" s="63">
        <v>0.03</v>
      </c>
      <c r="BI31" s="67">
        <v>0.99</v>
      </c>
      <c r="BJ31" s="63">
        <v>0.08</v>
      </c>
      <c r="BK31" s="67"/>
      <c r="BL31" s="63"/>
      <c r="BM31" s="67">
        <v>0.69</v>
      </c>
      <c r="BN31" s="63">
        <v>0.1</v>
      </c>
      <c r="BO31" s="67">
        <v>0.26</v>
      </c>
      <c r="BP31" s="63">
        <v>7.0000000000000007E-2</v>
      </c>
      <c r="BQ31" s="67"/>
      <c r="BR31" s="63"/>
      <c r="BS31" s="67"/>
      <c r="BT31" s="63"/>
      <c r="BU31" s="67"/>
      <c r="BV31" s="63"/>
      <c r="BW31" s="67">
        <v>0.57999999999999996</v>
      </c>
      <c r="BX31" s="63">
        <v>0.08</v>
      </c>
      <c r="BY31" s="67"/>
      <c r="BZ31" s="63"/>
      <c r="CA31" s="67">
        <v>0.46</v>
      </c>
      <c r="CB31" s="63">
        <v>7.0000000000000007E-2</v>
      </c>
      <c r="CC31" s="67"/>
      <c r="CD31" s="63"/>
      <c r="CE31" s="67"/>
      <c r="CF31" s="63"/>
      <c r="CG31" s="67"/>
      <c r="CH31" s="63"/>
      <c r="CI31" s="67">
        <v>4.2000000000000003E-2</v>
      </c>
      <c r="CJ31" s="63">
        <v>7.0000000000000001E-3</v>
      </c>
      <c r="CK31" s="67">
        <v>1.9E-2</v>
      </c>
      <c r="CL31" s="63">
        <v>4.0000000000000001E-3</v>
      </c>
      <c r="CM31" s="118">
        <v>6.8999999999999999E-3</v>
      </c>
      <c r="CN31" s="60">
        <v>2E-3</v>
      </c>
      <c r="CO31" s="117">
        <v>34.29</v>
      </c>
      <c r="CP31" s="91">
        <v>10.61</v>
      </c>
      <c r="CQ31" s="91">
        <v>23.57</v>
      </c>
      <c r="CR31" s="91">
        <v>4.3499999999999996</v>
      </c>
      <c r="CS31" s="61">
        <v>2.71</v>
      </c>
      <c r="CT31" s="61">
        <v>0.93</v>
      </c>
      <c r="CU31" s="63">
        <v>12.63</v>
      </c>
      <c r="CV31" s="63">
        <v>2.92</v>
      </c>
      <c r="CW31" s="63">
        <v>16.43</v>
      </c>
      <c r="CX31" s="63">
        <v>3.58</v>
      </c>
      <c r="CY31" s="60">
        <f>AU31/AW31</f>
        <v>1.4241486068111457E-2</v>
      </c>
      <c r="CZ31" s="60">
        <f>CY31*((AV31/AU31)^2+(AX31/AW31)^2)^0.5</f>
        <v>1.9112510685931083E-3</v>
      </c>
      <c r="DA31" s="63"/>
      <c r="DB31" s="91">
        <v>13.6</v>
      </c>
      <c r="DC31" s="60">
        <f>0.3543*DE31</f>
        <v>1.7697285E-2</v>
      </c>
      <c r="DD31" s="60">
        <v>1.038099E-3</v>
      </c>
      <c r="DE31" s="63">
        <v>4.9950000000000001E-2</v>
      </c>
      <c r="DF31" s="63">
        <v>2.9299999999999999E-3</v>
      </c>
      <c r="DG31" s="65">
        <v>0.70281000000000005</v>
      </c>
      <c r="DH31" s="65">
        <v>8.8000000000000003E-4</v>
      </c>
      <c r="DI31" s="65">
        <v>0.70047000000000004</v>
      </c>
      <c r="DJ31" s="65">
        <v>8.8999999999999995E-4</v>
      </c>
      <c r="DL31" s="187">
        <v>41.33</v>
      </c>
      <c r="DM31" s="187">
        <v>9.4397431878472243E-2</v>
      </c>
      <c r="DN31" s="187">
        <v>52.23</v>
      </c>
      <c r="DO31" s="187">
        <v>0.13695885041548495</v>
      </c>
      <c r="DP31" s="187">
        <v>4.7699999999999996</v>
      </c>
      <c r="DQ31" s="187">
        <v>3.9483121769460165E-2</v>
      </c>
      <c r="DR31" s="188">
        <v>3.8E-3</v>
      </c>
      <c r="DS31" s="188">
        <v>5.1265117361676835E-4</v>
      </c>
      <c r="DT31" s="188">
        <v>5.9200000000000003E-2</v>
      </c>
      <c r="DU31" s="188">
        <v>3.4762951447323141E-3</v>
      </c>
      <c r="DV31" s="188">
        <v>2.2000000000000001E-3</v>
      </c>
      <c r="DW31" s="188">
        <v>2.4684534151659149E-3</v>
      </c>
      <c r="DX31" s="188">
        <v>0.1263</v>
      </c>
      <c r="DY31" s="188">
        <v>7.9377558588411264E-4</v>
      </c>
      <c r="DZ31" s="188">
        <v>1.6999999999999999E-3</v>
      </c>
      <c r="EA31" s="188">
        <v>2.5987261146496809E-4</v>
      </c>
      <c r="EB31" s="188">
        <v>0.1948</v>
      </c>
      <c r="EC31" s="188">
        <v>7.4473398060426067E-3</v>
      </c>
      <c r="ED31" s="188">
        <v>7.5899999999999995E-2</v>
      </c>
      <c r="EE31" s="188">
        <v>1.0880719715846724E-3</v>
      </c>
      <c r="EF31" s="188">
        <v>1.24E-2</v>
      </c>
      <c r="EG31" s="188">
        <v>1.0704645724686347E-3</v>
      </c>
      <c r="EH31" s="188">
        <v>0.43230000000000002</v>
      </c>
      <c r="EI31" s="188">
        <v>4.0411082880465717E-3</v>
      </c>
      <c r="EJ31" s="187">
        <v>99.24</v>
      </c>
    </row>
    <row r="32" spans="1:140" x14ac:dyDescent="0.2">
      <c r="A32" s="63" t="s">
        <v>686</v>
      </c>
      <c r="B32" s="61">
        <v>95.12</v>
      </c>
      <c r="C32" s="143">
        <v>1.3311903630508546E-2</v>
      </c>
      <c r="D32" s="61">
        <v>48.18</v>
      </c>
      <c r="E32" s="61">
        <v>6.6760166326934808E-2</v>
      </c>
      <c r="F32" s="64">
        <v>0.161</v>
      </c>
      <c r="G32" s="64">
        <v>3.9480465713915463E-3</v>
      </c>
      <c r="H32" s="61">
        <v>5.34</v>
      </c>
      <c r="I32" s="61">
        <v>1.7128332032694312E-2</v>
      </c>
      <c r="J32" s="61">
        <v>1.34</v>
      </c>
      <c r="K32" s="61">
        <v>8.7970000000000006</v>
      </c>
      <c r="L32" s="61">
        <v>4.8983914236843805E-2</v>
      </c>
      <c r="M32" s="64">
        <v>3.1E-2</v>
      </c>
      <c r="N32" s="64">
        <v>3.1097386043933539E-3</v>
      </c>
      <c r="O32" s="61">
        <v>30.66</v>
      </c>
      <c r="P32" s="61">
        <v>9.4408316017887628E-2</v>
      </c>
      <c r="Q32" s="61">
        <v>4.34</v>
      </c>
      <c r="R32" s="61">
        <v>1.0189847351017434E-2</v>
      </c>
      <c r="S32" s="64">
        <v>6.6000000000000003E-2</v>
      </c>
      <c r="T32" s="64">
        <v>5.6139852337216255E-3</v>
      </c>
      <c r="U32" s="64">
        <v>0.48099999999999998</v>
      </c>
      <c r="V32" s="64">
        <v>1.1114661106955496E-2</v>
      </c>
      <c r="W32" s="64">
        <v>1.7000000000000001E-2</v>
      </c>
      <c r="X32" s="64">
        <v>7.7664955441329557E-4</v>
      </c>
      <c r="Y32" s="64">
        <v>5.33E-2</v>
      </c>
      <c r="Z32" s="64">
        <v>9.5335196823537953E-4</v>
      </c>
      <c r="AA32" s="64">
        <v>1.2999999999999999E-2</v>
      </c>
      <c r="AB32" s="64">
        <v>1.7080796620333174E-3</v>
      </c>
      <c r="AC32" s="64">
        <v>1.4E-2</v>
      </c>
      <c r="AD32" s="64">
        <v>7.2483147125962681E-4</v>
      </c>
      <c r="AE32" s="61">
        <v>99.49</v>
      </c>
      <c r="AF32" s="61">
        <f t="shared" si="0"/>
        <v>100.07</v>
      </c>
      <c r="AG32" s="92">
        <f t="shared" si="1"/>
        <v>0.10559006211180125</v>
      </c>
      <c r="AH32" s="64">
        <f t="shared" si="2"/>
        <v>2.9875776397515525</v>
      </c>
      <c r="AI32" s="64">
        <f t="shared" si="3"/>
        <v>0.331055900621118</v>
      </c>
      <c r="AJ32" s="64">
        <f t="shared" si="4"/>
        <v>0.55175983436853004</v>
      </c>
      <c r="AK32" s="64">
        <f t="shared" si="5"/>
        <v>3.6024844720496891</v>
      </c>
      <c r="AL32" s="63">
        <v>1512</v>
      </c>
      <c r="AM32" s="63">
        <v>1300</v>
      </c>
      <c r="AN32" s="63" t="s">
        <v>685</v>
      </c>
      <c r="AO32" s="62">
        <v>0.57999999999999996</v>
      </c>
      <c r="AP32" s="69">
        <v>0.08</v>
      </c>
      <c r="AQ32" s="66"/>
      <c r="AR32" s="63"/>
      <c r="AS32" s="278"/>
      <c r="AT32" s="68"/>
      <c r="AU32" s="67"/>
      <c r="AV32" s="63"/>
      <c r="AW32" s="67"/>
      <c r="AX32" s="63"/>
      <c r="AY32" s="67"/>
      <c r="AZ32" s="63"/>
      <c r="BA32" s="67"/>
      <c r="BB32" s="63"/>
      <c r="BC32" s="67"/>
      <c r="BD32" s="63"/>
      <c r="BE32" s="67"/>
      <c r="BF32" s="63"/>
      <c r="BG32" s="67"/>
      <c r="BH32" s="63"/>
      <c r="BI32" s="67"/>
      <c r="BJ32" s="63"/>
      <c r="BK32" s="67"/>
      <c r="BL32" s="63"/>
      <c r="BM32" s="67"/>
      <c r="BN32" s="63"/>
      <c r="BO32" s="67"/>
      <c r="BP32" s="63"/>
      <c r="BQ32" s="67"/>
      <c r="BR32" s="63"/>
      <c r="BS32" s="67"/>
      <c r="BT32" s="63"/>
      <c r="BU32" s="67"/>
      <c r="BV32" s="63"/>
      <c r="BW32" s="67"/>
      <c r="BX32" s="63"/>
      <c r="BY32" s="67"/>
      <c r="BZ32" s="63"/>
      <c r="CA32" s="67"/>
      <c r="CB32" s="63"/>
      <c r="CC32" s="67"/>
      <c r="CD32" s="63"/>
      <c r="CE32" s="67"/>
      <c r="CF32" s="63"/>
      <c r="CG32" s="67"/>
      <c r="CH32" s="63"/>
      <c r="CI32" s="67"/>
      <c r="CJ32" s="63"/>
      <c r="CK32" s="67"/>
      <c r="CL32" s="63"/>
      <c r="CM32" s="118"/>
      <c r="CN32" s="60"/>
      <c r="CO32" s="117"/>
      <c r="CP32" s="91"/>
      <c r="CQ32" s="91"/>
      <c r="CR32" s="91"/>
      <c r="CS32" s="61"/>
      <c r="CT32" s="61"/>
      <c r="CU32" s="63"/>
      <c r="CV32" s="63"/>
      <c r="CW32" s="63"/>
      <c r="CX32" s="63"/>
      <c r="CY32" s="60"/>
      <c r="CZ32" s="60"/>
      <c r="DA32" s="63"/>
      <c r="DB32" s="91"/>
      <c r="DC32" s="91"/>
      <c r="DD32" s="91"/>
      <c r="DE32" s="63"/>
      <c r="DF32" s="63"/>
      <c r="DG32" s="65"/>
      <c r="DH32" s="65"/>
      <c r="DI32" s="65"/>
      <c r="DJ32" s="65"/>
      <c r="DL32" s="187">
        <v>41.33</v>
      </c>
      <c r="DM32" s="187">
        <v>9.4397431878472243E-2</v>
      </c>
      <c r="DN32" s="187">
        <v>52.23</v>
      </c>
      <c r="DO32" s="187">
        <v>0.13695885041548495</v>
      </c>
      <c r="DP32" s="187">
        <v>4.7699999999999996</v>
      </c>
      <c r="DQ32" s="187">
        <v>3.9483121769460165E-2</v>
      </c>
      <c r="DR32" s="188">
        <v>3.8E-3</v>
      </c>
      <c r="DS32" s="188">
        <v>5.1265117361676835E-4</v>
      </c>
      <c r="DT32" s="188">
        <v>5.9200000000000003E-2</v>
      </c>
      <c r="DU32" s="188">
        <v>3.4762951447323141E-3</v>
      </c>
      <c r="DV32" s="188">
        <v>2.2000000000000001E-3</v>
      </c>
      <c r="DW32" s="188">
        <v>2.4684534151659149E-3</v>
      </c>
      <c r="DX32" s="188">
        <v>0.1263</v>
      </c>
      <c r="DY32" s="188">
        <v>7.9377558588411264E-4</v>
      </c>
      <c r="DZ32" s="188">
        <v>1.6999999999999999E-3</v>
      </c>
      <c r="EA32" s="188">
        <v>2.5987261146496809E-4</v>
      </c>
      <c r="EB32" s="188">
        <v>0.1948</v>
      </c>
      <c r="EC32" s="188">
        <v>7.4473398060426067E-3</v>
      </c>
      <c r="ED32" s="188">
        <v>7.5899999999999995E-2</v>
      </c>
      <c r="EE32" s="188">
        <v>1.0880719715846724E-3</v>
      </c>
      <c r="EF32" s="188">
        <v>1.24E-2</v>
      </c>
      <c r="EG32" s="188">
        <v>1.0704645724686347E-3</v>
      </c>
      <c r="EH32" s="188">
        <v>0.43230000000000002</v>
      </c>
      <c r="EI32" s="188">
        <v>4.0411082880465717E-3</v>
      </c>
      <c r="EJ32" s="187">
        <v>99.24</v>
      </c>
    </row>
    <row r="33" spans="1:140" x14ac:dyDescent="0.2">
      <c r="A33" s="63" t="s">
        <v>684</v>
      </c>
      <c r="B33" s="61">
        <v>94.76</v>
      </c>
      <c r="C33" s="143">
        <v>1.2523501210803504E-2</v>
      </c>
      <c r="D33" s="61">
        <v>48.34</v>
      </c>
      <c r="E33" s="61">
        <v>6.6981868830303631E-2</v>
      </c>
      <c r="F33" s="64">
        <v>0.17100000000000001</v>
      </c>
      <c r="G33" s="64">
        <v>4.1734623419889634E-3</v>
      </c>
      <c r="H33" s="61">
        <v>5.85</v>
      </c>
      <c r="I33" s="61">
        <v>1.831385814076324E-2</v>
      </c>
      <c r="J33" s="61">
        <v>1.28</v>
      </c>
      <c r="K33" s="61">
        <v>9.048</v>
      </c>
      <c r="L33" s="61">
        <v>4.8408652993263732E-2</v>
      </c>
      <c r="M33" s="64">
        <v>3.2000000000000001E-2</v>
      </c>
      <c r="N33" s="64">
        <v>3.2151632840665923E-3</v>
      </c>
      <c r="O33" s="61">
        <v>29.51</v>
      </c>
      <c r="P33" s="61">
        <v>9.3528258023649058E-2</v>
      </c>
      <c r="Q33" s="61">
        <v>4.74</v>
      </c>
      <c r="R33" s="61">
        <v>1.0826299172744943E-2</v>
      </c>
      <c r="S33" s="64">
        <v>6.5000000000000002E-2</v>
      </c>
      <c r="T33" s="64">
        <v>5.7083863301135435E-3</v>
      </c>
      <c r="U33" s="64">
        <v>0.48299999999999998</v>
      </c>
      <c r="V33" s="64">
        <v>1.1532620787430177E-2</v>
      </c>
      <c r="W33" s="64">
        <v>1.6E-2</v>
      </c>
      <c r="X33" s="64">
        <v>8.1905716347336656E-4</v>
      </c>
      <c r="Y33" s="64">
        <v>3.3799999999999997E-2</v>
      </c>
      <c r="Z33" s="64">
        <v>8.4348440080418783E-4</v>
      </c>
      <c r="AA33" s="64">
        <v>1.6E-2</v>
      </c>
      <c r="AB33" s="64">
        <v>1.809754236913038E-3</v>
      </c>
      <c r="AC33" s="64">
        <v>1.0999999999999999E-2</v>
      </c>
      <c r="AD33" s="64">
        <v>7.6430867043603774E-4</v>
      </c>
      <c r="AE33" s="61">
        <v>99.59</v>
      </c>
      <c r="AF33" s="61">
        <f t="shared" si="0"/>
        <v>100.04</v>
      </c>
      <c r="AG33" s="92">
        <f t="shared" si="1"/>
        <v>9.3567251461988299E-2</v>
      </c>
      <c r="AH33" s="64">
        <f t="shared" si="2"/>
        <v>2.8245614035087718</v>
      </c>
      <c r="AI33" s="64">
        <f t="shared" si="3"/>
        <v>0.19766081871345026</v>
      </c>
      <c r="AJ33" s="64">
        <f t="shared" si="4"/>
        <v>0.32943469785575047</v>
      </c>
      <c r="AK33" s="64">
        <f t="shared" si="5"/>
        <v>2.6315789473684208</v>
      </c>
      <c r="AL33" s="63">
        <v>1502</v>
      </c>
      <c r="AM33" s="63">
        <v>1300</v>
      </c>
      <c r="AN33" s="63" t="s">
        <v>683</v>
      </c>
      <c r="AO33" s="62">
        <v>0.45</v>
      </c>
      <c r="AP33" s="69">
        <v>0.05</v>
      </c>
      <c r="AQ33" s="66"/>
      <c r="AR33" s="63"/>
      <c r="AS33" s="278"/>
      <c r="AT33" s="68"/>
      <c r="AU33" s="67"/>
      <c r="AV33" s="63"/>
      <c r="AW33" s="67"/>
      <c r="AX33" s="63"/>
      <c r="AY33" s="67"/>
      <c r="AZ33" s="63"/>
      <c r="BA33" s="67"/>
      <c r="BB33" s="63"/>
      <c r="BC33" s="67"/>
      <c r="BD33" s="63"/>
      <c r="BE33" s="67"/>
      <c r="BF33" s="63"/>
      <c r="BG33" s="67"/>
      <c r="BH33" s="63"/>
      <c r="BI33" s="67"/>
      <c r="BJ33" s="63"/>
      <c r="BK33" s="67"/>
      <c r="BL33" s="63"/>
      <c r="BM33" s="67"/>
      <c r="BN33" s="63"/>
      <c r="BO33" s="67"/>
      <c r="BP33" s="63"/>
      <c r="BQ33" s="67"/>
      <c r="BR33" s="63"/>
      <c r="BS33" s="67"/>
      <c r="BT33" s="63"/>
      <c r="BU33" s="67"/>
      <c r="BV33" s="63"/>
      <c r="BW33" s="67"/>
      <c r="BX33" s="63"/>
      <c r="BY33" s="67"/>
      <c r="BZ33" s="63"/>
      <c r="CA33" s="67"/>
      <c r="CB33" s="63"/>
      <c r="CC33" s="67"/>
      <c r="CD33" s="63"/>
      <c r="CE33" s="67"/>
      <c r="CF33" s="63"/>
      <c r="CG33" s="67"/>
      <c r="CH33" s="63"/>
      <c r="CI33" s="67"/>
      <c r="CJ33" s="63"/>
      <c r="CK33" s="67"/>
      <c r="CL33" s="63"/>
      <c r="CM33" s="118"/>
      <c r="CN33" s="60"/>
      <c r="CO33" s="117"/>
      <c r="CP33" s="91"/>
      <c r="CQ33" s="91"/>
      <c r="CR33" s="91"/>
      <c r="CS33" s="61"/>
      <c r="CT33" s="61"/>
      <c r="CU33" s="63"/>
      <c r="CV33" s="63"/>
      <c r="CW33" s="63"/>
      <c r="CX33" s="63"/>
      <c r="CY33" s="60"/>
      <c r="CZ33" s="60"/>
      <c r="DA33" s="63"/>
      <c r="DB33" s="91"/>
      <c r="DC33" s="91"/>
      <c r="DD33" s="91"/>
      <c r="DE33" s="63"/>
      <c r="DF33" s="63"/>
      <c r="DG33" s="65"/>
      <c r="DH33" s="65"/>
      <c r="DI33" s="65"/>
      <c r="DJ33" s="65"/>
      <c r="DL33" s="187">
        <v>41.22</v>
      </c>
      <c r="DM33" s="187">
        <v>5.0912665358605148E-2</v>
      </c>
      <c r="DN33" s="187">
        <v>52.42</v>
      </c>
      <c r="DO33" s="187">
        <v>6.0067617974583966E-2</v>
      </c>
      <c r="DP33" s="187">
        <v>5.17</v>
      </c>
      <c r="DQ33" s="187">
        <v>4.0956760822586653E-2</v>
      </c>
      <c r="DR33" s="188">
        <v>3.0000000000000001E-3</v>
      </c>
      <c r="DS33" s="188">
        <v>6.5157460773567464E-4</v>
      </c>
      <c r="DT33" s="188">
        <v>5.3999999999999999E-2</v>
      </c>
      <c r="DU33" s="188">
        <v>3.0438402410989558E-3</v>
      </c>
      <c r="DV33" s="188">
        <v>2.5000000000000001E-3</v>
      </c>
      <c r="DW33" s="188">
        <v>2.3329284942006892E-3</v>
      </c>
      <c r="DX33" s="188">
        <v>0.12640000000000001</v>
      </c>
      <c r="DY33" s="188">
        <v>1.5665466213808051E-3</v>
      </c>
      <c r="DZ33" s="188">
        <v>2E-3</v>
      </c>
      <c r="EA33" s="188">
        <v>6.4997861419190638E-4</v>
      </c>
      <c r="EB33" s="188">
        <v>0.1963</v>
      </c>
      <c r="EC33" s="188">
        <v>4.7147527612777847E-3</v>
      </c>
      <c r="ED33" s="188">
        <v>8.1699999999999995E-2</v>
      </c>
      <c r="EE33" s="188">
        <v>9.1036763776102328E-4</v>
      </c>
      <c r="EF33" s="188">
        <v>1.2999999999999999E-2</v>
      </c>
      <c r="EG33" s="188">
        <v>8.1346496607340591E-4</v>
      </c>
      <c r="EH33" s="188">
        <v>0.42720000000000002</v>
      </c>
      <c r="EI33" s="188">
        <v>1.3607308974275065E-3</v>
      </c>
      <c r="EJ33" s="187">
        <v>99.71</v>
      </c>
    </row>
    <row r="34" spans="1:140" x14ac:dyDescent="0.2">
      <c r="A34" s="63" t="s">
        <v>682</v>
      </c>
      <c r="B34" s="61">
        <v>94.8</v>
      </c>
      <c r="C34" s="143">
        <v>6.2347432003972492E-3</v>
      </c>
      <c r="D34" s="61">
        <v>48.5</v>
      </c>
      <c r="E34" s="61">
        <v>8.2307229330114112E-2</v>
      </c>
      <c r="F34" s="64">
        <v>0.17299999999999999</v>
      </c>
      <c r="G34" s="64">
        <v>5.0685194775638804E-3</v>
      </c>
      <c r="H34" s="61">
        <v>5.63</v>
      </c>
      <c r="I34" s="61">
        <v>2.1895963598090144E-2</v>
      </c>
      <c r="J34" s="61">
        <v>1.27</v>
      </c>
      <c r="K34" s="61">
        <v>9.0559999999999992</v>
      </c>
      <c r="L34" s="61">
        <v>6.1048755218904967E-2</v>
      </c>
      <c r="M34" s="64">
        <v>3.5000000000000003E-2</v>
      </c>
      <c r="N34" s="64">
        <v>3.9071360106292131E-3</v>
      </c>
      <c r="O34" s="61">
        <v>29.67</v>
      </c>
      <c r="P34" s="61">
        <v>0.11259407746857739</v>
      </c>
      <c r="Q34" s="61">
        <v>4.5599999999999996</v>
      </c>
      <c r="R34" s="61">
        <v>1.3005552045184395E-2</v>
      </c>
      <c r="S34" s="64">
        <v>7.1999999999999995E-2</v>
      </c>
      <c r="T34" s="64">
        <v>6.9805269715115343E-3</v>
      </c>
      <c r="U34" s="64">
        <v>0.46500000000000002</v>
      </c>
      <c r="V34" s="64">
        <v>1.381042171694985E-2</v>
      </c>
      <c r="W34" s="64">
        <v>2.8000000000000001E-2</v>
      </c>
      <c r="X34" s="64">
        <v>1.0751193835518403E-3</v>
      </c>
      <c r="Y34" s="64">
        <v>0.15459999999999999</v>
      </c>
      <c r="Z34" s="64">
        <v>1.7891865710925113E-3</v>
      </c>
      <c r="AA34" s="64">
        <v>1.7999999999999999E-2</v>
      </c>
      <c r="AB34" s="64">
        <v>2.2443930137121702E-3</v>
      </c>
      <c r="AC34" s="64">
        <v>7.0000000000000001E-3</v>
      </c>
      <c r="AD34" s="64">
        <v>8.651303055352736E-4</v>
      </c>
      <c r="AE34" s="61">
        <v>99.64</v>
      </c>
      <c r="AF34" s="61">
        <f t="shared" si="0"/>
        <v>100.16</v>
      </c>
      <c r="AG34" s="92">
        <f t="shared" si="1"/>
        <v>0.16184971098265896</v>
      </c>
      <c r="AH34" s="64">
        <f t="shared" si="2"/>
        <v>2.6878612716763008</v>
      </c>
      <c r="AI34" s="64">
        <f t="shared" si="3"/>
        <v>0.89364161849710977</v>
      </c>
      <c r="AJ34" s="64">
        <f t="shared" si="4"/>
        <v>1.4894026974951831</v>
      </c>
      <c r="AK34" s="64">
        <f t="shared" si="5"/>
        <v>3.0057803468208095</v>
      </c>
      <c r="AL34" s="63">
        <v>1501</v>
      </c>
      <c r="AM34" s="63">
        <v>1300</v>
      </c>
      <c r="AN34" s="63" t="s">
        <v>621</v>
      </c>
      <c r="AO34" s="62">
        <v>0.52</v>
      </c>
      <c r="AP34" s="69">
        <v>7.0000000000000007E-2</v>
      </c>
      <c r="AQ34" s="66"/>
      <c r="AR34" s="63"/>
      <c r="AS34" s="278"/>
      <c r="AT34" s="68"/>
      <c r="AU34" s="67"/>
      <c r="AV34" s="63"/>
      <c r="AW34" s="67"/>
      <c r="AX34" s="63"/>
      <c r="AY34" s="67"/>
      <c r="AZ34" s="63"/>
      <c r="BA34" s="67"/>
      <c r="BB34" s="63"/>
      <c r="BC34" s="67"/>
      <c r="BD34" s="63"/>
      <c r="BE34" s="67"/>
      <c r="BF34" s="63"/>
      <c r="BG34" s="67"/>
      <c r="BH34" s="63"/>
      <c r="BI34" s="67"/>
      <c r="BJ34" s="63"/>
      <c r="BK34" s="67"/>
      <c r="BL34" s="63"/>
      <c r="BM34" s="67"/>
      <c r="BN34" s="63"/>
      <c r="BO34" s="67"/>
      <c r="BP34" s="63"/>
      <c r="BQ34" s="67"/>
      <c r="BR34" s="63"/>
      <c r="BS34" s="67"/>
      <c r="BT34" s="63"/>
      <c r="BU34" s="67"/>
      <c r="BV34" s="63"/>
      <c r="BW34" s="67"/>
      <c r="BX34" s="63"/>
      <c r="BY34" s="67"/>
      <c r="BZ34" s="63"/>
      <c r="CA34" s="67"/>
      <c r="CB34" s="63"/>
      <c r="CC34" s="67"/>
      <c r="CD34" s="63"/>
      <c r="CE34" s="67"/>
      <c r="CF34" s="63"/>
      <c r="CG34" s="67"/>
      <c r="CH34" s="63"/>
      <c r="CI34" s="67"/>
      <c r="CJ34" s="63"/>
      <c r="CK34" s="67"/>
      <c r="CL34" s="63"/>
      <c r="CM34" s="118"/>
      <c r="CN34" s="60"/>
      <c r="CO34" s="117"/>
      <c r="CP34" s="91"/>
      <c r="CQ34" s="91"/>
      <c r="CR34" s="91"/>
      <c r="CS34" s="61"/>
      <c r="CT34" s="61"/>
      <c r="CU34" s="63"/>
      <c r="CV34" s="63"/>
      <c r="CW34" s="63"/>
      <c r="CX34" s="63"/>
      <c r="CY34" s="60"/>
      <c r="CZ34" s="60"/>
      <c r="DA34" s="63"/>
      <c r="DB34" s="91"/>
      <c r="DC34" s="91"/>
      <c r="DD34" s="91"/>
      <c r="DE34" s="63"/>
      <c r="DF34" s="63"/>
      <c r="DG34" s="65"/>
      <c r="DH34" s="65"/>
      <c r="DI34" s="65"/>
      <c r="DJ34" s="65"/>
      <c r="DL34" s="187">
        <v>41.24</v>
      </c>
      <c r="DM34" s="187">
        <v>6.9325472635255569E-2</v>
      </c>
      <c r="DN34" s="187">
        <v>52.11</v>
      </c>
      <c r="DO34" s="187">
        <v>0.18300535197478654</v>
      </c>
      <c r="DP34" s="187">
        <v>5.0999999999999996</v>
      </c>
      <c r="DQ34" s="187">
        <v>1.9894992421898103E-2</v>
      </c>
      <c r="DR34" s="188">
        <v>3.0999999999999999E-3</v>
      </c>
      <c r="DS34" s="188">
        <v>4.8942068366263503E-4</v>
      </c>
      <c r="DT34" s="188">
        <v>6.3E-2</v>
      </c>
      <c r="DU34" s="188">
        <v>4.5889857095143503E-3</v>
      </c>
      <c r="DV34" s="188">
        <v>8.9999999999999998E-4</v>
      </c>
      <c r="DW34" s="188">
        <v>9.7136941307963064E-4</v>
      </c>
      <c r="DX34" s="188">
        <v>0.1295</v>
      </c>
      <c r="DY34" s="188">
        <v>6.6491682705056257E-4</v>
      </c>
      <c r="DZ34" s="188">
        <v>2.2000000000000001E-3</v>
      </c>
      <c r="EA34" s="188">
        <v>5.3454975468447859E-4</v>
      </c>
      <c r="EB34" s="188">
        <v>0.2036</v>
      </c>
      <c r="EC34" s="188">
        <v>4.4779650464286912E-3</v>
      </c>
      <c r="ED34" s="188">
        <v>8.0299999999999996E-2</v>
      </c>
      <c r="EE34" s="188">
        <v>1.7753875876673761E-3</v>
      </c>
      <c r="EF34" s="188">
        <v>1.2800000000000001E-2</v>
      </c>
      <c r="EG34" s="188">
        <v>1.5774218304459519E-3</v>
      </c>
      <c r="EH34" s="188">
        <v>0.42920000000000003</v>
      </c>
      <c r="EI34" s="188">
        <v>2.4933846040381064E-3</v>
      </c>
      <c r="EJ34" s="187">
        <v>99.38</v>
      </c>
    </row>
    <row r="35" spans="1:140" x14ac:dyDescent="0.2">
      <c r="A35" s="63" t="s">
        <v>681</v>
      </c>
      <c r="B35" s="61">
        <v>94.45</v>
      </c>
      <c r="C35" s="143">
        <v>2.0045225406693148E-2</v>
      </c>
      <c r="D35" s="61">
        <v>48.82</v>
      </c>
      <c r="E35" s="61">
        <v>6.7646976340410073E-2</v>
      </c>
      <c r="F35" s="64">
        <v>0.17599999999999999</v>
      </c>
      <c r="G35" s="64">
        <v>4.3266753948436754E-3</v>
      </c>
      <c r="H35" s="61">
        <v>5.91</v>
      </c>
      <c r="I35" s="61">
        <v>1.8804988912519999E-2</v>
      </c>
      <c r="J35" s="61">
        <v>1.21</v>
      </c>
      <c r="K35" s="61">
        <v>9.3119999999999994</v>
      </c>
      <c r="L35" s="61">
        <v>5.0417895737834104E-2</v>
      </c>
      <c r="M35" s="64">
        <v>3.3000000000000002E-2</v>
      </c>
      <c r="N35" s="64">
        <v>3.3886496202600951E-3</v>
      </c>
      <c r="O35" s="61">
        <v>28.68</v>
      </c>
      <c r="P35" s="61">
        <v>8.941539088993572E-2</v>
      </c>
      <c r="Q35" s="61">
        <v>4.75</v>
      </c>
      <c r="R35" s="61">
        <v>1.1091875015434708E-2</v>
      </c>
      <c r="S35" s="64">
        <v>5.6000000000000001E-2</v>
      </c>
      <c r="T35" s="64">
        <v>5.9693238395344718E-3</v>
      </c>
      <c r="U35" s="64">
        <v>0.51900000000000002</v>
      </c>
      <c r="V35" s="64">
        <v>1.2119629251021757E-2</v>
      </c>
      <c r="W35" s="64">
        <v>1.7999999999999999E-2</v>
      </c>
      <c r="X35" s="64">
        <v>8.7348964504451907E-4</v>
      </c>
      <c r="Y35" s="64">
        <v>3.9899999999999998E-2</v>
      </c>
      <c r="Z35" s="64">
        <v>9.1180163074115099E-4</v>
      </c>
      <c r="AA35" s="64">
        <v>1.6E-2</v>
      </c>
      <c r="AB35" s="64">
        <v>1.8610940056262009E-3</v>
      </c>
      <c r="AC35" s="64">
        <v>8.0000000000000002E-3</v>
      </c>
      <c r="AD35" s="64">
        <v>7.2300318528062239E-4</v>
      </c>
      <c r="AE35" s="61">
        <v>99.55</v>
      </c>
      <c r="AF35" s="61">
        <f t="shared" si="0"/>
        <v>100.05</v>
      </c>
      <c r="AG35" s="92">
        <f t="shared" si="1"/>
        <v>0.10227272727272727</v>
      </c>
      <c r="AH35" s="64">
        <f t="shared" si="2"/>
        <v>2.9488636363636367</v>
      </c>
      <c r="AI35" s="64">
        <f t="shared" si="3"/>
        <v>0.22670454545454546</v>
      </c>
      <c r="AJ35" s="64">
        <f t="shared" si="4"/>
        <v>0.37784090909090912</v>
      </c>
      <c r="AK35" s="64">
        <f t="shared" si="5"/>
        <v>2.8409090909090913</v>
      </c>
      <c r="AL35" s="63">
        <v>1489</v>
      </c>
      <c r="AM35" s="63">
        <v>1300</v>
      </c>
      <c r="AN35" s="63" t="s">
        <v>680</v>
      </c>
      <c r="AO35" s="62">
        <v>0.5</v>
      </c>
      <c r="AP35" s="69">
        <v>7.0000000000000007E-2</v>
      </c>
      <c r="AQ35" s="66">
        <v>38</v>
      </c>
      <c r="AR35" s="63">
        <v>11</v>
      </c>
      <c r="AS35" s="278">
        <v>1000.5</v>
      </c>
      <c r="AT35" s="68">
        <v>44.22</v>
      </c>
      <c r="AU35" s="67">
        <v>0.27</v>
      </c>
      <c r="AV35" s="63">
        <v>0.03</v>
      </c>
      <c r="AW35" s="67">
        <v>18.23</v>
      </c>
      <c r="AX35" s="63">
        <v>0.65</v>
      </c>
      <c r="AY35" s="67">
        <v>4.34</v>
      </c>
      <c r="AZ35" s="63">
        <v>0.31</v>
      </c>
      <c r="BA35" s="67">
        <v>7.62</v>
      </c>
      <c r="BB35" s="63">
        <v>0.45</v>
      </c>
      <c r="BC35" s="67">
        <v>0.26</v>
      </c>
      <c r="BD35" s="63">
        <v>0.04</v>
      </c>
      <c r="BE35" s="67">
        <v>2.2999999999999998</v>
      </c>
      <c r="BF35" s="63">
        <v>0.48</v>
      </c>
      <c r="BG35" s="67">
        <v>0.35</v>
      </c>
      <c r="BH35" s="63">
        <v>0.05</v>
      </c>
      <c r="BI35" s="67">
        <v>0.93</v>
      </c>
      <c r="BJ35" s="63">
        <v>0.08</v>
      </c>
      <c r="BK35" s="67"/>
      <c r="BL35" s="63"/>
      <c r="BM35" s="67">
        <v>0.87</v>
      </c>
      <c r="BN35" s="63">
        <v>0.14000000000000001</v>
      </c>
      <c r="BO35" s="67">
        <v>0.31</v>
      </c>
      <c r="BP35" s="63">
        <v>0.09</v>
      </c>
      <c r="BQ35" s="67"/>
      <c r="BR35" s="63"/>
      <c r="BS35" s="67"/>
      <c r="BT35" s="63"/>
      <c r="BU35" s="67"/>
      <c r="BV35" s="63"/>
      <c r="BW35" s="67">
        <v>0.74</v>
      </c>
      <c r="BX35" s="63">
        <v>0.1</v>
      </c>
      <c r="BY35" s="67"/>
      <c r="BZ35" s="63"/>
      <c r="CA35" s="67">
        <v>0.57999999999999996</v>
      </c>
      <c r="CB35" s="63">
        <v>0.11</v>
      </c>
      <c r="CC35" s="67"/>
      <c r="CD35" s="63"/>
      <c r="CE35" s="67"/>
      <c r="CF35" s="63"/>
      <c r="CG35" s="67"/>
      <c r="CH35" s="63"/>
      <c r="CI35" s="67">
        <v>5.5E-2</v>
      </c>
      <c r="CJ35" s="63">
        <v>8.9999999999999993E-3</v>
      </c>
      <c r="CK35" s="67">
        <v>2.1000000000000001E-2</v>
      </c>
      <c r="CL35" s="63">
        <v>6.0000000000000001E-3</v>
      </c>
      <c r="CM35" s="118">
        <v>6.1999999999999998E-3</v>
      </c>
      <c r="CN35" s="60">
        <v>2E-3</v>
      </c>
      <c r="CO35" s="117">
        <v>43.33</v>
      </c>
      <c r="CP35" s="91">
        <v>15.2</v>
      </c>
      <c r="CQ35" s="91">
        <v>16.91</v>
      </c>
      <c r="CR35" s="91">
        <v>3.2</v>
      </c>
      <c r="CS35" s="61">
        <v>3.5</v>
      </c>
      <c r="CT35" s="61">
        <v>1.49</v>
      </c>
      <c r="CU35" s="63">
        <v>12.38</v>
      </c>
      <c r="CV35" s="63">
        <v>3.82</v>
      </c>
      <c r="CW35" s="63">
        <v>15.82</v>
      </c>
      <c r="CX35" s="63">
        <v>3.7</v>
      </c>
      <c r="CY35" s="60">
        <f>AU35/AW35</f>
        <v>1.481075150850247E-2</v>
      </c>
      <c r="CZ35" s="60">
        <f>CY35*((AV35/AU35)^2+(AX35/AW35)^2)^0.5</f>
        <v>1.7282944221235275E-3</v>
      </c>
      <c r="DA35" s="63"/>
      <c r="DB35" s="91"/>
      <c r="DC35" s="91"/>
      <c r="DD35" s="91"/>
      <c r="DE35" s="63"/>
      <c r="DF35" s="63"/>
      <c r="DG35" s="65"/>
      <c r="DH35" s="65"/>
      <c r="DI35" s="65"/>
      <c r="DJ35" s="65"/>
      <c r="DL35" s="187">
        <v>41.23</v>
      </c>
      <c r="DM35" s="187">
        <v>5.9382621216413287E-3</v>
      </c>
      <c r="DN35" s="187">
        <v>51.72</v>
      </c>
      <c r="DO35" s="187">
        <v>2.4573652555872735E-2</v>
      </c>
      <c r="DP35" s="187">
        <v>5.41</v>
      </c>
      <c r="DQ35" s="187">
        <v>6.8437934242343124E-2</v>
      </c>
      <c r="DR35" s="188">
        <v>2.8E-3</v>
      </c>
      <c r="DS35" s="188">
        <v>7.2571799426637254E-4</v>
      </c>
      <c r="DT35" s="188">
        <v>5.91E-2</v>
      </c>
      <c r="DU35" s="188">
        <v>7.4546708985619688E-3</v>
      </c>
      <c r="DV35" s="188">
        <v>1.4E-3</v>
      </c>
      <c r="DW35" s="188">
        <v>5.0327626555070793E-4</v>
      </c>
      <c r="DX35" s="188">
        <v>0.1321</v>
      </c>
      <c r="DY35" s="188">
        <v>3.9628431069067991E-3</v>
      </c>
      <c r="DZ35" s="188">
        <v>2.0999999999999999E-3</v>
      </c>
      <c r="EA35" s="188">
        <v>3.9711299420599789E-4</v>
      </c>
      <c r="EB35" s="188">
        <v>0.21529999999999999</v>
      </c>
      <c r="EC35" s="188">
        <v>1.7547534972579694E-2</v>
      </c>
      <c r="ED35" s="188">
        <v>8.4500000000000006E-2</v>
      </c>
      <c r="EE35" s="188">
        <v>8.6985435110071337E-4</v>
      </c>
      <c r="EF35" s="188">
        <v>1.2699999999999999E-2</v>
      </c>
      <c r="EG35" s="188">
        <v>8.5860287129994591E-4</v>
      </c>
      <c r="EH35" s="188">
        <v>0.42609999999999998</v>
      </c>
      <c r="EI35" s="188">
        <v>4.5936952518247321E-3</v>
      </c>
      <c r="EJ35" s="187">
        <v>99.29</v>
      </c>
    </row>
    <row r="36" spans="1:140" x14ac:dyDescent="0.2">
      <c r="A36" s="63" t="s">
        <v>322</v>
      </c>
      <c r="B36" s="61">
        <v>94.45</v>
      </c>
      <c r="C36" s="143">
        <v>4.9314228545547477E-2</v>
      </c>
      <c r="D36" s="61">
        <v>48.69</v>
      </c>
      <c r="E36" s="61">
        <v>6.7466843056422907E-2</v>
      </c>
      <c r="F36" s="64">
        <v>0.17599999999999999</v>
      </c>
      <c r="G36" s="64">
        <v>4.365562179571343E-3</v>
      </c>
      <c r="H36" s="61">
        <v>6.06</v>
      </c>
      <c r="I36" s="61">
        <v>1.9126459717713918E-2</v>
      </c>
      <c r="J36" s="61">
        <v>1.22</v>
      </c>
      <c r="K36" s="61">
        <v>9.3070000000000004</v>
      </c>
      <c r="L36" s="61">
        <v>4.9316150648261017E-2</v>
      </c>
      <c r="M36" s="64">
        <v>3.4000000000000002E-2</v>
      </c>
      <c r="N36" s="64">
        <v>3.3835702044430916E-3</v>
      </c>
      <c r="O36" s="61">
        <v>28.55</v>
      </c>
      <c r="P36" s="61">
        <v>8.7911200988607038E-2</v>
      </c>
      <c r="Q36" s="61">
        <v>4.87</v>
      </c>
      <c r="R36" s="61">
        <v>1.1246783243813913E-2</v>
      </c>
      <c r="S36" s="64">
        <v>6.3E-2</v>
      </c>
      <c r="T36" s="64">
        <v>6.0373697783057817E-3</v>
      </c>
      <c r="U36" s="64">
        <v>0.53400000000000003</v>
      </c>
      <c r="V36" s="64">
        <v>1.2407864067598421E-2</v>
      </c>
      <c r="W36" s="64">
        <v>2.1000000000000001E-2</v>
      </c>
      <c r="X36" s="64">
        <v>8.7647342610410427E-4</v>
      </c>
      <c r="Y36" s="64">
        <v>5.45E-2</v>
      </c>
      <c r="Z36" s="64">
        <v>1.0159894099404339E-3</v>
      </c>
      <c r="AA36" s="64">
        <v>1.2999999999999999E-2</v>
      </c>
      <c r="AB36" s="64">
        <v>1.8874119519975521E-3</v>
      </c>
      <c r="AC36" s="64">
        <v>0.03</v>
      </c>
      <c r="AD36" s="64">
        <v>9.4061303886821006E-4</v>
      </c>
      <c r="AE36" s="61">
        <v>99.63</v>
      </c>
      <c r="AF36" s="61">
        <f t="shared" si="0"/>
        <v>100.08999999999999</v>
      </c>
      <c r="AG36" s="92">
        <f t="shared" si="1"/>
        <v>0.11931818181818184</v>
      </c>
      <c r="AH36" s="64">
        <f t="shared" si="2"/>
        <v>3.0340909090909096</v>
      </c>
      <c r="AI36" s="64">
        <f t="shared" si="3"/>
        <v>0.30965909090909094</v>
      </c>
      <c r="AJ36" s="64">
        <f t="shared" si="4"/>
        <v>0.51609848484848497</v>
      </c>
      <c r="AK36" s="64">
        <f t="shared" si="5"/>
        <v>2.6136363636363638</v>
      </c>
      <c r="AL36" s="63">
        <v>1490</v>
      </c>
      <c r="AM36" s="63">
        <v>1300</v>
      </c>
      <c r="AN36" s="63" t="s">
        <v>321</v>
      </c>
      <c r="AO36" s="62">
        <v>0.46</v>
      </c>
      <c r="AP36" s="69">
        <v>0.06</v>
      </c>
      <c r="AQ36" s="66">
        <v>38</v>
      </c>
      <c r="AR36" s="63">
        <v>13</v>
      </c>
      <c r="AS36" s="278">
        <v>1059.95</v>
      </c>
      <c r="AT36" s="68">
        <v>44.94</v>
      </c>
      <c r="AU36" s="67">
        <v>0.35</v>
      </c>
      <c r="AV36" s="63">
        <v>0.04</v>
      </c>
      <c r="AW36" s="67">
        <v>18.8</v>
      </c>
      <c r="AX36" s="63">
        <v>0.6</v>
      </c>
      <c r="AY36" s="67">
        <v>4.58</v>
      </c>
      <c r="AZ36" s="63">
        <v>0.28000000000000003</v>
      </c>
      <c r="BA36" s="67">
        <v>8.2100000000000009</v>
      </c>
      <c r="BB36" s="63">
        <v>0.41</v>
      </c>
      <c r="BC36" s="67">
        <v>0.26</v>
      </c>
      <c r="BD36" s="63">
        <v>0.04</v>
      </c>
      <c r="BE36" s="67">
        <v>2.6</v>
      </c>
      <c r="BF36" s="63">
        <v>0.45</v>
      </c>
      <c r="BG36" s="67">
        <v>0.38</v>
      </c>
      <c r="BH36" s="63">
        <v>0.05</v>
      </c>
      <c r="BI36" s="67">
        <v>1.06</v>
      </c>
      <c r="BJ36" s="63">
        <v>7.0000000000000007E-2</v>
      </c>
      <c r="BK36" s="67"/>
      <c r="BL36" s="63"/>
      <c r="BM36" s="67">
        <v>1.01</v>
      </c>
      <c r="BN36" s="63">
        <v>0.14000000000000001</v>
      </c>
      <c r="BO36" s="67">
        <v>0.38</v>
      </c>
      <c r="BP36" s="63">
        <v>0.1</v>
      </c>
      <c r="BQ36" s="67"/>
      <c r="BR36" s="63"/>
      <c r="BS36" s="67"/>
      <c r="BT36" s="63"/>
      <c r="BU36" s="67"/>
      <c r="BV36" s="63"/>
      <c r="BW36" s="67">
        <v>0.81</v>
      </c>
      <c r="BX36" s="63">
        <v>0.09</v>
      </c>
      <c r="BY36" s="67"/>
      <c r="BZ36" s="63"/>
      <c r="CA36" s="67">
        <v>0.57999999999999996</v>
      </c>
      <c r="CB36" s="63">
        <v>0.08</v>
      </c>
      <c r="CC36" s="67"/>
      <c r="CD36" s="63"/>
      <c r="CE36" s="67"/>
      <c r="CF36" s="63"/>
      <c r="CG36" s="67"/>
      <c r="CH36" s="63"/>
      <c r="CI36" s="67">
        <v>7.1999999999999995E-2</v>
      </c>
      <c r="CJ36" s="63">
        <v>8.9999999999999993E-3</v>
      </c>
      <c r="CK36" s="67">
        <v>2.5000000000000001E-2</v>
      </c>
      <c r="CL36" s="63">
        <v>4.0000000000000001E-3</v>
      </c>
      <c r="CM36" s="118">
        <v>8.3000000000000001E-3</v>
      </c>
      <c r="CN36" s="60">
        <v>2.0999999999999999E-3</v>
      </c>
      <c r="CO36" s="117">
        <v>32.5</v>
      </c>
      <c r="CP36" s="91">
        <v>9.33</v>
      </c>
      <c r="CQ36" s="91">
        <v>14.72</v>
      </c>
      <c r="CR36" s="91">
        <v>2.0299999999999998</v>
      </c>
      <c r="CS36" s="61">
        <v>3.13</v>
      </c>
      <c r="CT36" s="61">
        <v>0.97</v>
      </c>
      <c r="CU36" s="63">
        <v>10.4</v>
      </c>
      <c r="CV36" s="63">
        <v>2.34</v>
      </c>
      <c r="CW36" s="63">
        <v>14.03</v>
      </c>
      <c r="CX36" s="63">
        <v>2.52</v>
      </c>
      <c r="CY36" s="60">
        <f>AU36/AW36</f>
        <v>1.8617021276595744E-2</v>
      </c>
      <c r="CZ36" s="60">
        <f>CY36*((AV36/AU36)^2+(AX36/AW36)^2)^0.5</f>
        <v>2.2090635282116379E-3</v>
      </c>
      <c r="DA36" s="63"/>
      <c r="DB36" s="91">
        <v>17.3</v>
      </c>
      <c r="DC36" s="60">
        <f>0.3543*DE36</f>
        <v>1.9915203000000003E-2</v>
      </c>
      <c r="DD36" s="60">
        <v>1.1337600000000001E-3</v>
      </c>
      <c r="DE36" s="63">
        <v>5.6210000000000003E-2</v>
      </c>
      <c r="DF36" s="63">
        <v>3.2000000000000002E-3</v>
      </c>
      <c r="DG36" s="65">
        <v>0.70157999999999998</v>
      </c>
      <c r="DH36" s="65">
        <v>1.17E-3</v>
      </c>
      <c r="DI36" s="65">
        <v>0.69896000000000003</v>
      </c>
      <c r="DJ36" s="65">
        <v>1.1800000000000001E-3</v>
      </c>
      <c r="DL36" s="187">
        <v>41.21</v>
      </c>
      <c r="DM36" s="187">
        <v>0.1393837454866915</v>
      </c>
      <c r="DN36" s="187">
        <v>51.63</v>
      </c>
      <c r="DO36" s="187">
        <v>0.24761732845644124</v>
      </c>
      <c r="DP36" s="187">
        <v>5.4</v>
      </c>
      <c r="DQ36" s="187">
        <v>0.16775791565303594</v>
      </c>
      <c r="DR36" s="188">
        <v>3.5000000000000001E-3</v>
      </c>
      <c r="DS36" s="188">
        <v>6.0417145591971488E-4</v>
      </c>
      <c r="DT36" s="188">
        <v>5.7599999999999998E-2</v>
      </c>
      <c r="DU36" s="188">
        <v>3.634014121442531E-3</v>
      </c>
      <c r="DV36" s="188">
        <v>2.7000000000000001E-3</v>
      </c>
      <c r="DW36" s="188">
        <v>9.9926495392029728E-4</v>
      </c>
      <c r="DX36" s="188">
        <v>0.12659999999999999</v>
      </c>
      <c r="DY36" s="188">
        <v>7.9250856166494397E-4</v>
      </c>
      <c r="DZ36" s="188">
        <v>2.0999999999999999E-3</v>
      </c>
      <c r="EA36" s="188">
        <v>2.0213903743315504E-4</v>
      </c>
      <c r="EB36" s="188">
        <v>0.2036</v>
      </c>
      <c r="EC36" s="188">
        <v>2.2131319748556256E-3</v>
      </c>
      <c r="ED36" s="188">
        <v>8.5000000000000006E-2</v>
      </c>
      <c r="EE36" s="188">
        <v>3.1488423798807898E-3</v>
      </c>
      <c r="EF36" s="188">
        <v>1.2800000000000001E-2</v>
      </c>
      <c r="EG36" s="188">
        <v>6.6139682473192519E-4</v>
      </c>
      <c r="EH36" s="188">
        <v>0.42649999999999999</v>
      </c>
      <c r="EI36" s="188">
        <v>2.9999965839588596E-3</v>
      </c>
      <c r="EJ36" s="187">
        <v>99.16</v>
      </c>
    </row>
    <row r="37" spans="1:140" x14ac:dyDescent="0.2">
      <c r="A37" s="63" t="s">
        <v>679</v>
      </c>
      <c r="B37" s="61">
        <v>95.12</v>
      </c>
      <c r="C37" s="143">
        <v>1.9388460945126838E-2</v>
      </c>
      <c r="D37" s="61">
        <v>48.07</v>
      </c>
      <c r="E37" s="61">
        <v>8.1577495131929606E-2</v>
      </c>
      <c r="F37" s="64">
        <v>0.16800000000000001</v>
      </c>
      <c r="G37" s="64">
        <v>4.9299500687126638E-3</v>
      </c>
      <c r="H37" s="61">
        <v>5.61</v>
      </c>
      <c r="I37" s="61">
        <v>2.1421092829265274E-2</v>
      </c>
      <c r="J37" s="61">
        <v>1.35</v>
      </c>
      <c r="K37" s="61">
        <v>8.7859999999999996</v>
      </c>
      <c r="L37" s="61">
        <v>6.0469697747182062E-2</v>
      </c>
      <c r="M37" s="64">
        <v>0.03</v>
      </c>
      <c r="N37" s="64">
        <v>3.7171834767737786E-3</v>
      </c>
      <c r="O37" s="61">
        <v>30.51</v>
      </c>
      <c r="P37" s="61">
        <v>0.11649867062760846</v>
      </c>
      <c r="Q37" s="61">
        <v>4.4400000000000004</v>
      </c>
      <c r="R37" s="61">
        <v>1.2558216433873086E-2</v>
      </c>
      <c r="S37" s="64">
        <v>5.8000000000000003E-2</v>
      </c>
      <c r="T37" s="64">
        <v>7.0530612707454133E-3</v>
      </c>
      <c r="U37" s="64">
        <v>0.48</v>
      </c>
      <c r="V37" s="64">
        <v>1.3666978598066216E-2</v>
      </c>
      <c r="W37" s="64">
        <v>1.4999999999999999E-2</v>
      </c>
      <c r="X37" s="64">
        <v>9.8288605646839841E-4</v>
      </c>
      <c r="Y37" s="64">
        <v>2.76E-2</v>
      </c>
      <c r="Z37" s="64">
        <v>9.4921576809490495E-4</v>
      </c>
      <c r="AA37" s="64">
        <v>1.4E-2</v>
      </c>
      <c r="AB37" s="64">
        <v>2.1549365559106379E-3</v>
      </c>
      <c r="AC37" s="64">
        <v>6.0000000000000001E-3</v>
      </c>
      <c r="AD37" s="64">
        <v>8.4434289243174188E-4</v>
      </c>
      <c r="AE37" s="61">
        <v>99.57</v>
      </c>
      <c r="AF37" s="61">
        <f t="shared" si="0"/>
        <v>100.03999999999999</v>
      </c>
      <c r="AG37" s="92">
        <f t="shared" si="1"/>
        <v>8.9285714285714274E-2</v>
      </c>
      <c r="AH37" s="64">
        <f t="shared" si="2"/>
        <v>2.8571428571428568</v>
      </c>
      <c r="AI37" s="64">
        <f t="shared" si="3"/>
        <v>0.16428571428571428</v>
      </c>
      <c r="AJ37" s="64">
        <f t="shared" si="4"/>
        <v>0.27380952380952384</v>
      </c>
      <c r="AK37" s="64">
        <f t="shared" si="5"/>
        <v>2.7976190476190474</v>
      </c>
      <c r="AL37" s="63">
        <v>1515</v>
      </c>
      <c r="AM37" s="63">
        <v>1300</v>
      </c>
      <c r="AN37" s="63" t="s">
        <v>678</v>
      </c>
      <c r="AO37" s="62">
        <v>0.47</v>
      </c>
      <c r="AP37" s="69">
        <v>7.0000000000000007E-2</v>
      </c>
      <c r="AQ37" s="66"/>
      <c r="AR37" s="63"/>
      <c r="AS37" s="278"/>
      <c r="AT37" s="68"/>
      <c r="AU37" s="67"/>
      <c r="AV37" s="63"/>
      <c r="AW37" s="67"/>
      <c r="AX37" s="63"/>
      <c r="AY37" s="67"/>
      <c r="AZ37" s="63"/>
      <c r="BA37" s="67"/>
      <c r="BB37" s="63"/>
      <c r="BC37" s="67"/>
      <c r="BD37" s="63"/>
      <c r="BE37" s="67"/>
      <c r="BF37" s="63"/>
      <c r="BG37" s="67"/>
      <c r="BH37" s="63"/>
      <c r="BI37" s="67"/>
      <c r="BJ37" s="63"/>
      <c r="BK37" s="67"/>
      <c r="BL37" s="63"/>
      <c r="BM37" s="67"/>
      <c r="BN37" s="63"/>
      <c r="BO37" s="67"/>
      <c r="BP37" s="63"/>
      <c r="BQ37" s="67"/>
      <c r="BR37" s="63"/>
      <c r="BS37" s="67"/>
      <c r="BT37" s="63"/>
      <c r="BU37" s="67"/>
      <c r="BV37" s="63"/>
      <c r="BW37" s="67"/>
      <c r="BX37" s="63"/>
      <c r="BY37" s="67"/>
      <c r="BZ37" s="63"/>
      <c r="CA37" s="67"/>
      <c r="CB37" s="63"/>
      <c r="CC37" s="67"/>
      <c r="CD37" s="63"/>
      <c r="CE37" s="67"/>
      <c r="CF37" s="63"/>
      <c r="CG37" s="67"/>
      <c r="CH37" s="63"/>
      <c r="CI37" s="67"/>
      <c r="CJ37" s="63"/>
      <c r="CK37" s="67"/>
      <c r="CL37" s="63"/>
      <c r="CM37" s="118"/>
      <c r="CN37" s="60"/>
      <c r="CO37" s="117"/>
      <c r="CP37" s="91"/>
      <c r="CQ37" s="91"/>
      <c r="CR37" s="91"/>
      <c r="CS37" s="61"/>
      <c r="CT37" s="61"/>
      <c r="CU37" s="63"/>
      <c r="CV37" s="63"/>
      <c r="CW37" s="63"/>
      <c r="CX37" s="63"/>
      <c r="CY37" s="60"/>
      <c r="CZ37" s="60"/>
      <c r="DA37" s="63"/>
      <c r="DB37" s="91"/>
      <c r="DC37" s="91"/>
      <c r="DD37" s="91"/>
      <c r="DE37" s="63"/>
      <c r="DF37" s="63"/>
      <c r="DG37" s="65"/>
      <c r="DH37" s="65"/>
      <c r="DI37" s="65"/>
      <c r="DJ37" s="65"/>
      <c r="DL37" s="187">
        <v>41.36</v>
      </c>
      <c r="DM37" s="187">
        <v>3.3518581092939037E-2</v>
      </c>
      <c r="DN37" s="187">
        <v>52.32</v>
      </c>
      <c r="DO37" s="187">
        <v>1.0672419373875043E-2</v>
      </c>
      <c r="DP37" s="187">
        <v>4.78</v>
      </c>
      <c r="DQ37" s="187">
        <v>5.7755201366502099E-2</v>
      </c>
      <c r="DR37" s="188">
        <v>3.0999999999999999E-3</v>
      </c>
      <c r="DS37" s="188">
        <v>9.1723367294517402E-4</v>
      </c>
      <c r="DT37" s="188">
        <v>5.2299999999999999E-2</v>
      </c>
      <c r="DU37" s="188">
        <v>4.4367801248578623E-3</v>
      </c>
      <c r="DV37" s="188">
        <v>5.9999999999999995E-4</v>
      </c>
      <c r="DW37" s="188">
        <v>9.910468182879413E-4</v>
      </c>
      <c r="DX37" s="188">
        <v>0.12540000000000001</v>
      </c>
      <c r="DY37" s="188">
        <v>1.1928026587286178E-3</v>
      </c>
      <c r="DZ37" s="188">
        <v>1.9E-3</v>
      </c>
      <c r="EA37" s="188">
        <v>5.3541239549354425E-4</v>
      </c>
      <c r="EB37" s="188">
        <v>0.1862</v>
      </c>
      <c r="EC37" s="188">
        <v>2.4823487720529083E-3</v>
      </c>
      <c r="ED37" s="188">
        <v>7.6700000000000004E-2</v>
      </c>
      <c r="EE37" s="188">
        <v>1.2711033940297357E-3</v>
      </c>
      <c r="EF37" s="188">
        <v>1.23E-2</v>
      </c>
      <c r="EG37" s="188">
        <v>7.7603954175697128E-4</v>
      </c>
      <c r="EH37" s="188">
        <v>0.439</v>
      </c>
      <c r="EI37" s="188">
        <v>1.3913642237244784E-3</v>
      </c>
      <c r="EJ37" s="187">
        <v>99.36</v>
      </c>
    </row>
    <row r="38" spans="1:140" x14ac:dyDescent="0.2">
      <c r="A38" s="63" t="s">
        <v>677</v>
      </c>
      <c r="B38" s="61">
        <v>94.22</v>
      </c>
      <c r="C38" s="143">
        <v>5.3769086164397982E-2</v>
      </c>
      <c r="D38" s="61">
        <v>48.97</v>
      </c>
      <c r="E38" s="61">
        <v>8.3104845779292544E-2</v>
      </c>
      <c r="F38" s="64">
        <v>0.18</v>
      </c>
      <c r="G38" s="64">
        <v>5.4688444848980666E-3</v>
      </c>
      <c r="H38" s="61">
        <v>6.16</v>
      </c>
      <c r="I38" s="61">
        <v>2.3811585154196589E-2</v>
      </c>
      <c r="J38" s="61">
        <v>1.1499999999999999</v>
      </c>
      <c r="K38" s="61">
        <v>9.4629999999999992</v>
      </c>
      <c r="L38" s="61">
        <v>6.2452613723437453E-2</v>
      </c>
      <c r="M38" s="64">
        <v>3.4000000000000002E-2</v>
      </c>
      <c r="N38" s="64">
        <v>4.199160284840027E-3</v>
      </c>
      <c r="O38" s="61">
        <v>27.98</v>
      </c>
      <c r="P38" s="61">
        <v>0.10551918793386454</v>
      </c>
      <c r="Q38" s="61">
        <v>4.8899999999999997</v>
      </c>
      <c r="R38" s="61">
        <v>1.4061525450675683E-2</v>
      </c>
      <c r="S38" s="64">
        <v>7.5999999999999998E-2</v>
      </c>
      <c r="T38" s="64">
        <v>7.6154178500664749E-3</v>
      </c>
      <c r="U38" s="64">
        <v>0.53800000000000003</v>
      </c>
      <c r="V38" s="64">
        <v>1.538296412948067E-2</v>
      </c>
      <c r="W38" s="64">
        <v>1.7999999999999999E-2</v>
      </c>
      <c r="X38" s="64">
        <v>1.064480662107114E-3</v>
      </c>
      <c r="Y38" s="64">
        <v>3.0700000000000002E-2</v>
      </c>
      <c r="Z38" s="64">
        <v>1.0740223382737955E-3</v>
      </c>
      <c r="AA38" s="64">
        <v>1.6E-2</v>
      </c>
      <c r="AB38" s="64">
        <v>2.3596039140311477E-3</v>
      </c>
      <c r="AC38" s="64">
        <v>0.02</v>
      </c>
      <c r="AD38" s="64">
        <v>1.060985286315403E-3</v>
      </c>
      <c r="AE38" s="61">
        <v>99.52</v>
      </c>
      <c r="AF38" s="61">
        <f t="shared" si="0"/>
        <v>100.05</v>
      </c>
      <c r="AG38" s="92">
        <f t="shared" si="1"/>
        <v>9.9999999999999992E-2</v>
      </c>
      <c r="AH38" s="64">
        <f t="shared" si="2"/>
        <v>2.9888888888888894</v>
      </c>
      <c r="AI38" s="64">
        <f t="shared" si="3"/>
        <v>0.17055555555555557</v>
      </c>
      <c r="AJ38" s="64">
        <f t="shared" si="4"/>
        <v>0.28425925925925932</v>
      </c>
      <c r="AK38" s="64">
        <f t="shared" si="5"/>
        <v>2.9444444444444446</v>
      </c>
      <c r="AL38" s="63">
        <v>1478</v>
      </c>
      <c r="AM38" s="63">
        <v>1300</v>
      </c>
      <c r="AN38" s="63" t="s">
        <v>676</v>
      </c>
      <c r="AO38" s="62">
        <v>0.53</v>
      </c>
      <c r="AP38" s="69">
        <v>7.0000000000000007E-2</v>
      </c>
      <c r="AQ38" s="66"/>
      <c r="AR38" s="63"/>
      <c r="AS38" s="278"/>
      <c r="AT38" s="68"/>
      <c r="AU38" s="67"/>
      <c r="AV38" s="63"/>
      <c r="AW38" s="67"/>
      <c r="AX38" s="63"/>
      <c r="AY38" s="67"/>
      <c r="AZ38" s="63"/>
      <c r="BA38" s="67"/>
      <c r="BB38" s="63"/>
      <c r="BC38" s="67"/>
      <c r="BD38" s="63"/>
      <c r="BE38" s="67"/>
      <c r="BF38" s="63"/>
      <c r="BG38" s="67"/>
      <c r="BH38" s="63"/>
      <c r="BI38" s="67"/>
      <c r="BJ38" s="63"/>
      <c r="BK38" s="67"/>
      <c r="BL38" s="63"/>
      <c r="BM38" s="67"/>
      <c r="BN38" s="63"/>
      <c r="BO38" s="67"/>
      <c r="BP38" s="63"/>
      <c r="BQ38" s="67"/>
      <c r="BR38" s="63"/>
      <c r="BS38" s="67"/>
      <c r="BT38" s="63"/>
      <c r="BU38" s="67"/>
      <c r="BV38" s="63"/>
      <c r="BW38" s="67"/>
      <c r="BX38" s="63"/>
      <c r="BY38" s="67"/>
      <c r="BZ38" s="63"/>
      <c r="CA38" s="67"/>
      <c r="CB38" s="63"/>
      <c r="CC38" s="67"/>
      <c r="CD38" s="63"/>
      <c r="CE38" s="67"/>
      <c r="CF38" s="63"/>
      <c r="CG38" s="67"/>
      <c r="CH38" s="63"/>
      <c r="CI38" s="67"/>
      <c r="CJ38" s="63"/>
      <c r="CK38" s="67"/>
      <c r="CL38" s="63"/>
      <c r="CM38" s="118"/>
      <c r="CN38" s="60"/>
      <c r="CO38" s="117"/>
      <c r="CP38" s="91"/>
      <c r="CQ38" s="91"/>
      <c r="CR38" s="91"/>
      <c r="CS38" s="61"/>
      <c r="CT38" s="61"/>
      <c r="CU38" s="63"/>
      <c r="CV38" s="63"/>
      <c r="CW38" s="63"/>
      <c r="CX38" s="63"/>
      <c r="CY38" s="60"/>
      <c r="CZ38" s="60"/>
      <c r="DA38" s="63"/>
      <c r="DB38" s="91"/>
      <c r="DC38" s="91"/>
      <c r="DD38" s="91"/>
      <c r="DE38" s="63"/>
      <c r="DF38" s="63"/>
      <c r="DG38" s="65"/>
      <c r="DH38" s="65"/>
      <c r="DI38" s="65"/>
      <c r="DJ38" s="65"/>
      <c r="DL38" s="187">
        <v>41.26</v>
      </c>
      <c r="DM38" s="187">
        <v>3.5786902999631151E-2</v>
      </c>
      <c r="DN38" s="187">
        <v>51.62</v>
      </c>
      <c r="DO38" s="187">
        <v>0.14098160494819018</v>
      </c>
      <c r="DP38" s="187">
        <v>5.65</v>
      </c>
      <c r="DQ38" s="187">
        <v>0.24498507756974935</v>
      </c>
      <c r="DR38" s="188">
        <v>4.3E-3</v>
      </c>
      <c r="DS38" s="188">
        <v>1.0416856011598141E-3</v>
      </c>
      <c r="DT38" s="188">
        <v>5.4399999999999997E-2</v>
      </c>
      <c r="DU38" s="188">
        <v>6.4482363011581704E-4</v>
      </c>
      <c r="DV38" s="188">
        <v>2.7000000000000001E-3</v>
      </c>
      <c r="DW38" s="188">
        <v>1.8931784159978164E-3</v>
      </c>
      <c r="DX38" s="188">
        <v>0.14050000000000001</v>
      </c>
      <c r="DY38" s="188">
        <v>4.26084705634919E-3</v>
      </c>
      <c r="DZ38" s="188">
        <v>1.6000000000000001E-3</v>
      </c>
      <c r="EA38" s="188">
        <v>1.0392304845413265E-4</v>
      </c>
      <c r="EB38" s="188">
        <v>0.223</v>
      </c>
      <c r="EC38" s="188">
        <v>2.1778350361725769E-2</v>
      </c>
      <c r="ED38" s="188">
        <v>8.8099999999999998E-2</v>
      </c>
      <c r="EE38" s="188">
        <v>3.5947977134145816E-3</v>
      </c>
      <c r="EF38" s="188">
        <v>1.3299999999999999E-2</v>
      </c>
      <c r="EG38" s="188">
        <v>6.7072106047295476E-4</v>
      </c>
      <c r="EH38" s="188">
        <v>0.4173</v>
      </c>
      <c r="EI38" s="188">
        <v>6.2490283333562838E-3</v>
      </c>
      <c r="EJ38" s="187">
        <v>99.48</v>
      </c>
    </row>
    <row r="39" spans="1:140" x14ac:dyDescent="0.2">
      <c r="A39" s="63" t="s">
        <v>675</v>
      </c>
      <c r="B39" s="61">
        <v>94.81</v>
      </c>
      <c r="C39" s="143">
        <v>1.2483333863396796E-2</v>
      </c>
      <c r="D39" s="61">
        <v>48.53</v>
      </c>
      <c r="E39" s="61">
        <v>6.7245140553054097E-2</v>
      </c>
      <c r="F39" s="64">
        <v>0.16600000000000001</v>
      </c>
      <c r="G39" s="64">
        <v>4.1178394346886018E-3</v>
      </c>
      <c r="H39" s="61">
        <v>5.76</v>
      </c>
      <c r="I39" s="61">
        <v>1.8179605276242933E-2</v>
      </c>
      <c r="J39" s="61">
        <v>1.24</v>
      </c>
      <c r="K39" s="61">
        <v>9.0869999999999997</v>
      </c>
      <c r="L39" s="61">
        <v>4.9551082559449025E-2</v>
      </c>
      <c r="M39" s="64">
        <v>3.4000000000000002E-2</v>
      </c>
      <c r="N39" s="64">
        <v>3.2170782778673454E-3</v>
      </c>
      <c r="O39" s="61">
        <v>29.36</v>
      </c>
      <c r="P39" s="61">
        <v>9.229494884885274E-2</v>
      </c>
      <c r="Q39" s="61">
        <v>4.68</v>
      </c>
      <c r="R39" s="61">
        <v>1.0928415804680933E-2</v>
      </c>
      <c r="S39" s="64">
        <v>7.0000000000000007E-2</v>
      </c>
      <c r="T39" s="64">
        <v>6.1282926951986161E-3</v>
      </c>
      <c r="U39" s="64">
        <v>0.48399999999999999</v>
      </c>
      <c r="V39" s="64">
        <v>1.17925678838751E-2</v>
      </c>
      <c r="W39" s="64">
        <v>1.4999999999999999E-2</v>
      </c>
      <c r="X39" s="64">
        <v>7.9701617159112748E-4</v>
      </c>
      <c r="Y39" s="64">
        <v>4.41E-2</v>
      </c>
      <c r="Z39" s="64">
        <v>9.1669663073450872E-4</v>
      </c>
      <c r="AA39" s="64">
        <v>1.6E-2</v>
      </c>
      <c r="AB39" s="64">
        <v>2.2389150670650425E-3</v>
      </c>
      <c r="AC39" s="64">
        <v>8.9999999999999993E-3</v>
      </c>
      <c r="AD39" s="64">
        <v>7.2525267321120566E-4</v>
      </c>
      <c r="AE39" s="61">
        <v>99.49</v>
      </c>
      <c r="AF39" s="61">
        <f t="shared" si="0"/>
        <v>99.94</v>
      </c>
      <c r="AG39" s="92">
        <f t="shared" si="1"/>
        <v>9.0361445783132516E-2</v>
      </c>
      <c r="AH39" s="64">
        <f t="shared" si="2"/>
        <v>2.9156626506024095</v>
      </c>
      <c r="AI39" s="64">
        <f t="shared" si="3"/>
        <v>0.26566265060240962</v>
      </c>
      <c r="AJ39" s="64">
        <f t="shared" si="4"/>
        <v>0.44277108433734941</v>
      </c>
      <c r="AK39" s="64">
        <f t="shared" si="5"/>
        <v>2.7108433734939759</v>
      </c>
      <c r="AL39" s="63">
        <v>1503</v>
      </c>
      <c r="AM39" s="63">
        <v>1300</v>
      </c>
      <c r="AN39" s="63" t="s">
        <v>461</v>
      </c>
      <c r="AO39" s="62">
        <v>0.45</v>
      </c>
      <c r="AP39" s="69">
        <v>0.05</v>
      </c>
      <c r="AQ39" s="66"/>
      <c r="AR39" s="63"/>
      <c r="AS39" s="278"/>
      <c r="AT39" s="68"/>
      <c r="AU39" s="67"/>
      <c r="AV39" s="63"/>
      <c r="AW39" s="67"/>
      <c r="AX39" s="63"/>
      <c r="AY39" s="67"/>
      <c r="AZ39" s="63"/>
      <c r="BA39" s="67"/>
      <c r="BB39" s="63"/>
      <c r="BC39" s="67"/>
      <c r="BD39" s="63"/>
      <c r="BE39" s="67"/>
      <c r="BF39" s="63"/>
      <c r="BG39" s="67"/>
      <c r="BH39" s="63"/>
      <c r="BI39" s="67"/>
      <c r="BJ39" s="63"/>
      <c r="BK39" s="67"/>
      <c r="BL39" s="63"/>
      <c r="BM39" s="67"/>
      <c r="BN39" s="63"/>
      <c r="BO39" s="67"/>
      <c r="BP39" s="63"/>
      <c r="BQ39" s="67"/>
      <c r="BR39" s="63"/>
      <c r="BS39" s="67"/>
      <c r="BT39" s="63"/>
      <c r="BU39" s="67"/>
      <c r="BV39" s="63"/>
      <c r="BW39" s="67"/>
      <c r="BX39" s="63"/>
      <c r="BY39" s="67"/>
      <c r="BZ39" s="63"/>
      <c r="CA39" s="67"/>
      <c r="CB39" s="63"/>
      <c r="CC39" s="67"/>
      <c r="CD39" s="63"/>
      <c r="CE39" s="67"/>
      <c r="CF39" s="63"/>
      <c r="CG39" s="67"/>
      <c r="CH39" s="63"/>
      <c r="CI39" s="67"/>
      <c r="CJ39" s="63"/>
      <c r="CK39" s="67"/>
      <c r="CL39" s="63"/>
      <c r="CM39" s="118"/>
      <c r="CN39" s="60"/>
      <c r="CO39" s="117"/>
      <c r="CP39" s="91"/>
      <c r="CQ39" s="91"/>
      <c r="CR39" s="91"/>
      <c r="CS39" s="61"/>
      <c r="CT39" s="61"/>
      <c r="CU39" s="63"/>
      <c r="CV39" s="63"/>
      <c r="CW39" s="63"/>
      <c r="CX39" s="63"/>
      <c r="CY39" s="60"/>
      <c r="CZ39" s="60"/>
      <c r="DA39" s="63"/>
      <c r="DB39" s="91"/>
      <c r="DC39" s="91"/>
      <c r="DD39" s="91"/>
      <c r="DE39" s="63"/>
      <c r="DF39" s="63"/>
      <c r="DG39" s="65"/>
      <c r="DH39" s="65"/>
      <c r="DI39" s="65"/>
      <c r="DJ39" s="65"/>
      <c r="DL39" s="187">
        <v>41.39</v>
      </c>
      <c r="DM39" s="187">
        <v>2.0371976937065234E-2</v>
      </c>
      <c r="DN39" s="187">
        <v>51.98</v>
      </c>
      <c r="DO39" s="187">
        <v>3.2208079482904745E-2</v>
      </c>
      <c r="DP39" s="187">
        <v>5.07</v>
      </c>
      <c r="DQ39" s="187">
        <v>1.3877319787101368E-2</v>
      </c>
      <c r="DR39" s="188">
        <v>3.3E-3</v>
      </c>
      <c r="DS39" s="188">
        <v>5.7809508236824464E-4</v>
      </c>
      <c r="DT39" s="188">
        <v>5.9900000000000002E-2</v>
      </c>
      <c r="DU39" s="188">
        <v>4.3341182956319023E-3</v>
      </c>
      <c r="DV39" s="188">
        <v>1.9E-3</v>
      </c>
      <c r="DW39" s="188">
        <v>6.0571838897338572E-4</v>
      </c>
      <c r="DX39" s="188">
        <v>0.1255</v>
      </c>
      <c r="DY39" s="188">
        <v>1.4295363764441368E-3</v>
      </c>
      <c r="DZ39" s="188">
        <v>1.6999999999999999E-3</v>
      </c>
      <c r="EA39" s="188">
        <v>3.9850191512486944E-4</v>
      </c>
      <c r="EB39" s="188">
        <v>0.2094</v>
      </c>
      <c r="EC39" s="188">
        <v>2.7896841884860715E-3</v>
      </c>
      <c r="ED39" s="188">
        <v>8.0799999999999997E-2</v>
      </c>
      <c r="EE39" s="188">
        <v>1.0178813567832134E-3</v>
      </c>
      <c r="EF39" s="188">
        <v>1.35E-2</v>
      </c>
      <c r="EG39" s="188">
        <v>8.1247101680802366E-4</v>
      </c>
      <c r="EH39" s="188">
        <v>0.41770000000000002</v>
      </c>
      <c r="EI39" s="188">
        <v>1.878025137483592E-3</v>
      </c>
      <c r="EJ39" s="187">
        <v>99.36</v>
      </c>
    </row>
    <row r="40" spans="1:140" x14ac:dyDescent="0.2">
      <c r="A40" s="63" t="s">
        <v>674</v>
      </c>
      <c r="B40" s="61">
        <v>94.73</v>
      </c>
      <c r="C40" s="143">
        <v>4.3449214721051795E-3</v>
      </c>
      <c r="D40" s="61">
        <v>48.52</v>
      </c>
      <c r="E40" s="61">
        <v>8.2341170455611082E-2</v>
      </c>
      <c r="F40" s="64">
        <v>0.16500000000000001</v>
      </c>
      <c r="G40" s="64">
        <v>5.048131188865837E-3</v>
      </c>
      <c r="H40" s="61">
        <v>5.68</v>
      </c>
      <c r="I40" s="61">
        <v>2.1956136960363089E-2</v>
      </c>
      <c r="J40" s="61">
        <v>1.29</v>
      </c>
      <c r="K40" s="61">
        <v>9.0380000000000003</v>
      </c>
      <c r="L40" s="61">
        <v>6.0713269071120048E-2</v>
      </c>
      <c r="M40" s="64">
        <v>3.4000000000000002E-2</v>
      </c>
      <c r="N40" s="64">
        <v>3.9748546444422911E-3</v>
      </c>
      <c r="O40" s="61">
        <v>29.71</v>
      </c>
      <c r="P40" s="61">
        <v>0.11414638880013293</v>
      </c>
      <c r="Q40" s="61">
        <v>4.54</v>
      </c>
      <c r="R40" s="61">
        <v>1.2948510150249377E-2</v>
      </c>
      <c r="S40" s="64">
        <v>6.6000000000000003E-2</v>
      </c>
      <c r="T40" s="64">
        <v>6.6986430775195062E-3</v>
      </c>
      <c r="U40" s="64">
        <v>0.46300000000000002</v>
      </c>
      <c r="V40" s="64">
        <v>1.3510329774575371E-2</v>
      </c>
      <c r="W40" s="64">
        <v>1.4999999999999999E-2</v>
      </c>
      <c r="X40" s="64">
        <v>9.7333563070505131E-4</v>
      </c>
      <c r="Y40" s="64">
        <v>3.0599999999999999E-2</v>
      </c>
      <c r="Z40" s="64">
        <v>1.0056537909240932E-3</v>
      </c>
      <c r="AA40" s="64">
        <v>1.2999999999999999E-2</v>
      </c>
      <c r="AB40" s="64">
        <v>1.8199856586736548E-3</v>
      </c>
      <c r="AC40" s="64">
        <v>1.7000000000000001E-2</v>
      </c>
      <c r="AD40" s="64">
        <v>9.7971488199373609E-4</v>
      </c>
      <c r="AE40" s="61">
        <v>99.6</v>
      </c>
      <c r="AF40" s="61">
        <f t="shared" si="0"/>
        <v>100.16</v>
      </c>
      <c r="AG40" s="92">
        <f t="shared" si="1"/>
        <v>9.0909090909090898E-2</v>
      </c>
      <c r="AH40" s="64">
        <f t="shared" si="2"/>
        <v>2.8060606060606061</v>
      </c>
      <c r="AI40" s="64">
        <f t="shared" si="3"/>
        <v>0.18545454545454543</v>
      </c>
      <c r="AJ40" s="64">
        <f t="shared" si="4"/>
        <v>0.30909090909090908</v>
      </c>
      <c r="AK40" s="64">
        <f t="shared" si="5"/>
        <v>3.393939393939394</v>
      </c>
      <c r="AL40" s="63">
        <v>1496</v>
      </c>
      <c r="AM40" s="63">
        <v>1300</v>
      </c>
      <c r="AN40" s="63" t="s">
        <v>673</v>
      </c>
      <c r="AO40" s="62">
        <v>0.56000000000000005</v>
      </c>
      <c r="AP40" s="69">
        <v>0.09</v>
      </c>
      <c r="AQ40" s="66"/>
      <c r="AR40" s="63"/>
      <c r="AS40" s="278"/>
      <c r="AT40" s="68"/>
      <c r="AU40" s="67"/>
      <c r="AV40" s="63"/>
      <c r="AW40" s="67"/>
      <c r="AX40" s="63"/>
      <c r="AY40" s="67"/>
      <c r="AZ40" s="63"/>
      <c r="BA40" s="67"/>
      <c r="BB40" s="63"/>
      <c r="BC40" s="67"/>
      <c r="BD40" s="63"/>
      <c r="BE40" s="67"/>
      <c r="BF40" s="63"/>
      <c r="BG40" s="67"/>
      <c r="BH40" s="63"/>
      <c r="BI40" s="67"/>
      <c r="BJ40" s="63"/>
      <c r="BK40" s="67"/>
      <c r="BL40" s="63"/>
      <c r="BM40" s="67"/>
      <c r="BN40" s="63"/>
      <c r="BO40" s="67"/>
      <c r="BP40" s="63"/>
      <c r="BQ40" s="67"/>
      <c r="BR40" s="63"/>
      <c r="BS40" s="67"/>
      <c r="BT40" s="63"/>
      <c r="BU40" s="67"/>
      <c r="BV40" s="63"/>
      <c r="BW40" s="67"/>
      <c r="BX40" s="63"/>
      <c r="BY40" s="67"/>
      <c r="BZ40" s="63"/>
      <c r="CA40" s="67"/>
      <c r="CB40" s="63"/>
      <c r="CC40" s="67"/>
      <c r="CD40" s="63"/>
      <c r="CE40" s="67"/>
      <c r="CF40" s="63"/>
      <c r="CG40" s="67"/>
      <c r="CH40" s="63"/>
      <c r="CI40" s="67"/>
      <c r="CJ40" s="63"/>
      <c r="CK40" s="67"/>
      <c r="CL40" s="63"/>
      <c r="CM40" s="118"/>
      <c r="CN40" s="60"/>
      <c r="CO40" s="117"/>
      <c r="CP40" s="91"/>
      <c r="CQ40" s="91"/>
      <c r="CR40" s="91"/>
      <c r="CS40" s="61"/>
      <c r="CT40" s="61"/>
      <c r="CU40" s="63"/>
      <c r="CV40" s="63"/>
      <c r="CW40" s="63"/>
      <c r="CX40" s="63"/>
      <c r="CY40" s="60"/>
      <c r="CZ40" s="60"/>
      <c r="DA40" s="63"/>
      <c r="DB40" s="91"/>
      <c r="DC40" s="91"/>
      <c r="DD40" s="91"/>
      <c r="DE40" s="63"/>
      <c r="DF40" s="63"/>
      <c r="DG40" s="65"/>
      <c r="DH40" s="65"/>
      <c r="DI40" s="65"/>
      <c r="DJ40" s="65"/>
      <c r="DL40" s="187">
        <v>41.49</v>
      </c>
      <c r="DM40" s="187">
        <v>3.6689313585735316E-2</v>
      </c>
      <c r="DN40" s="187">
        <v>52.16</v>
      </c>
      <c r="DO40" s="187">
        <v>0.11970862963009538</v>
      </c>
      <c r="DP40" s="187">
        <v>5.17</v>
      </c>
      <c r="DQ40" s="187">
        <v>5.1278456426789708E-2</v>
      </c>
      <c r="DR40" s="188">
        <v>3.0000000000000001E-3</v>
      </c>
      <c r="DS40" s="188">
        <v>5.4869790917456962E-4</v>
      </c>
      <c r="DT40" s="188">
        <v>5.7000000000000002E-2</v>
      </c>
      <c r="DU40" s="188">
        <v>1.3407659988208583E-3</v>
      </c>
      <c r="DV40" s="188">
        <v>2.3999999999999998E-3</v>
      </c>
      <c r="DW40" s="188">
        <v>3.7544851621443814E-3</v>
      </c>
      <c r="DX40" s="188">
        <v>0.12640000000000001</v>
      </c>
      <c r="DY40" s="188">
        <v>1.3384143145692042E-3</v>
      </c>
      <c r="DZ40" s="188">
        <v>1.5E-3</v>
      </c>
      <c r="EA40" s="188">
        <v>3.1952662721893498E-4</v>
      </c>
      <c r="EB40" s="188">
        <v>0.1993</v>
      </c>
      <c r="EC40" s="188">
        <v>1.5454169426073016E-2</v>
      </c>
      <c r="ED40" s="188">
        <v>8.2400000000000001E-2</v>
      </c>
      <c r="EE40" s="188">
        <v>9.5175167206453459E-4</v>
      </c>
      <c r="EF40" s="188">
        <v>1.2E-2</v>
      </c>
      <c r="EG40" s="188">
        <v>7.6374608410384351E-4</v>
      </c>
      <c r="EH40" s="188">
        <v>0.4325</v>
      </c>
      <c r="EI40" s="188">
        <v>3.6289166018554746E-3</v>
      </c>
      <c r="EJ40" s="187">
        <v>99.74</v>
      </c>
    </row>
    <row r="41" spans="1:140" x14ac:dyDescent="0.2">
      <c r="A41" s="63" t="s">
        <v>209</v>
      </c>
      <c r="B41" s="61">
        <v>94.39</v>
      </c>
      <c r="C41" s="143">
        <v>6.5948227581749314E-2</v>
      </c>
      <c r="D41" s="61">
        <v>48.99</v>
      </c>
      <c r="E41" s="61">
        <v>8.31387869047895E-2</v>
      </c>
      <c r="F41" s="64">
        <v>0.17799999999999999</v>
      </c>
      <c r="G41" s="64">
        <v>5.3299764443923928E-3</v>
      </c>
      <c r="H41" s="61">
        <v>5.87</v>
      </c>
      <c r="I41" s="61">
        <v>2.310607112379294E-2</v>
      </c>
      <c r="J41" s="61">
        <v>1.19</v>
      </c>
      <c r="K41" s="61">
        <v>9.3309999999999995</v>
      </c>
      <c r="L41" s="61">
        <v>5.982198793561519E-2</v>
      </c>
      <c r="M41" s="64">
        <v>4.1000000000000002E-2</v>
      </c>
      <c r="N41" s="64">
        <v>4.1636952885094215E-3</v>
      </c>
      <c r="O41" s="61">
        <v>28.53</v>
      </c>
      <c r="P41" s="61">
        <v>0.1089382849231619</v>
      </c>
      <c r="Q41" s="61">
        <v>4.79</v>
      </c>
      <c r="R41" s="61">
        <v>1.3773968692993153E-2</v>
      </c>
      <c r="S41" s="64">
        <v>5.6000000000000001E-2</v>
      </c>
      <c r="T41" s="64">
        <v>7.5521840749694551E-3</v>
      </c>
      <c r="U41" s="64">
        <v>0.47399999999999998</v>
      </c>
      <c r="V41" s="64">
        <v>1.4369298685739676E-2</v>
      </c>
      <c r="W41" s="64">
        <v>1.6E-2</v>
      </c>
      <c r="X41" s="64">
        <v>1.0498463125619864E-3</v>
      </c>
      <c r="Y41" s="64">
        <v>4.0300000000000002E-2</v>
      </c>
      <c r="Z41" s="64">
        <v>1.136062964530478E-3</v>
      </c>
      <c r="AA41" s="64">
        <v>1.4999999999999999E-2</v>
      </c>
      <c r="AB41" s="64">
        <v>2.2992966859455084E-3</v>
      </c>
      <c r="AC41" s="64">
        <v>1.7999999999999999E-2</v>
      </c>
      <c r="AD41" s="64">
        <v>1.0224890806262922E-3</v>
      </c>
      <c r="AE41" s="61">
        <v>99.54</v>
      </c>
      <c r="AF41" s="61">
        <f t="shared" si="0"/>
        <v>100.06</v>
      </c>
      <c r="AG41" s="92">
        <f t="shared" si="1"/>
        <v>8.9887640449438214E-2</v>
      </c>
      <c r="AH41" s="64">
        <f t="shared" si="2"/>
        <v>2.6629213483146068</v>
      </c>
      <c r="AI41" s="64">
        <f t="shared" si="3"/>
        <v>0.22640449438202251</v>
      </c>
      <c r="AJ41" s="64">
        <f t="shared" si="4"/>
        <v>0.37734082397003754</v>
      </c>
      <c r="AK41" s="64">
        <f t="shared" si="5"/>
        <v>2.9213483146067416</v>
      </c>
      <c r="AL41" s="63">
        <v>1485</v>
      </c>
      <c r="AM41" s="63">
        <v>1300</v>
      </c>
      <c r="AN41" s="63" t="s">
        <v>208</v>
      </c>
      <c r="AO41" s="62">
        <v>0.52</v>
      </c>
      <c r="AP41" s="69">
        <v>7.0000000000000007E-2</v>
      </c>
      <c r="AQ41" s="66">
        <v>20</v>
      </c>
      <c r="AR41" s="63">
        <v>10</v>
      </c>
      <c r="AS41" s="278">
        <v>1017.74</v>
      </c>
      <c r="AT41" s="68">
        <v>58.32</v>
      </c>
      <c r="AU41" s="67">
        <v>0.28000000000000003</v>
      </c>
      <c r="AV41" s="63">
        <v>0.05</v>
      </c>
      <c r="AW41" s="67">
        <v>18.64</v>
      </c>
      <c r="AX41" s="63">
        <v>0.83</v>
      </c>
      <c r="AY41" s="67">
        <v>4.54</v>
      </c>
      <c r="AZ41" s="63">
        <v>0.41</v>
      </c>
      <c r="BA41" s="67">
        <v>8.19</v>
      </c>
      <c r="BB41" s="63">
        <v>0.67</v>
      </c>
      <c r="BC41" s="67">
        <v>0.27</v>
      </c>
      <c r="BD41" s="63">
        <v>0.05</v>
      </c>
      <c r="BE41" s="67">
        <v>2.4700000000000002</v>
      </c>
      <c r="BF41" s="63">
        <v>0.61</v>
      </c>
      <c r="BG41" s="67">
        <v>0.3</v>
      </c>
      <c r="BH41" s="63">
        <v>0.05</v>
      </c>
      <c r="BI41" s="67">
        <v>1.03</v>
      </c>
      <c r="BJ41" s="63">
        <v>0.11</v>
      </c>
      <c r="BK41" s="67"/>
      <c r="BL41" s="63"/>
      <c r="BM41" s="67">
        <v>0.92</v>
      </c>
      <c r="BN41" s="63">
        <v>0.21</v>
      </c>
      <c r="BO41" s="67">
        <v>0.31</v>
      </c>
      <c r="BP41" s="63">
        <v>0.11</v>
      </c>
      <c r="BQ41" s="67"/>
      <c r="BR41" s="63"/>
      <c r="BS41" s="67"/>
      <c r="BT41" s="63"/>
      <c r="BU41" s="67"/>
      <c r="BV41" s="63"/>
      <c r="BW41" s="67">
        <v>0.69</v>
      </c>
      <c r="BX41" s="63">
        <v>0.12</v>
      </c>
      <c r="BY41" s="67"/>
      <c r="BZ41" s="63"/>
      <c r="CA41" s="67">
        <v>0.49</v>
      </c>
      <c r="CB41" s="63">
        <v>0.11</v>
      </c>
      <c r="CC41" s="67"/>
      <c r="CD41" s="63"/>
      <c r="CE41" s="67"/>
      <c r="CF41" s="63"/>
      <c r="CG41" s="67"/>
      <c r="CH41" s="63"/>
      <c r="CI41" s="67">
        <v>0.06</v>
      </c>
      <c r="CJ41" s="63">
        <v>1.2E-2</v>
      </c>
      <c r="CK41" s="67">
        <v>2.3E-2</v>
      </c>
      <c r="CL41" s="63">
        <v>6.0000000000000001E-3</v>
      </c>
      <c r="CM41" s="118">
        <v>3.5000000000000001E-3</v>
      </c>
      <c r="CN41" s="60">
        <v>1.6999999999999999E-3</v>
      </c>
      <c r="CO41" s="117">
        <v>67.5</v>
      </c>
      <c r="CP41" s="91">
        <v>35.71</v>
      </c>
      <c r="CQ41" s="91">
        <v>17.170000000000002</v>
      </c>
      <c r="CR41" s="91">
        <v>3.93</v>
      </c>
      <c r="CS41" s="61">
        <v>5.75</v>
      </c>
      <c r="CT41" s="61">
        <v>3.19</v>
      </c>
      <c r="CU41" s="63">
        <v>11.74</v>
      </c>
      <c r="CV41" s="63">
        <v>3.51</v>
      </c>
      <c r="CW41" s="63">
        <v>15.33</v>
      </c>
      <c r="CX41" s="63">
        <v>4.7</v>
      </c>
      <c r="CY41" s="60">
        <f>AU41/AW41</f>
        <v>1.5021459227467813E-2</v>
      </c>
      <c r="CZ41" s="60">
        <f>CY41*((AV41/AU41)^2+(AX41/AW41)^2)^0.5</f>
        <v>2.7645398520119383E-3</v>
      </c>
      <c r="DA41" s="63"/>
      <c r="DB41" s="91">
        <v>21.6</v>
      </c>
      <c r="DC41" s="60">
        <f>0.3543*DE41</f>
        <v>1.8097644E-2</v>
      </c>
      <c r="DD41" s="60">
        <v>1.09833E-3</v>
      </c>
      <c r="DE41" s="63">
        <v>5.108E-2</v>
      </c>
      <c r="DF41" s="63">
        <v>3.0999999999999999E-3</v>
      </c>
      <c r="DG41" s="65">
        <v>0.70345999999999997</v>
      </c>
      <c r="DH41" s="65">
        <v>6.8999999999999997E-4</v>
      </c>
      <c r="DI41" s="65">
        <v>0.70106999999999997</v>
      </c>
      <c r="DJ41" s="65">
        <v>6.9999999999999999E-4</v>
      </c>
      <c r="DL41" s="187">
        <v>41.22</v>
      </c>
      <c r="DM41" s="187">
        <v>7.579209319755896E-2</v>
      </c>
      <c r="DN41" s="187">
        <v>51.69</v>
      </c>
      <c r="DO41" s="187">
        <v>0.17883262774484324</v>
      </c>
      <c r="DP41" s="187">
        <v>5.47</v>
      </c>
      <c r="DQ41" s="187">
        <v>0.22805342038435578</v>
      </c>
      <c r="DR41" s="188">
        <v>4.1000000000000003E-3</v>
      </c>
      <c r="DS41" s="188">
        <v>1.1465627420648918E-3</v>
      </c>
      <c r="DT41" s="188">
        <v>5.4800000000000001E-2</v>
      </c>
      <c r="DU41" s="188">
        <v>3.4716035584252403E-3</v>
      </c>
      <c r="DV41" s="188">
        <v>2.5000000000000001E-3</v>
      </c>
      <c r="DW41" s="188">
        <v>1.614714523668673E-3</v>
      </c>
      <c r="DX41" s="188">
        <v>0.13120000000000001</v>
      </c>
      <c r="DY41" s="188">
        <v>5.7547982767362608E-4</v>
      </c>
      <c r="DZ41" s="188">
        <v>1.6999999999999999E-3</v>
      </c>
      <c r="EA41" s="188">
        <v>5.361588749574599E-4</v>
      </c>
      <c r="EB41" s="188">
        <v>0.20860000000000001</v>
      </c>
      <c r="EC41" s="188">
        <v>1.1928379182566597E-2</v>
      </c>
      <c r="ED41" s="188">
        <v>8.5000000000000006E-2</v>
      </c>
      <c r="EE41" s="188">
        <v>4.6559653673981976E-3</v>
      </c>
      <c r="EF41" s="188">
        <v>1.29E-2</v>
      </c>
      <c r="EG41" s="188">
        <v>1.2805540693257289E-3</v>
      </c>
      <c r="EH41" s="188">
        <v>0.42159999999999997</v>
      </c>
      <c r="EI41" s="188">
        <v>3.7051875039144314E-3</v>
      </c>
      <c r="EJ41" s="187">
        <v>99.31</v>
      </c>
    </row>
    <row r="42" spans="1:140" x14ac:dyDescent="0.2">
      <c r="A42" s="63" t="s">
        <v>672</v>
      </c>
      <c r="B42" s="61">
        <v>94.1</v>
      </c>
      <c r="C42" s="143">
        <v>1.4446443966274217E-2</v>
      </c>
      <c r="D42" s="61">
        <v>49.12</v>
      </c>
      <c r="E42" s="61">
        <v>8.3359404220519698E-2</v>
      </c>
      <c r="F42" s="64">
        <v>0.19</v>
      </c>
      <c r="G42" s="64">
        <v>5.624827266483637E-3</v>
      </c>
      <c r="H42" s="61">
        <v>6.17</v>
      </c>
      <c r="I42" s="61">
        <v>2.4141096914229523E-2</v>
      </c>
      <c r="J42" s="61">
        <v>1.1100000000000001</v>
      </c>
      <c r="K42" s="61">
        <v>9.5030000000000001</v>
      </c>
      <c r="L42" s="61">
        <v>6.0476721674541857E-2</v>
      </c>
      <c r="M42" s="64">
        <v>4.1000000000000002E-2</v>
      </c>
      <c r="N42" s="64">
        <v>4.4009064634459114E-3</v>
      </c>
      <c r="O42" s="61">
        <v>27.52</v>
      </c>
      <c r="P42" s="61">
        <v>0.10508172453857047</v>
      </c>
      <c r="Q42" s="61">
        <v>5.05</v>
      </c>
      <c r="R42" s="61">
        <v>1.4403078471092368E-2</v>
      </c>
      <c r="S42" s="64">
        <v>7.2999999999999995E-2</v>
      </c>
      <c r="T42" s="64">
        <v>7.8540917534888916E-3</v>
      </c>
      <c r="U42" s="64">
        <v>0.57899999999999996</v>
      </c>
      <c r="V42" s="64">
        <v>1.6131036522802865E-2</v>
      </c>
      <c r="W42" s="64">
        <v>1.6E-2</v>
      </c>
      <c r="X42" s="64">
        <v>1.0673560438974636E-3</v>
      </c>
      <c r="Y42" s="64">
        <v>3.2500000000000001E-2</v>
      </c>
      <c r="Z42" s="64">
        <v>1.1031131766757007E-3</v>
      </c>
      <c r="AA42" s="64">
        <v>1.6E-2</v>
      </c>
      <c r="AB42" s="64">
        <v>2.4578126065444633E-3</v>
      </c>
      <c r="AC42" s="64">
        <v>1.2999999999999999E-2</v>
      </c>
      <c r="AD42" s="64">
        <v>1.0277541253734875E-3</v>
      </c>
      <c r="AE42" s="61">
        <v>99.42</v>
      </c>
      <c r="AF42" s="61">
        <f t="shared" si="0"/>
        <v>100.04</v>
      </c>
      <c r="AG42" s="92">
        <f t="shared" si="1"/>
        <v>8.4210526315789472E-2</v>
      </c>
      <c r="AH42" s="64">
        <f t="shared" si="2"/>
        <v>3.0473684210526315</v>
      </c>
      <c r="AI42" s="64">
        <f t="shared" si="3"/>
        <v>0.17105263157894737</v>
      </c>
      <c r="AJ42" s="64">
        <f t="shared" si="4"/>
        <v>0.28508771929824561</v>
      </c>
      <c r="AK42" s="64">
        <f t="shared" si="5"/>
        <v>3.263157894736842</v>
      </c>
      <c r="AL42" s="63">
        <v>1470</v>
      </c>
      <c r="AM42" s="63">
        <v>1300</v>
      </c>
      <c r="AN42" s="63" t="s">
        <v>671</v>
      </c>
      <c r="AO42" s="62">
        <v>0.62</v>
      </c>
      <c r="AP42" s="69">
        <v>0.09</v>
      </c>
      <c r="AQ42" s="66">
        <v>38</v>
      </c>
      <c r="AR42" s="63">
        <v>11</v>
      </c>
      <c r="AS42" s="278">
        <v>1095.77</v>
      </c>
      <c r="AT42" s="68">
        <v>50.95</v>
      </c>
      <c r="AU42" s="67">
        <v>0.28999999999999998</v>
      </c>
      <c r="AV42" s="63">
        <v>0.04</v>
      </c>
      <c r="AW42" s="67">
        <v>19.28</v>
      </c>
      <c r="AX42" s="63">
        <v>0.77</v>
      </c>
      <c r="AY42" s="67">
        <v>4.91</v>
      </c>
      <c r="AZ42" s="63">
        <v>0.38</v>
      </c>
      <c r="BA42" s="67">
        <v>8.42</v>
      </c>
      <c r="BB42" s="63">
        <v>0.57999999999999996</v>
      </c>
      <c r="BC42" s="67">
        <v>0.31</v>
      </c>
      <c r="BD42" s="63">
        <v>0.04</v>
      </c>
      <c r="BE42" s="67">
        <v>2.86</v>
      </c>
      <c r="BF42" s="63">
        <v>0.77</v>
      </c>
      <c r="BG42" s="67">
        <v>0.38</v>
      </c>
      <c r="BH42" s="63">
        <v>0.06</v>
      </c>
      <c r="BI42" s="67">
        <v>1.03</v>
      </c>
      <c r="BJ42" s="63">
        <v>0.12</v>
      </c>
      <c r="BK42" s="67"/>
      <c r="BL42" s="63"/>
      <c r="BM42" s="67">
        <v>1.03</v>
      </c>
      <c r="BN42" s="63">
        <v>0.18</v>
      </c>
      <c r="BO42" s="67">
        <v>0.35</v>
      </c>
      <c r="BP42" s="63">
        <v>0.11</v>
      </c>
      <c r="BQ42" s="67"/>
      <c r="BR42" s="63"/>
      <c r="BS42" s="67"/>
      <c r="BT42" s="63"/>
      <c r="BU42" s="67"/>
      <c r="BV42" s="63"/>
      <c r="BW42" s="67">
        <v>0.68</v>
      </c>
      <c r="BX42" s="63">
        <v>0.13</v>
      </c>
      <c r="BY42" s="67"/>
      <c r="BZ42" s="63"/>
      <c r="CA42" s="67">
        <v>0.56000000000000005</v>
      </c>
      <c r="CB42" s="63">
        <v>0.11</v>
      </c>
      <c r="CC42" s="67"/>
      <c r="CD42" s="63"/>
      <c r="CE42" s="67"/>
      <c r="CF42" s="63"/>
      <c r="CG42" s="67"/>
      <c r="CH42" s="63"/>
      <c r="CI42" s="67">
        <v>6.6000000000000003E-2</v>
      </c>
      <c r="CJ42" s="63">
        <v>1.6E-2</v>
      </c>
      <c r="CK42" s="67">
        <v>2.1000000000000001E-2</v>
      </c>
      <c r="CL42" s="63">
        <v>5.0000000000000001E-3</v>
      </c>
      <c r="CM42" s="118">
        <v>6.1000000000000004E-3</v>
      </c>
      <c r="CN42" s="60">
        <v>2.3E-3</v>
      </c>
      <c r="CO42" s="117">
        <v>51.67</v>
      </c>
      <c r="CP42" s="91">
        <v>20.7</v>
      </c>
      <c r="CQ42" s="91">
        <v>15.61</v>
      </c>
      <c r="CR42" s="91">
        <v>4.2</v>
      </c>
      <c r="CS42" s="61">
        <v>3.5</v>
      </c>
      <c r="CT42" s="61">
        <v>1.55</v>
      </c>
      <c r="CU42" s="63">
        <v>14.76</v>
      </c>
      <c r="CV42" s="63">
        <v>4.0199999999999996</v>
      </c>
      <c r="CW42" s="63">
        <v>15.61</v>
      </c>
      <c r="CX42" s="63">
        <v>4.6500000000000004</v>
      </c>
      <c r="CY42" s="60">
        <f>AU42/AW42</f>
        <v>1.5041493775933609E-2</v>
      </c>
      <c r="CZ42" s="60">
        <f>CY42*((AV42/AU42)^2+(AX42/AW42)^2)^0.5</f>
        <v>2.1599079602573016E-3</v>
      </c>
      <c r="DA42" s="63"/>
      <c r="DB42" s="91"/>
      <c r="DC42" s="91"/>
      <c r="DD42" s="91"/>
      <c r="DE42" s="63"/>
      <c r="DF42" s="63"/>
      <c r="DG42" s="65"/>
      <c r="DH42" s="65"/>
      <c r="DI42" s="65"/>
      <c r="DJ42" s="65"/>
      <c r="DL42" s="187">
        <v>41.38</v>
      </c>
      <c r="DM42" s="187">
        <v>0.11467906249866669</v>
      </c>
      <c r="DN42" s="187">
        <v>51.78</v>
      </c>
      <c r="DO42" s="187">
        <v>0.10264267805085554</v>
      </c>
      <c r="DP42" s="187">
        <v>5.79</v>
      </c>
      <c r="DQ42" s="187">
        <v>5.3517256420650056E-2</v>
      </c>
      <c r="DR42" s="188">
        <v>3.0000000000000001E-3</v>
      </c>
      <c r="DS42" s="188">
        <v>6.8750040149302553E-4</v>
      </c>
      <c r="DT42" s="188">
        <v>6.1199999999999997E-2</v>
      </c>
      <c r="DU42" s="188">
        <v>1.5795737322033042E-3</v>
      </c>
      <c r="DV42" s="188">
        <v>1.1000000000000001E-3</v>
      </c>
      <c r="DW42" s="188">
        <v>6.1016850092170962E-4</v>
      </c>
      <c r="DX42" s="188">
        <v>0.12809999999999999</v>
      </c>
      <c r="DY42" s="188">
        <v>2.6455505634625544E-3</v>
      </c>
      <c r="DZ42" s="188">
        <v>2.0999999999999999E-3</v>
      </c>
      <c r="EA42" s="188">
        <v>6.5284974093264106E-5</v>
      </c>
      <c r="EB42" s="188">
        <v>0.2344</v>
      </c>
      <c r="EC42" s="188">
        <v>1.3462067886668881E-3</v>
      </c>
      <c r="ED42" s="188">
        <v>8.8499999999999995E-2</v>
      </c>
      <c r="EE42" s="188">
        <v>8.2911145237751674E-4</v>
      </c>
      <c r="EF42" s="188">
        <v>1.2699999999999999E-2</v>
      </c>
      <c r="EG42" s="188">
        <v>6.6847569940273676E-4</v>
      </c>
      <c r="EH42" s="188">
        <v>0.42080000000000001</v>
      </c>
      <c r="EI42" s="188">
        <v>1.8092554103219217E-3</v>
      </c>
      <c r="EJ42" s="187">
        <v>99.89</v>
      </c>
    </row>
    <row r="43" spans="1:140" x14ac:dyDescent="0.2">
      <c r="A43" s="63" t="s">
        <v>238</v>
      </c>
      <c r="B43" s="61">
        <v>94.79</v>
      </c>
      <c r="C43" s="143">
        <v>5.3564552176731062E-2</v>
      </c>
      <c r="D43" s="61">
        <v>48.48</v>
      </c>
      <c r="E43" s="61">
        <v>6.7175858520751336E-2</v>
      </c>
      <c r="F43" s="64">
        <v>0.17199999999999999</v>
      </c>
      <c r="G43" s="64">
        <v>4.21133616988747E-3</v>
      </c>
      <c r="H43" s="61">
        <v>5.67</v>
      </c>
      <c r="I43" s="61">
        <v>1.811378734555532E-2</v>
      </c>
      <c r="J43" s="61">
        <v>1.28</v>
      </c>
      <c r="K43" s="61">
        <v>9.0510000000000002</v>
      </c>
      <c r="L43" s="61">
        <v>5.0282931065057587E-2</v>
      </c>
      <c r="M43" s="64">
        <v>3.4000000000000002E-2</v>
      </c>
      <c r="N43" s="64">
        <v>3.2659676990683824E-3</v>
      </c>
      <c r="O43" s="61">
        <v>29.53</v>
      </c>
      <c r="P43" s="61">
        <v>9.28293542066288E-2</v>
      </c>
      <c r="Q43" s="61">
        <v>4.6900000000000004</v>
      </c>
      <c r="R43" s="61">
        <v>1.0771254477188146E-2</v>
      </c>
      <c r="S43" s="64">
        <v>5.1999999999999998E-2</v>
      </c>
      <c r="T43" s="64">
        <v>5.6732182118275987E-3</v>
      </c>
      <c r="U43" s="64">
        <v>0.505</v>
      </c>
      <c r="V43" s="64">
        <v>1.1734436590071964E-2</v>
      </c>
      <c r="W43" s="64">
        <v>0.02</v>
      </c>
      <c r="X43" s="64">
        <v>8.4576002783966913E-4</v>
      </c>
      <c r="Y43" s="64">
        <v>7.9299999999999995E-2</v>
      </c>
      <c r="Z43" s="64">
        <v>1.1141607320554431E-3</v>
      </c>
      <c r="AA43" s="64">
        <v>1.4999999999999999E-2</v>
      </c>
      <c r="AB43" s="64">
        <v>1.9147251035650577E-3</v>
      </c>
      <c r="AC43" s="64">
        <v>1.2E-2</v>
      </c>
      <c r="AD43" s="64">
        <v>7.6116163854992073E-4</v>
      </c>
      <c r="AE43" s="61">
        <v>99.59</v>
      </c>
      <c r="AF43" s="61">
        <f t="shared" si="0"/>
        <v>100.09</v>
      </c>
      <c r="AG43" s="92">
        <f t="shared" si="1"/>
        <v>0.11627906976744187</v>
      </c>
      <c r="AH43" s="64">
        <f t="shared" si="2"/>
        <v>2.9360465116279073</v>
      </c>
      <c r="AI43" s="64">
        <f t="shared" si="3"/>
        <v>0.461046511627907</v>
      </c>
      <c r="AJ43" s="64">
        <f t="shared" si="4"/>
        <v>0.76841085271317833</v>
      </c>
      <c r="AK43" s="64">
        <f t="shared" si="5"/>
        <v>2.9069767441860468</v>
      </c>
      <c r="AL43" s="63">
        <v>1501</v>
      </c>
      <c r="AM43" s="63">
        <v>1300</v>
      </c>
      <c r="AN43" s="63" t="s">
        <v>237</v>
      </c>
      <c r="AO43" s="62">
        <v>0.5</v>
      </c>
      <c r="AP43" s="69">
        <v>7.0000000000000007E-2</v>
      </c>
      <c r="AQ43" s="66">
        <v>20</v>
      </c>
      <c r="AR43" s="63">
        <v>17</v>
      </c>
      <c r="AS43" s="278">
        <v>996.05</v>
      </c>
      <c r="AT43" s="68">
        <v>30.48</v>
      </c>
      <c r="AU43" s="67">
        <v>0.36</v>
      </c>
      <c r="AV43" s="63">
        <v>0.03</v>
      </c>
      <c r="AW43" s="67">
        <v>18.239999999999998</v>
      </c>
      <c r="AX43" s="63">
        <v>0.43</v>
      </c>
      <c r="AY43" s="67">
        <v>4.28</v>
      </c>
      <c r="AZ43" s="63">
        <v>0.23</v>
      </c>
      <c r="BA43" s="67">
        <v>7.75</v>
      </c>
      <c r="BB43" s="63">
        <v>0.31</v>
      </c>
      <c r="BC43" s="67">
        <v>0.26</v>
      </c>
      <c r="BD43" s="63">
        <v>0.02</v>
      </c>
      <c r="BE43" s="67">
        <v>2.54</v>
      </c>
      <c r="BF43" s="63">
        <v>0.32</v>
      </c>
      <c r="BG43" s="67">
        <v>0.33</v>
      </c>
      <c r="BH43" s="63">
        <v>0.02</v>
      </c>
      <c r="BI43" s="67">
        <v>0.97</v>
      </c>
      <c r="BJ43" s="63">
        <v>0.06</v>
      </c>
      <c r="BK43" s="67"/>
      <c r="BL43" s="63"/>
      <c r="BM43" s="67">
        <v>0.76</v>
      </c>
      <c r="BN43" s="63">
        <v>0.08</v>
      </c>
      <c r="BO43" s="67">
        <v>0.35</v>
      </c>
      <c r="BP43" s="63">
        <v>0.06</v>
      </c>
      <c r="BQ43" s="67"/>
      <c r="BR43" s="63"/>
      <c r="BS43" s="67"/>
      <c r="BT43" s="63"/>
      <c r="BU43" s="67"/>
      <c r="BV43" s="63"/>
      <c r="BW43" s="67">
        <v>0.68</v>
      </c>
      <c r="BX43" s="63">
        <v>7.0000000000000007E-2</v>
      </c>
      <c r="BY43" s="67"/>
      <c r="BZ43" s="63"/>
      <c r="CA43" s="67">
        <v>0.55000000000000004</v>
      </c>
      <c r="CB43" s="63">
        <v>7.0000000000000007E-2</v>
      </c>
      <c r="CC43" s="67"/>
      <c r="CD43" s="63"/>
      <c r="CE43" s="67"/>
      <c r="CF43" s="63"/>
      <c r="CG43" s="67"/>
      <c r="CH43" s="63"/>
      <c r="CI43" s="67">
        <v>6.4000000000000001E-2</v>
      </c>
      <c r="CJ43" s="63">
        <v>7.0000000000000001E-3</v>
      </c>
      <c r="CK43" s="67">
        <v>2.4E-2</v>
      </c>
      <c r="CL43" s="63">
        <v>4.0000000000000001E-3</v>
      </c>
      <c r="CM43" s="118">
        <v>6.7999999999999996E-3</v>
      </c>
      <c r="CN43" s="60">
        <v>1.4E-3</v>
      </c>
      <c r="CO43" s="117">
        <v>37.14</v>
      </c>
      <c r="CP43" s="91">
        <v>8.5399999999999991</v>
      </c>
      <c r="CQ43" s="91">
        <v>15.16</v>
      </c>
      <c r="CR43" s="91">
        <v>1.85</v>
      </c>
      <c r="CS43" s="61">
        <v>3.43</v>
      </c>
      <c r="CT43" s="61">
        <v>0.9</v>
      </c>
      <c r="CU43" s="63">
        <v>10.83</v>
      </c>
      <c r="CV43" s="63">
        <v>1.9</v>
      </c>
      <c r="CW43" s="63">
        <v>11.88</v>
      </c>
      <c r="CX43" s="63">
        <v>1.74</v>
      </c>
      <c r="CY43" s="60">
        <f>AU43/AW43</f>
        <v>1.973684210526316E-2</v>
      </c>
      <c r="CZ43" s="60">
        <f>CY43*((AV43/AU43)^2+(AX43/AW43)^2)^0.5</f>
        <v>1.7092839555697807E-3</v>
      </c>
      <c r="DA43" s="63"/>
      <c r="DB43" s="91">
        <v>24.3</v>
      </c>
      <c r="DC43" s="60">
        <f>0.3543*DE43</f>
        <v>2.0772609000000001E-2</v>
      </c>
      <c r="DD43" s="60">
        <v>1.1691900000000001E-3</v>
      </c>
      <c r="DE43" s="63">
        <v>5.8630000000000002E-2</v>
      </c>
      <c r="DF43" s="63">
        <v>3.3E-3</v>
      </c>
      <c r="DG43" s="65">
        <v>0.70325000000000004</v>
      </c>
      <c r="DH43" s="65">
        <v>1E-3</v>
      </c>
      <c r="DI43" s="65">
        <v>0.70052000000000003</v>
      </c>
      <c r="DJ43" s="65">
        <v>1.0200000000000001E-3</v>
      </c>
      <c r="DL43" s="187">
        <v>41.2</v>
      </c>
      <c r="DM43" s="187">
        <v>1.769868978145818E-2</v>
      </c>
      <c r="DN43" s="187">
        <v>52.14</v>
      </c>
      <c r="DO43" s="187">
        <v>9.6108386903728513E-2</v>
      </c>
      <c r="DP43" s="187">
        <v>5.03</v>
      </c>
      <c r="DQ43" s="187">
        <v>0.18675173414425678</v>
      </c>
      <c r="DR43" s="188">
        <v>3.2000000000000002E-3</v>
      </c>
      <c r="DS43" s="188">
        <v>4.8616172244636514E-4</v>
      </c>
      <c r="DT43" s="188">
        <v>5.8500000000000003E-2</v>
      </c>
      <c r="DU43" s="188">
        <v>2.4928446107476024E-3</v>
      </c>
      <c r="DV43" s="188">
        <v>1.1999999999999999E-3</v>
      </c>
      <c r="DW43" s="188">
        <v>1.0198480101546766E-3</v>
      </c>
      <c r="DX43" s="188">
        <v>0.1285</v>
      </c>
      <c r="DY43" s="188">
        <v>6.2813784786933981E-4</v>
      </c>
      <c r="DZ43" s="188">
        <v>1.6999999999999999E-3</v>
      </c>
      <c r="EA43" s="188">
        <v>4.8035149463613116E-4</v>
      </c>
      <c r="EB43" s="188">
        <v>0.2056</v>
      </c>
      <c r="EC43" s="188">
        <v>9.6281496891258394E-4</v>
      </c>
      <c r="ED43" s="188">
        <v>7.9600000000000004E-2</v>
      </c>
      <c r="EE43" s="188">
        <v>7.4348345064923979E-4</v>
      </c>
      <c r="EF43" s="188">
        <v>1.3599999999999999E-2</v>
      </c>
      <c r="EG43" s="188">
        <v>7.8362597336569537E-4</v>
      </c>
      <c r="EH43" s="188">
        <v>0.42520000000000002</v>
      </c>
      <c r="EI43" s="188">
        <v>8.0895245978931159E-3</v>
      </c>
      <c r="EJ43" s="187">
        <v>99.13</v>
      </c>
    </row>
    <row r="44" spans="1:140" x14ac:dyDescent="0.2">
      <c r="A44" s="63" t="s">
        <v>299</v>
      </c>
      <c r="B44" s="61">
        <v>95.07</v>
      </c>
      <c r="C44" s="143">
        <v>6.0610631109741797E-3</v>
      </c>
      <c r="D44" s="61">
        <v>48.23</v>
      </c>
      <c r="E44" s="61">
        <v>6.6829448359237556E-2</v>
      </c>
      <c r="F44" s="64">
        <v>0.17</v>
      </c>
      <c r="G44" s="64">
        <v>4.0636159716971407E-3</v>
      </c>
      <c r="H44" s="61">
        <v>5.6</v>
      </c>
      <c r="I44" s="61">
        <v>1.7674616240791741E-2</v>
      </c>
      <c r="J44" s="61">
        <v>1.34</v>
      </c>
      <c r="K44" s="61">
        <v>8.7959999999999994</v>
      </c>
      <c r="L44" s="61">
        <v>4.8752380490802702E-2</v>
      </c>
      <c r="M44" s="64">
        <v>0.03</v>
      </c>
      <c r="N44" s="64">
        <v>3.2023356059809427E-3</v>
      </c>
      <c r="O44" s="61">
        <v>30.31</v>
      </c>
      <c r="P44" s="61">
        <v>9.4497227959342803E-2</v>
      </c>
      <c r="Q44" s="61">
        <v>4.4800000000000004</v>
      </c>
      <c r="R44" s="61">
        <v>1.04039128062E-2</v>
      </c>
      <c r="S44" s="64">
        <v>6.6000000000000003E-2</v>
      </c>
      <c r="T44" s="64">
        <v>5.724570601266867E-3</v>
      </c>
      <c r="U44" s="64">
        <v>0.495</v>
      </c>
      <c r="V44" s="64">
        <v>1.1507966371170887E-2</v>
      </c>
      <c r="W44" s="64">
        <v>1.9E-2</v>
      </c>
      <c r="X44" s="64">
        <v>7.9741884187841717E-4</v>
      </c>
      <c r="Y44" s="64">
        <v>4.9500000000000002E-2</v>
      </c>
      <c r="Z44" s="64">
        <v>9.2484687381209213E-4</v>
      </c>
      <c r="AA44" s="64">
        <v>1.7000000000000001E-2</v>
      </c>
      <c r="AB44" s="64">
        <v>1.7963608223156666E-3</v>
      </c>
      <c r="AC44" s="64">
        <v>0.01</v>
      </c>
      <c r="AD44" s="64">
        <v>7.3822289116298528E-4</v>
      </c>
      <c r="AE44" s="61">
        <v>99.61</v>
      </c>
      <c r="AF44" s="61">
        <f t="shared" si="0"/>
        <v>100.06</v>
      </c>
      <c r="AG44" s="92">
        <f t="shared" si="1"/>
        <v>0.11176470588235293</v>
      </c>
      <c r="AH44" s="64">
        <f t="shared" si="2"/>
        <v>2.9117647058823528</v>
      </c>
      <c r="AI44" s="64">
        <f t="shared" si="3"/>
        <v>0.29117647058823531</v>
      </c>
      <c r="AJ44" s="64">
        <f t="shared" si="4"/>
        <v>0.48529411764705888</v>
      </c>
      <c r="AK44" s="64">
        <f t="shared" si="5"/>
        <v>2.6470588235294117</v>
      </c>
      <c r="AL44" s="63">
        <v>1513</v>
      </c>
      <c r="AM44" s="63">
        <v>1300</v>
      </c>
      <c r="AN44" s="63" t="s">
        <v>298</v>
      </c>
      <c r="AO44" s="62">
        <v>0.45</v>
      </c>
      <c r="AP44" s="69">
        <v>0.06</v>
      </c>
      <c r="AQ44" s="66"/>
      <c r="AR44" s="63"/>
      <c r="AS44" s="278"/>
      <c r="AT44" s="68"/>
      <c r="AU44" s="67"/>
      <c r="AV44" s="63"/>
      <c r="AW44" s="67"/>
      <c r="AX44" s="63"/>
      <c r="AY44" s="67"/>
      <c r="AZ44" s="63"/>
      <c r="BA44" s="67"/>
      <c r="BB44" s="63"/>
      <c r="BC44" s="67"/>
      <c r="BD44" s="63"/>
      <c r="BE44" s="67"/>
      <c r="BF44" s="63"/>
      <c r="BG44" s="67"/>
      <c r="BH44" s="63"/>
      <c r="BI44" s="67"/>
      <c r="BJ44" s="63"/>
      <c r="BK44" s="67"/>
      <c r="BL44" s="63"/>
      <c r="BM44" s="67"/>
      <c r="BN44" s="63"/>
      <c r="BO44" s="67"/>
      <c r="BP44" s="63"/>
      <c r="BQ44" s="67"/>
      <c r="BR44" s="63"/>
      <c r="BS44" s="67"/>
      <c r="BT44" s="63"/>
      <c r="BU44" s="67"/>
      <c r="BV44" s="63"/>
      <c r="BW44" s="67"/>
      <c r="BX44" s="63"/>
      <c r="BY44" s="67"/>
      <c r="BZ44" s="63"/>
      <c r="CA44" s="67"/>
      <c r="CB44" s="63"/>
      <c r="CC44" s="67"/>
      <c r="CD44" s="63"/>
      <c r="CE44" s="67"/>
      <c r="CF44" s="63"/>
      <c r="CG44" s="67"/>
      <c r="CH44" s="63"/>
      <c r="CI44" s="67"/>
      <c r="CJ44" s="63"/>
      <c r="CK44" s="67"/>
      <c r="CL44" s="63"/>
      <c r="CM44" s="118"/>
      <c r="CN44" s="60"/>
      <c r="CO44" s="117"/>
      <c r="CP44" s="91"/>
      <c r="CQ44" s="91"/>
      <c r="CR44" s="91"/>
      <c r="CS44" s="61"/>
      <c r="CT44" s="61"/>
      <c r="CU44" s="63"/>
      <c r="CV44" s="63"/>
      <c r="CW44" s="63"/>
      <c r="CX44" s="63"/>
      <c r="CY44" s="60"/>
      <c r="CZ44" s="60"/>
      <c r="DA44" s="63"/>
      <c r="DB44" s="91">
        <v>12</v>
      </c>
      <c r="DC44" s="60">
        <f>0.3543*DE44</f>
        <v>2.2933838999999998E-2</v>
      </c>
      <c r="DD44" s="60">
        <v>1.2896520000000001E-3</v>
      </c>
      <c r="DE44" s="63">
        <v>6.4729999999999996E-2</v>
      </c>
      <c r="DF44" s="63">
        <v>3.64E-3</v>
      </c>
      <c r="DG44" s="65">
        <v>0.70315000000000005</v>
      </c>
      <c r="DH44" s="65">
        <v>7.3999999999999999E-4</v>
      </c>
      <c r="DI44" s="65">
        <v>0.70013000000000003</v>
      </c>
      <c r="DJ44" s="65">
        <v>7.5000000000000002E-4</v>
      </c>
      <c r="DL44" s="187">
        <v>41.62</v>
      </c>
      <c r="DM44" s="187">
        <v>0.10052100140043467</v>
      </c>
      <c r="DN44" s="187">
        <v>52.79</v>
      </c>
      <c r="DO44" s="187">
        <v>0.13413926729266926</v>
      </c>
      <c r="DP44" s="187">
        <v>4.87</v>
      </c>
      <c r="DQ44" s="187">
        <v>1.8558102701427392E-2</v>
      </c>
      <c r="DR44" s="188">
        <v>2.8999999999999998E-3</v>
      </c>
      <c r="DS44" s="188">
        <v>7.9700284889031936E-4</v>
      </c>
      <c r="DT44" s="188">
        <v>6.2199999999999998E-2</v>
      </c>
      <c r="DU44" s="188">
        <v>7.5163838216954233E-3</v>
      </c>
      <c r="DV44" s="188">
        <v>8.9999999999999998E-4</v>
      </c>
      <c r="DW44" s="188">
        <v>1.364325210302392E-3</v>
      </c>
      <c r="DX44" s="188">
        <v>0.12520000000000001</v>
      </c>
      <c r="DY44" s="188">
        <v>2.0251601058467279E-3</v>
      </c>
      <c r="DZ44" s="188">
        <v>1.9E-3</v>
      </c>
      <c r="EA44" s="188">
        <v>4.8323363567421911E-4</v>
      </c>
      <c r="EB44" s="188">
        <v>0.1971</v>
      </c>
      <c r="EC44" s="188">
        <v>2.7228570971954847E-3</v>
      </c>
      <c r="ED44" s="188">
        <v>7.6999999999999999E-2</v>
      </c>
      <c r="EE44" s="188">
        <v>7.9414461640783492E-4</v>
      </c>
      <c r="EF44" s="188">
        <v>1.29E-2</v>
      </c>
      <c r="EG44" s="188">
        <v>1.1753224239047482E-3</v>
      </c>
      <c r="EH44" s="188">
        <v>0.4254</v>
      </c>
      <c r="EI44" s="188">
        <v>2.4576626022097805E-3</v>
      </c>
      <c r="EJ44" s="187">
        <v>100.19</v>
      </c>
    </row>
    <row r="45" spans="1:140" x14ac:dyDescent="0.2">
      <c r="A45" s="63" t="s">
        <v>670</v>
      </c>
      <c r="B45" s="61">
        <v>94.96</v>
      </c>
      <c r="C45" s="143">
        <v>2.9981252718756196E-3</v>
      </c>
      <c r="D45" s="61">
        <v>48.33</v>
      </c>
      <c r="E45" s="61">
        <v>6.6968012423843065E-2</v>
      </c>
      <c r="F45" s="64">
        <v>0.16400000000000001</v>
      </c>
      <c r="G45" s="64">
        <v>4.0737879739004956E-3</v>
      </c>
      <c r="H45" s="61">
        <v>5.6</v>
      </c>
      <c r="I45" s="61">
        <v>1.7818602015247372E-2</v>
      </c>
      <c r="J45" s="61">
        <v>1.32</v>
      </c>
      <c r="K45" s="61">
        <v>8.9139999999999997</v>
      </c>
      <c r="L45" s="61">
        <v>4.9293893630793166E-2</v>
      </c>
      <c r="M45" s="64">
        <v>3.2000000000000001E-2</v>
      </c>
      <c r="N45" s="64">
        <v>3.1654079731597328E-3</v>
      </c>
      <c r="O45" s="61">
        <v>30.11</v>
      </c>
      <c r="P45" s="61">
        <v>9.3102669646783098E-2</v>
      </c>
      <c r="Q45" s="61">
        <v>4.49</v>
      </c>
      <c r="R45" s="61">
        <v>1.0484740804063546E-2</v>
      </c>
      <c r="S45" s="64">
        <v>6.0999999999999999E-2</v>
      </c>
      <c r="T45" s="64">
        <v>5.5538427939803006E-3</v>
      </c>
      <c r="U45" s="64">
        <v>0.47599999999999998</v>
      </c>
      <c r="V45" s="64">
        <v>1.1353405378166835E-2</v>
      </c>
      <c r="W45" s="64">
        <v>0.02</v>
      </c>
      <c r="X45" s="64">
        <v>8.0962091418846011E-4</v>
      </c>
      <c r="Y45" s="64">
        <v>8.9399999999999993E-2</v>
      </c>
      <c r="Z45" s="64">
        <v>1.1528231414902961E-3</v>
      </c>
      <c r="AA45" s="64">
        <v>1.4E-2</v>
      </c>
      <c r="AB45" s="64">
        <v>1.7585661162393593E-3</v>
      </c>
      <c r="AC45" s="64">
        <v>1.2E-2</v>
      </c>
      <c r="AD45" s="64">
        <v>7.5106977927043056E-4</v>
      </c>
      <c r="AE45" s="61">
        <v>99.63</v>
      </c>
      <c r="AF45" s="61">
        <f t="shared" si="0"/>
        <v>100.11</v>
      </c>
      <c r="AG45" s="92">
        <f t="shared" si="1"/>
        <v>0.12195121951219512</v>
      </c>
      <c r="AH45" s="64">
        <f t="shared" si="2"/>
        <v>2.9024390243902438</v>
      </c>
      <c r="AI45" s="64">
        <f t="shared" si="3"/>
        <v>0.54512195121951212</v>
      </c>
      <c r="AJ45" s="64">
        <f t="shared" si="4"/>
        <v>0.90853658536585358</v>
      </c>
      <c r="AK45" s="64">
        <f t="shared" si="5"/>
        <v>2.9268292682926829</v>
      </c>
      <c r="AL45" s="63">
        <v>1508</v>
      </c>
      <c r="AM45" s="63">
        <v>1300</v>
      </c>
      <c r="AN45" s="63" t="s">
        <v>669</v>
      </c>
      <c r="AO45" s="62">
        <v>0.48</v>
      </c>
      <c r="AP45" s="69">
        <v>7.0000000000000007E-2</v>
      </c>
      <c r="AQ45" s="66"/>
      <c r="AR45" s="63"/>
      <c r="AS45" s="278"/>
      <c r="AT45" s="68"/>
      <c r="AU45" s="67"/>
      <c r="AV45" s="63"/>
      <c r="AW45" s="67"/>
      <c r="AX45" s="63"/>
      <c r="AY45" s="67"/>
      <c r="AZ45" s="63"/>
      <c r="BA45" s="67"/>
      <c r="BB45" s="63"/>
      <c r="BC45" s="67"/>
      <c r="BD45" s="63"/>
      <c r="BE45" s="67"/>
      <c r="BF45" s="63"/>
      <c r="BG45" s="67"/>
      <c r="BH45" s="63"/>
      <c r="BI45" s="67"/>
      <c r="BJ45" s="63"/>
      <c r="BK45" s="67"/>
      <c r="BL45" s="63"/>
      <c r="BM45" s="67"/>
      <c r="BN45" s="63"/>
      <c r="BO45" s="67"/>
      <c r="BP45" s="63"/>
      <c r="BQ45" s="67"/>
      <c r="BR45" s="63"/>
      <c r="BS45" s="67"/>
      <c r="BT45" s="63"/>
      <c r="BU45" s="67"/>
      <c r="BV45" s="63"/>
      <c r="BW45" s="67"/>
      <c r="BX45" s="63"/>
      <c r="BY45" s="67"/>
      <c r="BZ45" s="63"/>
      <c r="CA45" s="67"/>
      <c r="CB45" s="63"/>
      <c r="CC45" s="67"/>
      <c r="CD45" s="63"/>
      <c r="CE45" s="67"/>
      <c r="CF45" s="63"/>
      <c r="CG45" s="67"/>
      <c r="CH45" s="63"/>
      <c r="CI45" s="67"/>
      <c r="CJ45" s="63"/>
      <c r="CK45" s="67"/>
      <c r="CL45" s="63"/>
      <c r="CM45" s="118"/>
      <c r="CN45" s="60"/>
      <c r="CO45" s="117"/>
      <c r="CP45" s="91"/>
      <c r="CQ45" s="91"/>
      <c r="CR45" s="91"/>
      <c r="CS45" s="61"/>
      <c r="CT45" s="61"/>
      <c r="CU45" s="63"/>
      <c r="CV45" s="63"/>
      <c r="CW45" s="63"/>
      <c r="CX45" s="63"/>
      <c r="CY45" s="60"/>
      <c r="CZ45" s="60"/>
      <c r="DA45" s="63"/>
      <c r="DB45" s="91"/>
      <c r="DC45" s="91"/>
      <c r="DD45" s="91"/>
      <c r="DE45" s="63"/>
      <c r="DF45" s="63"/>
      <c r="DG45" s="65"/>
      <c r="DH45" s="65"/>
      <c r="DI45" s="65"/>
      <c r="DJ45" s="65"/>
      <c r="DL45" s="187">
        <v>41.98</v>
      </c>
      <c r="DM45" s="187">
        <v>7.0860702798856021E-2</v>
      </c>
      <c r="DN45" s="187">
        <v>53.02</v>
      </c>
      <c r="DO45" s="187">
        <v>5.0023466277462313E-2</v>
      </c>
      <c r="DP45" s="187">
        <v>5.01</v>
      </c>
      <c r="DQ45" s="187">
        <v>9.5305432873939305E-3</v>
      </c>
      <c r="DR45" s="188">
        <v>2.8999999999999998E-3</v>
      </c>
      <c r="DS45" s="188">
        <v>6.2292761113956821E-4</v>
      </c>
      <c r="DT45" s="188">
        <v>5.0200000000000002E-2</v>
      </c>
      <c r="DU45" s="188">
        <v>1.8507837267297254E-3</v>
      </c>
      <c r="DV45" s="188">
        <v>1.6999999999999999E-3</v>
      </c>
      <c r="DW45" s="188">
        <v>4.1564636487781393E-4</v>
      </c>
      <c r="DX45" s="188">
        <v>0.1246</v>
      </c>
      <c r="DY45" s="188">
        <v>5.5150010849014809E-4</v>
      </c>
      <c r="DZ45" s="188">
        <v>1.6000000000000001E-3</v>
      </c>
      <c r="EA45" s="188">
        <v>3.0107743696328198E-4</v>
      </c>
      <c r="EB45" s="188">
        <v>0.191</v>
      </c>
      <c r="EC45" s="188">
        <v>2.8272915590770551E-3</v>
      </c>
      <c r="ED45" s="188">
        <v>7.9100000000000004E-2</v>
      </c>
      <c r="EE45" s="188">
        <v>1.0203174420965126E-3</v>
      </c>
      <c r="EF45" s="188">
        <v>1.3299999999999999E-2</v>
      </c>
      <c r="EG45" s="188">
        <v>8.7596913958926494E-4</v>
      </c>
      <c r="EH45" s="188">
        <v>0.42530000000000001</v>
      </c>
      <c r="EI45" s="188">
        <v>2.4708675916748886E-3</v>
      </c>
      <c r="EJ45" s="187">
        <v>100.9</v>
      </c>
    </row>
    <row r="46" spans="1:140" x14ac:dyDescent="0.2">
      <c r="A46" s="63" t="s">
        <v>241</v>
      </c>
      <c r="B46" s="61">
        <v>94.95</v>
      </c>
      <c r="C46" s="143">
        <v>2.2944750852321092E-2</v>
      </c>
      <c r="D46" s="61">
        <v>48.33</v>
      </c>
      <c r="E46" s="61">
        <v>6.6968012423843065E-2</v>
      </c>
      <c r="F46" s="64">
        <v>0.16900000000000001</v>
      </c>
      <c r="G46" s="64">
        <v>4.0898569019610599E-3</v>
      </c>
      <c r="H46" s="61">
        <v>5.55</v>
      </c>
      <c r="I46" s="61">
        <v>1.7730426766813408E-2</v>
      </c>
      <c r="J46" s="61">
        <v>1.29</v>
      </c>
      <c r="K46" s="61">
        <v>8.9390000000000001</v>
      </c>
      <c r="L46" s="61">
        <v>5.0118666499640849E-2</v>
      </c>
      <c r="M46" s="64">
        <v>3.1E-2</v>
      </c>
      <c r="N46" s="64">
        <v>3.1255028579512973E-3</v>
      </c>
      <c r="O46" s="61">
        <v>30.12</v>
      </c>
      <c r="P46" s="61">
        <v>9.2745547242621504E-2</v>
      </c>
      <c r="Q46" s="61">
        <v>4.4400000000000004</v>
      </c>
      <c r="R46" s="61">
        <v>1.0424636460487883E-2</v>
      </c>
      <c r="S46" s="64">
        <v>7.0999999999999994E-2</v>
      </c>
      <c r="T46" s="64">
        <v>5.6972314642321688E-3</v>
      </c>
      <c r="U46" s="64">
        <v>0.46600000000000003</v>
      </c>
      <c r="V46" s="64">
        <v>1.1218532325917432E-2</v>
      </c>
      <c r="W46" s="64">
        <v>1.4E-2</v>
      </c>
      <c r="X46" s="64">
        <v>7.8446079051272663E-4</v>
      </c>
      <c r="Y46" s="64">
        <v>2.5700000000000001E-2</v>
      </c>
      <c r="Z46" s="64">
        <v>7.8243535349889351E-4</v>
      </c>
      <c r="AA46" s="64">
        <v>1.4E-2</v>
      </c>
      <c r="AB46" s="64">
        <v>1.7735023623146949E-3</v>
      </c>
      <c r="AC46" s="64">
        <v>1.2E-2</v>
      </c>
      <c r="AD46" s="64">
        <v>7.4095558721304084E-4</v>
      </c>
      <c r="AE46" s="61">
        <v>99.47</v>
      </c>
      <c r="AF46" s="61">
        <f t="shared" si="0"/>
        <v>100.03999999999999</v>
      </c>
      <c r="AG46" s="92">
        <f t="shared" si="1"/>
        <v>8.2840236686390525E-2</v>
      </c>
      <c r="AH46" s="64">
        <f t="shared" si="2"/>
        <v>2.7573964497041419</v>
      </c>
      <c r="AI46" s="64">
        <f t="shared" si="3"/>
        <v>0.15207100591715975</v>
      </c>
      <c r="AJ46" s="64">
        <f t="shared" si="4"/>
        <v>0.25345167652859957</v>
      </c>
      <c r="AK46" s="64">
        <f t="shared" si="5"/>
        <v>3.3727810650887569</v>
      </c>
      <c r="AL46" s="63">
        <v>1505</v>
      </c>
      <c r="AM46" s="63">
        <v>1300</v>
      </c>
      <c r="AN46" s="63" t="s">
        <v>240</v>
      </c>
      <c r="AO46" s="62">
        <v>0.56999999999999995</v>
      </c>
      <c r="AP46" s="69">
        <v>0.08</v>
      </c>
      <c r="AQ46" s="66"/>
      <c r="AR46" s="63"/>
      <c r="AS46" s="278"/>
      <c r="AT46" s="68"/>
      <c r="AU46" s="67"/>
      <c r="AV46" s="63"/>
      <c r="AW46" s="67"/>
      <c r="AX46" s="63"/>
      <c r="AY46" s="67"/>
      <c r="AZ46" s="63"/>
      <c r="BA46" s="67"/>
      <c r="BB46" s="63"/>
      <c r="BC46" s="67"/>
      <c r="BD46" s="63"/>
      <c r="BE46" s="67"/>
      <c r="BF46" s="63"/>
      <c r="BG46" s="67"/>
      <c r="BH46" s="63"/>
      <c r="BI46" s="67"/>
      <c r="BJ46" s="63"/>
      <c r="BK46" s="67"/>
      <c r="BL46" s="63"/>
      <c r="BM46" s="67"/>
      <c r="BN46" s="63"/>
      <c r="BO46" s="67"/>
      <c r="BP46" s="63"/>
      <c r="BQ46" s="67"/>
      <c r="BR46" s="63"/>
      <c r="BS46" s="67"/>
      <c r="BT46" s="63"/>
      <c r="BU46" s="67"/>
      <c r="BV46" s="63"/>
      <c r="BW46" s="67"/>
      <c r="BX46" s="63"/>
      <c r="BY46" s="67"/>
      <c r="BZ46" s="63"/>
      <c r="CA46" s="67"/>
      <c r="CB46" s="63"/>
      <c r="CC46" s="67"/>
      <c r="CD46" s="63"/>
      <c r="CE46" s="67"/>
      <c r="CF46" s="63"/>
      <c r="CG46" s="67"/>
      <c r="CH46" s="63"/>
      <c r="CI46" s="67"/>
      <c r="CJ46" s="63"/>
      <c r="CK46" s="67"/>
      <c r="CL46" s="63"/>
      <c r="CM46" s="118"/>
      <c r="CN46" s="60"/>
      <c r="CO46" s="117"/>
      <c r="CP46" s="91"/>
      <c r="CQ46" s="91"/>
      <c r="CR46" s="91"/>
      <c r="CS46" s="61"/>
      <c r="CT46" s="61"/>
      <c r="CU46" s="63"/>
      <c r="CV46" s="63"/>
      <c r="CW46" s="63"/>
      <c r="CX46" s="63"/>
      <c r="CY46" s="60"/>
      <c r="CZ46" s="60"/>
      <c r="DA46" s="63"/>
      <c r="DB46" s="91">
        <v>17.3</v>
      </c>
      <c r="DC46" s="60">
        <f>0.3543*DE46</f>
        <v>1.6163166E-2</v>
      </c>
      <c r="DD46" s="60">
        <v>9.4598100000000004E-4</v>
      </c>
      <c r="DE46" s="63">
        <v>4.5620000000000001E-2</v>
      </c>
      <c r="DF46" s="63">
        <v>2.6700000000000001E-3</v>
      </c>
      <c r="DG46" s="65">
        <v>0.70247999999999999</v>
      </c>
      <c r="DH46" s="65">
        <v>1.16E-3</v>
      </c>
      <c r="DI46" s="65">
        <v>0.70035000000000003</v>
      </c>
      <c r="DJ46" s="65">
        <v>1.16E-3</v>
      </c>
      <c r="DL46" s="187">
        <v>40.97</v>
      </c>
      <c r="DM46" s="187">
        <v>3.4237497832964814E-2</v>
      </c>
      <c r="DN46" s="187">
        <v>51.64</v>
      </c>
      <c r="DO46" s="187">
        <v>5.0150472200957114E-2</v>
      </c>
      <c r="DP46" s="187">
        <v>4.9000000000000004</v>
      </c>
      <c r="DQ46" s="187">
        <v>6.9590358383683132E-2</v>
      </c>
      <c r="DR46" s="188">
        <v>2.8999999999999998E-3</v>
      </c>
      <c r="DS46" s="188">
        <v>4.5430822149132864E-4</v>
      </c>
      <c r="DT46" s="188">
        <v>6.3299999999999995E-2</v>
      </c>
      <c r="DU46" s="188">
        <v>1.9099232962259698E-3</v>
      </c>
      <c r="DV46" s="188">
        <v>1.1999999999999999E-3</v>
      </c>
      <c r="DW46" s="188">
        <v>1.1060269559993224E-3</v>
      </c>
      <c r="DX46" s="188">
        <v>0.12479999999999999</v>
      </c>
      <c r="DY46" s="188">
        <v>2.4453968168922828E-3</v>
      </c>
      <c r="DZ46" s="188">
        <v>1.6999999999999999E-3</v>
      </c>
      <c r="EA46" s="188">
        <v>1.7523807384973257E-4</v>
      </c>
      <c r="EB46" s="188">
        <v>0.19409999999999999</v>
      </c>
      <c r="EC46" s="188">
        <v>1.0663956076103849E-3</v>
      </c>
      <c r="ED46" s="188">
        <v>7.7899999999999997E-2</v>
      </c>
      <c r="EE46" s="188">
        <v>1.3734378064068299E-3</v>
      </c>
      <c r="EF46" s="188">
        <v>1.23E-2</v>
      </c>
      <c r="EG46" s="188">
        <v>8.9053243249941939E-4</v>
      </c>
      <c r="EH46" s="188">
        <v>0.43759999999999999</v>
      </c>
      <c r="EI46" s="188">
        <v>1.1700271742954326E-3</v>
      </c>
      <c r="EJ46" s="187">
        <v>98.42</v>
      </c>
    </row>
    <row r="47" spans="1:140" x14ac:dyDescent="0.2">
      <c r="A47" s="63" t="s">
        <v>249</v>
      </c>
      <c r="B47" s="61">
        <v>94.64</v>
      </c>
      <c r="C47" s="143">
        <v>1.7253925488311398E-2</v>
      </c>
      <c r="D47" s="61">
        <v>48.55</v>
      </c>
      <c r="E47" s="61">
        <v>6.7272853365975188E-2</v>
      </c>
      <c r="F47" s="64">
        <v>0.17299999999999999</v>
      </c>
      <c r="G47" s="64">
        <v>4.2463642260464314E-3</v>
      </c>
      <c r="H47" s="61">
        <v>5.79</v>
      </c>
      <c r="I47" s="61">
        <v>1.8497147924297231E-2</v>
      </c>
      <c r="J47" s="61">
        <v>1.24</v>
      </c>
      <c r="K47" s="61">
        <v>9.1829999999999998</v>
      </c>
      <c r="L47" s="61">
        <v>4.9130930640709641E-2</v>
      </c>
      <c r="M47" s="64">
        <v>3.4000000000000002E-2</v>
      </c>
      <c r="N47" s="64">
        <v>3.2624768153757355E-3</v>
      </c>
      <c r="O47" s="61">
        <v>29.15</v>
      </c>
      <c r="P47" s="61">
        <v>9.0880705873138984E-2</v>
      </c>
      <c r="Q47" s="61">
        <v>4.74</v>
      </c>
      <c r="R47" s="61">
        <v>1.0946561103835307E-2</v>
      </c>
      <c r="S47" s="64">
        <v>6.6000000000000003E-2</v>
      </c>
      <c r="T47" s="64">
        <v>5.8276011836394179E-3</v>
      </c>
      <c r="U47" s="64">
        <v>0.502</v>
      </c>
      <c r="V47" s="64">
        <v>1.1813127610114075E-2</v>
      </c>
      <c r="W47" s="64">
        <v>0.02</v>
      </c>
      <c r="X47" s="64">
        <v>8.4061599988297824E-4</v>
      </c>
      <c r="Y47" s="64">
        <v>9.1999999999999998E-2</v>
      </c>
      <c r="Z47" s="64">
        <v>1.2016777670417595E-3</v>
      </c>
      <c r="AA47" s="64">
        <v>1.7999999999999999E-2</v>
      </c>
      <c r="AB47" s="64">
        <v>1.9063649598122599E-3</v>
      </c>
      <c r="AC47" s="64">
        <v>1.2E-2</v>
      </c>
      <c r="AD47" s="64">
        <v>7.9043423227714252E-4</v>
      </c>
      <c r="AE47" s="61">
        <v>99.58</v>
      </c>
      <c r="AF47" s="61">
        <f t="shared" si="0"/>
        <v>100.1</v>
      </c>
      <c r="AG47" s="92">
        <f t="shared" si="1"/>
        <v>0.11560693641618498</v>
      </c>
      <c r="AH47" s="64">
        <f t="shared" si="2"/>
        <v>2.901734104046243</v>
      </c>
      <c r="AI47" s="64">
        <f t="shared" si="3"/>
        <v>0.53179190751445093</v>
      </c>
      <c r="AJ47" s="64">
        <f t="shared" si="4"/>
        <v>0.8863198458574183</v>
      </c>
      <c r="AK47" s="64">
        <f t="shared" si="5"/>
        <v>3.0057803468208095</v>
      </c>
      <c r="AL47" s="63">
        <v>1495</v>
      </c>
      <c r="AM47" s="63">
        <v>1300</v>
      </c>
      <c r="AN47" s="63" t="s">
        <v>248</v>
      </c>
      <c r="AO47" s="62">
        <v>0.52</v>
      </c>
      <c r="AP47" s="69">
        <v>7.0000000000000007E-2</v>
      </c>
      <c r="AQ47" s="66">
        <v>20</v>
      </c>
      <c r="AR47" s="63">
        <v>12</v>
      </c>
      <c r="AS47" s="278">
        <v>1044.71</v>
      </c>
      <c r="AT47" s="68">
        <v>72.61</v>
      </c>
      <c r="AU47" s="67">
        <v>0.42</v>
      </c>
      <c r="AV47" s="63">
        <v>0.06</v>
      </c>
      <c r="AW47" s="67">
        <v>18.38</v>
      </c>
      <c r="AX47" s="63">
        <v>1.08</v>
      </c>
      <c r="AY47" s="67">
        <v>4.3099999999999996</v>
      </c>
      <c r="AZ47" s="63">
        <v>0.34</v>
      </c>
      <c r="BA47" s="67">
        <v>7.55</v>
      </c>
      <c r="BB47" s="63">
        <v>0.51</v>
      </c>
      <c r="BC47" s="67">
        <v>0.27</v>
      </c>
      <c r="BD47" s="63">
        <v>0.06</v>
      </c>
      <c r="BE47" s="67">
        <v>2.92</v>
      </c>
      <c r="BF47" s="63">
        <v>0.64</v>
      </c>
      <c r="BG47" s="67">
        <v>0.33</v>
      </c>
      <c r="BH47" s="63">
        <v>0.05</v>
      </c>
      <c r="BI47" s="67">
        <v>1.01</v>
      </c>
      <c r="BJ47" s="63">
        <v>0.1</v>
      </c>
      <c r="BK47" s="67"/>
      <c r="BL47" s="63"/>
      <c r="BM47" s="67">
        <v>0.93</v>
      </c>
      <c r="BN47" s="63">
        <v>0.21</v>
      </c>
      <c r="BO47" s="67">
        <v>0.22</v>
      </c>
      <c r="BP47" s="63">
        <v>0.09</v>
      </c>
      <c r="BQ47" s="67"/>
      <c r="BR47" s="63"/>
      <c r="BS47" s="67"/>
      <c r="BT47" s="63"/>
      <c r="BU47" s="67"/>
      <c r="BV47" s="63"/>
      <c r="BW47" s="67">
        <v>0.7</v>
      </c>
      <c r="BX47" s="63">
        <v>0.12</v>
      </c>
      <c r="BY47" s="67"/>
      <c r="BZ47" s="63"/>
      <c r="CA47" s="67">
        <v>0.45</v>
      </c>
      <c r="CB47" s="63">
        <v>0.1</v>
      </c>
      <c r="CC47" s="67"/>
      <c r="CD47" s="63"/>
      <c r="CE47" s="67"/>
      <c r="CF47" s="63"/>
      <c r="CG47" s="67"/>
      <c r="CH47" s="63"/>
      <c r="CI47" s="67"/>
      <c r="CJ47" s="63"/>
      <c r="CK47" s="67">
        <v>2.1999999999999999E-2</v>
      </c>
      <c r="CL47" s="63">
        <v>6.0000000000000001E-3</v>
      </c>
      <c r="CM47" s="118">
        <v>8.0000000000000002E-3</v>
      </c>
      <c r="CN47" s="60">
        <v>2.8E-3</v>
      </c>
      <c r="CO47" s="117">
        <v>33.75</v>
      </c>
      <c r="CP47" s="91">
        <v>13.92</v>
      </c>
      <c r="CQ47" s="91"/>
      <c r="CR47" s="91"/>
      <c r="CS47" s="61">
        <v>2.75</v>
      </c>
      <c r="CT47" s="61">
        <v>1.23</v>
      </c>
      <c r="CU47" s="63">
        <v>12.27</v>
      </c>
      <c r="CV47" s="63">
        <v>4.28</v>
      </c>
      <c r="CW47" s="63"/>
      <c r="CX47" s="63"/>
      <c r="CY47" s="60">
        <f>AU47/AW47</f>
        <v>2.2850924918389554E-2</v>
      </c>
      <c r="CZ47" s="60">
        <f>CY47*((AV47/AU47)^2+(AX47/AW47)^2)^0.5</f>
        <v>3.5297722905590703E-3</v>
      </c>
      <c r="DA47" s="63"/>
      <c r="DB47" s="91">
        <v>22.7</v>
      </c>
      <c r="DC47" s="60">
        <f>0.3543*DE47</f>
        <v>2.3571579000000002E-2</v>
      </c>
      <c r="DD47" s="60">
        <v>1.339254E-3</v>
      </c>
      <c r="DE47" s="63">
        <v>6.6530000000000006E-2</v>
      </c>
      <c r="DF47" s="63">
        <v>3.7799999999999999E-3</v>
      </c>
      <c r="DG47" s="65">
        <v>0.70374000000000003</v>
      </c>
      <c r="DH47" s="65">
        <v>8.2000000000000009E-4</v>
      </c>
      <c r="DI47" s="65">
        <v>0.70062999999999998</v>
      </c>
      <c r="DJ47" s="65">
        <v>8.4000000000000003E-4</v>
      </c>
      <c r="DL47" s="187">
        <v>41.18</v>
      </c>
      <c r="DM47" s="187">
        <v>4.1852013877952801E-2</v>
      </c>
      <c r="DN47" s="187">
        <v>51.8</v>
      </c>
      <c r="DO47" s="187">
        <v>6.6519293290384307E-2</v>
      </c>
      <c r="DP47" s="187">
        <v>5.23</v>
      </c>
      <c r="DQ47" s="187">
        <v>5.6653031740249105E-2</v>
      </c>
      <c r="DR47" s="188">
        <v>2.8999999999999998E-3</v>
      </c>
      <c r="DS47" s="188">
        <v>5.9513488434688499E-4</v>
      </c>
      <c r="DT47" s="188">
        <v>5.6000000000000001E-2</v>
      </c>
      <c r="DU47" s="188">
        <v>1.7381279012048604E-3</v>
      </c>
      <c r="DV47" s="188">
        <v>1.6999999999999999E-3</v>
      </c>
      <c r="DW47" s="188">
        <v>2.1667578706455067E-3</v>
      </c>
      <c r="DX47" s="188">
        <v>0.13189999999999999</v>
      </c>
      <c r="DY47" s="188">
        <v>2.3493535642971552E-3</v>
      </c>
      <c r="DZ47" s="188">
        <v>2.0999999999999999E-3</v>
      </c>
      <c r="EA47" s="188">
        <v>5.6914120920841936E-4</v>
      </c>
      <c r="EB47" s="188">
        <v>0.2069</v>
      </c>
      <c r="EC47" s="188">
        <v>1.2558098826544841E-2</v>
      </c>
      <c r="ED47" s="188">
        <v>8.2500000000000004E-2</v>
      </c>
      <c r="EE47" s="188">
        <v>1.0911713410291931E-3</v>
      </c>
      <c r="EF47" s="188">
        <v>1.23E-2</v>
      </c>
      <c r="EG47" s="188">
        <v>7.3712391324735362E-4</v>
      </c>
      <c r="EH47" s="188">
        <v>0.42780000000000001</v>
      </c>
      <c r="EI47" s="188">
        <v>3.1892540607205621E-3</v>
      </c>
      <c r="EJ47" s="187">
        <v>99.12</v>
      </c>
    </row>
    <row r="48" spans="1:140" x14ac:dyDescent="0.2">
      <c r="A48" s="63" t="s">
        <v>212</v>
      </c>
      <c r="B48" s="61">
        <v>94.81</v>
      </c>
      <c r="C48" s="143">
        <v>3.4710260290824253E-2</v>
      </c>
      <c r="D48" s="61">
        <v>48.49</v>
      </c>
      <c r="E48" s="61">
        <v>6.7189714927211888E-2</v>
      </c>
      <c r="F48" s="64">
        <v>0.16400000000000001</v>
      </c>
      <c r="G48" s="64">
        <v>4.1247415850818704E-3</v>
      </c>
      <c r="H48" s="61">
        <v>5.65</v>
      </c>
      <c r="I48" s="61">
        <v>1.7977696676097797E-2</v>
      </c>
      <c r="J48" s="61">
        <v>1.29</v>
      </c>
      <c r="K48" s="61">
        <v>9.0440000000000005</v>
      </c>
      <c r="L48" s="61">
        <v>4.9895136710604131E-2</v>
      </c>
      <c r="M48" s="64">
        <v>3.1E-2</v>
      </c>
      <c r="N48" s="64">
        <v>3.2057917973413739E-3</v>
      </c>
      <c r="O48" s="61">
        <v>29.71</v>
      </c>
      <c r="P48" s="61">
        <v>9.2626613087168422E-2</v>
      </c>
      <c r="Q48" s="61">
        <v>4.55</v>
      </c>
      <c r="R48" s="61">
        <v>1.0624848698995352E-2</v>
      </c>
      <c r="S48" s="64">
        <v>5.6000000000000001E-2</v>
      </c>
      <c r="T48" s="64">
        <v>5.7267587785460568E-3</v>
      </c>
      <c r="U48" s="64">
        <v>0.49199999999999999</v>
      </c>
      <c r="V48" s="64">
        <v>1.1539355129295572E-2</v>
      </c>
      <c r="W48" s="64">
        <v>1.9E-2</v>
      </c>
      <c r="X48" s="64">
        <v>8.0970576152508244E-4</v>
      </c>
      <c r="Y48" s="64">
        <v>5.6500000000000002E-2</v>
      </c>
      <c r="Z48" s="64">
        <v>9.9093563898836729E-4</v>
      </c>
      <c r="AA48" s="64">
        <v>1.4999999999999999E-2</v>
      </c>
      <c r="AB48" s="64">
        <v>1.7614930535706853E-3</v>
      </c>
      <c r="AC48" s="64">
        <v>1.2999999999999999E-2</v>
      </c>
      <c r="AD48" s="64">
        <v>7.496031529506664E-4</v>
      </c>
      <c r="AE48" s="61">
        <v>99.57</v>
      </c>
      <c r="AF48" s="61">
        <f t="shared" si="0"/>
        <v>100.07</v>
      </c>
      <c r="AG48" s="92">
        <f t="shared" si="1"/>
        <v>0.11585365853658536</v>
      </c>
      <c r="AH48" s="64">
        <f t="shared" si="2"/>
        <v>3</v>
      </c>
      <c r="AI48" s="64">
        <f t="shared" si="3"/>
        <v>0.34451219512195119</v>
      </c>
      <c r="AJ48" s="64">
        <f t="shared" si="4"/>
        <v>0.57418699186991873</v>
      </c>
      <c r="AK48" s="64">
        <f t="shared" si="5"/>
        <v>3.0487804878048781</v>
      </c>
      <c r="AL48" s="63">
        <v>1502</v>
      </c>
      <c r="AM48" s="63">
        <v>1300</v>
      </c>
      <c r="AN48" s="63" t="s">
        <v>211</v>
      </c>
      <c r="AO48" s="62">
        <v>0.5</v>
      </c>
      <c r="AP48" s="69">
        <v>7.0000000000000007E-2</v>
      </c>
      <c r="AQ48" s="66">
        <v>20</v>
      </c>
      <c r="AR48" s="63">
        <v>10</v>
      </c>
      <c r="AS48" s="278">
        <v>943.47</v>
      </c>
      <c r="AT48" s="68">
        <v>48.78</v>
      </c>
      <c r="AU48" s="67">
        <v>0.39</v>
      </c>
      <c r="AV48" s="63">
        <v>7.0000000000000007E-2</v>
      </c>
      <c r="AW48" s="67">
        <v>17.940000000000001</v>
      </c>
      <c r="AX48" s="63">
        <v>0.79</v>
      </c>
      <c r="AY48" s="67">
        <v>4.2300000000000004</v>
      </c>
      <c r="AZ48" s="63">
        <v>0.35</v>
      </c>
      <c r="BA48" s="67">
        <v>7.32</v>
      </c>
      <c r="BB48" s="63">
        <v>0.52</v>
      </c>
      <c r="BC48" s="67">
        <v>0.25</v>
      </c>
      <c r="BD48" s="63">
        <v>0.04</v>
      </c>
      <c r="BE48" s="67">
        <v>2.71</v>
      </c>
      <c r="BF48" s="63">
        <v>0.61</v>
      </c>
      <c r="BG48" s="67">
        <v>0.28999999999999998</v>
      </c>
      <c r="BH48" s="63">
        <v>0.05</v>
      </c>
      <c r="BI48" s="67">
        <v>0.92</v>
      </c>
      <c r="BJ48" s="63">
        <v>0.1</v>
      </c>
      <c r="BK48" s="67"/>
      <c r="BL48" s="63"/>
      <c r="BM48" s="67">
        <v>0.74</v>
      </c>
      <c r="BN48" s="63">
        <v>0.16</v>
      </c>
      <c r="BO48" s="67">
        <v>0.3</v>
      </c>
      <c r="BP48" s="63">
        <v>0.11</v>
      </c>
      <c r="BQ48" s="67"/>
      <c r="BR48" s="63"/>
      <c r="BS48" s="67"/>
      <c r="BT48" s="63"/>
      <c r="BU48" s="67"/>
      <c r="BV48" s="63"/>
      <c r="BW48" s="67">
        <v>0.6</v>
      </c>
      <c r="BX48" s="63">
        <v>0.15</v>
      </c>
      <c r="BY48" s="67"/>
      <c r="BZ48" s="63"/>
      <c r="CA48" s="67">
        <v>0.48</v>
      </c>
      <c r="CB48" s="63">
        <v>0.11</v>
      </c>
      <c r="CC48" s="67"/>
      <c r="CD48" s="63"/>
      <c r="CE48" s="67"/>
      <c r="CF48" s="63"/>
      <c r="CG48" s="67"/>
      <c r="CH48" s="63"/>
      <c r="CI48" s="67">
        <v>6.8000000000000005E-2</v>
      </c>
      <c r="CJ48" s="63">
        <v>1.2999999999999999E-2</v>
      </c>
      <c r="CK48" s="67">
        <v>2.1000000000000001E-2</v>
      </c>
      <c r="CL48" s="63">
        <v>6.0000000000000001E-3</v>
      </c>
      <c r="CM48" s="118">
        <v>6.7999999999999996E-3</v>
      </c>
      <c r="CN48" s="60">
        <v>2.5999999999999999E-3</v>
      </c>
      <c r="CO48" s="117">
        <v>35.71</v>
      </c>
      <c r="CP48" s="91">
        <v>15.06</v>
      </c>
      <c r="CQ48" s="91">
        <v>13.53</v>
      </c>
      <c r="CR48" s="91">
        <v>3.03</v>
      </c>
      <c r="CS48" s="61">
        <v>3</v>
      </c>
      <c r="CT48" s="61">
        <v>1.46</v>
      </c>
      <c r="CU48" s="63">
        <v>11.9</v>
      </c>
      <c r="CV48" s="63">
        <v>4</v>
      </c>
      <c r="CW48" s="63">
        <v>10.88</v>
      </c>
      <c r="CX48" s="63">
        <v>3.22</v>
      </c>
      <c r="CY48" s="60">
        <f>AU48/AW48</f>
        <v>2.1739130434782608E-2</v>
      </c>
      <c r="CZ48" s="60">
        <f>CY48*((AV48/AU48)^2+(AX48/AW48)^2)^0.5</f>
        <v>4.0176117614513117E-3</v>
      </c>
      <c r="DA48" s="63"/>
      <c r="DB48" s="91">
        <v>16.899999999999999</v>
      </c>
      <c r="DC48" s="60">
        <f>0.3543*DE48</f>
        <v>2.047854E-2</v>
      </c>
      <c r="DD48" s="60">
        <v>1.52349E-3</v>
      </c>
      <c r="DE48" s="63">
        <v>5.7799999999999997E-2</v>
      </c>
      <c r="DF48" s="63">
        <v>4.3E-3</v>
      </c>
      <c r="DG48" s="65">
        <v>0.70321</v>
      </c>
      <c r="DH48" s="65">
        <v>1.2099999999999999E-3</v>
      </c>
      <c r="DI48" s="65">
        <v>0.70050999999999997</v>
      </c>
      <c r="DJ48" s="65">
        <v>1.23E-3</v>
      </c>
      <c r="DL48" s="187">
        <v>41.11</v>
      </c>
      <c r="DM48" s="187">
        <v>0.12198416056823524</v>
      </c>
      <c r="DN48" s="187">
        <v>51.82</v>
      </c>
      <c r="DO48" s="187">
        <v>0.15612181222941712</v>
      </c>
      <c r="DP48" s="187">
        <v>5.05</v>
      </c>
      <c r="DQ48" s="187">
        <v>0.10940480589349173</v>
      </c>
      <c r="DR48" s="188">
        <v>3.8999999999999998E-3</v>
      </c>
      <c r="DS48" s="188">
        <v>7.778614024286462E-4</v>
      </c>
      <c r="DT48" s="188">
        <v>5.8500000000000003E-2</v>
      </c>
      <c r="DU48" s="188">
        <v>6.0806759747761494E-3</v>
      </c>
      <c r="DV48" s="188">
        <v>1.1999999999999999E-3</v>
      </c>
      <c r="DW48" s="188">
        <v>1.5797988523369119E-3</v>
      </c>
      <c r="DX48" s="188">
        <v>0.12529999999999999</v>
      </c>
      <c r="DY48" s="188">
        <v>1.4816205690122467E-3</v>
      </c>
      <c r="DZ48" s="188">
        <v>2.0999999999999999E-3</v>
      </c>
      <c r="EA48" s="188">
        <v>4.5699481865284978E-4</v>
      </c>
      <c r="EB48" s="188">
        <v>0.20219999999999999</v>
      </c>
      <c r="EC48" s="188">
        <v>1.2860523156846802E-2</v>
      </c>
      <c r="ED48" s="188">
        <v>7.9500000000000001E-2</v>
      </c>
      <c r="EE48" s="188">
        <v>2.1038951015146961E-3</v>
      </c>
      <c r="EF48" s="188">
        <v>1.2200000000000001E-2</v>
      </c>
      <c r="EG48" s="188">
        <v>1.0447533190593825E-3</v>
      </c>
      <c r="EH48" s="188">
        <v>0.43090000000000001</v>
      </c>
      <c r="EI48" s="188">
        <v>2.5089021276035323E-3</v>
      </c>
      <c r="EJ48" s="187">
        <v>98.89</v>
      </c>
    </row>
    <row r="49" spans="1:140" x14ac:dyDescent="0.2">
      <c r="A49" s="63" t="s">
        <v>156</v>
      </c>
      <c r="B49" s="61">
        <v>95.05</v>
      </c>
      <c r="C49" s="143">
        <v>2.8256733748078708E-3</v>
      </c>
      <c r="D49" s="61">
        <v>48.17</v>
      </c>
      <c r="E49" s="61">
        <v>6.6746309920474256E-2</v>
      </c>
      <c r="F49" s="64">
        <v>0.16700000000000001</v>
      </c>
      <c r="G49" s="64">
        <v>4.0479241085576165E-3</v>
      </c>
      <c r="H49" s="61">
        <v>5.7</v>
      </c>
      <c r="I49" s="61">
        <v>1.7844272034589825E-2</v>
      </c>
      <c r="J49" s="61">
        <v>1.32</v>
      </c>
      <c r="K49" s="61">
        <v>8.8119999999999994</v>
      </c>
      <c r="L49" s="61">
        <v>4.9181015234541936E-2</v>
      </c>
      <c r="M49" s="64">
        <v>2.9000000000000001E-2</v>
      </c>
      <c r="N49" s="64">
        <v>3.1046757722609617E-3</v>
      </c>
      <c r="O49" s="61">
        <v>30.1</v>
      </c>
      <c r="P49" s="61">
        <v>9.5005771728502886E-2</v>
      </c>
      <c r="Q49" s="61">
        <v>4.63</v>
      </c>
      <c r="R49" s="61">
        <v>1.0515324983383674E-2</v>
      </c>
      <c r="S49" s="64">
        <v>6.0999999999999999E-2</v>
      </c>
      <c r="T49" s="64">
        <v>5.54265664937307E-3</v>
      </c>
      <c r="U49" s="64">
        <v>0.501</v>
      </c>
      <c r="V49" s="64">
        <v>1.1546367064242422E-2</v>
      </c>
      <c r="W49" s="64">
        <v>1.6E-2</v>
      </c>
      <c r="X49" s="64">
        <v>8.1737767990381184E-4</v>
      </c>
      <c r="Y49" s="64">
        <v>2.9700000000000001E-2</v>
      </c>
      <c r="Z49" s="64">
        <v>8.0388162561411997E-4</v>
      </c>
      <c r="AA49" s="64">
        <v>1.4999999999999999E-2</v>
      </c>
      <c r="AB49" s="64">
        <v>1.7983049117309209E-3</v>
      </c>
      <c r="AC49" s="64">
        <v>0.01</v>
      </c>
      <c r="AD49" s="64">
        <v>7.5214957797922147E-4</v>
      </c>
      <c r="AE49" s="61">
        <v>99.57</v>
      </c>
      <c r="AF49" s="61">
        <f t="shared" si="0"/>
        <v>100.03999999999999</v>
      </c>
      <c r="AG49" s="92">
        <f t="shared" si="1"/>
        <v>9.5808383233532926E-2</v>
      </c>
      <c r="AH49" s="64">
        <f t="shared" si="2"/>
        <v>3</v>
      </c>
      <c r="AI49" s="64">
        <f t="shared" si="3"/>
        <v>0.17784431137724549</v>
      </c>
      <c r="AJ49" s="64">
        <f t="shared" si="4"/>
        <v>0.29640718562874252</v>
      </c>
      <c r="AK49" s="64">
        <f t="shared" si="5"/>
        <v>2.8143712574850297</v>
      </c>
      <c r="AL49" s="63">
        <v>1510</v>
      </c>
      <c r="AM49" s="63">
        <v>1300</v>
      </c>
      <c r="AN49" s="63" t="s">
        <v>155</v>
      </c>
      <c r="AO49" s="62">
        <v>0.47</v>
      </c>
      <c r="AP49" s="69">
        <v>7.0000000000000007E-2</v>
      </c>
      <c r="AQ49" s="66"/>
      <c r="AR49" s="63"/>
      <c r="AS49" s="278"/>
      <c r="AT49" s="68"/>
      <c r="AU49" s="67"/>
      <c r="AV49" s="63"/>
      <c r="AW49" s="67"/>
      <c r="AX49" s="63"/>
      <c r="AY49" s="67"/>
      <c r="AZ49" s="63"/>
      <c r="BA49" s="67"/>
      <c r="BB49" s="63"/>
      <c r="BC49" s="67"/>
      <c r="BD49" s="63"/>
      <c r="BE49" s="67"/>
      <c r="BF49" s="63"/>
      <c r="BG49" s="67"/>
      <c r="BH49" s="63"/>
      <c r="BI49" s="67"/>
      <c r="BJ49" s="63"/>
      <c r="BK49" s="67"/>
      <c r="BL49" s="63"/>
      <c r="BM49" s="67"/>
      <c r="BN49" s="63"/>
      <c r="BO49" s="67"/>
      <c r="BP49" s="63"/>
      <c r="BQ49" s="67"/>
      <c r="BR49" s="63"/>
      <c r="BS49" s="67"/>
      <c r="BT49" s="63"/>
      <c r="BU49" s="67"/>
      <c r="BV49" s="63"/>
      <c r="BW49" s="67"/>
      <c r="BX49" s="63"/>
      <c r="BY49" s="67"/>
      <c r="BZ49" s="63"/>
      <c r="CA49" s="67"/>
      <c r="CB49" s="63"/>
      <c r="CC49" s="67"/>
      <c r="CD49" s="63"/>
      <c r="CE49" s="67"/>
      <c r="CF49" s="63"/>
      <c r="CG49" s="67"/>
      <c r="CH49" s="63"/>
      <c r="CI49" s="67"/>
      <c r="CJ49" s="63"/>
      <c r="CK49" s="67"/>
      <c r="CL49" s="63"/>
      <c r="CM49" s="118"/>
      <c r="CN49" s="60"/>
      <c r="CO49" s="117"/>
      <c r="CP49" s="91"/>
      <c r="CQ49" s="91"/>
      <c r="CR49" s="91"/>
      <c r="CS49" s="61"/>
      <c r="CT49" s="61"/>
      <c r="CU49" s="63"/>
      <c r="CV49" s="63"/>
      <c r="CW49" s="63"/>
      <c r="CX49" s="63"/>
      <c r="CY49" s="60"/>
      <c r="CZ49" s="60"/>
      <c r="DA49" s="63"/>
      <c r="DB49" s="91">
        <v>9.3000000000000007</v>
      </c>
      <c r="DC49" s="60">
        <f>0.3543*DE49</f>
        <v>1.6705245000000001E-2</v>
      </c>
      <c r="DD49" s="60">
        <v>1.0310129999999999E-3</v>
      </c>
      <c r="DE49" s="63">
        <v>4.7149999999999997E-2</v>
      </c>
      <c r="DF49" s="63">
        <v>2.9099999999999998E-3</v>
      </c>
      <c r="DG49" s="65">
        <v>0.70316999999999996</v>
      </c>
      <c r="DH49" s="65">
        <v>1.3899999999999997E-3</v>
      </c>
      <c r="DI49" s="65">
        <v>0.70096999999999998</v>
      </c>
      <c r="DJ49" s="65">
        <v>1.4E-3</v>
      </c>
      <c r="DL49" s="187">
        <v>41.33</v>
      </c>
      <c r="DM49" s="187">
        <v>2.8127784678561807E-2</v>
      </c>
      <c r="DN49" s="187">
        <v>52.19</v>
      </c>
      <c r="DO49" s="187">
        <v>2.1821898886145923E-2</v>
      </c>
      <c r="DP49" s="187">
        <v>4.8499999999999996</v>
      </c>
      <c r="DQ49" s="187">
        <v>8.5407248876073413E-3</v>
      </c>
      <c r="DR49" s="188">
        <v>3.3E-3</v>
      </c>
      <c r="DS49" s="188">
        <v>7.7448526082850679E-4</v>
      </c>
      <c r="DT49" s="188">
        <v>6.0400000000000002E-2</v>
      </c>
      <c r="DU49" s="188">
        <v>1.6375634148283976E-3</v>
      </c>
      <c r="DV49" s="188">
        <v>8.9999999999999998E-4</v>
      </c>
      <c r="DW49" s="188">
        <v>5.3910364406820608E-4</v>
      </c>
      <c r="DX49" s="188">
        <v>0.12790000000000001</v>
      </c>
      <c r="DY49" s="188">
        <v>1.1129079245677342E-3</v>
      </c>
      <c r="DZ49" s="188">
        <v>2.2000000000000001E-3</v>
      </c>
      <c r="EA49" s="188">
        <v>1.7289067973293357E-4</v>
      </c>
      <c r="EB49" s="188">
        <v>0.20580000000000001</v>
      </c>
      <c r="EC49" s="188">
        <v>2.2728702610804001E-3</v>
      </c>
      <c r="ED49" s="188">
        <v>7.7600000000000002E-2</v>
      </c>
      <c r="EE49" s="188">
        <v>8.2697369597204958E-4</v>
      </c>
      <c r="EF49" s="188">
        <v>1.17E-2</v>
      </c>
      <c r="EG49" s="188">
        <v>1.1157206665947654E-3</v>
      </c>
      <c r="EH49" s="188">
        <v>0.43120000000000003</v>
      </c>
      <c r="EI49" s="188">
        <v>2.462192576701053E-3</v>
      </c>
      <c r="EJ49" s="187">
        <v>99.29</v>
      </c>
    </row>
    <row r="50" spans="1:140" x14ac:dyDescent="0.2">
      <c r="A50" s="63" t="s">
        <v>668</v>
      </c>
      <c r="B50" s="61">
        <v>94.74</v>
      </c>
      <c r="C50" s="143">
        <v>4.2983415192131454E-3</v>
      </c>
      <c r="D50" s="61">
        <v>48.45</v>
      </c>
      <c r="E50" s="61">
        <v>8.2222376516371737E-2</v>
      </c>
      <c r="F50" s="64">
        <v>0.16900000000000001</v>
      </c>
      <c r="G50" s="64">
        <v>5.2023032704541341E-3</v>
      </c>
      <c r="H50" s="61">
        <v>5.6</v>
      </c>
      <c r="I50" s="61">
        <v>2.2307252433034212E-2</v>
      </c>
      <c r="J50" s="61">
        <v>1.22</v>
      </c>
      <c r="K50" s="61">
        <v>9.1039999999999992</v>
      </c>
      <c r="L50" s="61">
        <v>5.8795834574757268E-2</v>
      </c>
      <c r="M50" s="64">
        <v>3.5000000000000003E-2</v>
      </c>
      <c r="N50" s="64">
        <v>4.1221430678983267E-3</v>
      </c>
      <c r="O50" s="61">
        <v>29.44</v>
      </c>
      <c r="P50" s="61">
        <v>0.1124130076459126</v>
      </c>
      <c r="Q50" s="61">
        <v>4.7</v>
      </c>
      <c r="R50" s="61">
        <v>1.3293607486307094E-2</v>
      </c>
      <c r="S50" s="64">
        <v>9.5000000000000001E-2</v>
      </c>
      <c r="T50" s="64">
        <v>7.5170270368159669E-3</v>
      </c>
      <c r="U50" s="64">
        <v>0.46100000000000002</v>
      </c>
      <c r="V50" s="64">
        <v>1.3995313464791626E-2</v>
      </c>
      <c r="W50" s="64">
        <v>1.7999999999999999E-2</v>
      </c>
      <c r="X50" s="64">
        <v>1.062479552744428E-3</v>
      </c>
      <c r="Y50" s="64">
        <v>7.5700000000000003E-2</v>
      </c>
      <c r="Z50" s="64">
        <v>1.3651606464401504E-3</v>
      </c>
      <c r="AA50" s="64">
        <v>1.4E-2</v>
      </c>
      <c r="AB50" s="64">
        <v>2.2110337692782733E-3</v>
      </c>
      <c r="AC50" s="64">
        <v>1.2E-2</v>
      </c>
      <c r="AD50" s="64">
        <v>9.2853088263126712E-4</v>
      </c>
      <c r="AE50" s="61">
        <v>99.39</v>
      </c>
      <c r="AF50" s="61">
        <f t="shared" si="0"/>
        <v>100.09</v>
      </c>
      <c r="AG50" s="92">
        <f t="shared" si="1"/>
        <v>0.10650887573964496</v>
      </c>
      <c r="AH50" s="64">
        <f t="shared" si="2"/>
        <v>2.7278106508875739</v>
      </c>
      <c r="AI50" s="64">
        <f t="shared" si="3"/>
        <v>0.4479289940828402</v>
      </c>
      <c r="AJ50" s="64">
        <f t="shared" si="4"/>
        <v>0.74654832347140032</v>
      </c>
      <c r="AK50" s="64">
        <f t="shared" si="5"/>
        <v>4.1420118343195265</v>
      </c>
      <c r="AL50" s="63">
        <v>1492</v>
      </c>
      <c r="AM50" s="63">
        <v>1300</v>
      </c>
      <c r="AN50" s="63" t="s">
        <v>621</v>
      </c>
      <c r="AO50" s="62">
        <v>0.7</v>
      </c>
      <c r="AP50" s="69">
        <v>0.1</v>
      </c>
      <c r="AQ50" s="66"/>
      <c r="AR50" s="63"/>
      <c r="AS50" s="278"/>
      <c r="AT50" s="68"/>
      <c r="AU50" s="67"/>
      <c r="AV50" s="63"/>
      <c r="AW50" s="67"/>
      <c r="AX50" s="63"/>
      <c r="AY50" s="67"/>
      <c r="AZ50" s="63"/>
      <c r="BA50" s="67"/>
      <c r="BB50" s="63"/>
      <c r="BC50" s="67"/>
      <c r="BD50" s="63"/>
      <c r="BE50" s="67"/>
      <c r="BF50" s="63"/>
      <c r="BG50" s="67"/>
      <c r="BH50" s="63"/>
      <c r="BI50" s="67"/>
      <c r="BJ50" s="63"/>
      <c r="BK50" s="67"/>
      <c r="BL50" s="63"/>
      <c r="BM50" s="67"/>
      <c r="BN50" s="63"/>
      <c r="BO50" s="67"/>
      <c r="BP50" s="63"/>
      <c r="BQ50" s="67"/>
      <c r="BR50" s="63"/>
      <c r="BS50" s="67"/>
      <c r="BT50" s="63"/>
      <c r="BU50" s="67"/>
      <c r="BV50" s="63"/>
      <c r="BW50" s="67"/>
      <c r="BX50" s="63"/>
      <c r="BY50" s="67"/>
      <c r="BZ50" s="63"/>
      <c r="CA50" s="67"/>
      <c r="CB50" s="63"/>
      <c r="CC50" s="67"/>
      <c r="CD50" s="63"/>
      <c r="CE50" s="67"/>
      <c r="CF50" s="63"/>
      <c r="CG50" s="67"/>
      <c r="CH50" s="63"/>
      <c r="CI50" s="67"/>
      <c r="CJ50" s="63"/>
      <c r="CK50" s="67"/>
      <c r="CL50" s="63"/>
      <c r="CM50" s="118"/>
      <c r="CN50" s="60"/>
      <c r="CO50" s="117"/>
      <c r="CP50" s="91"/>
      <c r="CQ50" s="91"/>
      <c r="CR50" s="91"/>
      <c r="CS50" s="61"/>
      <c r="CT50" s="61"/>
      <c r="CU50" s="63"/>
      <c r="CV50" s="63"/>
      <c r="CW50" s="63"/>
      <c r="CX50" s="63"/>
      <c r="CY50" s="60"/>
      <c r="CZ50" s="60"/>
      <c r="DA50" s="63"/>
      <c r="DB50" s="91"/>
      <c r="DC50" s="91"/>
      <c r="DD50" s="91"/>
      <c r="DE50" s="63"/>
      <c r="DF50" s="63"/>
      <c r="DG50" s="65"/>
      <c r="DH50" s="65"/>
      <c r="DI50" s="65"/>
      <c r="DJ50" s="65"/>
      <c r="DL50" s="187">
        <v>40.81</v>
      </c>
      <c r="DM50" s="187">
        <v>8.2631963468381434E-2</v>
      </c>
      <c r="DN50" s="187">
        <v>51.22</v>
      </c>
      <c r="DO50" s="187">
        <v>0.12608021332469047</v>
      </c>
      <c r="DP50" s="187">
        <v>5.07</v>
      </c>
      <c r="DQ50" s="187">
        <v>1.3425238981545474E-2</v>
      </c>
      <c r="DR50" s="188">
        <v>3.5000000000000001E-3</v>
      </c>
      <c r="DS50" s="188">
        <v>4.6360106546550081E-4</v>
      </c>
      <c r="DT50" s="188">
        <v>4.7600000000000003E-2</v>
      </c>
      <c r="DU50" s="188">
        <v>1.3444434454039174E-3</v>
      </c>
      <c r="DV50" s="188">
        <v>1.24E-2</v>
      </c>
      <c r="DW50" s="188">
        <v>1.2837381747195876E-2</v>
      </c>
      <c r="DX50" s="188">
        <v>0.12429999999999999</v>
      </c>
      <c r="DY50" s="188">
        <v>9.9934511229343606E-4</v>
      </c>
      <c r="DZ50" s="188">
        <v>1.6000000000000001E-3</v>
      </c>
      <c r="EA50" s="188">
        <v>6.1961586861374734E-4</v>
      </c>
      <c r="EB50" s="188">
        <v>0.19400000000000001</v>
      </c>
      <c r="EC50" s="188">
        <v>4.1922446299525237E-3</v>
      </c>
      <c r="ED50" s="188">
        <v>8.0399999999999999E-2</v>
      </c>
      <c r="EE50" s="188">
        <v>7.698753721850014E-4</v>
      </c>
      <c r="EF50" s="188">
        <v>1.26E-2</v>
      </c>
      <c r="EG50" s="188">
        <v>6.9889693533705733E-4</v>
      </c>
      <c r="EH50" s="188">
        <v>0.42759999999999998</v>
      </c>
      <c r="EI50" s="188">
        <v>1.3665834644274043E-3</v>
      </c>
      <c r="EJ50" s="187">
        <v>98</v>
      </c>
    </row>
    <row r="51" spans="1:140" x14ac:dyDescent="0.2">
      <c r="A51" s="63" t="s">
        <v>188</v>
      </c>
      <c r="B51" s="61">
        <v>94.59</v>
      </c>
      <c r="C51" s="143">
        <v>1.1510650278331046E-2</v>
      </c>
      <c r="D51" s="61">
        <v>48.85</v>
      </c>
      <c r="E51" s="61">
        <v>6.768854555979173E-2</v>
      </c>
      <c r="F51" s="64">
        <v>0.16600000000000001</v>
      </c>
      <c r="G51" s="64">
        <v>4.1831707230016064E-3</v>
      </c>
      <c r="H51" s="61">
        <v>5.71</v>
      </c>
      <c r="I51" s="61">
        <v>1.8241574205135957E-2</v>
      </c>
      <c r="J51" s="61">
        <v>1.24</v>
      </c>
      <c r="K51" s="61">
        <v>9.19</v>
      </c>
      <c r="L51" s="61">
        <v>4.9639444909402239E-2</v>
      </c>
      <c r="M51" s="64">
        <v>3.4000000000000002E-2</v>
      </c>
      <c r="N51" s="64">
        <v>3.2799482955876607E-3</v>
      </c>
      <c r="O51" s="61">
        <v>29.14</v>
      </c>
      <c r="P51" s="61">
        <v>8.9727929835657055E-2</v>
      </c>
      <c r="Q51" s="61">
        <v>4.58</v>
      </c>
      <c r="R51" s="61">
        <v>1.075334121374651E-2</v>
      </c>
      <c r="S51" s="64">
        <v>7.0000000000000007E-2</v>
      </c>
      <c r="T51" s="64">
        <v>5.8352028115440735E-3</v>
      </c>
      <c r="U51" s="64">
        <v>0.48599999999999999</v>
      </c>
      <c r="V51" s="64">
        <v>1.1655051567453488E-2</v>
      </c>
      <c r="W51" s="64">
        <v>1.6E-2</v>
      </c>
      <c r="X51" s="64">
        <v>8.1225411823676998E-4</v>
      </c>
      <c r="Y51" s="64">
        <v>3.3799999999999997E-2</v>
      </c>
      <c r="Z51" s="64">
        <v>8.6174575477720972E-4</v>
      </c>
      <c r="AA51" s="64">
        <v>1.4E-2</v>
      </c>
      <c r="AB51" s="64">
        <v>1.824358473546249E-3</v>
      </c>
      <c r="AC51" s="64">
        <v>1.4999999999999999E-2</v>
      </c>
      <c r="AD51" s="64">
        <v>8.2052787886823192E-4</v>
      </c>
      <c r="AE51" s="61">
        <v>99.54</v>
      </c>
      <c r="AF51" s="61">
        <f t="shared" si="0"/>
        <v>100.05000000000001</v>
      </c>
      <c r="AG51" s="92">
        <f t="shared" si="1"/>
        <v>9.638554216867469E-2</v>
      </c>
      <c r="AH51" s="64">
        <f t="shared" si="2"/>
        <v>2.927710843373494</v>
      </c>
      <c r="AI51" s="64">
        <f t="shared" si="3"/>
        <v>0.20361445783132526</v>
      </c>
      <c r="AJ51" s="64">
        <f t="shared" si="4"/>
        <v>0.33935742971887545</v>
      </c>
      <c r="AK51" s="64">
        <f t="shared" si="5"/>
        <v>3.072289156626506</v>
      </c>
      <c r="AL51" s="63">
        <v>1493</v>
      </c>
      <c r="AM51" s="63">
        <v>1300</v>
      </c>
      <c r="AN51" s="63" t="s">
        <v>187</v>
      </c>
      <c r="AO51" s="62">
        <v>0.51</v>
      </c>
      <c r="AP51" s="69">
        <v>7.0000000000000007E-2</v>
      </c>
      <c r="AQ51" s="66">
        <v>20</v>
      </c>
      <c r="AR51" s="63">
        <v>10</v>
      </c>
      <c r="AS51" s="278">
        <v>1028</v>
      </c>
      <c r="AT51" s="68">
        <v>49.14</v>
      </c>
      <c r="AU51" s="67">
        <v>0.32</v>
      </c>
      <c r="AV51" s="63">
        <v>0.06</v>
      </c>
      <c r="AW51" s="67">
        <v>17.309999999999999</v>
      </c>
      <c r="AX51" s="63">
        <v>0.83</v>
      </c>
      <c r="AY51" s="67">
        <v>4.18</v>
      </c>
      <c r="AZ51" s="63">
        <v>0.33</v>
      </c>
      <c r="BA51" s="67">
        <v>7.89</v>
      </c>
      <c r="BB51" s="63">
        <v>0.63</v>
      </c>
      <c r="BC51" s="67">
        <v>0.28999999999999998</v>
      </c>
      <c r="BD51" s="63">
        <v>0.04</v>
      </c>
      <c r="BE51" s="67">
        <v>2.83</v>
      </c>
      <c r="BF51" s="63">
        <v>0.6</v>
      </c>
      <c r="BG51" s="67">
        <v>0.34</v>
      </c>
      <c r="BH51" s="63">
        <v>0.05</v>
      </c>
      <c r="BI51" s="67">
        <v>0.99</v>
      </c>
      <c r="BJ51" s="63">
        <v>0.1</v>
      </c>
      <c r="BK51" s="67"/>
      <c r="BL51" s="63"/>
      <c r="BM51" s="67">
        <v>0.91</v>
      </c>
      <c r="BN51" s="63">
        <v>0.19</v>
      </c>
      <c r="BO51" s="67">
        <v>0.27</v>
      </c>
      <c r="BP51" s="63">
        <v>0.11</v>
      </c>
      <c r="BQ51" s="67"/>
      <c r="BR51" s="63"/>
      <c r="BS51" s="67"/>
      <c r="BT51" s="63"/>
      <c r="BU51" s="67"/>
      <c r="BV51" s="63"/>
      <c r="BW51" s="67">
        <v>0.67</v>
      </c>
      <c r="BX51" s="63">
        <v>0.16</v>
      </c>
      <c r="BY51" s="67"/>
      <c r="BZ51" s="63"/>
      <c r="CA51" s="67">
        <v>0.52</v>
      </c>
      <c r="CB51" s="63">
        <v>0.12</v>
      </c>
      <c r="CC51" s="67"/>
      <c r="CD51" s="63"/>
      <c r="CE51" s="67"/>
      <c r="CF51" s="63"/>
      <c r="CG51" s="67"/>
      <c r="CH51" s="63"/>
      <c r="CI51" s="67">
        <v>7.0000000000000007E-2</v>
      </c>
      <c r="CJ51" s="63">
        <v>1.2999999999999999E-2</v>
      </c>
      <c r="CK51" s="67">
        <v>2.1999999999999999E-2</v>
      </c>
      <c r="CL51" s="63">
        <v>7.0000000000000001E-3</v>
      </c>
      <c r="CM51" s="118">
        <v>5.3E-3</v>
      </c>
      <c r="CN51" s="60">
        <v>2.3999999999999998E-3</v>
      </c>
      <c r="CO51" s="117">
        <v>58</v>
      </c>
      <c r="CP51" s="91">
        <v>27.65</v>
      </c>
      <c r="CQ51" s="91">
        <v>14.14</v>
      </c>
      <c r="CR51" s="91">
        <v>2.97</v>
      </c>
      <c r="CS51" s="61">
        <v>4.4000000000000004</v>
      </c>
      <c r="CT51" s="61">
        <v>2.39</v>
      </c>
      <c r="CU51" s="63">
        <v>13.18</v>
      </c>
      <c r="CV51" s="63">
        <v>4.3600000000000003</v>
      </c>
      <c r="CW51" s="63">
        <v>13</v>
      </c>
      <c r="CX51" s="63">
        <v>3.58</v>
      </c>
      <c r="CY51" s="60">
        <f t="shared" ref="CY51:CY58" si="6">AU51/AW51</f>
        <v>1.8486424032351245E-2</v>
      </c>
      <c r="CZ51" s="60">
        <f t="shared" ref="CZ51:CZ58" si="7">CY51*((AV51/AU51)^2+(AX51/AW51)^2)^0.5</f>
        <v>3.5777498221493788E-3</v>
      </c>
      <c r="DA51" s="63"/>
      <c r="DB51" s="91">
        <v>12.8</v>
      </c>
      <c r="DC51" s="60">
        <f>0.3543*DE51</f>
        <v>1.7410302000000002E-2</v>
      </c>
      <c r="DD51" s="60">
        <v>1.0770720000000001E-3</v>
      </c>
      <c r="DE51" s="63">
        <v>4.9140000000000003E-2</v>
      </c>
      <c r="DF51" s="63">
        <v>3.0400000000000002E-3</v>
      </c>
      <c r="DG51" s="65">
        <v>0.70323999999999998</v>
      </c>
      <c r="DH51" s="65">
        <v>9.6000000000000002E-4</v>
      </c>
      <c r="DI51" s="65">
        <v>0.70094999999999996</v>
      </c>
      <c r="DJ51" s="65">
        <v>9.7000000000000005E-4</v>
      </c>
      <c r="DL51" s="187">
        <v>41.6</v>
      </c>
      <c r="DM51" s="187">
        <v>2.517469825195803E-2</v>
      </c>
      <c r="DN51" s="187">
        <v>52.09</v>
      </c>
      <c r="DO51" s="187">
        <v>5.9521514660872236E-2</v>
      </c>
      <c r="DP51" s="187">
        <v>5.31</v>
      </c>
      <c r="DQ51" s="187">
        <v>3.8652651063712705E-2</v>
      </c>
      <c r="DR51" s="188">
        <v>3.0000000000000001E-3</v>
      </c>
      <c r="DS51" s="188">
        <v>8.3021639303211775E-4</v>
      </c>
      <c r="DT51" s="188">
        <v>5.5100000000000003E-2</v>
      </c>
      <c r="DU51" s="188">
        <v>2.0485282712808784E-3</v>
      </c>
      <c r="DV51" s="188">
        <v>2.3E-3</v>
      </c>
      <c r="DW51" s="188">
        <v>1.8218951568851273E-3</v>
      </c>
      <c r="DX51" s="188">
        <v>0.12540000000000001</v>
      </c>
      <c r="DY51" s="188">
        <v>2.6521763729295896E-3</v>
      </c>
      <c r="DZ51" s="188">
        <v>1.9E-3</v>
      </c>
      <c r="EA51" s="188">
        <v>2.3897258453656675E-4</v>
      </c>
      <c r="EB51" s="188">
        <v>0.1978</v>
      </c>
      <c r="EC51" s="188">
        <v>2.2025695497437641E-3</v>
      </c>
      <c r="ED51" s="188">
        <v>8.4099999999999994E-2</v>
      </c>
      <c r="EE51" s="188">
        <v>1.106962954726782E-3</v>
      </c>
      <c r="EF51" s="188">
        <v>1.23E-2</v>
      </c>
      <c r="EG51" s="188">
        <v>7.4703933764487724E-4</v>
      </c>
      <c r="EH51" s="188">
        <v>0.43130000000000002</v>
      </c>
      <c r="EI51" s="188">
        <v>1.270772514496287E-3</v>
      </c>
      <c r="EJ51" s="187">
        <v>99.9</v>
      </c>
    </row>
    <row r="52" spans="1:140" x14ac:dyDescent="0.2">
      <c r="A52" s="63" t="s">
        <v>667</v>
      </c>
      <c r="B52" s="61">
        <v>94.91</v>
      </c>
      <c r="C52" s="143">
        <v>3.5657100860847821E-2</v>
      </c>
      <c r="D52" s="61">
        <v>48.35</v>
      </c>
      <c r="E52" s="61">
        <v>6.7621746894667115E-2</v>
      </c>
      <c r="F52" s="64">
        <v>0.16800000000000001</v>
      </c>
      <c r="G52" s="64">
        <v>4.1471906035558843E-3</v>
      </c>
      <c r="H52" s="61">
        <v>5.74</v>
      </c>
      <c r="I52" s="61">
        <v>1.8190424033499564E-2</v>
      </c>
      <c r="J52" s="61">
        <v>1.3</v>
      </c>
      <c r="K52" s="61">
        <v>8.9329999999999998</v>
      </c>
      <c r="L52" s="61">
        <v>4.962738075396745E-2</v>
      </c>
      <c r="M52" s="64">
        <v>0.03</v>
      </c>
      <c r="N52" s="64">
        <v>3.1430219711467353E-3</v>
      </c>
      <c r="O52" s="61">
        <v>29.82</v>
      </c>
      <c r="P52" s="61">
        <v>9.3353717907275188E-2</v>
      </c>
      <c r="Q52" s="61">
        <v>4.5999999999999996</v>
      </c>
      <c r="R52" s="61">
        <v>1.0682589042080356E-2</v>
      </c>
      <c r="S52" s="64">
        <v>6.4000000000000001E-2</v>
      </c>
      <c r="T52" s="64">
        <v>5.6778223027608389E-3</v>
      </c>
      <c r="U52" s="64">
        <v>0.498</v>
      </c>
      <c r="V52" s="64">
        <v>1.164946847504688E-2</v>
      </c>
      <c r="W52" s="64">
        <v>1.7999999999999999E-2</v>
      </c>
      <c r="X52" s="64">
        <v>8.4271380669833577E-4</v>
      </c>
      <c r="Y52" s="64">
        <v>4.9000000000000002E-2</v>
      </c>
      <c r="Z52" s="64">
        <v>9.374195052850615E-4</v>
      </c>
      <c r="AA52" s="64">
        <v>1.2999999999999999E-2</v>
      </c>
      <c r="AB52" s="64">
        <v>1.7937347236326312E-3</v>
      </c>
      <c r="AC52" s="64">
        <v>7.0000000000000001E-3</v>
      </c>
      <c r="AD52" s="64">
        <v>7.067930072246955E-4</v>
      </c>
      <c r="AE52" s="61">
        <v>99.59</v>
      </c>
      <c r="AF52" s="61">
        <f t="shared" si="0"/>
        <v>100.05</v>
      </c>
      <c r="AG52" s="92">
        <f t="shared" si="1"/>
        <v>0.10714285714285712</v>
      </c>
      <c r="AH52" s="64">
        <f t="shared" si="2"/>
        <v>2.964285714285714</v>
      </c>
      <c r="AI52" s="64">
        <f t="shared" si="3"/>
        <v>0.29166666666666669</v>
      </c>
      <c r="AJ52" s="64">
        <f t="shared" si="4"/>
        <v>0.48611111111111116</v>
      </c>
      <c r="AK52" s="64">
        <f t="shared" si="5"/>
        <v>2.7380952380952381</v>
      </c>
      <c r="AL52" s="63">
        <v>1506</v>
      </c>
      <c r="AM52" s="63">
        <v>1300</v>
      </c>
      <c r="AN52" s="63" t="s">
        <v>666</v>
      </c>
      <c r="AO52" s="62">
        <v>0.46</v>
      </c>
      <c r="AP52" s="69">
        <v>0.06</v>
      </c>
      <c r="AQ52" s="66">
        <v>38</v>
      </c>
      <c r="AR52" s="63">
        <v>6</v>
      </c>
      <c r="AS52" s="278">
        <v>963.26</v>
      </c>
      <c r="AT52" s="68">
        <v>52.02</v>
      </c>
      <c r="AU52" s="67">
        <v>0.28000000000000003</v>
      </c>
      <c r="AV52" s="63">
        <v>0.05</v>
      </c>
      <c r="AW52" s="67">
        <v>17.75</v>
      </c>
      <c r="AX52" s="63">
        <v>0.8</v>
      </c>
      <c r="AY52" s="67">
        <v>4.26</v>
      </c>
      <c r="AZ52" s="63">
        <v>0.38</v>
      </c>
      <c r="BA52" s="67">
        <v>7.98</v>
      </c>
      <c r="BB52" s="63">
        <v>0.63</v>
      </c>
      <c r="BC52" s="67">
        <v>0.23</v>
      </c>
      <c r="BD52" s="63">
        <v>0.05</v>
      </c>
      <c r="BE52" s="67">
        <v>2.17</v>
      </c>
      <c r="BF52" s="63">
        <v>0.73</v>
      </c>
      <c r="BG52" s="67">
        <v>0.41</v>
      </c>
      <c r="BH52" s="63">
        <v>7.0000000000000007E-2</v>
      </c>
      <c r="BI52" s="67">
        <v>0.98</v>
      </c>
      <c r="BJ52" s="63">
        <v>0.12</v>
      </c>
      <c r="BK52" s="67"/>
      <c r="BL52" s="63"/>
      <c r="BM52" s="67">
        <v>0.87</v>
      </c>
      <c r="BN52" s="63">
        <v>0.18</v>
      </c>
      <c r="BO52" s="67">
        <v>0.28999999999999998</v>
      </c>
      <c r="BP52" s="63">
        <v>0.15</v>
      </c>
      <c r="BQ52" s="67"/>
      <c r="BR52" s="63"/>
      <c r="BS52" s="67"/>
      <c r="BT52" s="63"/>
      <c r="BU52" s="67"/>
      <c r="BV52" s="63"/>
      <c r="BW52" s="67">
        <v>0.66</v>
      </c>
      <c r="BX52" s="63">
        <v>0.12</v>
      </c>
      <c r="BY52" s="67"/>
      <c r="BZ52" s="63"/>
      <c r="CA52" s="67">
        <v>0.57999999999999996</v>
      </c>
      <c r="CB52" s="63">
        <v>0.13</v>
      </c>
      <c r="CC52" s="67"/>
      <c r="CD52" s="63"/>
      <c r="CE52" s="67"/>
      <c r="CF52" s="63"/>
      <c r="CG52" s="67"/>
      <c r="CH52" s="63"/>
      <c r="CI52" s="67">
        <v>5.8000000000000003E-2</v>
      </c>
      <c r="CJ52" s="63">
        <v>1.0999999999999999E-2</v>
      </c>
      <c r="CK52" s="67">
        <v>0.02</v>
      </c>
      <c r="CL52" s="63">
        <v>5.0000000000000001E-3</v>
      </c>
      <c r="CM52" s="118">
        <v>4.7000000000000002E-3</v>
      </c>
      <c r="CN52" s="60">
        <v>2.2000000000000001E-3</v>
      </c>
      <c r="CO52" s="117">
        <v>46</v>
      </c>
      <c r="CP52" s="91">
        <v>23.33</v>
      </c>
      <c r="CQ52" s="91">
        <v>16.899999999999999</v>
      </c>
      <c r="CR52" s="91">
        <v>3.85</v>
      </c>
      <c r="CS52" s="61">
        <v>4</v>
      </c>
      <c r="CT52" s="61">
        <v>2.11</v>
      </c>
      <c r="CU52" s="63">
        <v>11.5</v>
      </c>
      <c r="CV52" s="63">
        <v>3.85</v>
      </c>
      <c r="CW52" s="63">
        <v>15</v>
      </c>
      <c r="CX52" s="63">
        <v>4.24</v>
      </c>
      <c r="CY52" s="60">
        <f t="shared" si="6"/>
        <v>1.5774647887323946E-2</v>
      </c>
      <c r="CZ52" s="60">
        <f t="shared" si="7"/>
        <v>2.9052387080425617E-3</v>
      </c>
      <c r="DA52" s="63"/>
      <c r="DB52" s="91"/>
      <c r="DC52" s="91"/>
      <c r="DD52" s="91"/>
      <c r="DE52" s="63"/>
      <c r="DF52" s="63"/>
      <c r="DG52" s="65"/>
      <c r="DH52" s="65"/>
      <c r="DI52" s="65"/>
      <c r="DJ52" s="65"/>
      <c r="DL52" s="187">
        <v>41.4</v>
      </c>
      <c r="DM52" s="187">
        <v>7.460193402984977E-2</v>
      </c>
      <c r="DN52" s="187">
        <v>52.43</v>
      </c>
      <c r="DO52" s="187">
        <v>7.7929075676419005E-2</v>
      </c>
      <c r="DP52" s="187">
        <v>5.01</v>
      </c>
      <c r="DQ52" s="187">
        <v>0.11239980941937253</v>
      </c>
      <c r="DR52" s="188">
        <v>2.5999999999999999E-3</v>
      </c>
      <c r="DS52" s="188">
        <v>6.1395698416052101E-4</v>
      </c>
      <c r="DT52" s="188">
        <v>6.3500000000000001E-2</v>
      </c>
      <c r="DU52" s="188">
        <v>2.0419114937275684E-3</v>
      </c>
      <c r="DV52" s="188">
        <v>1.2999999999999999E-3</v>
      </c>
      <c r="DW52" s="188">
        <v>9.6767615121001044E-4</v>
      </c>
      <c r="DX52" s="188">
        <v>0.1237</v>
      </c>
      <c r="DY52" s="188">
        <v>1.15324043412571E-3</v>
      </c>
      <c r="DZ52" s="188">
        <v>1.6999999999999999E-3</v>
      </c>
      <c r="EA52" s="188">
        <v>1.7740652642637253E-4</v>
      </c>
      <c r="EB52" s="188">
        <v>0.2049</v>
      </c>
      <c r="EC52" s="188">
        <v>2.9427366581429573E-3</v>
      </c>
      <c r="ED52" s="188">
        <v>7.8799999999999995E-2</v>
      </c>
      <c r="EE52" s="188">
        <v>1.0303943748536505E-3</v>
      </c>
      <c r="EF52" s="188">
        <v>1.37E-2</v>
      </c>
      <c r="EG52" s="188">
        <v>8.0341129955552543E-4</v>
      </c>
      <c r="EH52" s="188">
        <v>0.4239</v>
      </c>
      <c r="EI52" s="188">
        <v>3.0929767090525934E-3</v>
      </c>
      <c r="EJ52" s="187">
        <v>99.75</v>
      </c>
    </row>
    <row r="53" spans="1:140" x14ac:dyDescent="0.2">
      <c r="A53" s="63" t="s">
        <v>146</v>
      </c>
      <c r="B53" s="61">
        <v>94.92</v>
      </c>
      <c r="C53" s="143">
        <v>9.0081767070517398E-3</v>
      </c>
      <c r="D53" s="61">
        <v>48.57</v>
      </c>
      <c r="E53" s="61">
        <v>6.7300566178896293E-2</v>
      </c>
      <c r="F53" s="64">
        <v>0.16500000000000001</v>
      </c>
      <c r="G53" s="64">
        <v>4.1303335888951583E-3</v>
      </c>
      <c r="H53" s="61">
        <v>5.68</v>
      </c>
      <c r="I53" s="61">
        <v>1.8000280228271343E-2</v>
      </c>
      <c r="J53" s="61">
        <v>1.35</v>
      </c>
      <c r="K53" s="61">
        <v>8.8889999999999993</v>
      </c>
      <c r="L53" s="61">
        <v>4.938214811911059E-2</v>
      </c>
      <c r="M53" s="64">
        <v>3.2000000000000001E-2</v>
      </c>
      <c r="N53" s="64">
        <v>3.1609602391647141E-3</v>
      </c>
      <c r="O53" s="61">
        <v>29.86</v>
      </c>
      <c r="P53" s="61">
        <v>9.1563453822209276E-2</v>
      </c>
      <c r="Q53" s="61">
        <v>4.5599999999999996</v>
      </c>
      <c r="R53" s="61">
        <v>1.0648200014817319E-2</v>
      </c>
      <c r="S53" s="64">
        <v>7.0999999999999994E-2</v>
      </c>
      <c r="T53" s="64">
        <v>5.745204536044617E-3</v>
      </c>
      <c r="U53" s="64">
        <v>0.48599999999999999</v>
      </c>
      <c r="V53" s="64">
        <v>1.1485646402358031E-2</v>
      </c>
      <c r="W53" s="64">
        <v>1.4999999999999999E-2</v>
      </c>
      <c r="X53" s="64">
        <v>8.3275166366290334E-4</v>
      </c>
      <c r="Y53" s="64">
        <v>2.47E-2</v>
      </c>
      <c r="Z53" s="64">
        <v>7.8303112229903668E-4</v>
      </c>
      <c r="AA53" s="64">
        <v>1.7000000000000001E-2</v>
      </c>
      <c r="AB53" s="64">
        <v>1.910966661595224E-3</v>
      </c>
      <c r="AC53" s="64">
        <v>1.4999999999999999E-2</v>
      </c>
      <c r="AD53" s="64">
        <v>7.9688762626162603E-4</v>
      </c>
      <c r="AE53" s="61">
        <v>99.72</v>
      </c>
      <c r="AF53" s="61">
        <f t="shared" si="0"/>
        <v>100.03999999999999</v>
      </c>
      <c r="AG53" s="92">
        <f t="shared" si="1"/>
        <v>9.0909090909090898E-2</v>
      </c>
      <c r="AH53" s="64">
        <f t="shared" si="2"/>
        <v>2.9454545454545453</v>
      </c>
      <c r="AI53" s="64">
        <f t="shared" si="3"/>
        <v>0.14969696969696969</v>
      </c>
      <c r="AJ53" s="64">
        <f t="shared" si="4"/>
        <v>0.24949494949494949</v>
      </c>
      <c r="AK53" s="64">
        <f t="shared" si="5"/>
        <v>1.9393939393939394</v>
      </c>
      <c r="AL53" s="63">
        <v>1511</v>
      </c>
      <c r="AM53" s="63">
        <v>1300</v>
      </c>
      <c r="AN53" s="63" t="s">
        <v>145</v>
      </c>
      <c r="AO53" s="62">
        <v>0.32</v>
      </c>
      <c r="AP53" s="69">
        <v>0.04</v>
      </c>
      <c r="AQ53" s="66">
        <v>38</v>
      </c>
      <c r="AR53" s="63">
        <v>12</v>
      </c>
      <c r="AS53" s="278">
        <v>963.35</v>
      </c>
      <c r="AT53" s="68">
        <v>35.74</v>
      </c>
      <c r="AU53" s="67">
        <v>0.26</v>
      </c>
      <c r="AV53" s="63">
        <v>0.03</v>
      </c>
      <c r="AW53" s="67">
        <v>17.350000000000001</v>
      </c>
      <c r="AX53" s="63">
        <v>0.53</v>
      </c>
      <c r="AY53" s="67">
        <v>4.28</v>
      </c>
      <c r="AZ53" s="63">
        <v>0.25</v>
      </c>
      <c r="BA53" s="67">
        <v>7.74</v>
      </c>
      <c r="BB53" s="63">
        <v>0.41</v>
      </c>
      <c r="BC53" s="67">
        <v>0.28000000000000003</v>
      </c>
      <c r="BD53" s="63">
        <v>0.03</v>
      </c>
      <c r="BE53" s="67">
        <v>2.14</v>
      </c>
      <c r="BF53" s="63">
        <v>0.41</v>
      </c>
      <c r="BG53" s="67">
        <v>0.35</v>
      </c>
      <c r="BH53" s="63">
        <v>0.03</v>
      </c>
      <c r="BI53" s="67">
        <v>0.99</v>
      </c>
      <c r="BJ53" s="63">
        <v>7.0000000000000007E-2</v>
      </c>
      <c r="BK53" s="67"/>
      <c r="BL53" s="63"/>
      <c r="BM53" s="67">
        <v>0.8</v>
      </c>
      <c r="BN53" s="63">
        <v>0.1</v>
      </c>
      <c r="BO53" s="67">
        <v>0.31</v>
      </c>
      <c r="BP53" s="63">
        <v>7.0000000000000007E-2</v>
      </c>
      <c r="BQ53" s="67"/>
      <c r="BR53" s="63"/>
      <c r="BS53" s="67"/>
      <c r="BT53" s="63"/>
      <c r="BU53" s="67"/>
      <c r="BV53" s="63"/>
      <c r="BW53" s="67">
        <v>0.74</v>
      </c>
      <c r="BX53" s="63">
        <v>0.09</v>
      </c>
      <c r="BY53" s="67"/>
      <c r="BZ53" s="63"/>
      <c r="CA53" s="67">
        <v>0.5</v>
      </c>
      <c r="CB53" s="63">
        <v>7.0000000000000007E-2</v>
      </c>
      <c r="CC53" s="67"/>
      <c r="CD53" s="63"/>
      <c r="CE53" s="67"/>
      <c r="CF53" s="63"/>
      <c r="CG53" s="67"/>
      <c r="CH53" s="63"/>
      <c r="CI53" s="67">
        <v>4.8000000000000001E-2</v>
      </c>
      <c r="CJ53" s="63">
        <v>7.0000000000000001E-3</v>
      </c>
      <c r="CK53" s="67">
        <v>0.02</v>
      </c>
      <c r="CL53" s="63">
        <v>4.0000000000000001E-3</v>
      </c>
      <c r="CM53" s="118">
        <v>7.7999999999999996E-3</v>
      </c>
      <c r="CN53" s="60">
        <v>2.0999999999999999E-3</v>
      </c>
      <c r="CO53" s="117">
        <v>35</v>
      </c>
      <c r="CP53" s="91">
        <v>9.99</v>
      </c>
      <c r="CQ53" s="91">
        <v>20.63</v>
      </c>
      <c r="CR53" s="91">
        <v>3.45</v>
      </c>
      <c r="CS53" s="61">
        <v>2.5</v>
      </c>
      <c r="CT53" s="61">
        <v>0.86</v>
      </c>
      <c r="CU53" s="63">
        <v>14</v>
      </c>
      <c r="CV53" s="63">
        <v>3.31</v>
      </c>
      <c r="CW53" s="63">
        <v>16.670000000000002</v>
      </c>
      <c r="CX53" s="63">
        <v>3.27</v>
      </c>
      <c r="CY53" s="60">
        <f t="shared" si="6"/>
        <v>1.4985590778097982E-2</v>
      </c>
      <c r="CZ53" s="60">
        <f t="shared" si="7"/>
        <v>1.7886771463307431E-3</v>
      </c>
      <c r="DA53" s="63"/>
      <c r="DB53" s="91">
        <v>13.5</v>
      </c>
      <c r="DC53" s="60">
        <f>0.3543*DE53</f>
        <v>1.3849587E-2</v>
      </c>
      <c r="DD53" s="60">
        <v>7.9363199999999995E-4</v>
      </c>
      <c r="DE53" s="63">
        <v>3.909E-2</v>
      </c>
      <c r="DF53" s="63">
        <v>2.2399999999999998E-3</v>
      </c>
      <c r="DG53" s="65">
        <v>0.70342000000000005</v>
      </c>
      <c r="DH53" s="65">
        <v>1.24E-3</v>
      </c>
      <c r="DI53" s="65">
        <v>0.70159000000000005</v>
      </c>
      <c r="DJ53" s="65">
        <v>1.24E-3</v>
      </c>
      <c r="DL53" s="187">
        <v>41.72</v>
      </c>
      <c r="DM53" s="187">
        <v>0.17314495324185133</v>
      </c>
      <c r="DN53" s="187">
        <v>52.24</v>
      </c>
      <c r="DO53" s="187">
        <v>0.2678599075440477</v>
      </c>
      <c r="DP53" s="187">
        <v>4.99</v>
      </c>
      <c r="DQ53" s="187">
        <v>2.8001287221311375E-2</v>
      </c>
      <c r="DR53" s="188">
        <v>3.5999999999999999E-3</v>
      </c>
      <c r="DS53" s="188">
        <v>5.3943853502899772E-4</v>
      </c>
      <c r="DT53" s="188">
        <v>5.4600000000000003E-2</v>
      </c>
      <c r="DU53" s="188">
        <v>3.9637577726193111E-4</v>
      </c>
      <c r="DV53" s="188">
        <v>5.9999999999999995E-4</v>
      </c>
      <c r="DW53" s="188">
        <v>9.2533315743875526E-4</v>
      </c>
      <c r="DX53" s="188">
        <v>0.1275</v>
      </c>
      <c r="DY53" s="188">
        <v>4.5378577682646687E-4</v>
      </c>
      <c r="DZ53" s="188">
        <v>1.6000000000000001E-3</v>
      </c>
      <c r="EA53" s="188">
        <v>4.9146757679180875E-4</v>
      </c>
      <c r="EB53" s="188">
        <v>0.19020000000000001</v>
      </c>
      <c r="EC53" s="188">
        <v>1.927591098773686E-3</v>
      </c>
      <c r="ED53" s="188">
        <v>7.9699999999999993E-2</v>
      </c>
      <c r="EE53" s="188">
        <v>2.7051203144838991E-3</v>
      </c>
      <c r="EF53" s="188">
        <v>1.24E-2</v>
      </c>
      <c r="EG53" s="188">
        <v>1.3406268581124833E-3</v>
      </c>
      <c r="EH53" s="188">
        <v>0.43120000000000003</v>
      </c>
      <c r="EI53" s="188">
        <v>1.4400990821547477E-3</v>
      </c>
      <c r="EJ53" s="187">
        <v>99.85</v>
      </c>
    </row>
    <row r="54" spans="1:140" x14ac:dyDescent="0.2">
      <c r="A54" s="63" t="s">
        <v>665</v>
      </c>
      <c r="B54" s="61">
        <v>94.9</v>
      </c>
      <c r="C54" s="143">
        <v>2.4363936409489591E-2</v>
      </c>
      <c r="D54" s="61">
        <v>48.57</v>
      </c>
      <c r="E54" s="61">
        <v>6.7929436332450494E-2</v>
      </c>
      <c r="F54" s="64">
        <v>0.17699999999999999</v>
      </c>
      <c r="G54" s="64">
        <v>4.1858521505980916E-3</v>
      </c>
      <c r="H54" s="61">
        <v>5.54</v>
      </c>
      <c r="I54" s="61">
        <v>1.7912560900795044E-2</v>
      </c>
      <c r="J54" s="61">
        <v>1.3</v>
      </c>
      <c r="K54" s="61">
        <v>8.9309999999999992</v>
      </c>
      <c r="L54" s="61">
        <v>5.0761317713086306E-2</v>
      </c>
      <c r="M54" s="64">
        <v>3.1E-2</v>
      </c>
      <c r="N54" s="64">
        <v>3.2319992193037806E-3</v>
      </c>
      <c r="O54" s="61">
        <v>29.91</v>
      </c>
      <c r="P54" s="61">
        <v>9.3635469570979235E-2</v>
      </c>
      <c r="Q54" s="61">
        <v>4.4800000000000004</v>
      </c>
      <c r="R54" s="61">
        <v>1.0576342909216463E-2</v>
      </c>
      <c r="S54" s="64">
        <v>7.2999999999999995E-2</v>
      </c>
      <c r="T54" s="64">
        <v>5.7106558736851167E-3</v>
      </c>
      <c r="U54" s="64">
        <v>0.47899999999999998</v>
      </c>
      <c r="V54" s="64">
        <v>1.1536196279451242E-2</v>
      </c>
      <c r="W54" s="64">
        <v>2.5000000000000001E-2</v>
      </c>
      <c r="X54" s="64">
        <v>8.7445273891308302E-4</v>
      </c>
      <c r="Y54" s="64">
        <v>0.13170000000000001</v>
      </c>
      <c r="Z54" s="64">
        <v>1.3636036942194347E-3</v>
      </c>
      <c r="AA54" s="64">
        <v>1.4999999999999999E-2</v>
      </c>
      <c r="AB54" s="64">
        <v>1.8242894811709876E-3</v>
      </c>
      <c r="AC54" s="64">
        <v>1.0999999999999999E-2</v>
      </c>
      <c r="AD54" s="64">
        <v>7.2653502919128074E-4</v>
      </c>
      <c r="AE54" s="61">
        <v>99.67</v>
      </c>
      <c r="AF54" s="61">
        <f t="shared" si="0"/>
        <v>100.15</v>
      </c>
      <c r="AG54" s="92">
        <f t="shared" si="1"/>
        <v>0.14124293785310735</v>
      </c>
      <c r="AH54" s="64">
        <f t="shared" si="2"/>
        <v>2.7062146892655368</v>
      </c>
      <c r="AI54" s="64">
        <f t="shared" si="3"/>
        <v>0.74406779661016964</v>
      </c>
      <c r="AJ54" s="64">
        <f t="shared" si="4"/>
        <v>1.2401129943502829</v>
      </c>
      <c r="AK54" s="64">
        <f t="shared" si="5"/>
        <v>2.7118644067796609</v>
      </c>
      <c r="AL54" s="63">
        <v>1505</v>
      </c>
      <c r="AM54" s="63">
        <v>1300</v>
      </c>
      <c r="AN54" s="63" t="s">
        <v>149</v>
      </c>
      <c r="AO54" s="62">
        <v>0.48</v>
      </c>
      <c r="AP54" s="69">
        <v>7.0000000000000007E-2</v>
      </c>
      <c r="AQ54" s="66">
        <v>38</v>
      </c>
      <c r="AR54" s="63">
        <v>14</v>
      </c>
      <c r="AS54" s="278">
        <v>962.44</v>
      </c>
      <c r="AT54" s="68">
        <v>37.44</v>
      </c>
      <c r="AU54" s="67">
        <v>0.46</v>
      </c>
      <c r="AV54" s="63">
        <v>0.04</v>
      </c>
      <c r="AW54" s="67">
        <v>17.89</v>
      </c>
      <c r="AX54" s="63">
        <v>0.54</v>
      </c>
      <c r="AY54" s="67">
        <v>4.13</v>
      </c>
      <c r="AZ54" s="63">
        <v>0.26</v>
      </c>
      <c r="BA54" s="67">
        <v>7.59</v>
      </c>
      <c r="BB54" s="63">
        <v>0.4</v>
      </c>
      <c r="BC54" s="67">
        <v>0.27</v>
      </c>
      <c r="BD54" s="63">
        <v>0.03</v>
      </c>
      <c r="BE54" s="67">
        <v>2.0299999999999998</v>
      </c>
      <c r="BF54" s="63">
        <v>0.42</v>
      </c>
      <c r="BG54" s="67">
        <v>0.3</v>
      </c>
      <c r="BH54" s="63">
        <v>0.03</v>
      </c>
      <c r="BI54" s="67">
        <v>0.91</v>
      </c>
      <c r="BJ54" s="63">
        <v>7.0000000000000007E-2</v>
      </c>
      <c r="BK54" s="67"/>
      <c r="BL54" s="63"/>
      <c r="BM54" s="67">
        <v>0.9</v>
      </c>
      <c r="BN54" s="63">
        <v>0.11</v>
      </c>
      <c r="BO54" s="67">
        <v>0.35</v>
      </c>
      <c r="BP54" s="63">
        <v>0.08</v>
      </c>
      <c r="BQ54" s="67"/>
      <c r="BR54" s="63"/>
      <c r="BS54" s="67"/>
      <c r="BT54" s="63"/>
      <c r="BU54" s="67"/>
      <c r="BV54" s="63"/>
      <c r="BW54" s="67">
        <v>0.77</v>
      </c>
      <c r="BX54" s="63">
        <v>0.1</v>
      </c>
      <c r="BY54" s="67"/>
      <c r="BZ54" s="63"/>
      <c r="CA54" s="67">
        <v>0.51</v>
      </c>
      <c r="CB54" s="63">
        <v>0.09</v>
      </c>
      <c r="CC54" s="67"/>
      <c r="CD54" s="63"/>
      <c r="CE54" s="67"/>
      <c r="CF54" s="63"/>
      <c r="CG54" s="67"/>
      <c r="CH54" s="63"/>
      <c r="CI54" s="67"/>
      <c r="CJ54" s="63"/>
      <c r="CK54" s="67">
        <v>2.1999999999999999E-2</v>
      </c>
      <c r="CL54" s="63">
        <v>6.0000000000000001E-3</v>
      </c>
      <c r="CM54" s="118">
        <v>5.1999999999999998E-3</v>
      </c>
      <c r="CN54" s="60">
        <v>1.5E-3</v>
      </c>
      <c r="CO54" s="117">
        <v>54</v>
      </c>
      <c r="CP54" s="91">
        <v>16.46</v>
      </c>
      <c r="CQ54" s="91"/>
      <c r="CR54" s="91"/>
      <c r="CS54" s="61">
        <v>4.4000000000000004</v>
      </c>
      <c r="CT54" s="61">
        <v>1.7</v>
      </c>
      <c r="CU54" s="63">
        <v>12.27</v>
      </c>
      <c r="CV54" s="63">
        <v>3.46</v>
      </c>
      <c r="CW54" s="63"/>
      <c r="CX54" s="63"/>
      <c r="CY54" s="60">
        <f t="shared" si="6"/>
        <v>2.5712688652878703E-2</v>
      </c>
      <c r="CZ54" s="60">
        <f t="shared" si="7"/>
        <v>2.3667602266606701E-3</v>
      </c>
      <c r="DA54" s="63"/>
      <c r="DB54" s="91"/>
      <c r="DC54" s="91"/>
      <c r="DD54" s="91"/>
      <c r="DE54" s="63"/>
      <c r="DF54" s="63"/>
      <c r="DG54" s="65"/>
      <c r="DH54" s="65"/>
      <c r="DI54" s="65"/>
      <c r="DJ54" s="65"/>
      <c r="DL54" s="187">
        <v>40.869999999999997</v>
      </c>
      <c r="DM54" s="187">
        <v>6.3014951566611979E-2</v>
      </c>
      <c r="DN54" s="187">
        <v>52.11</v>
      </c>
      <c r="DO54" s="187">
        <v>0.10919870036217087</v>
      </c>
      <c r="DP54" s="187">
        <v>4.99</v>
      </c>
      <c r="DQ54" s="187">
        <v>7.6070823781098473E-2</v>
      </c>
      <c r="DR54" s="188">
        <v>3.0999999999999999E-3</v>
      </c>
      <c r="DS54" s="188">
        <v>7.3024449821075565E-4</v>
      </c>
      <c r="DT54" s="188">
        <v>5.96E-2</v>
      </c>
      <c r="DU54" s="188">
        <v>1.889020552859586E-3</v>
      </c>
      <c r="DV54" s="188">
        <v>1.8E-3</v>
      </c>
      <c r="DW54" s="188">
        <v>1.0982148180873662E-3</v>
      </c>
      <c r="DX54" s="188">
        <v>0.12809999999999999</v>
      </c>
      <c r="DY54" s="188">
        <v>2.6898084228215019E-3</v>
      </c>
      <c r="DZ54" s="188">
        <v>2E-3</v>
      </c>
      <c r="EA54" s="188">
        <v>1.1412737879329794E-4</v>
      </c>
      <c r="EB54" s="188">
        <v>0.20910000000000001</v>
      </c>
      <c r="EC54" s="188">
        <v>1.3075356188412875E-2</v>
      </c>
      <c r="ED54" s="188">
        <v>7.9200000000000007E-2</v>
      </c>
      <c r="EE54" s="188">
        <v>1.2109716265876651E-3</v>
      </c>
      <c r="EF54" s="188">
        <v>1.2999999999999999E-2</v>
      </c>
      <c r="EG54" s="188">
        <v>7.1790601828119582E-4</v>
      </c>
      <c r="EH54" s="188">
        <v>0.42009999999999997</v>
      </c>
      <c r="EI54" s="188">
        <v>5.2176815460202534E-3</v>
      </c>
      <c r="EJ54" s="187">
        <v>98.89</v>
      </c>
    </row>
    <row r="55" spans="1:140" x14ac:dyDescent="0.2">
      <c r="A55" s="63" t="s">
        <v>157</v>
      </c>
      <c r="B55" s="61">
        <v>95.04</v>
      </c>
      <c r="C55" s="143">
        <v>3.2557856220004497E-2</v>
      </c>
      <c r="D55" s="61">
        <v>48.17</v>
      </c>
      <c r="E55" s="61">
        <v>6.6746309920474256E-2</v>
      </c>
      <c r="F55" s="64">
        <v>0.16700000000000001</v>
      </c>
      <c r="G55" s="64">
        <v>4.0370305223053106E-3</v>
      </c>
      <c r="H55" s="61">
        <v>5.65</v>
      </c>
      <c r="I55" s="61">
        <v>1.7760231653755579E-2</v>
      </c>
      <c r="J55" s="61">
        <v>1.31</v>
      </c>
      <c r="K55" s="61">
        <v>8.82</v>
      </c>
      <c r="L55" s="61">
        <v>4.899882398588766E-2</v>
      </c>
      <c r="M55" s="64">
        <v>3.1E-2</v>
      </c>
      <c r="N55" s="64">
        <v>3.1342996230280186E-3</v>
      </c>
      <c r="O55" s="61">
        <v>30.12</v>
      </c>
      <c r="P55" s="61">
        <v>9.5064185923687011E-2</v>
      </c>
      <c r="Q55" s="61">
        <v>4.6500000000000004</v>
      </c>
      <c r="R55" s="61">
        <v>1.0559736423478254E-2</v>
      </c>
      <c r="S55" s="64">
        <v>5.8999999999999997E-2</v>
      </c>
      <c r="T55" s="64">
        <v>5.5419885019328177E-3</v>
      </c>
      <c r="U55" s="64">
        <v>0.48099999999999998</v>
      </c>
      <c r="V55" s="64">
        <v>1.129958132494352E-2</v>
      </c>
      <c r="W55" s="64">
        <v>1.2999999999999999E-2</v>
      </c>
      <c r="X55" s="64">
        <v>7.6878761343293048E-4</v>
      </c>
      <c r="Y55" s="64">
        <v>2.5499999999999998E-2</v>
      </c>
      <c r="Z55" s="64">
        <v>7.6933593442656749E-4</v>
      </c>
      <c r="AA55" s="64">
        <v>1.4999999999999999E-2</v>
      </c>
      <c r="AB55" s="64">
        <v>1.7810388978221547E-3</v>
      </c>
      <c r="AC55" s="64">
        <v>1.0999999999999999E-2</v>
      </c>
      <c r="AD55" s="64">
        <v>7.2363561494019667E-4</v>
      </c>
      <c r="AE55" s="61">
        <v>99.52</v>
      </c>
      <c r="AF55" s="61">
        <f t="shared" si="0"/>
        <v>100.03</v>
      </c>
      <c r="AG55" s="92">
        <f t="shared" si="1"/>
        <v>7.7844311377245498E-2</v>
      </c>
      <c r="AH55" s="64">
        <f t="shared" si="2"/>
        <v>2.8802395209580838</v>
      </c>
      <c r="AI55" s="64">
        <f t="shared" si="3"/>
        <v>0.1526946107784431</v>
      </c>
      <c r="AJ55" s="64">
        <f t="shared" si="4"/>
        <v>0.25449101796407186</v>
      </c>
      <c r="AK55" s="64">
        <f t="shared" si="5"/>
        <v>3.0538922155688621</v>
      </c>
      <c r="AL55" s="63">
        <v>1509</v>
      </c>
      <c r="AM55" s="63">
        <v>1300</v>
      </c>
      <c r="AN55" s="63" t="s">
        <v>124</v>
      </c>
      <c r="AO55" s="62">
        <v>0.51</v>
      </c>
      <c r="AP55" s="69">
        <v>7.0000000000000007E-2</v>
      </c>
      <c r="AQ55" s="66">
        <v>38</v>
      </c>
      <c r="AR55" s="63">
        <v>11</v>
      </c>
      <c r="AS55" s="278">
        <v>1010.36</v>
      </c>
      <c r="AT55" s="68">
        <v>39.200000000000003</v>
      </c>
      <c r="AU55" s="67">
        <v>0.25</v>
      </c>
      <c r="AV55" s="63">
        <v>0.03</v>
      </c>
      <c r="AW55" s="67">
        <v>17.829999999999998</v>
      </c>
      <c r="AX55" s="63">
        <v>0.55000000000000004</v>
      </c>
      <c r="AY55" s="67">
        <v>4.3600000000000003</v>
      </c>
      <c r="AZ55" s="63">
        <v>0.31</v>
      </c>
      <c r="BA55" s="67">
        <v>7.89</v>
      </c>
      <c r="BB55" s="63">
        <v>0.45</v>
      </c>
      <c r="BC55" s="67">
        <v>0.24</v>
      </c>
      <c r="BD55" s="63">
        <v>0.03</v>
      </c>
      <c r="BE55" s="67"/>
      <c r="BF55" s="63"/>
      <c r="BG55" s="67">
        <v>0.37</v>
      </c>
      <c r="BH55" s="63">
        <v>0.04</v>
      </c>
      <c r="BI55" s="67">
        <v>0.96</v>
      </c>
      <c r="BJ55" s="63">
        <v>7.0000000000000007E-2</v>
      </c>
      <c r="BK55" s="67"/>
      <c r="BL55" s="63"/>
      <c r="BM55" s="67">
        <v>0.97</v>
      </c>
      <c r="BN55" s="63">
        <v>0.12</v>
      </c>
      <c r="BO55" s="67">
        <v>0.41</v>
      </c>
      <c r="BP55" s="63">
        <v>0.1</v>
      </c>
      <c r="BQ55" s="67"/>
      <c r="BR55" s="63"/>
      <c r="BS55" s="67"/>
      <c r="BT55" s="63"/>
      <c r="BU55" s="67"/>
      <c r="BV55" s="63"/>
      <c r="BW55" s="67">
        <v>0.71</v>
      </c>
      <c r="BX55" s="63">
        <v>0.08</v>
      </c>
      <c r="BY55" s="67"/>
      <c r="BZ55" s="63"/>
      <c r="CA55" s="67">
        <v>0.5</v>
      </c>
      <c r="CB55" s="63">
        <v>0.08</v>
      </c>
      <c r="CC55" s="67"/>
      <c r="CD55" s="63"/>
      <c r="CE55" s="67"/>
      <c r="CF55" s="63"/>
      <c r="CG55" s="67"/>
      <c r="CH55" s="63"/>
      <c r="CI55" s="67">
        <v>5.5E-2</v>
      </c>
      <c r="CJ55" s="63">
        <v>0.01</v>
      </c>
      <c r="CK55" s="67">
        <v>2.1999999999999999E-2</v>
      </c>
      <c r="CL55" s="63">
        <v>4.0000000000000001E-3</v>
      </c>
      <c r="CM55" s="118"/>
      <c r="CN55" s="60"/>
      <c r="CO55" s="117"/>
      <c r="CP55" s="91"/>
      <c r="CQ55" s="91">
        <v>17.45</v>
      </c>
      <c r="CR55" s="91">
        <v>3.29</v>
      </c>
      <c r="CS55" s="61"/>
      <c r="CT55" s="61"/>
      <c r="CU55" s="63">
        <v>10.91</v>
      </c>
      <c r="CV55" s="63">
        <v>2.41</v>
      </c>
      <c r="CW55" s="63">
        <v>17.64</v>
      </c>
      <c r="CX55" s="63">
        <v>3.83</v>
      </c>
      <c r="CY55" s="60">
        <f t="shared" si="6"/>
        <v>1.4021312394840158E-2</v>
      </c>
      <c r="CZ55" s="60">
        <f t="shared" si="7"/>
        <v>1.7372587379422576E-3</v>
      </c>
      <c r="DA55" s="63"/>
      <c r="DB55" s="91">
        <v>13.3</v>
      </c>
      <c r="DC55" s="60">
        <f>0.3543*DE55</f>
        <v>1.5422679E-2</v>
      </c>
      <c r="DD55" s="60">
        <v>8.8929299999999998E-4</v>
      </c>
      <c r="DE55" s="63">
        <v>4.3529999999999999E-2</v>
      </c>
      <c r="DF55" s="63">
        <v>2.5100000000000001E-3</v>
      </c>
      <c r="DG55" s="65">
        <v>0.70279000000000003</v>
      </c>
      <c r="DH55" s="65">
        <v>1.47E-3</v>
      </c>
      <c r="DI55" s="65">
        <v>0.70074999999999998</v>
      </c>
      <c r="DJ55" s="65">
        <v>1.48E-3</v>
      </c>
      <c r="DL55" s="187">
        <v>41.82</v>
      </c>
      <c r="DM55" s="187">
        <v>2.5295944445158113E-2</v>
      </c>
      <c r="DN55" s="187">
        <v>52.49</v>
      </c>
      <c r="DO55" s="187">
        <v>2.9567830867744414E-2</v>
      </c>
      <c r="DP55" s="187">
        <v>4.88</v>
      </c>
      <c r="DQ55" s="187">
        <v>9.9615534334577677E-2</v>
      </c>
      <c r="DR55" s="188">
        <v>3.0999999999999999E-3</v>
      </c>
      <c r="DS55" s="188">
        <v>8.5315621401505729E-4</v>
      </c>
      <c r="DT55" s="188">
        <v>5.5899999999999998E-2</v>
      </c>
      <c r="DU55" s="188">
        <v>4.4324375265590831E-4</v>
      </c>
      <c r="DV55" s="188">
        <v>2.8E-3</v>
      </c>
      <c r="DW55" s="188">
        <v>1.459403444918054E-3</v>
      </c>
      <c r="DX55" s="188">
        <v>0.1285</v>
      </c>
      <c r="DY55" s="188">
        <v>4.5923172847414685E-3</v>
      </c>
      <c r="DZ55" s="188">
        <v>1.6999999999999999E-3</v>
      </c>
      <c r="EA55" s="188">
        <v>4.0529801324503301E-4</v>
      </c>
      <c r="EB55" s="188">
        <v>0.19650000000000001</v>
      </c>
      <c r="EC55" s="188">
        <v>1.6257813481933336E-2</v>
      </c>
      <c r="ED55" s="188">
        <v>7.8600000000000003E-2</v>
      </c>
      <c r="EE55" s="188">
        <v>2.8473634224806645E-3</v>
      </c>
      <c r="EF55" s="188">
        <v>1.2999999999999999E-2</v>
      </c>
      <c r="EG55" s="188">
        <v>7.3498577347187494E-4</v>
      </c>
      <c r="EH55" s="188">
        <v>0.4355</v>
      </c>
      <c r="EI55" s="188">
        <v>7.1041789846584165E-3</v>
      </c>
      <c r="EJ55" s="187">
        <v>100.1</v>
      </c>
    </row>
    <row r="56" spans="1:140" x14ac:dyDescent="0.2">
      <c r="A56" s="63" t="s">
        <v>239</v>
      </c>
      <c r="B56" s="61">
        <v>94.78</v>
      </c>
      <c r="C56" s="143">
        <v>3.3945795476241603E-2</v>
      </c>
      <c r="D56" s="61">
        <v>48.42</v>
      </c>
      <c r="E56" s="61">
        <v>6.7092720081988036E-2</v>
      </c>
      <c r="F56" s="64">
        <v>0.16300000000000001</v>
      </c>
      <c r="G56" s="64">
        <v>4.1579356199031338E-3</v>
      </c>
      <c r="H56" s="61">
        <v>5.74</v>
      </c>
      <c r="I56" s="61">
        <v>1.8190424033499564E-2</v>
      </c>
      <c r="J56" s="61">
        <v>1.26</v>
      </c>
      <c r="K56" s="61">
        <v>9.0679999999999996</v>
      </c>
      <c r="L56" s="61">
        <v>4.9212875065508338E-2</v>
      </c>
      <c r="M56" s="64">
        <v>3.3000000000000002E-2</v>
      </c>
      <c r="N56" s="64">
        <v>3.2559677100500997E-3</v>
      </c>
      <c r="O56" s="61">
        <v>29.54</v>
      </c>
      <c r="P56" s="61">
        <v>9.1719173258968278E-2</v>
      </c>
      <c r="Q56" s="61">
        <v>4.63</v>
      </c>
      <c r="R56" s="61">
        <v>1.0692526985391871E-2</v>
      </c>
      <c r="S56" s="64">
        <v>5.8000000000000003E-2</v>
      </c>
      <c r="T56" s="64">
        <v>5.7252106407526754E-3</v>
      </c>
      <c r="U56" s="64">
        <v>0.505</v>
      </c>
      <c r="V56" s="64">
        <v>1.1720927497218883E-2</v>
      </c>
      <c r="W56" s="64">
        <v>1.7000000000000001E-2</v>
      </c>
      <c r="X56" s="64">
        <v>8.3383882683394066E-4</v>
      </c>
      <c r="Y56" s="64">
        <v>2.7799999999999998E-2</v>
      </c>
      <c r="Z56" s="64">
        <v>8.1291879914597751E-4</v>
      </c>
      <c r="AA56" s="64">
        <v>1.4999999999999999E-2</v>
      </c>
      <c r="AB56" s="64">
        <v>1.8633287417951776E-3</v>
      </c>
      <c r="AC56" s="64">
        <v>1.0999999999999999E-2</v>
      </c>
      <c r="AD56" s="64">
        <v>7.2366608390034011E-4</v>
      </c>
      <c r="AE56" s="61">
        <v>99.49</v>
      </c>
      <c r="AF56" s="61">
        <f t="shared" si="0"/>
        <v>100.03999999999999</v>
      </c>
      <c r="AG56" s="92">
        <f t="shared" si="1"/>
        <v>0.10429447852760737</v>
      </c>
      <c r="AH56" s="64">
        <f t="shared" si="2"/>
        <v>3.0981595092024539</v>
      </c>
      <c r="AI56" s="64">
        <f t="shared" si="3"/>
        <v>0.17055214723926379</v>
      </c>
      <c r="AJ56" s="64">
        <f t="shared" si="4"/>
        <v>0.28425357873210633</v>
      </c>
      <c r="AK56" s="64">
        <f t="shared" si="5"/>
        <v>3.3742331288343559</v>
      </c>
      <c r="AL56" s="63">
        <v>1499</v>
      </c>
      <c r="AM56" s="63">
        <v>1300</v>
      </c>
      <c r="AN56" s="63" t="s">
        <v>226</v>
      </c>
      <c r="AO56" s="62">
        <v>0.55000000000000004</v>
      </c>
      <c r="AP56" s="69">
        <v>0.08</v>
      </c>
      <c r="AQ56" s="66">
        <v>20</v>
      </c>
      <c r="AR56" s="63">
        <v>9</v>
      </c>
      <c r="AS56" s="278">
        <v>947.17</v>
      </c>
      <c r="AT56" s="68">
        <v>51.05</v>
      </c>
      <c r="AU56" s="67">
        <v>0.26</v>
      </c>
      <c r="AV56" s="63">
        <v>0.04</v>
      </c>
      <c r="AW56" s="67">
        <v>17.21</v>
      </c>
      <c r="AX56" s="63">
        <v>0.82</v>
      </c>
      <c r="AY56" s="67">
        <v>4.0999999999999996</v>
      </c>
      <c r="AZ56" s="63">
        <v>0.31</v>
      </c>
      <c r="BA56" s="67">
        <v>7.75</v>
      </c>
      <c r="BB56" s="63">
        <v>0.54</v>
      </c>
      <c r="BC56" s="67">
        <v>0.24</v>
      </c>
      <c r="BD56" s="63">
        <v>0.03</v>
      </c>
      <c r="BE56" s="67">
        <v>1.9</v>
      </c>
      <c r="BF56" s="63">
        <v>0.54</v>
      </c>
      <c r="BG56" s="67">
        <v>0.31</v>
      </c>
      <c r="BH56" s="63">
        <v>0.05</v>
      </c>
      <c r="BI56" s="67">
        <v>0.96</v>
      </c>
      <c r="BJ56" s="63">
        <v>0.09</v>
      </c>
      <c r="BK56" s="67"/>
      <c r="BL56" s="63"/>
      <c r="BM56" s="67">
        <v>0.94</v>
      </c>
      <c r="BN56" s="63">
        <v>0.17</v>
      </c>
      <c r="BO56" s="67">
        <v>0.28000000000000003</v>
      </c>
      <c r="BP56" s="63">
        <v>0.09</v>
      </c>
      <c r="BQ56" s="67"/>
      <c r="BR56" s="63"/>
      <c r="BS56" s="67"/>
      <c r="BT56" s="63"/>
      <c r="BU56" s="67"/>
      <c r="BV56" s="63"/>
      <c r="BW56" s="67">
        <v>0.62</v>
      </c>
      <c r="BX56" s="63">
        <v>0.11</v>
      </c>
      <c r="BY56" s="67"/>
      <c r="BZ56" s="63"/>
      <c r="CA56" s="67">
        <v>0.39</v>
      </c>
      <c r="CB56" s="63">
        <v>0.14000000000000001</v>
      </c>
      <c r="CC56" s="67"/>
      <c r="CD56" s="63"/>
      <c r="CE56" s="67"/>
      <c r="CF56" s="63"/>
      <c r="CG56" s="67"/>
      <c r="CH56" s="63"/>
      <c r="CI56" s="67">
        <v>4.7E-2</v>
      </c>
      <c r="CJ56" s="63">
        <v>1.4E-2</v>
      </c>
      <c r="CK56" s="67">
        <v>2.1999999999999999E-2</v>
      </c>
      <c r="CL56" s="63">
        <v>5.0000000000000001E-3</v>
      </c>
      <c r="CM56" s="118">
        <v>8.0000000000000002E-3</v>
      </c>
      <c r="CN56" s="60">
        <v>2.7000000000000001E-3</v>
      </c>
      <c r="CO56" s="117">
        <v>30</v>
      </c>
      <c r="CP56" s="91">
        <v>11.12</v>
      </c>
      <c r="CQ56" s="91">
        <v>20.43</v>
      </c>
      <c r="CR56" s="91">
        <v>6.2</v>
      </c>
      <c r="CS56" s="61">
        <v>2.75</v>
      </c>
      <c r="CT56" s="61">
        <v>1.1399999999999999</v>
      </c>
      <c r="CU56" s="63">
        <v>10.91</v>
      </c>
      <c r="CV56" s="63">
        <v>2.97</v>
      </c>
      <c r="CW56" s="63">
        <v>20</v>
      </c>
      <c r="CX56" s="63">
        <v>6.89</v>
      </c>
      <c r="CY56" s="60">
        <f t="shared" si="6"/>
        <v>1.5107495642068565E-2</v>
      </c>
      <c r="CZ56" s="60">
        <f t="shared" si="7"/>
        <v>2.4331440738450459E-3</v>
      </c>
      <c r="DA56" s="63"/>
      <c r="DB56" s="91">
        <v>14.2</v>
      </c>
      <c r="DC56" s="60">
        <f>0.3543*DE56</f>
        <v>1.6202139000000001E-2</v>
      </c>
      <c r="DD56" s="60">
        <v>9.1763700000000001E-4</v>
      </c>
      <c r="DE56" s="63">
        <v>4.573E-2</v>
      </c>
      <c r="DF56" s="63">
        <v>2.5899999999999999E-3</v>
      </c>
      <c r="DG56" s="65">
        <v>0.70247999999999999</v>
      </c>
      <c r="DH56" s="65">
        <v>1.1900000000000001E-3</v>
      </c>
      <c r="DI56" s="65">
        <v>0.70033999999999996</v>
      </c>
      <c r="DJ56" s="65">
        <v>1.1900000000000001E-3</v>
      </c>
      <c r="DL56" s="187">
        <v>41.72</v>
      </c>
      <c r="DM56" s="187">
        <v>3.129334480091308E-3</v>
      </c>
      <c r="DN56" s="187">
        <v>52.24</v>
      </c>
      <c r="DO56" s="187">
        <v>6.7655638054448533E-2</v>
      </c>
      <c r="DP56" s="187">
        <v>4.99</v>
      </c>
      <c r="DQ56" s="187">
        <v>0.10572659503389706</v>
      </c>
      <c r="DR56" s="188">
        <v>3.5999999999999999E-3</v>
      </c>
      <c r="DS56" s="188">
        <v>5.9581961297023439E-4</v>
      </c>
      <c r="DT56" s="188">
        <v>5.4600000000000003E-2</v>
      </c>
      <c r="DU56" s="188">
        <v>1.3283613504604976E-3</v>
      </c>
      <c r="DV56" s="188">
        <v>5.9999999999999995E-4</v>
      </c>
      <c r="DW56" s="188">
        <v>3.0417396425948972E-4</v>
      </c>
      <c r="DX56" s="188">
        <v>0.12609999999999999</v>
      </c>
      <c r="DY56" s="188">
        <v>1.7467873478533825E-3</v>
      </c>
      <c r="DZ56" s="188">
        <v>1.8E-3</v>
      </c>
      <c r="EA56" s="188">
        <v>2.888104821487071E-4</v>
      </c>
      <c r="EB56" s="188">
        <v>0.19020000000000001</v>
      </c>
      <c r="EC56" s="188">
        <v>4.6137044699539071E-3</v>
      </c>
      <c r="ED56" s="188">
        <v>7.9699999999999993E-2</v>
      </c>
      <c r="EE56" s="188">
        <v>1.4598402314880724E-3</v>
      </c>
      <c r="EF56" s="188">
        <v>1.24E-2</v>
      </c>
      <c r="EG56" s="188">
        <v>1.067902398943509E-3</v>
      </c>
      <c r="EH56" s="188">
        <v>0.43159999999999998</v>
      </c>
      <c r="EI56" s="188">
        <v>2.3912428434591376E-3</v>
      </c>
      <c r="EJ56" s="187">
        <v>99.85</v>
      </c>
    </row>
    <row r="57" spans="1:140" x14ac:dyDescent="0.2">
      <c r="A57" s="63" t="s">
        <v>125</v>
      </c>
      <c r="B57" s="61">
        <v>94.49</v>
      </c>
      <c r="C57" s="143">
        <v>2.1849341437684553E-2</v>
      </c>
      <c r="D57" s="61">
        <v>48.82</v>
      </c>
      <c r="E57" s="61">
        <v>8.285028733806539E-2</v>
      </c>
      <c r="F57" s="64">
        <v>0.17799999999999999</v>
      </c>
      <c r="G57" s="64">
        <v>5.3335122440824846E-3</v>
      </c>
      <c r="H57" s="61">
        <v>6.03</v>
      </c>
      <c r="I57" s="61">
        <v>2.3309067935033352E-2</v>
      </c>
      <c r="J57" s="61">
        <v>1.19</v>
      </c>
      <c r="K57" s="61">
        <v>9.2279999999999998</v>
      </c>
      <c r="L57" s="61">
        <v>6.0684576598671248E-2</v>
      </c>
      <c r="M57" s="64">
        <v>3.4000000000000002E-2</v>
      </c>
      <c r="N57" s="64">
        <v>4.1736204485900361E-3</v>
      </c>
      <c r="O57" s="61">
        <v>28.55</v>
      </c>
      <c r="P57" s="61">
        <v>0.10901465245553005</v>
      </c>
      <c r="Q57" s="61">
        <v>4.82</v>
      </c>
      <c r="R57" s="61">
        <v>1.3633018741276638E-2</v>
      </c>
      <c r="S57" s="64">
        <v>6.3E-2</v>
      </c>
      <c r="T57" s="64">
        <v>7.3969324594726433E-3</v>
      </c>
      <c r="U57" s="64">
        <v>0.54200000000000004</v>
      </c>
      <c r="V57" s="64">
        <v>1.5164004584688192E-2</v>
      </c>
      <c r="W57" s="64">
        <v>1.7999999999999999E-2</v>
      </c>
      <c r="X57" s="64">
        <v>1.073554935715914E-3</v>
      </c>
      <c r="Y57" s="64">
        <v>4.24E-2</v>
      </c>
      <c r="Z57" s="64">
        <v>1.153392576204843E-3</v>
      </c>
      <c r="AA57" s="64">
        <v>1.6E-2</v>
      </c>
      <c r="AB57" s="64">
        <v>2.2473062432857502E-3</v>
      </c>
      <c r="AC57" s="64">
        <v>1.4E-2</v>
      </c>
      <c r="AD57" s="64">
        <v>9.5117668647254437E-4</v>
      </c>
      <c r="AE57" s="61">
        <v>99.55</v>
      </c>
      <c r="AF57" s="61">
        <f t="shared" si="0"/>
        <v>100.06</v>
      </c>
      <c r="AG57" s="92">
        <f t="shared" si="1"/>
        <v>0.10112359550561797</v>
      </c>
      <c r="AH57" s="64">
        <f t="shared" si="2"/>
        <v>3.0449438202247197</v>
      </c>
      <c r="AI57" s="64">
        <f t="shared" si="3"/>
        <v>0.23820224719101124</v>
      </c>
      <c r="AJ57" s="64">
        <f t="shared" si="4"/>
        <v>0.39700374531835209</v>
      </c>
      <c r="AK57" s="64">
        <f t="shared" si="5"/>
        <v>2.8651685393258428</v>
      </c>
      <c r="AL57" s="63">
        <v>1487</v>
      </c>
      <c r="AM57" s="63">
        <v>1300</v>
      </c>
      <c r="AN57" s="63" t="s">
        <v>124</v>
      </c>
      <c r="AO57" s="62">
        <v>0.51</v>
      </c>
      <c r="AP57" s="69">
        <v>7.0000000000000007E-2</v>
      </c>
      <c r="AQ57" s="66">
        <v>38</v>
      </c>
      <c r="AR57" s="63">
        <v>7</v>
      </c>
      <c r="AS57" s="278">
        <v>1016.91</v>
      </c>
      <c r="AT57" s="68">
        <v>48.51</v>
      </c>
      <c r="AU57" s="67">
        <v>0.34</v>
      </c>
      <c r="AV57" s="63">
        <v>0.04</v>
      </c>
      <c r="AW57" s="67">
        <v>17.899999999999999</v>
      </c>
      <c r="AX57" s="63">
        <v>0.72</v>
      </c>
      <c r="AY57" s="67">
        <v>4.75</v>
      </c>
      <c r="AZ57" s="63">
        <v>0.36</v>
      </c>
      <c r="BA57" s="67">
        <v>7.91</v>
      </c>
      <c r="BB57" s="63">
        <v>0.49</v>
      </c>
      <c r="BC57" s="67">
        <v>0.28999999999999998</v>
      </c>
      <c r="BD57" s="63">
        <v>0.05</v>
      </c>
      <c r="BE57" s="67">
        <v>2.65</v>
      </c>
      <c r="BF57" s="63">
        <v>0.51</v>
      </c>
      <c r="BG57" s="67">
        <v>0.34</v>
      </c>
      <c r="BH57" s="63">
        <v>0.06</v>
      </c>
      <c r="BI57" s="67">
        <v>1.03</v>
      </c>
      <c r="BJ57" s="63">
        <v>0.1</v>
      </c>
      <c r="BK57" s="67"/>
      <c r="BL57" s="63"/>
      <c r="BM57" s="67">
        <v>0.97</v>
      </c>
      <c r="BN57" s="63">
        <v>0.2</v>
      </c>
      <c r="BO57" s="67">
        <v>0.31</v>
      </c>
      <c r="BP57" s="63">
        <v>0.1</v>
      </c>
      <c r="BQ57" s="67"/>
      <c r="BR57" s="63"/>
      <c r="BS57" s="67"/>
      <c r="BT57" s="63"/>
      <c r="BU57" s="67"/>
      <c r="BV57" s="63"/>
      <c r="BW57" s="67">
        <v>0.74</v>
      </c>
      <c r="BX57" s="63">
        <v>0.12</v>
      </c>
      <c r="BY57" s="67"/>
      <c r="BZ57" s="63"/>
      <c r="CA57" s="67">
        <v>0.65</v>
      </c>
      <c r="CB57" s="63">
        <v>0.12</v>
      </c>
      <c r="CC57" s="67"/>
      <c r="CD57" s="63"/>
      <c r="CE57" s="67"/>
      <c r="CF57" s="63"/>
      <c r="CG57" s="67"/>
      <c r="CH57" s="63"/>
      <c r="CI57" s="67">
        <v>5.0999999999999997E-2</v>
      </c>
      <c r="CJ57" s="63">
        <v>8.9999999999999993E-3</v>
      </c>
      <c r="CK57" s="67">
        <v>2.3E-2</v>
      </c>
      <c r="CL57" s="63">
        <v>6.0000000000000001E-3</v>
      </c>
      <c r="CM57" s="118">
        <v>6.4999999999999997E-3</v>
      </c>
      <c r="CN57" s="60">
        <v>2.8E-3</v>
      </c>
      <c r="CO57" s="117">
        <v>41.43</v>
      </c>
      <c r="CP57" s="91">
        <v>19.190000000000001</v>
      </c>
      <c r="CQ57" s="91">
        <v>20.2</v>
      </c>
      <c r="CR57" s="91">
        <v>4.16</v>
      </c>
      <c r="CS57" s="61">
        <v>3.29</v>
      </c>
      <c r="CT57" s="61">
        <v>1.64</v>
      </c>
      <c r="CU57" s="63">
        <v>12.61</v>
      </c>
      <c r="CV57" s="63">
        <v>4.05</v>
      </c>
      <c r="CW57" s="63">
        <v>19.02</v>
      </c>
      <c r="CX57" s="63">
        <v>5.24</v>
      </c>
      <c r="CY57" s="60">
        <f t="shared" si="6"/>
        <v>1.8994413407821233E-2</v>
      </c>
      <c r="CZ57" s="60">
        <f t="shared" si="7"/>
        <v>2.36163718332121E-3</v>
      </c>
      <c r="DA57" s="63"/>
      <c r="DB57" s="91">
        <v>9.1</v>
      </c>
      <c r="DC57" s="60">
        <f>0.3543*DE57</f>
        <v>1.6556438999999999E-2</v>
      </c>
      <c r="DD57" s="60">
        <v>9.8495399999999991E-4</v>
      </c>
      <c r="DE57" s="63">
        <v>4.6730000000000001E-2</v>
      </c>
      <c r="DF57" s="63">
        <v>2.7799999999999999E-3</v>
      </c>
      <c r="DG57" s="65">
        <v>0.70431999999999995</v>
      </c>
      <c r="DH57" s="65">
        <v>6.8000000000000005E-4</v>
      </c>
      <c r="DI57" s="65">
        <v>0.70213999999999999</v>
      </c>
      <c r="DJ57" s="65">
        <v>6.8999999999999997E-4</v>
      </c>
      <c r="DL57" s="187">
        <v>41.35</v>
      </c>
      <c r="DM57" s="187">
        <v>4.2683677359201637E-2</v>
      </c>
      <c r="DN57" s="187">
        <v>51.9</v>
      </c>
      <c r="DO57" s="187">
        <v>4.2878554961380856E-2</v>
      </c>
      <c r="DP57" s="187">
        <v>5.4</v>
      </c>
      <c r="DQ57" s="187">
        <v>7.4629749873971266E-2</v>
      </c>
      <c r="DR57" s="188">
        <v>3.0000000000000001E-3</v>
      </c>
      <c r="DS57" s="188">
        <v>8.2330961369341492E-4</v>
      </c>
      <c r="DT57" s="188">
        <v>5.0900000000000001E-2</v>
      </c>
      <c r="DU57" s="188">
        <v>1.186684560175816E-3</v>
      </c>
      <c r="DV57" s="188">
        <v>2.0999999999999999E-3</v>
      </c>
      <c r="DW57" s="188">
        <v>1.6619936577782427E-3</v>
      </c>
      <c r="DX57" s="188">
        <v>0.12920000000000001</v>
      </c>
      <c r="DY57" s="188">
        <v>2.0247072820708625E-3</v>
      </c>
      <c r="DZ57" s="188">
        <v>1.8E-3</v>
      </c>
      <c r="EA57" s="188">
        <v>4.2153736489189186E-4</v>
      </c>
      <c r="EB57" s="188">
        <v>0.20300000000000001</v>
      </c>
      <c r="EC57" s="188">
        <v>4.4393047990360012E-3</v>
      </c>
      <c r="ED57" s="188">
        <v>8.5000000000000006E-2</v>
      </c>
      <c r="EE57" s="188">
        <v>1.9236087527729913E-3</v>
      </c>
      <c r="EF57" s="188">
        <v>1.29E-2</v>
      </c>
      <c r="EG57" s="188">
        <v>1.0887179440970799E-3</v>
      </c>
      <c r="EH57" s="188">
        <v>0.42470000000000002</v>
      </c>
      <c r="EI57" s="188">
        <v>2.0807521115509199E-3</v>
      </c>
      <c r="EJ57" s="187">
        <v>99.56</v>
      </c>
    </row>
    <row r="58" spans="1:140" x14ac:dyDescent="0.2">
      <c r="A58" s="63" t="s">
        <v>127</v>
      </c>
      <c r="B58" s="61">
        <v>95.08</v>
      </c>
      <c r="C58" s="143">
        <v>1.7678575778522526E-2</v>
      </c>
      <c r="D58" s="61">
        <v>48.51</v>
      </c>
      <c r="E58" s="61">
        <v>6.7217427740132993E-2</v>
      </c>
      <c r="F58" s="64">
        <v>0.156</v>
      </c>
      <c r="G58" s="64">
        <v>3.9756334282168874E-3</v>
      </c>
      <c r="H58" s="61">
        <v>5.32</v>
      </c>
      <c r="I58" s="61">
        <v>1.7200419219697331E-2</v>
      </c>
      <c r="J58" s="61">
        <v>1.37</v>
      </c>
      <c r="K58" s="61">
        <v>8.7739999999999991</v>
      </c>
      <c r="L58" s="61">
        <v>4.8968155531407834E-2</v>
      </c>
      <c r="M58" s="64">
        <v>3.1E-2</v>
      </c>
      <c r="N58" s="64">
        <v>3.055352619038703E-3</v>
      </c>
      <c r="O58" s="61">
        <v>30.48</v>
      </c>
      <c r="P58" s="61">
        <v>9.5419896774438212E-2</v>
      </c>
      <c r="Q58" s="61">
        <v>4.37</v>
      </c>
      <c r="R58" s="61">
        <v>1.0260284083858569E-2</v>
      </c>
      <c r="S58" s="64">
        <v>6.0999999999999999E-2</v>
      </c>
      <c r="T58" s="64">
        <v>5.6175421077940754E-3</v>
      </c>
      <c r="U58" s="64">
        <v>0.47199999999999998</v>
      </c>
      <c r="V58" s="64">
        <v>1.1143061059236665E-2</v>
      </c>
      <c r="W58" s="64">
        <v>1.6E-2</v>
      </c>
      <c r="X58" s="64">
        <v>8.1083608366173553E-4</v>
      </c>
      <c r="Y58" s="64">
        <v>2.7300000000000001E-2</v>
      </c>
      <c r="Z58" s="64">
        <v>7.686574400718293E-4</v>
      </c>
      <c r="AA58" s="64">
        <v>1.4999999999999999E-2</v>
      </c>
      <c r="AB58" s="64">
        <v>1.822745273847482E-3</v>
      </c>
      <c r="AC58" s="64">
        <v>1.4E-2</v>
      </c>
      <c r="AD58" s="64">
        <v>7.7991689839050269E-4</v>
      </c>
      <c r="AE58" s="61">
        <v>99.61</v>
      </c>
      <c r="AF58" s="61">
        <f t="shared" si="0"/>
        <v>100.04</v>
      </c>
      <c r="AG58" s="92">
        <f t="shared" si="1"/>
        <v>0.10256410256410256</v>
      </c>
      <c r="AH58" s="64">
        <f t="shared" si="2"/>
        <v>3.0256410256410255</v>
      </c>
      <c r="AI58" s="64">
        <f t="shared" si="3"/>
        <v>0.17500000000000002</v>
      </c>
      <c r="AJ58" s="64">
        <f t="shared" si="4"/>
        <v>0.29166666666666669</v>
      </c>
      <c r="AK58" s="64">
        <f t="shared" si="5"/>
        <v>2.7564102564102564</v>
      </c>
      <c r="AL58" s="63">
        <v>1514</v>
      </c>
      <c r="AM58" s="63">
        <v>1300</v>
      </c>
      <c r="AN58" s="63" t="s">
        <v>126</v>
      </c>
      <c r="AO58" s="62">
        <v>0.43</v>
      </c>
      <c r="AP58" s="69">
        <v>0.06</v>
      </c>
      <c r="AQ58" s="66">
        <v>38</v>
      </c>
      <c r="AR58" s="63">
        <v>26</v>
      </c>
      <c r="AS58" s="278">
        <v>937.33</v>
      </c>
      <c r="AT58" s="68">
        <v>32.9</v>
      </c>
      <c r="AU58" s="67">
        <v>0.3</v>
      </c>
      <c r="AV58" s="63">
        <v>0.02</v>
      </c>
      <c r="AW58" s="67">
        <v>16.850000000000001</v>
      </c>
      <c r="AX58" s="63">
        <v>0.39</v>
      </c>
      <c r="AY58" s="67">
        <v>4.1100000000000003</v>
      </c>
      <c r="AZ58" s="63">
        <v>0.2</v>
      </c>
      <c r="BA58" s="67">
        <v>7.48</v>
      </c>
      <c r="BB58" s="63">
        <v>0.31</v>
      </c>
      <c r="BC58" s="67">
        <v>0.27</v>
      </c>
      <c r="BD58" s="63">
        <v>0.02</v>
      </c>
      <c r="BE58" s="67">
        <v>2.38</v>
      </c>
      <c r="BF58" s="63">
        <v>0.31</v>
      </c>
      <c r="BG58" s="67">
        <v>0.33</v>
      </c>
      <c r="BH58" s="63">
        <v>0.03</v>
      </c>
      <c r="BI58" s="67">
        <v>0.91</v>
      </c>
      <c r="BJ58" s="63">
        <v>0.05</v>
      </c>
      <c r="BK58" s="67"/>
      <c r="BL58" s="63"/>
      <c r="BM58" s="67">
        <v>0.86</v>
      </c>
      <c r="BN58" s="63">
        <v>0.1</v>
      </c>
      <c r="BO58" s="67">
        <v>0.33</v>
      </c>
      <c r="BP58" s="63">
        <v>0.05</v>
      </c>
      <c r="BQ58" s="67"/>
      <c r="BR58" s="63"/>
      <c r="BS58" s="67"/>
      <c r="BT58" s="63"/>
      <c r="BU58" s="67"/>
      <c r="BV58" s="63"/>
      <c r="BW58" s="67">
        <v>0.65</v>
      </c>
      <c r="BX58" s="63">
        <v>0.06</v>
      </c>
      <c r="BY58" s="67"/>
      <c r="BZ58" s="63"/>
      <c r="CA58" s="67">
        <v>0.52</v>
      </c>
      <c r="CB58" s="63">
        <v>0.06</v>
      </c>
      <c r="CC58" s="67"/>
      <c r="CD58" s="63"/>
      <c r="CE58" s="67"/>
      <c r="CF58" s="63"/>
      <c r="CG58" s="67"/>
      <c r="CH58" s="63"/>
      <c r="CI58" s="67">
        <v>4.7E-2</v>
      </c>
      <c r="CJ58" s="63">
        <v>5.0000000000000001E-3</v>
      </c>
      <c r="CK58" s="67">
        <v>2.3E-2</v>
      </c>
      <c r="CL58" s="63">
        <v>3.0000000000000001E-3</v>
      </c>
      <c r="CM58" s="118">
        <v>5.5999999999999999E-3</v>
      </c>
      <c r="CN58" s="60">
        <v>1.1000000000000001E-3</v>
      </c>
      <c r="CO58" s="117">
        <v>45</v>
      </c>
      <c r="CP58" s="91">
        <v>9.74</v>
      </c>
      <c r="CQ58" s="91">
        <v>19.36</v>
      </c>
      <c r="CR58" s="91">
        <v>2.31</v>
      </c>
      <c r="CS58" s="61">
        <v>3.83</v>
      </c>
      <c r="CT58" s="61">
        <v>0.95</v>
      </c>
      <c r="CU58" s="63">
        <v>11.74</v>
      </c>
      <c r="CV58" s="63">
        <v>1.93</v>
      </c>
      <c r="CW58" s="63">
        <v>18.3</v>
      </c>
      <c r="CX58" s="63">
        <v>2.89</v>
      </c>
      <c r="CY58" s="60">
        <f t="shared" si="6"/>
        <v>1.780415430267062E-2</v>
      </c>
      <c r="CZ58" s="60">
        <f t="shared" si="7"/>
        <v>1.2564428416132704E-3</v>
      </c>
      <c r="DA58" s="63"/>
      <c r="DB58" s="91">
        <v>25.3</v>
      </c>
      <c r="DC58" s="60">
        <f>0.3543*DE58</f>
        <v>1.7885063999999999E-2</v>
      </c>
      <c r="DD58" s="60">
        <v>1.038099E-3</v>
      </c>
      <c r="DE58" s="63">
        <v>5.0479999999999997E-2</v>
      </c>
      <c r="DF58" s="63">
        <v>2.9299999999999999E-3</v>
      </c>
      <c r="DG58" s="65">
        <v>0.70431999999999995</v>
      </c>
      <c r="DH58" s="65">
        <v>6.8000000000000005E-4</v>
      </c>
      <c r="DI58" s="65">
        <v>0.70196999999999998</v>
      </c>
      <c r="DJ58" s="65">
        <v>6.8999999999999997E-4</v>
      </c>
      <c r="DL58" s="187">
        <v>41.68</v>
      </c>
      <c r="DM58" s="187">
        <v>0.12287557945032294</v>
      </c>
      <c r="DN58" s="187">
        <v>52.78</v>
      </c>
      <c r="DO58" s="187">
        <v>0.12533077884391616</v>
      </c>
      <c r="DP58" s="187">
        <v>4.87</v>
      </c>
      <c r="DQ58" s="187">
        <v>5.4195688460097403E-2</v>
      </c>
      <c r="DR58" s="188">
        <v>3.2000000000000002E-3</v>
      </c>
      <c r="DS58" s="188">
        <v>7.4914770274848573E-4</v>
      </c>
      <c r="DT58" s="188">
        <v>5.67E-2</v>
      </c>
      <c r="DU58" s="188">
        <v>5.9316136197946458E-3</v>
      </c>
      <c r="DV58" s="188">
        <v>3.3E-3</v>
      </c>
      <c r="DW58" s="188">
        <v>3.4111210474520523E-3</v>
      </c>
      <c r="DX58" s="188">
        <v>0.124</v>
      </c>
      <c r="DY58" s="188">
        <v>3.198422709745379E-3</v>
      </c>
      <c r="DZ58" s="188">
        <v>1.9E-3</v>
      </c>
      <c r="EA58" s="188">
        <v>1.1405757611513702E-4</v>
      </c>
      <c r="EB58" s="188">
        <v>0.19500000000000001</v>
      </c>
      <c r="EC58" s="188">
        <v>2.3525810177248687E-3</v>
      </c>
      <c r="ED58" s="188">
        <v>7.7700000000000005E-2</v>
      </c>
      <c r="EE58" s="188">
        <v>1.0939268656063505E-3</v>
      </c>
      <c r="EF58" s="188">
        <v>1.2800000000000001E-2</v>
      </c>
      <c r="EG58" s="188">
        <v>7.7057303567891575E-4</v>
      </c>
      <c r="EH58" s="188">
        <v>0.42599999999999999</v>
      </c>
      <c r="EI58" s="188">
        <v>1.6342901074750873E-3</v>
      </c>
      <c r="EJ58" s="187">
        <v>100.22</v>
      </c>
    </row>
    <row r="59" spans="1:140" x14ac:dyDescent="0.2">
      <c r="A59" s="63" t="s">
        <v>664</v>
      </c>
      <c r="B59" s="61">
        <v>95.14</v>
      </c>
      <c r="C59" s="143">
        <v>2.4765040942581685E-2</v>
      </c>
      <c r="D59" s="61">
        <v>48.12</v>
      </c>
      <c r="E59" s="61">
        <v>6.6677027888171495E-2</v>
      </c>
      <c r="F59" s="64">
        <v>0.16700000000000001</v>
      </c>
      <c r="G59" s="64">
        <v>3.9986942381078031E-3</v>
      </c>
      <c r="H59" s="61">
        <v>5.53</v>
      </c>
      <c r="I59" s="61">
        <v>1.7453683537781844E-2</v>
      </c>
      <c r="J59" s="61">
        <v>1.37</v>
      </c>
      <c r="K59" s="61">
        <v>8.77</v>
      </c>
      <c r="L59" s="61">
        <v>4.9958503693157769E-2</v>
      </c>
      <c r="M59" s="64">
        <v>2.9000000000000001E-2</v>
      </c>
      <c r="N59" s="64">
        <v>3.0113642174065471E-3</v>
      </c>
      <c r="O59" s="61">
        <v>30.66</v>
      </c>
      <c r="P59" s="61">
        <v>9.4408316017887628E-2</v>
      </c>
      <c r="Q59" s="61">
        <v>4.38</v>
      </c>
      <c r="R59" s="61">
        <v>1.0227876330021899E-2</v>
      </c>
      <c r="S59" s="64">
        <v>5.8000000000000003E-2</v>
      </c>
      <c r="T59" s="64">
        <v>5.4589182845625065E-3</v>
      </c>
      <c r="U59" s="64">
        <v>0.45400000000000001</v>
      </c>
      <c r="V59" s="64">
        <v>1.0846282869669632E-2</v>
      </c>
      <c r="W59" s="64">
        <v>2.3E-2</v>
      </c>
      <c r="X59" s="64">
        <v>8.1124797901553517E-4</v>
      </c>
      <c r="Y59" s="64">
        <v>0.1404</v>
      </c>
      <c r="Z59" s="64">
        <v>1.3672401047365456E-3</v>
      </c>
      <c r="AA59" s="64">
        <v>1.6E-2</v>
      </c>
      <c r="AB59" s="64">
        <v>1.7071244941475471E-3</v>
      </c>
      <c r="AC59" s="64">
        <v>1.4E-2</v>
      </c>
      <c r="AD59" s="64">
        <v>7.6054418464026384E-4</v>
      </c>
      <c r="AE59" s="61">
        <v>99.72</v>
      </c>
      <c r="AF59" s="61">
        <f t="shared" si="0"/>
        <v>100.16</v>
      </c>
      <c r="AG59" s="92">
        <f t="shared" si="1"/>
        <v>0.1377245508982036</v>
      </c>
      <c r="AH59" s="64">
        <f t="shared" si="2"/>
        <v>2.7185628742514969</v>
      </c>
      <c r="AI59" s="64">
        <f t="shared" si="3"/>
        <v>0.8407185628742514</v>
      </c>
      <c r="AJ59" s="64">
        <f t="shared" si="4"/>
        <v>1.4011976047904191</v>
      </c>
      <c r="AK59" s="64">
        <f t="shared" si="5"/>
        <v>2.6347305389221556</v>
      </c>
      <c r="AL59" s="63">
        <v>1517</v>
      </c>
      <c r="AM59" s="63">
        <v>1300</v>
      </c>
      <c r="AN59" s="63" t="s">
        <v>663</v>
      </c>
      <c r="AO59" s="62">
        <v>0.44</v>
      </c>
      <c r="AP59" s="69">
        <v>0.06</v>
      </c>
      <c r="AQ59" s="66"/>
      <c r="AR59" s="63"/>
      <c r="AS59" s="278"/>
      <c r="AT59" s="68"/>
      <c r="AU59" s="67"/>
      <c r="AV59" s="63"/>
      <c r="AW59" s="67"/>
      <c r="AX59" s="63"/>
      <c r="AY59" s="67"/>
      <c r="AZ59" s="63"/>
      <c r="BA59" s="67"/>
      <c r="BB59" s="63"/>
      <c r="BC59" s="67"/>
      <c r="BD59" s="63"/>
      <c r="BE59" s="67"/>
      <c r="BF59" s="63"/>
      <c r="BG59" s="67"/>
      <c r="BH59" s="63"/>
      <c r="BI59" s="67"/>
      <c r="BJ59" s="63"/>
      <c r="BK59" s="67"/>
      <c r="BL59" s="63"/>
      <c r="BM59" s="67"/>
      <c r="BN59" s="63"/>
      <c r="BO59" s="67"/>
      <c r="BP59" s="63"/>
      <c r="BQ59" s="67"/>
      <c r="BR59" s="63"/>
      <c r="BS59" s="67"/>
      <c r="BT59" s="63"/>
      <c r="BU59" s="67"/>
      <c r="BV59" s="63"/>
      <c r="BW59" s="67"/>
      <c r="BX59" s="63"/>
      <c r="BY59" s="67"/>
      <c r="BZ59" s="63"/>
      <c r="CA59" s="67"/>
      <c r="CB59" s="63"/>
      <c r="CC59" s="67"/>
      <c r="CD59" s="63"/>
      <c r="CE59" s="67"/>
      <c r="CF59" s="63"/>
      <c r="CG59" s="67"/>
      <c r="CH59" s="63"/>
      <c r="CI59" s="67"/>
      <c r="CJ59" s="63"/>
      <c r="CK59" s="67"/>
      <c r="CL59" s="63"/>
      <c r="CM59" s="118"/>
      <c r="CN59" s="60"/>
      <c r="CO59" s="117"/>
      <c r="CP59" s="91"/>
      <c r="CQ59" s="91"/>
      <c r="CR59" s="91"/>
      <c r="CS59" s="61"/>
      <c r="CT59" s="61"/>
      <c r="CU59" s="63"/>
      <c r="CV59" s="63"/>
      <c r="CW59" s="63"/>
      <c r="CX59" s="63"/>
      <c r="CY59" s="60"/>
      <c r="CZ59" s="60"/>
      <c r="DA59" s="63"/>
      <c r="DB59" s="91"/>
      <c r="DC59" s="91"/>
      <c r="DD59" s="91"/>
      <c r="DE59" s="63"/>
      <c r="DF59" s="63"/>
      <c r="DG59" s="65"/>
      <c r="DH59" s="65"/>
      <c r="DI59" s="65"/>
      <c r="DJ59" s="65"/>
      <c r="DL59" s="187">
        <v>41.95</v>
      </c>
      <c r="DM59" s="187">
        <v>0.21285030494621004</v>
      </c>
      <c r="DN59" s="187">
        <v>52.79</v>
      </c>
      <c r="DO59" s="187">
        <v>0.29731038371371082</v>
      </c>
      <c r="DP59" s="187">
        <v>4.8</v>
      </c>
      <c r="DQ59" s="187">
        <v>7.4640708235079109E-2</v>
      </c>
      <c r="DR59" s="188">
        <v>3.5000000000000001E-3</v>
      </c>
      <c r="DS59" s="188">
        <v>4.8439640236905572E-4</v>
      </c>
      <c r="DT59" s="188">
        <v>5.9700000000000003E-2</v>
      </c>
      <c r="DU59" s="188">
        <v>8.3107940878336423E-4</v>
      </c>
      <c r="DV59" s="188">
        <v>1E-3</v>
      </c>
      <c r="DW59" s="188">
        <v>1.3939304348611597E-3</v>
      </c>
      <c r="DX59" s="188">
        <v>0.125</v>
      </c>
      <c r="DY59" s="188">
        <v>1.6443615716703289E-3</v>
      </c>
      <c r="DZ59" s="188">
        <v>2.0999999999999999E-3</v>
      </c>
      <c r="EA59" s="188">
        <v>3.0877247998098174E-4</v>
      </c>
      <c r="EB59" s="188">
        <v>0.19470000000000001</v>
      </c>
      <c r="EC59" s="188">
        <v>5.6385792790592864E-3</v>
      </c>
      <c r="ED59" s="188">
        <v>7.6799999999999993E-2</v>
      </c>
      <c r="EE59" s="188">
        <v>1.599628091027409E-3</v>
      </c>
      <c r="EF59" s="188">
        <v>1.2E-2</v>
      </c>
      <c r="EG59" s="188">
        <v>8.2881768892892349E-4</v>
      </c>
      <c r="EH59" s="188">
        <v>0.43090000000000001</v>
      </c>
      <c r="EI59" s="188">
        <v>4.3644216228678123E-3</v>
      </c>
      <c r="EJ59" s="187">
        <v>100.44</v>
      </c>
    </row>
    <row r="60" spans="1:140" x14ac:dyDescent="0.2">
      <c r="A60" s="63" t="s">
        <v>443</v>
      </c>
      <c r="B60" s="61">
        <v>94.67</v>
      </c>
      <c r="C60" s="143">
        <v>6.5499631461878966E-3</v>
      </c>
      <c r="D60" s="61">
        <v>49.06</v>
      </c>
      <c r="E60" s="61">
        <v>6.9867850375892826E-2</v>
      </c>
      <c r="F60" s="64">
        <v>0.16200000000000001</v>
      </c>
      <c r="G60" s="64">
        <v>4.3369288304052215E-3</v>
      </c>
      <c r="H60" s="61">
        <v>5.62</v>
      </c>
      <c r="I60" s="61">
        <v>1.8891689214644514E-2</v>
      </c>
      <c r="J60" s="61">
        <v>1.27</v>
      </c>
      <c r="K60" s="61">
        <v>9.0609999999999999</v>
      </c>
      <c r="L60" s="61">
        <v>4.7547632074498226E-2</v>
      </c>
      <c r="M60" s="64">
        <v>3.2000000000000001E-2</v>
      </c>
      <c r="N60" s="64">
        <v>3.2204120536905765E-3</v>
      </c>
      <c r="O60" s="61">
        <v>29.27</v>
      </c>
      <c r="P60" s="61">
        <v>9.1631902184639319E-2</v>
      </c>
      <c r="Q60" s="61">
        <v>4.51</v>
      </c>
      <c r="R60" s="61">
        <v>1.0820751570164149E-2</v>
      </c>
      <c r="S60" s="64">
        <v>8.1000000000000003E-2</v>
      </c>
      <c r="T60" s="64">
        <v>5.8709273066526726E-3</v>
      </c>
      <c r="U60" s="64">
        <v>0.49399999999999999</v>
      </c>
      <c r="V60" s="64">
        <v>1.2460575696428305E-2</v>
      </c>
      <c r="W60" s="64">
        <v>1.4999999999999999E-2</v>
      </c>
      <c r="X60" s="64">
        <v>7.7527672478928445E-4</v>
      </c>
      <c r="Y60" s="64">
        <v>3.6999999999999998E-2</v>
      </c>
      <c r="Z60" s="64">
        <v>9.1481783520269103E-4</v>
      </c>
      <c r="AA60" s="64">
        <v>1.6E-2</v>
      </c>
      <c r="AB60" s="64">
        <v>2.0407500378628041E-3</v>
      </c>
      <c r="AC60" s="64">
        <v>1.7000000000000001E-2</v>
      </c>
      <c r="AD60" s="64">
        <v>7.767010051223216E-4</v>
      </c>
      <c r="AE60" s="61">
        <v>99.64</v>
      </c>
      <c r="AF60" s="61">
        <f t="shared" si="0"/>
        <v>100.05</v>
      </c>
      <c r="AG60" s="92">
        <f t="shared" si="1"/>
        <v>9.2592592592592587E-2</v>
      </c>
      <c r="AH60" s="64">
        <f t="shared" si="2"/>
        <v>3.0493827160493825</v>
      </c>
      <c r="AI60" s="64">
        <f t="shared" si="3"/>
        <v>0.22839506172839505</v>
      </c>
      <c r="AJ60" s="64">
        <f t="shared" si="4"/>
        <v>0.38065843621399176</v>
      </c>
      <c r="AK60" s="64">
        <f t="shared" si="5"/>
        <v>2.5308641975308639</v>
      </c>
      <c r="AL60" s="63">
        <v>1498</v>
      </c>
      <c r="AM60" s="63">
        <v>1310</v>
      </c>
      <c r="AN60" s="63" t="s">
        <v>442</v>
      </c>
      <c r="AO60" s="62">
        <v>0.41</v>
      </c>
      <c r="AP60" s="69">
        <v>0.08</v>
      </c>
      <c r="AQ60" s="66">
        <v>38</v>
      </c>
      <c r="AR60" s="63">
        <v>10</v>
      </c>
      <c r="AS60" s="278">
        <v>961.37</v>
      </c>
      <c r="AT60" s="68">
        <v>35.96</v>
      </c>
      <c r="AU60" s="67">
        <v>0.28999999999999998</v>
      </c>
      <c r="AV60" s="63">
        <v>0.03</v>
      </c>
      <c r="AW60" s="67">
        <v>17.350000000000001</v>
      </c>
      <c r="AX60" s="63">
        <v>0.48</v>
      </c>
      <c r="AY60" s="67">
        <v>4.38</v>
      </c>
      <c r="AZ60" s="63">
        <v>0.26</v>
      </c>
      <c r="BA60" s="67">
        <v>7.86</v>
      </c>
      <c r="BB60" s="63">
        <v>0.33</v>
      </c>
      <c r="BC60" s="67">
        <v>0.25</v>
      </c>
      <c r="BD60" s="63">
        <v>0.03</v>
      </c>
      <c r="BE60" s="67">
        <v>1.95</v>
      </c>
      <c r="BF60" s="63">
        <v>0.27</v>
      </c>
      <c r="BG60" s="67">
        <v>0.31</v>
      </c>
      <c r="BH60" s="63">
        <v>0.03</v>
      </c>
      <c r="BI60" s="67">
        <v>0.97</v>
      </c>
      <c r="BJ60" s="63">
        <v>0.06</v>
      </c>
      <c r="BK60" s="67"/>
      <c r="BL60" s="63"/>
      <c r="BM60" s="67">
        <v>0.89</v>
      </c>
      <c r="BN60" s="63">
        <v>0.09</v>
      </c>
      <c r="BO60" s="67">
        <v>0.28999999999999998</v>
      </c>
      <c r="BP60" s="63">
        <v>0.06</v>
      </c>
      <c r="BQ60" s="67"/>
      <c r="BR60" s="63"/>
      <c r="BS60" s="67"/>
      <c r="BT60" s="63"/>
      <c r="BU60" s="67"/>
      <c r="BV60" s="63"/>
      <c r="BW60" s="67">
        <v>0.75</v>
      </c>
      <c r="BX60" s="63">
        <v>0.11</v>
      </c>
      <c r="BY60" s="67"/>
      <c r="BZ60" s="63"/>
      <c r="CA60" s="67">
        <v>0.47</v>
      </c>
      <c r="CB60" s="63">
        <v>7.0000000000000007E-2</v>
      </c>
      <c r="CC60" s="67"/>
      <c r="CD60" s="63"/>
      <c r="CE60" s="67"/>
      <c r="CF60" s="63"/>
      <c r="CG60" s="67"/>
      <c r="CH60" s="63"/>
      <c r="CI60" s="67">
        <v>4.9000000000000002E-2</v>
      </c>
      <c r="CJ60" s="63">
        <v>8.0000000000000002E-3</v>
      </c>
      <c r="CK60" s="67">
        <v>2.3E-2</v>
      </c>
      <c r="CL60" s="63">
        <v>4.0000000000000001E-3</v>
      </c>
      <c r="CM60" s="118">
        <v>5.5999999999999999E-3</v>
      </c>
      <c r="CN60" s="60">
        <v>1.5E-3</v>
      </c>
      <c r="CO60" s="117">
        <v>41.67</v>
      </c>
      <c r="CP60" s="91">
        <v>12.17</v>
      </c>
      <c r="CQ60" s="91">
        <v>19.8</v>
      </c>
      <c r="CR60" s="91">
        <v>3.51</v>
      </c>
      <c r="CS60" s="61">
        <v>3.83</v>
      </c>
      <c r="CT60" s="61">
        <v>1.22</v>
      </c>
      <c r="CU60" s="63">
        <v>10.87</v>
      </c>
      <c r="CV60" s="63">
        <v>2.1800000000000002</v>
      </c>
      <c r="CW60" s="63">
        <v>18.16</v>
      </c>
      <c r="CX60" s="63">
        <v>3.59</v>
      </c>
      <c r="CY60" s="60">
        <f t="shared" ref="CY60:CY66" si="8">AU60/AW60</f>
        <v>1.6714697406340056E-2</v>
      </c>
      <c r="CZ60" s="60">
        <f t="shared" ref="CZ60:CZ66" si="9">CY60*((AV60/AU60)^2+(AX60/AW60)^2)^0.5</f>
        <v>1.7898730681033424E-3</v>
      </c>
      <c r="DA60" s="63"/>
      <c r="DB60" s="91"/>
      <c r="DC60" s="91"/>
      <c r="DD60" s="91"/>
      <c r="DE60" s="60"/>
      <c r="DF60" s="60"/>
      <c r="DG60" s="65"/>
      <c r="DH60" s="65"/>
      <c r="DI60" s="65"/>
      <c r="DJ60" s="65"/>
      <c r="DL60" s="189">
        <v>41.75</v>
      </c>
      <c r="DM60" s="189">
        <v>1.1569510966340834E-2</v>
      </c>
      <c r="DN60" s="189">
        <v>52.67</v>
      </c>
      <c r="DO60" s="189">
        <v>1.1580748427021751E-2</v>
      </c>
      <c r="DP60" s="189">
        <v>5.29</v>
      </c>
      <c r="DQ60" s="189">
        <v>2.2096389304205412E-2</v>
      </c>
      <c r="DR60" s="190">
        <v>2.3E-3</v>
      </c>
      <c r="DS60" s="190">
        <v>5.8046431408568708E-4</v>
      </c>
      <c r="DT60" s="190">
        <v>5.1200000000000002E-2</v>
      </c>
      <c r="DU60" s="190">
        <v>5.6729249830997702E-3</v>
      </c>
      <c r="DV60" s="190">
        <v>4.5999999999999999E-3</v>
      </c>
      <c r="DW60" s="190">
        <v>3.1988505657867252E-3</v>
      </c>
      <c r="DX60" s="190">
        <v>0.13020000000000001</v>
      </c>
      <c r="DY60" s="190">
        <v>2.6234160374792002E-3</v>
      </c>
      <c r="DZ60" s="190">
        <v>1.8E-3</v>
      </c>
      <c r="EA60" s="190">
        <v>5.3654344348429432E-4</v>
      </c>
      <c r="EB60" s="190">
        <v>0.2064</v>
      </c>
      <c r="EC60" s="190">
        <v>1.2777810456622496E-2</v>
      </c>
      <c r="ED60" s="190">
        <v>8.3599999999999994E-2</v>
      </c>
      <c r="EE60" s="190">
        <v>8.1895339328176239E-4</v>
      </c>
      <c r="EF60" s="190">
        <v>1.2200000000000001E-2</v>
      </c>
      <c r="EG60" s="190">
        <v>8.464727764148838E-4</v>
      </c>
      <c r="EH60" s="190">
        <v>0.42580000000000001</v>
      </c>
      <c r="EI60" s="190">
        <v>5.7029116757636869E-3</v>
      </c>
      <c r="EJ60" s="189">
        <v>100.63</v>
      </c>
    </row>
    <row r="61" spans="1:140" x14ac:dyDescent="0.2">
      <c r="A61" s="63" t="s">
        <v>261</v>
      </c>
      <c r="B61" s="61">
        <v>94.4</v>
      </c>
      <c r="C61" s="143">
        <v>3.6104330187489014E-2</v>
      </c>
      <c r="D61" s="61">
        <v>49.1</v>
      </c>
      <c r="E61" s="61">
        <v>6.9924815602452867E-2</v>
      </c>
      <c r="F61" s="64">
        <v>0.16600000000000001</v>
      </c>
      <c r="G61" s="64">
        <v>4.5154260292009198E-3</v>
      </c>
      <c r="H61" s="61">
        <v>5.64</v>
      </c>
      <c r="I61" s="61">
        <v>1.9465440874648701E-2</v>
      </c>
      <c r="J61" s="61">
        <v>1.19</v>
      </c>
      <c r="K61" s="61">
        <v>9.3279999999999994</v>
      </c>
      <c r="L61" s="61">
        <v>4.6076454734674879E-2</v>
      </c>
      <c r="M61" s="64">
        <v>3.6999999999999998E-2</v>
      </c>
      <c r="N61" s="64">
        <v>3.408113491488245E-3</v>
      </c>
      <c r="O61" s="61">
        <v>28.72</v>
      </c>
      <c r="P61" s="61">
        <v>8.9540098548080677E-2</v>
      </c>
      <c r="Q61" s="61">
        <v>4.58</v>
      </c>
      <c r="R61" s="61">
        <v>1.1164980471916266E-2</v>
      </c>
      <c r="S61" s="64">
        <v>0.10100000000000001</v>
      </c>
      <c r="T61" s="64">
        <v>6.1965290316434423E-3</v>
      </c>
      <c r="U61" s="64">
        <v>0.51600000000000001</v>
      </c>
      <c r="V61" s="64">
        <v>1.3051691241623314E-2</v>
      </c>
      <c r="W61" s="64">
        <v>1.7000000000000001E-2</v>
      </c>
      <c r="X61" s="64">
        <v>8.181344512040266E-4</v>
      </c>
      <c r="Y61" s="64">
        <v>8.5300000000000001E-2</v>
      </c>
      <c r="Z61" s="64">
        <v>1.2366782260456067E-3</v>
      </c>
      <c r="AA61" s="64">
        <v>1.4999999999999999E-2</v>
      </c>
      <c r="AB61" s="64">
        <v>2.1212287319695945E-3</v>
      </c>
      <c r="AC61" s="64">
        <v>1.4999999999999999E-2</v>
      </c>
      <c r="AD61" s="64">
        <v>8.7910800752176563E-4</v>
      </c>
      <c r="AE61" s="61">
        <v>99.51</v>
      </c>
      <c r="AF61" s="61">
        <f t="shared" si="0"/>
        <v>100.10000000000001</v>
      </c>
      <c r="AG61" s="92">
        <f t="shared" si="1"/>
        <v>0.10240963855421686</v>
      </c>
      <c r="AH61" s="64">
        <f t="shared" si="2"/>
        <v>3.1084337349397591</v>
      </c>
      <c r="AI61" s="64">
        <f t="shared" si="3"/>
        <v>0.51385542168674692</v>
      </c>
      <c r="AJ61" s="64">
        <f t="shared" si="4"/>
        <v>0.85642570281124486</v>
      </c>
      <c r="AK61" s="64">
        <f t="shared" si="5"/>
        <v>3.5542168674698793</v>
      </c>
      <c r="AL61" s="63">
        <v>1484</v>
      </c>
      <c r="AM61" s="63">
        <v>1310</v>
      </c>
      <c r="AN61" s="63" t="s">
        <v>260</v>
      </c>
      <c r="AO61" s="62">
        <v>0.59</v>
      </c>
      <c r="AP61" s="69">
        <v>0.03</v>
      </c>
      <c r="AQ61" s="66">
        <v>38</v>
      </c>
      <c r="AR61" s="63">
        <v>11</v>
      </c>
      <c r="AS61" s="278">
        <v>1030.9100000000001</v>
      </c>
      <c r="AT61" s="68">
        <v>38.869999999999997</v>
      </c>
      <c r="AU61" s="67">
        <v>0.4</v>
      </c>
      <c r="AV61" s="63">
        <v>0.03</v>
      </c>
      <c r="AW61" s="67">
        <v>18.010000000000002</v>
      </c>
      <c r="AX61" s="63">
        <v>0.54</v>
      </c>
      <c r="AY61" s="67">
        <v>4.5199999999999996</v>
      </c>
      <c r="AZ61" s="63">
        <v>0.22</v>
      </c>
      <c r="BA61" s="67">
        <v>8.2899999999999991</v>
      </c>
      <c r="BB61" s="63">
        <v>0.38</v>
      </c>
      <c r="BC61" s="67">
        <v>0.28000000000000003</v>
      </c>
      <c r="BD61" s="63">
        <v>0.03</v>
      </c>
      <c r="BE61" s="67">
        <v>2.58</v>
      </c>
      <c r="BF61" s="63">
        <v>0.31</v>
      </c>
      <c r="BG61" s="67">
        <v>0.35</v>
      </c>
      <c r="BH61" s="63">
        <v>0.03</v>
      </c>
      <c r="BI61" s="67">
        <v>0.98</v>
      </c>
      <c r="BJ61" s="63">
        <v>0.06</v>
      </c>
      <c r="BK61" s="67"/>
      <c r="BL61" s="63"/>
      <c r="BM61" s="67">
        <v>0.86</v>
      </c>
      <c r="BN61" s="63">
        <v>0.09</v>
      </c>
      <c r="BO61" s="67">
        <v>0.33</v>
      </c>
      <c r="BP61" s="63">
        <v>0.06</v>
      </c>
      <c r="BQ61" s="67"/>
      <c r="BR61" s="63"/>
      <c r="BS61" s="67"/>
      <c r="BT61" s="63"/>
      <c r="BU61" s="67"/>
      <c r="BV61" s="63"/>
      <c r="BW61" s="67">
        <v>0.76</v>
      </c>
      <c r="BX61" s="63">
        <v>0.08</v>
      </c>
      <c r="BY61" s="67"/>
      <c r="BZ61" s="63"/>
      <c r="CA61" s="67">
        <v>0.53</v>
      </c>
      <c r="CB61" s="63">
        <v>7.0000000000000007E-2</v>
      </c>
      <c r="CC61" s="67"/>
      <c r="CD61" s="63"/>
      <c r="CE61" s="67"/>
      <c r="CF61" s="63"/>
      <c r="CG61" s="67"/>
      <c r="CH61" s="63"/>
      <c r="CI61" s="67">
        <v>4.4999999999999998E-2</v>
      </c>
      <c r="CJ61" s="63">
        <v>6.0000000000000001E-3</v>
      </c>
      <c r="CK61" s="67">
        <v>2.1999999999999999E-2</v>
      </c>
      <c r="CL61" s="63">
        <v>4.0000000000000001E-3</v>
      </c>
      <c r="CM61" s="118">
        <v>6.0000000000000001E-3</v>
      </c>
      <c r="CN61" s="60">
        <v>2E-3</v>
      </c>
      <c r="CO61" s="117">
        <v>46.67</v>
      </c>
      <c r="CP61" s="91">
        <v>15.96</v>
      </c>
      <c r="CQ61" s="91">
        <v>21.78</v>
      </c>
      <c r="CR61" s="91">
        <v>3.02</v>
      </c>
      <c r="CS61" s="61">
        <v>3.67</v>
      </c>
      <c r="CT61" s="61">
        <v>1.35</v>
      </c>
      <c r="CU61" s="63">
        <v>12.73</v>
      </c>
      <c r="CV61" s="63">
        <v>2.4900000000000002</v>
      </c>
      <c r="CW61" s="63">
        <v>19.11</v>
      </c>
      <c r="CX61" s="63">
        <v>3.13</v>
      </c>
      <c r="CY61" s="60">
        <f t="shared" si="8"/>
        <v>2.2209883398112158E-2</v>
      </c>
      <c r="CZ61" s="60">
        <f t="shared" si="9"/>
        <v>1.7939208701835676E-3</v>
      </c>
      <c r="DA61" s="63"/>
      <c r="DB61" s="91">
        <v>35</v>
      </c>
      <c r="DC61" s="60">
        <f>0.3543*DE61</f>
        <v>2.0411222999999999E-2</v>
      </c>
      <c r="DD61" s="60">
        <v>1.1479319999999999E-3</v>
      </c>
      <c r="DE61" s="60">
        <v>5.7610000000000001E-2</v>
      </c>
      <c r="DF61" s="60">
        <v>3.2399999999999998E-3</v>
      </c>
      <c r="DG61" s="65">
        <v>0.70255000000000001</v>
      </c>
      <c r="DH61" s="65">
        <v>1.4899999999999998E-3</v>
      </c>
      <c r="DI61" s="65">
        <v>0.69986000000000004</v>
      </c>
      <c r="DJ61" s="65">
        <v>1.5E-3</v>
      </c>
      <c r="DL61" s="189">
        <v>42.04</v>
      </c>
      <c r="DM61" s="189">
        <v>9.4922368689744019E-2</v>
      </c>
      <c r="DN61" s="189">
        <v>52.93</v>
      </c>
      <c r="DO61" s="189">
        <v>0.20084303486210148</v>
      </c>
      <c r="DP61" s="189">
        <v>5.59</v>
      </c>
      <c r="DQ61" s="189">
        <v>0.13055498982992028</v>
      </c>
      <c r="DR61" s="190">
        <v>2.7000000000000001E-3</v>
      </c>
      <c r="DS61" s="190">
        <v>7.4751992335568053E-4</v>
      </c>
      <c r="DT61" s="190">
        <v>5.8799999999999998E-2</v>
      </c>
      <c r="DU61" s="190">
        <v>1.4625498949096209E-3</v>
      </c>
      <c r="DV61" s="190">
        <v>1.9E-3</v>
      </c>
      <c r="DW61" s="190">
        <v>1.7694934637803373E-3</v>
      </c>
      <c r="DX61" s="190">
        <v>0.12509999999999999</v>
      </c>
      <c r="DY61" s="190">
        <v>9.971507077954462E-4</v>
      </c>
      <c r="DZ61" s="190">
        <v>1.8E-3</v>
      </c>
      <c r="EA61" s="190">
        <v>2.1267972706892236E-4</v>
      </c>
      <c r="EB61" s="190">
        <v>0.2205</v>
      </c>
      <c r="EC61" s="190">
        <v>4.4667110290085533E-3</v>
      </c>
      <c r="ED61" s="190">
        <v>8.6499999999999994E-2</v>
      </c>
      <c r="EE61" s="190">
        <v>2.487969284080955E-3</v>
      </c>
      <c r="EF61" s="190">
        <v>1.34E-2</v>
      </c>
      <c r="EG61" s="190">
        <v>1.1812613914539136E-3</v>
      </c>
      <c r="EH61" s="190">
        <v>0.42459999999999998</v>
      </c>
      <c r="EI61" s="190">
        <v>4.5141574782790392E-3</v>
      </c>
      <c r="EJ61" s="189">
        <v>101.5</v>
      </c>
    </row>
    <row r="62" spans="1:140" x14ac:dyDescent="0.2">
      <c r="A62" s="63" t="s">
        <v>959</v>
      </c>
      <c r="B62" s="61">
        <v>95.1</v>
      </c>
      <c r="C62" s="143">
        <v>1.7839416715553942E-3</v>
      </c>
      <c r="D62" s="61">
        <v>48.51</v>
      </c>
      <c r="E62" s="61">
        <v>9.7074460571916543E-2</v>
      </c>
      <c r="F62" s="64">
        <v>0.14199999999999999</v>
      </c>
      <c r="G62" s="64">
        <v>5.8433169230189836E-3</v>
      </c>
      <c r="H62" s="61">
        <v>5.14</v>
      </c>
      <c r="I62" s="61">
        <v>9.6499351669670955E-2</v>
      </c>
      <c r="J62" s="61">
        <v>1.35</v>
      </c>
      <c r="K62" s="61">
        <v>8.7899999999999991</v>
      </c>
      <c r="L62" s="61">
        <v>7.7155221426566042E-2</v>
      </c>
      <c r="M62" s="64">
        <v>3.5999999999999997E-2</v>
      </c>
      <c r="N62" s="64">
        <v>3.3078112924588452E-3</v>
      </c>
      <c r="O62" s="61">
        <v>30.78</v>
      </c>
      <c r="P62" s="61">
        <v>0.54652803028288299</v>
      </c>
      <c r="Q62" s="61">
        <v>4.1399999999999997</v>
      </c>
      <c r="R62" s="61">
        <v>5.0844773711777695E-2</v>
      </c>
      <c r="S62" s="64">
        <v>0.11</v>
      </c>
      <c r="T62" s="64">
        <v>6.4868422152650094E-3</v>
      </c>
      <c r="U62" s="64">
        <v>0.42799999999999999</v>
      </c>
      <c r="V62" s="64">
        <v>1.3164507023050978E-2</v>
      </c>
      <c r="W62" s="64">
        <v>1.4999999999999999E-2</v>
      </c>
      <c r="X62" s="64">
        <v>1.1026158254561589E-3</v>
      </c>
      <c r="Y62" s="64">
        <v>2.6200000000000001E-2</v>
      </c>
      <c r="Z62" s="64">
        <v>9.5648555685414578E-4</v>
      </c>
      <c r="AA62" s="64">
        <v>1.2999999999999999E-2</v>
      </c>
      <c r="AB62" s="64">
        <v>3.1067415487551681E-3</v>
      </c>
      <c r="AC62" s="64">
        <v>1.2999999999999999E-2</v>
      </c>
      <c r="AD62" s="64">
        <v>9.5344919607653759E-4</v>
      </c>
      <c r="AE62" s="61">
        <v>99.5</v>
      </c>
      <c r="AF62" s="61">
        <f t="shared" si="0"/>
        <v>100.04</v>
      </c>
      <c r="AG62" s="92">
        <f t="shared" si="1"/>
        <v>0.10563380281690142</v>
      </c>
      <c r="AH62" s="64">
        <f t="shared" si="2"/>
        <v>3.0140845070422539</v>
      </c>
      <c r="AI62" s="64">
        <f t="shared" si="3"/>
        <v>0.18450704225352116</v>
      </c>
      <c r="AJ62" s="64">
        <f t="shared" si="4"/>
        <v>0.30751173708920193</v>
      </c>
      <c r="AK62" s="64">
        <f t="shared" si="5"/>
        <v>3.8028169014084514</v>
      </c>
      <c r="AL62" s="63">
        <v>1512</v>
      </c>
      <c r="AM62" s="63">
        <v>1350</v>
      </c>
      <c r="AN62" s="63" t="s">
        <v>960</v>
      </c>
      <c r="AO62" s="62">
        <v>0.54</v>
      </c>
      <c r="AP62" s="69">
        <v>0.11</v>
      </c>
      <c r="AQ62" s="66">
        <v>38</v>
      </c>
      <c r="AR62" s="63">
        <v>13</v>
      </c>
      <c r="AS62" s="278">
        <v>861.06</v>
      </c>
      <c r="AT62" s="68">
        <v>37.03</v>
      </c>
      <c r="AU62" s="67">
        <v>0.26</v>
      </c>
      <c r="AV62" s="63">
        <v>0.02</v>
      </c>
      <c r="AW62" s="67">
        <v>16.38</v>
      </c>
      <c r="AX62" s="63">
        <v>0.37</v>
      </c>
      <c r="AY62" s="67">
        <v>4.05</v>
      </c>
      <c r="AZ62" s="63">
        <v>0.2</v>
      </c>
      <c r="BA62" s="67">
        <v>7.19</v>
      </c>
      <c r="BB62" s="63">
        <v>0.28999999999999998</v>
      </c>
      <c r="BC62" s="67">
        <v>0.22</v>
      </c>
      <c r="BD62" s="63">
        <v>0.02</v>
      </c>
      <c r="BE62" s="67">
        <v>2.27</v>
      </c>
      <c r="BF62" s="63">
        <v>0.32</v>
      </c>
      <c r="BG62" s="67">
        <v>0.28999999999999998</v>
      </c>
      <c r="BH62" s="63">
        <v>0.03</v>
      </c>
      <c r="BI62" s="67">
        <v>0.88</v>
      </c>
      <c r="BJ62" s="63">
        <v>7.0000000000000007E-2</v>
      </c>
      <c r="BK62" s="67">
        <v>0.14000000000000001</v>
      </c>
      <c r="BL62" s="63">
        <v>0.02</v>
      </c>
      <c r="BM62" s="67">
        <v>0.78</v>
      </c>
      <c r="BN62" s="63">
        <v>0.08</v>
      </c>
      <c r="BO62" s="67">
        <v>0.31</v>
      </c>
      <c r="BP62" s="63">
        <v>0.06</v>
      </c>
      <c r="BQ62" s="67">
        <v>0.13</v>
      </c>
      <c r="BR62" s="63">
        <v>0.02</v>
      </c>
      <c r="BS62" s="67">
        <v>0.49</v>
      </c>
      <c r="BT62" s="63">
        <v>0.09</v>
      </c>
      <c r="BU62" s="67"/>
      <c r="BV62" s="63"/>
      <c r="BW62" s="67">
        <v>0.66</v>
      </c>
      <c r="BX62" s="63">
        <v>0.08</v>
      </c>
      <c r="BY62" s="67">
        <v>0.47</v>
      </c>
      <c r="BZ62" s="63">
        <v>0.06</v>
      </c>
      <c r="CA62" s="67">
        <v>0.47</v>
      </c>
      <c r="CB62" s="63">
        <v>0.06</v>
      </c>
      <c r="CC62" s="67"/>
      <c r="CD62" s="63"/>
      <c r="CE62" s="67"/>
      <c r="CF62" s="63"/>
      <c r="CG62" s="67"/>
      <c r="CH62" s="63"/>
      <c r="CI62" s="67">
        <v>3.7999999999999999E-2</v>
      </c>
      <c r="CJ62" s="63">
        <v>7.0000000000000001E-3</v>
      </c>
      <c r="CK62" s="67">
        <v>0.02</v>
      </c>
      <c r="CL62" s="63">
        <v>4.0000000000000001E-3</v>
      </c>
      <c r="CM62" s="118">
        <v>7.6E-3</v>
      </c>
      <c r="CN62" s="60">
        <v>1.8E-3</v>
      </c>
      <c r="CO62" s="117">
        <v>28.95</v>
      </c>
      <c r="CP62" s="91">
        <v>7.45</v>
      </c>
      <c r="CQ62" s="91">
        <v>23.16</v>
      </c>
      <c r="CR62" s="91">
        <v>4.49</v>
      </c>
      <c r="CS62" s="61">
        <v>2.63</v>
      </c>
      <c r="CT62" s="61">
        <v>0.8</v>
      </c>
      <c r="CU62" s="63">
        <v>11</v>
      </c>
      <c r="CV62" s="63">
        <v>2.27</v>
      </c>
      <c r="CW62" s="63">
        <v>20.53</v>
      </c>
      <c r="CX62" s="63">
        <v>4.28</v>
      </c>
      <c r="CY62" s="60">
        <f t="shared" si="8"/>
        <v>1.5873015873015876E-2</v>
      </c>
      <c r="CZ62" s="60">
        <f t="shared" si="9"/>
        <v>1.2725567311221791E-3</v>
      </c>
      <c r="DB62" s="91">
        <v>13.133781433105501</v>
      </c>
      <c r="DC62" s="60">
        <v>1.7064234520143835E-2</v>
      </c>
      <c r="DD62" s="60">
        <v>1.0106448810646988E-3</v>
      </c>
      <c r="DE62" s="60">
        <v>4.8163236015082801E-2</v>
      </c>
      <c r="DF62" s="60">
        <v>2.8525116597931102E-3</v>
      </c>
      <c r="DG62" s="65">
        <v>0.70347999999999999</v>
      </c>
      <c r="DH62" s="65">
        <v>1.4599999999999999E-3</v>
      </c>
      <c r="DI62" s="65">
        <v>0.70123000000000002</v>
      </c>
      <c r="DJ62" s="65">
        <v>1.4599999999999999E-3</v>
      </c>
      <c r="DK62" s="65"/>
      <c r="DL62" s="232">
        <v>41.57</v>
      </c>
      <c r="DM62" s="232">
        <v>3.0529998766727524E-2</v>
      </c>
      <c r="DN62" s="232">
        <v>52.45</v>
      </c>
      <c r="DO62" s="232">
        <v>3.8030281180933982E-2</v>
      </c>
      <c r="DP62" s="232">
        <v>4.82</v>
      </c>
      <c r="DQ62" s="232">
        <v>5.3675404172089623E-3</v>
      </c>
      <c r="DR62" s="233">
        <v>2.5999999999999999E-3</v>
      </c>
      <c r="DS62" s="233">
        <v>6.6126326475185969E-4</v>
      </c>
      <c r="DT62" s="233">
        <v>5.4100000000000002E-2</v>
      </c>
      <c r="DU62" s="233">
        <v>1.3296154246114202E-3</v>
      </c>
      <c r="DV62" s="233">
        <v>1.2999999999999999E-3</v>
      </c>
      <c r="DW62" s="233">
        <v>5.0760656890942615E-4</v>
      </c>
      <c r="DX62" s="233">
        <v>0.13</v>
      </c>
      <c r="DY62" s="233">
        <v>3.5253202235489985E-3</v>
      </c>
      <c r="DZ62" s="233">
        <v>1.5E-3</v>
      </c>
      <c r="EA62" s="233">
        <v>5.2385167571379219E-4</v>
      </c>
      <c r="EB62" s="233">
        <v>0.1898</v>
      </c>
      <c r="EC62" s="233">
        <v>1.1718867339073483E-3</v>
      </c>
      <c r="ED62" s="233">
        <v>7.7600000000000002E-2</v>
      </c>
      <c r="EE62" s="233">
        <v>9.416102123630249E-4</v>
      </c>
      <c r="EF62" s="233">
        <v>1.2800000000000001E-2</v>
      </c>
      <c r="EG62" s="233">
        <v>7.0266946103057673E-4</v>
      </c>
      <c r="EH62" s="233">
        <v>0.43020000000000003</v>
      </c>
      <c r="EI62" s="233">
        <v>1.9796017700912769E-3</v>
      </c>
      <c r="EJ62" s="232">
        <v>99.22</v>
      </c>
    </row>
    <row r="63" spans="1:140" x14ac:dyDescent="0.2">
      <c r="A63" s="63" t="s">
        <v>915</v>
      </c>
      <c r="B63" s="61">
        <v>95.23</v>
      </c>
      <c r="C63" s="143">
        <v>4.7333919240191799E-2</v>
      </c>
      <c r="D63" s="61">
        <v>48.77</v>
      </c>
      <c r="E63" s="61">
        <v>0.13221629419160325</v>
      </c>
      <c r="F63" s="64">
        <v>0.156</v>
      </c>
      <c r="G63" s="64">
        <v>1.041042867849621E-2</v>
      </c>
      <c r="H63" s="61">
        <v>5.47</v>
      </c>
      <c r="I63" s="61">
        <v>3.3219124529968828E-2</v>
      </c>
      <c r="J63" s="61">
        <v>1.56</v>
      </c>
      <c r="K63" s="61">
        <v>8.5020000000000007</v>
      </c>
      <c r="L63" s="61">
        <v>9.3838438496800153E-2</v>
      </c>
      <c r="M63" s="64">
        <v>3.6999999999999998E-2</v>
      </c>
      <c r="N63" s="64">
        <v>4.0288774489391187E-3</v>
      </c>
      <c r="O63" s="61">
        <v>30.52</v>
      </c>
      <c r="P63" s="61">
        <v>0.66525782280401602</v>
      </c>
      <c r="Q63" s="61">
        <v>4.38</v>
      </c>
      <c r="R63" s="61">
        <v>5.8405327210788449E-2</v>
      </c>
      <c r="S63" s="64">
        <v>0.106</v>
      </c>
      <c r="T63" s="64">
        <v>1.4557782041336339E-2</v>
      </c>
      <c r="U63" s="64">
        <v>0.43099999999999999</v>
      </c>
      <c r="V63" s="64">
        <v>1.5880584269469131E-2</v>
      </c>
      <c r="W63" s="64">
        <v>1.4999999999999999E-2</v>
      </c>
      <c r="X63" s="64">
        <v>1.7449557444100009E-3</v>
      </c>
      <c r="Y63" s="64">
        <v>2.8500000000000001E-2</v>
      </c>
      <c r="Z63" s="64">
        <v>1.012428425445004E-3</v>
      </c>
      <c r="AA63" s="64">
        <v>1.0999999999999999E-2</v>
      </c>
      <c r="AB63" s="64">
        <v>2.2883529914649284E-3</v>
      </c>
      <c r="AC63" s="64">
        <v>8.0000000000000002E-3</v>
      </c>
      <c r="AD63" s="64">
        <v>8.3775941089327859E-4</v>
      </c>
      <c r="AE63" s="61">
        <v>99.98</v>
      </c>
      <c r="AF63" s="61">
        <f t="shared" si="0"/>
        <v>100.04</v>
      </c>
      <c r="AG63" s="92">
        <f t="shared" si="1"/>
        <v>9.6153846153846145E-2</v>
      </c>
      <c r="AH63" s="64">
        <f t="shared" si="2"/>
        <v>2.7628205128205128</v>
      </c>
      <c r="AI63" s="64">
        <f t="shared" si="3"/>
        <v>0.18269230769230771</v>
      </c>
      <c r="AJ63" s="64">
        <f t="shared" si="4"/>
        <v>0.30448717948717952</v>
      </c>
      <c r="AK63" s="64">
        <f t="shared" si="5"/>
        <v>0.38461538461538458</v>
      </c>
      <c r="AL63" s="63">
        <v>1538</v>
      </c>
      <c r="AM63" s="63">
        <v>1350</v>
      </c>
      <c r="AN63" s="63" t="s">
        <v>916</v>
      </c>
      <c r="AO63" s="62">
        <v>0.06</v>
      </c>
      <c r="AP63" s="69">
        <v>0.01</v>
      </c>
      <c r="AQ63" s="66">
        <v>38</v>
      </c>
      <c r="AR63" s="63">
        <v>14</v>
      </c>
      <c r="AS63" s="278">
        <v>915.93</v>
      </c>
      <c r="AT63" s="68">
        <v>41.86</v>
      </c>
      <c r="AU63" s="67">
        <v>0.25</v>
      </c>
      <c r="AV63" s="63">
        <v>0.02</v>
      </c>
      <c r="AW63" s="67">
        <v>16.03</v>
      </c>
      <c r="AX63" s="63">
        <v>0.45</v>
      </c>
      <c r="AY63" s="67">
        <v>4.12</v>
      </c>
      <c r="AZ63" s="63">
        <v>0.26</v>
      </c>
      <c r="BA63" s="67">
        <v>7.12</v>
      </c>
      <c r="BB63" s="63">
        <v>0.28999999999999998</v>
      </c>
      <c r="BC63" s="67">
        <v>0.23</v>
      </c>
      <c r="BD63" s="63">
        <v>0.03</v>
      </c>
      <c r="BE63" s="67">
        <v>2.35</v>
      </c>
      <c r="BF63" s="63">
        <v>0.36</v>
      </c>
      <c r="BG63" s="67">
        <v>0.3</v>
      </c>
      <c r="BH63" s="63">
        <v>0.03</v>
      </c>
      <c r="BI63" s="67">
        <v>0.89</v>
      </c>
      <c r="BJ63" s="63">
        <v>7.0000000000000007E-2</v>
      </c>
      <c r="BK63" s="67">
        <v>0.15</v>
      </c>
      <c r="BL63" s="63">
        <v>0.03</v>
      </c>
      <c r="BM63" s="67">
        <v>0.76</v>
      </c>
      <c r="BN63" s="63">
        <v>0.1</v>
      </c>
      <c r="BO63" s="67">
        <v>0.3</v>
      </c>
      <c r="BP63" s="63">
        <v>7.0000000000000007E-2</v>
      </c>
      <c r="BQ63" s="67">
        <v>0.13</v>
      </c>
      <c r="BR63" s="63">
        <v>0.02</v>
      </c>
      <c r="BS63" s="67">
        <v>0.52</v>
      </c>
      <c r="BT63" s="63">
        <v>0.1</v>
      </c>
      <c r="BU63" s="67"/>
      <c r="BV63" s="63"/>
      <c r="BW63" s="67">
        <v>0.62</v>
      </c>
      <c r="BX63" s="63">
        <v>0.08</v>
      </c>
      <c r="BY63" s="67">
        <v>0.48</v>
      </c>
      <c r="BZ63" s="63">
        <v>0.05</v>
      </c>
      <c r="CA63" s="67">
        <v>0.48</v>
      </c>
      <c r="CB63" s="63">
        <v>7.0000000000000007E-2</v>
      </c>
      <c r="CC63" s="67"/>
      <c r="CD63" s="63"/>
      <c r="CE63" s="67"/>
      <c r="CF63" s="63"/>
      <c r="CG63" s="67"/>
      <c r="CH63" s="63"/>
      <c r="CI63" s="67">
        <v>4.2999999999999997E-2</v>
      </c>
      <c r="CJ63" s="63">
        <v>8.9999999999999993E-3</v>
      </c>
      <c r="CK63" s="67">
        <v>2.1000000000000001E-2</v>
      </c>
      <c r="CL63" s="63">
        <v>5.0000000000000001E-3</v>
      </c>
      <c r="CM63" s="118">
        <v>5.8999999999999999E-3</v>
      </c>
      <c r="CN63" s="60">
        <v>1.6999999999999999E-3</v>
      </c>
      <c r="CO63" s="117">
        <v>38.979999999999997</v>
      </c>
      <c r="CP63" s="91">
        <v>12.22</v>
      </c>
      <c r="CQ63" s="91">
        <v>20.7</v>
      </c>
      <c r="CR63" s="91">
        <v>4.38</v>
      </c>
      <c r="CS63" s="61">
        <v>3.56</v>
      </c>
      <c r="CT63" s="61">
        <v>1.37</v>
      </c>
      <c r="CU63" s="63">
        <v>10.95</v>
      </c>
      <c r="CV63" s="63">
        <v>3.08</v>
      </c>
      <c r="CW63" s="63">
        <v>17.670000000000002</v>
      </c>
      <c r="CX63" s="63">
        <v>4.1500000000000004</v>
      </c>
      <c r="CY63" s="60">
        <f t="shared" si="8"/>
        <v>1.5595757953836555E-2</v>
      </c>
      <c r="CZ63" s="60">
        <f t="shared" si="9"/>
        <v>1.3222459996380597E-3</v>
      </c>
      <c r="DA63" s="63"/>
      <c r="DB63" s="91">
        <v>12.2</v>
      </c>
      <c r="DC63" s="60">
        <v>1.6682849898742139E-2</v>
      </c>
      <c r="DD63" s="60">
        <v>9.5336636390450005E-4</v>
      </c>
      <c r="DE63" s="60">
        <v>4.7086790569410501E-2</v>
      </c>
      <c r="DF63" s="60">
        <v>2.6908449446923512E-3</v>
      </c>
      <c r="DG63" s="65">
        <v>0.70035999999999998</v>
      </c>
      <c r="DH63" s="65">
        <v>1.47E-3</v>
      </c>
      <c r="DI63" s="65">
        <v>0.69816</v>
      </c>
      <c r="DJ63" s="65">
        <v>1.47E-3</v>
      </c>
      <c r="DK63" s="65"/>
      <c r="DL63" s="187">
        <v>42.15</v>
      </c>
      <c r="DM63" s="187">
        <v>0.13652814743108108</v>
      </c>
      <c r="DN63" s="187">
        <v>53.28</v>
      </c>
      <c r="DO63" s="187">
        <v>0.16499704757046257</v>
      </c>
      <c r="DP63" s="187">
        <v>4.75</v>
      </c>
      <c r="DQ63" s="187">
        <v>4.7822608421879999E-2</v>
      </c>
      <c r="DR63" s="188">
        <v>3.0000000000000001E-3</v>
      </c>
      <c r="DS63" s="188">
        <v>6.7333920128752204E-4</v>
      </c>
      <c r="DT63" s="188">
        <v>6.3600000000000004E-2</v>
      </c>
      <c r="DU63" s="188">
        <v>5.6356444100951863E-4</v>
      </c>
      <c r="DV63" s="188">
        <v>5.9999999999999995E-4</v>
      </c>
      <c r="DW63" s="188">
        <v>6.7272099507805871E-4</v>
      </c>
      <c r="DX63" s="188">
        <v>0.13020000000000001</v>
      </c>
      <c r="DY63" s="188">
        <v>2.2475813220253168E-3</v>
      </c>
      <c r="DZ63" s="188">
        <v>1.9E-3</v>
      </c>
      <c r="EA63" s="188">
        <v>4.1097255428793186E-4</v>
      </c>
      <c r="EB63" s="188">
        <v>0.19009999999999999</v>
      </c>
      <c r="EC63" s="188">
        <v>2.4386142319754085E-3</v>
      </c>
      <c r="ED63" s="188">
        <v>7.7200000000000005E-2</v>
      </c>
      <c r="EE63" s="188">
        <v>1.5054990656777575E-3</v>
      </c>
      <c r="EF63" s="188">
        <v>1.2200000000000001E-2</v>
      </c>
      <c r="EG63" s="188">
        <v>9.6241689316927217E-4</v>
      </c>
      <c r="EH63" s="188">
        <v>0.43409999999999999</v>
      </c>
      <c r="EI63" s="188">
        <v>1.7179170207355229E-3</v>
      </c>
      <c r="EJ63" s="187">
        <v>100.57</v>
      </c>
    </row>
    <row r="64" spans="1:140" x14ac:dyDescent="0.2">
      <c r="A64" s="63" t="s">
        <v>914</v>
      </c>
      <c r="B64" s="61">
        <v>94.92</v>
      </c>
      <c r="C64" s="143">
        <v>5.2333919240191769E-2</v>
      </c>
      <c r="D64" s="61">
        <v>48.82</v>
      </c>
      <c r="E64" s="61">
        <v>8.3166774003428839E-2</v>
      </c>
      <c r="F64" s="64">
        <v>0.14599999999999999</v>
      </c>
      <c r="G64" s="64">
        <v>7.3402012400864856E-3</v>
      </c>
      <c r="H64" s="61">
        <v>5.27</v>
      </c>
      <c r="I64" s="61">
        <v>2.3879282507093647E-2</v>
      </c>
      <c r="J64" s="61">
        <v>1.31</v>
      </c>
      <c r="K64" s="61">
        <v>8.9269999999999996</v>
      </c>
      <c r="L64" s="61">
        <v>5.9909223209952227E-2</v>
      </c>
      <c r="M64" s="64">
        <v>3.9E-2</v>
      </c>
      <c r="N64" s="64">
        <v>4.0592162522493785E-3</v>
      </c>
      <c r="O64" s="61">
        <v>30.15</v>
      </c>
      <c r="P64" s="61">
        <v>0.16162488159074689</v>
      </c>
      <c r="Q64" s="61">
        <v>4.2300000000000004</v>
      </c>
      <c r="R64" s="61">
        <v>1.639380343938731E-2</v>
      </c>
      <c r="S64" s="64">
        <v>0.127</v>
      </c>
      <c r="T64" s="64">
        <v>9.8965372243891014E-3</v>
      </c>
      <c r="U64" s="64">
        <v>0.45500000000000002</v>
      </c>
      <c r="V64" s="64">
        <v>1.3066677792566603E-2</v>
      </c>
      <c r="W64" s="64">
        <v>1.7000000000000001E-2</v>
      </c>
      <c r="X64" s="64">
        <v>9.6939719355951584E-4</v>
      </c>
      <c r="Y64" s="64">
        <v>4.7899999999999998E-2</v>
      </c>
      <c r="Z64" s="64">
        <v>1.6887996243100454E-3</v>
      </c>
      <c r="AA64" s="64">
        <v>1.2E-2</v>
      </c>
      <c r="AB64" s="64">
        <v>4.2394567172129288E-3</v>
      </c>
      <c r="AC64" s="64">
        <v>1.4999999999999999E-2</v>
      </c>
      <c r="AD64" s="64">
        <v>1.1998239872307607E-3</v>
      </c>
      <c r="AE64" s="61">
        <v>99.55</v>
      </c>
      <c r="AF64" s="61">
        <f t="shared" si="0"/>
        <v>100.06</v>
      </c>
      <c r="AG64" s="92">
        <f t="shared" si="1"/>
        <v>0.11643835616438358</v>
      </c>
      <c r="AH64" s="64">
        <f t="shared" si="2"/>
        <v>3.1164383561643838</v>
      </c>
      <c r="AI64" s="64">
        <f t="shared" si="3"/>
        <v>0.32808219178082193</v>
      </c>
      <c r="AJ64" s="64">
        <f t="shared" si="4"/>
        <v>0.54680365296803657</v>
      </c>
      <c r="AK64" s="64">
        <f t="shared" si="5"/>
        <v>3.493150684931507</v>
      </c>
      <c r="AL64" s="63">
        <v>1504</v>
      </c>
      <c r="AM64" s="63">
        <v>1350</v>
      </c>
      <c r="AN64" s="63" t="s">
        <v>893</v>
      </c>
      <c r="AO64" s="62">
        <v>0.51</v>
      </c>
      <c r="AP64" s="69">
        <v>0.03</v>
      </c>
      <c r="AQ64" s="66">
        <v>38</v>
      </c>
      <c r="AR64" s="63">
        <v>21</v>
      </c>
      <c r="AS64" s="278">
        <v>902.03</v>
      </c>
      <c r="AT64" s="68">
        <v>36.619999999999997</v>
      </c>
      <c r="AU64" s="67">
        <v>0.31</v>
      </c>
      <c r="AV64" s="63">
        <v>0.02</v>
      </c>
      <c r="AW64" s="67">
        <v>17</v>
      </c>
      <c r="AX64" s="63">
        <v>0.35</v>
      </c>
      <c r="AY64" s="67">
        <v>4.13</v>
      </c>
      <c r="AZ64" s="63">
        <v>0.18</v>
      </c>
      <c r="BA64" s="67">
        <v>7.2</v>
      </c>
      <c r="BB64" s="63">
        <v>0.28999999999999998</v>
      </c>
      <c r="BC64" s="67">
        <v>0.24</v>
      </c>
      <c r="BD64" s="63">
        <v>0.02</v>
      </c>
      <c r="BE64" s="67">
        <v>2.16</v>
      </c>
      <c r="BF64" s="63">
        <v>0.25</v>
      </c>
      <c r="BG64" s="67">
        <v>0.33</v>
      </c>
      <c r="BH64" s="63">
        <v>0.03</v>
      </c>
      <c r="BI64" s="67">
        <v>0.94</v>
      </c>
      <c r="BJ64" s="63">
        <v>0.05</v>
      </c>
      <c r="BK64" s="67">
        <v>0.14000000000000001</v>
      </c>
      <c r="BL64" s="63">
        <v>0.02</v>
      </c>
      <c r="BM64" s="67">
        <v>0.84</v>
      </c>
      <c r="BN64" s="63">
        <v>0.09</v>
      </c>
      <c r="BO64" s="67">
        <v>0.32</v>
      </c>
      <c r="BP64" s="63">
        <v>0.05</v>
      </c>
      <c r="BQ64" s="67">
        <v>0.11</v>
      </c>
      <c r="BR64" s="63">
        <v>0.01</v>
      </c>
      <c r="BS64" s="67">
        <v>0.49</v>
      </c>
      <c r="BT64" s="63">
        <v>0.08</v>
      </c>
      <c r="BU64" s="67"/>
      <c r="BV64" s="63"/>
      <c r="BW64" s="67">
        <v>0.63</v>
      </c>
      <c r="BX64" s="63">
        <v>0.06</v>
      </c>
      <c r="BY64" s="67">
        <v>0.45</v>
      </c>
      <c r="BZ64" s="63">
        <v>0.05</v>
      </c>
      <c r="CA64" s="67">
        <v>0.46</v>
      </c>
      <c r="CB64" s="63">
        <v>0.06</v>
      </c>
      <c r="CC64" s="67"/>
      <c r="CD64" s="63"/>
      <c r="CE64" s="67"/>
      <c r="CF64" s="63"/>
      <c r="CG64" s="67"/>
      <c r="CH64" s="63"/>
      <c r="CI64" s="67">
        <v>5.6000000000000001E-2</v>
      </c>
      <c r="CJ64" s="63">
        <v>0.01</v>
      </c>
      <c r="CK64" s="67">
        <v>2.1999999999999999E-2</v>
      </c>
      <c r="CL64" s="63">
        <v>4.0000000000000001E-3</v>
      </c>
      <c r="CM64" s="118">
        <v>6.1999999999999998E-3</v>
      </c>
      <c r="CN64" s="60">
        <v>1.4E-3</v>
      </c>
      <c r="CO64" s="117">
        <v>38.71</v>
      </c>
      <c r="CP64" s="91">
        <v>9.02</v>
      </c>
      <c r="CQ64" s="91">
        <v>16.79</v>
      </c>
      <c r="CR64" s="91">
        <v>3.05</v>
      </c>
      <c r="CS64" s="61">
        <v>3.55</v>
      </c>
      <c r="CT64" s="61">
        <v>1.02</v>
      </c>
      <c r="CU64" s="63">
        <v>10.91</v>
      </c>
      <c r="CV64" s="63">
        <v>2.11</v>
      </c>
      <c r="CW64" s="63">
        <v>15</v>
      </c>
      <c r="CX64" s="63">
        <v>3.03</v>
      </c>
      <c r="CY64" s="60">
        <f t="shared" si="8"/>
        <v>1.8235294117647058E-2</v>
      </c>
      <c r="CZ64" s="60">
        <f t="shared" si="9"/>
        <v>1.2349221135460589E-3</v>
      </c>
      <c r="DA64" s="63"/>
      <c r="DB64" s="91">
        <v>19.415169715881301</v>
      </c>
      <c r="DC64" s="60">
        <v>1.880138339738294E-2</v>
      </c>
      <c r="DD64" s="60">
        <v>1.0649419403597937E-3</v>
      </c>
      <c r="DE64" s="60">
        <v>5.3066281110310302E-2</v>
      </c>
      <c r="DF64" s="60">
        <v>3.0057633089466376E-3</v>
      </c>
      <c r="DG64" s="65">
        <v>0.70123000000000002</v>
      </c>
      <c r="DH64" s="65">
        <v>1.2999999999999999E-3</v>
      </c>
      <c r="DI64" s="65">
        <v>0.69874999999999998</v>
      </c>
      <c r="DJ64" s="65">
        <v>1.31E-3</v>
      </c>
      <c r="DK64" s="65"/>
      <c r="DL64" s="187">
        <v>41.71</v>
      </c>
      <c r="DM64" s="187">
        <v>2.4683309751667028E-2</v>
      </c>
      <c r="DN64" s="187">
        <v>52.59</v>
      </c>
      <c r="DO64" s="187">
        <v>0.13812919904579715</v>
      </c>
      <c r="DP64" s="187">
        <v>5.0199999999999996</v>
      </c>
      <c r="DQ64" s="187">
        <v>0.1657675262364566</v>
      </c>
      <c r="DR64" s="188">
        <v>2.8999999999999998E-3</v>
      </c>
      <c r="DS64" s="188">
        <v>8.0550090706996407E-4</v>
      </c>
      <c r="DT64" s="188">
        <v>5.8900000000000001E-2</v>
      </c>
      <c r="DU64" s="188">
        <v>6.8388375211978344E-3</v>
      </c>
      <c r="DV64" s="188">
        <v>1.2999999999999999E-3</v>
      </c>
      <c r="DW64" s="188">
        <v>6.9331076603628024E-4</v>
      </c>
      <c r="DX64" s="188">
        <v>0.12870000000000001</v>
      </c>
      <c r="DY64" s="188">
        <v>2.5844736568047155E-3</v>
      </c>
      <c r="DZ64" s="188">
        <v>1.6999999999999999E-3</v>
      </c>
      <c r="EA64" s="188">
        <v>4.3839253600707804E-4</v>
      </c>
      <c r="EB64" s="188">
        <v>0.2087</v>
      </c>
      <c r="EC64" s="188">
        <v>1.4325036576719593E-2</v>
      </c>
      <c r="ED64" s="188">
        <v>8.0100000000000005E-2</v>
      </c>
      <c r="EE64" s="188">
        <v>2.133742017921604E-3</v>
      </c>
      <c r="EF64" s="188">
        <v>1.3599999999999999E-2</v>
      </c>
      <c r="EG64" s="188">
        <v>8.3472102978527827E-4</v>
      </c>
      <c r="EH64" s="188">
        <v>0.4284</v>
      </c>
      <c r="EI64" s="188">
        <v>7.4024586743658746E-3</v>
      </c>
      <c r="EJ64" s="187">
        <v>99.72</v>
      </c>
    </row>
    <row r="65" spans="1:140" x14ac:dyDescent="0.2">
      <c r="A65" s="63" t="s">
        <v>662</v>
      </c>
      <c r="B65" s="61">
        <v>94.52</v>
      </c>
      <c r="C65" s="143">
        <v>2.4459408258378078E-2</v>
      </c>
      <c r="D65" s="61">
        <v>48.8</v>
      </c>
      <c r="E65" s="61">
        <v>0.18465588229568641</v>
      </c>
      <c r="F65" s="64">
        <v>0.17799999999999999</v>
      </c>
      <c r="G65" s="64">
        <v>2.7031010232350591E-3</v>
      </c>
      <c r="H65" s="61">
        <v>5.9</v>
      </c>
      <c r="I65" s="61">
        <v>1.0767769533836929E-2</v>
      </c>
      <c r="J65" s="61">
        <v>1.2</v>
      </c>
      <c r="K65" s="61">
        <v>9.2189999999999994</v>
      </c>
      <c r="L65" s="61">
        <v>1.5891047376289564E-2</v>
      </c>
      <c r="M65" s="64">
        <v>3.6999999999999998E-2</v>
      </c>
      <c r="N65" s="64">
        <v>7.4011316056680988E-4</v>
      </c>
      <c r="O65" s="61">
        <v>28.44</v>
      </c>
      <c r="P65" s="61">
        <v>7.9155797035873929E-2</v>
      </c>
      <c r="Q65" s="61">
        <v>4.87</v>
      </c>
      <c r="R65" s="61">
        <v>2.0881635288706853E-2</v>
      </c>
      <c r="S65" s="64">
        <v>5.8999999999999997E-2</v>
      </c>
      <c r="T65" s="64">
        <v>5.9238482174602085E-3</v>
      </c>
      <c r="U65" s="64">
        <v>0.68500000000000005</v>
      </c>
      <c r="V65" s="64">
        <v>7.0218124745393181E-3</v>
      </c>
      <c r="W65" s="64">
        <v>3.5000000000000003E-2</v>
      </c>
      <c r="X65" s="64">
        <v>6.4218817249474085E-4</v>
      </c>
      <c r="Y65" s="64">
        <v>0.1963</v>
      </c>
      <c r="Z65" s="64">
        <v>1.1316808419725678E-3</v>
      </c>
      <c r="AA65" s="64">
        <v>1.6E-2</v>
      </c>
      <c r="AB65" s="64">
        <v>4.7587968518130114E-4</v>
      </c>
      <c r="AC65" s="64">
        <v>0.01</v>
      </c>
      <c r="AD65" s="64">
        <v>4.8315594981091929E-4</v>
      </c>
      <c r="AE65" s="61">
        <v>99.64</v>
      </c>
      <c r="AF65" s="61">
        <f t="shared" si="0"/>
        <v>100.2</v>
      </c>
      <c r="AG65" s="92">
        <f t="shared" si="1"/>
        <v>0.1966292134831461</v>
      </c>
      <c r="AH65" s="64">
        <f t="shared" si="2"/>
        <v>3.8483146067415737</v>
      </c>
      <c r="AI65" s="64">
        <f t="shared" si="3"/>
        <v>1.1028089887640451</v>
      </c>
      <c r="AJ65" s="64">
        <f t="shared" si="4"/>
        <v>1.8380149812734086</v>
      </c>
      <c r="AK65" s="64">
        <f t="shared" si="5"/>
        <v>3.1460674157303377</v>
      </c>
      <c r="AL65" s="63">
        <v>1487</v>
      </c>
      <c r="AM65" s="63">
        <v>1280</v>
      </c>
      <c r="AN65" s="63" t="s">
        <v>163</v>
      </c>
      <c r="AO65" s="62">
        <v>0.56000000000000005</v>
      </c>
      <c r="AP65" s="69">
        <v>0.12</v>
      </c>
      <c r="AQ65" s="66">
        <v>38</v>
      </c>
      <c r="AR65" s="63">
        <v>19</v>
      </c>
      <c r="AS65" s="278">
        <v>1100.1500000000001</v>
      </c>
      <c r="AT65" s="68">
        <v>181.08</v>
      </c>
      <c r="AU65" s="67">
        <v>0.73</v>
      </c>
      <c r="AV65" s="63">
        <v>0.11</v>
      </c>
      <c r="AW65" s="67">
        <v>24.78</v>
      </c>
      <c r="AX65" s="63">
        <v>3.97</v>
      </c>
      <c r="AY65" s="67">
        <v>4.47</v>
      </c>
      <c r="AZ65" s="63">
        <v>0.73</v>
      </c>
      <c r="BA65" s="67">
        <v>9.0299999999999994</v>
      </c>
      <c r="BB65" s="63">
        <v>1.38</v>
      </c>
      <c r="BC65" s="67">
        <v>0.31</v>
      </c>
      <c r="BD65" s="63">
        <v>0.04</v>
      </c>
      <c r="BE65" s="67">
        <v>2.78</v>
      </c>
      <c r="BF65" s="63">
        <v>0.41</v>
      </c>
      <c r="BG65" s="67">
        <v>0.38</v>
      </c>
      <c r="BH65" s="63">
        <v>7.0000000000000007E-2</v>
      </c>
      <c r="BI65" s="67">
        <v>1.2</v>
      </c>
      <c r="BJ65" s="63">
        <v>0.11</v>
      </c>
      <c r="BK65" s="67">
        <v>0.19</v>
      </c>
      <c r="BL65" s="63">
        <v>0.04</v>
      </c>
      <c r="BM65" s="67">
        <v>1.1000000000000001</v>
      </c>
      <c r="BN65" s="63">
        <v>0.17</v>
      </c>
      <c r="BO65" s="67">
        <v>0.47</v>
      </c>
      <c r="BP65" s="63">
        <v>0.12</v>
      </c>
      <c r="BQ65" s="67">
        <v>0.16</v>
      </c>
      <c r="BR65" s="63">
        <v>0.03</v>
      </c>
      <c r="BS65" s="67">
        <v>0.63</v>
      </c>
      <c r="BT65" s="63">
        <v>0.15</v>
      </c>
      <c r="BU65" s="67">
        <v>0.1</v>
      </c>
      <c r="BV65" s="63">
        <v>0.02</v>
      </c>
      <c r="BW65" s="67">
        <v>0.78</v>
      </c>
      <c r="BX65" s="63">
        <v>0.17</v>
      </c>
      <c r="BY65" s="67">
        <v>0.56000000000000005</v>
      </c>
      <c r="BZ65" s="63">
        <v>0.1</v>
      </c>
      <c r="CA65" s="67">
        <v>0.56000000000000005</v>
      </c>
      <c r="CB65" s="63">
        <v>0.12</v>
      </c>
      <c r="CC65" s="67"/>
      <c r="CD65" s="63"/>
      <c r="CE65" s="67"/>
      <c r="CF65" s="63"/>
      <c r="CG65" s="67"/>
      <c r="CH65" s="63"/>
      <c r="CI65" s="67">
        <v>0.126</v>
      </c>
      <c r="CJ65" s="63">
        <v>0.02</v>
      </c>
      <c r="CK65" s="67">
        <v>2.5000000000000001E-2</v>
      </c>
      <c r="CL65" s="63">
        <v>7.0000000000000001E-3</v>
      </c>
      <c r="CM65" s="118">
        <v>1.01E-2</v>
      </c>
      <c r="CN65" s="60">
        <v>3.8999999999999998E-3</v>
      </c>
      <c r="CO65" s="117">
        <v>31</v>
      </c>
      <c r="CP65" s="91">
        <v>12.82</v>
      </c>
      <c r="CQ65" s="91">
        <v>9.52</v>
      </c>
      <c r="CR65" s="91">
        <v>1.76</v>
      </c>
      <c r="CS65" s="61">
        <v>2.5</v>
      </c>
      <c r="CT65" s="61">
        <v>1.2</v>
      </c>
      <c r="CU65" s="63">
        <v>12.4</v>
      </c>
      <c r="CV65" s="63">
        <v>3.91</v>
      </c>
      <c r="CW65" s="63">
        <v>8.73</v>
      </c>
      <c r="CX65" s="63">
        <v>1.94</v>
      </c>
      <c r="CY65" s="60">
        <f t="shared" si="8"/>
        <v>2.9459241323648102E-2</v>
      </c>
      <c r="CZ65" s="60">
        <f t="shared" si="9"/>
        <v>6.479234726401435E-3</v>
      </c>
      <c r="DA65" s="63"/>
      <c r="DB65" s="91">
        <v>22</v>
      </c>
      <c r="DC65" s="60">
        <f>0.3543*DE65</f>
        <v>3.1004793000000003E-2</v>
      </c>
      <c r="DD65" s="60">
        <v>2.0053380000000002E-3</v>
      </c>
      <c r="DE65" s="63">
        <v>8.7510000000000004E-2</v>
      </c>
      <c r="DF65" s="63">
        <v>5.6600000000000001E-3</v>
      </c>
      <c r="DG65" s="65"/>
      <c r="DH65" s="65"/>
      <c r="DI65" s="65"/>
      <c r="DJ65" s="65"/>
      <c r="DL65" s="187">
        <v>41.53</v>
      </c>
      <c r="DM65" s="187">
        <v>5.8399240025957921E-2</v>
      </c>
      <c r="DN65" s="187">
        <v>52.55</v>
      </c>
      <c r="DO65" s="187">
        <v>0.12789849406272641</v>
      </c>
      <c r="DP65" s="187">
        <v>5.43</v>
      </c>
      <c r="DQ65" s="187">
        <v>8.4939394543744801E-2</v>
      </c>
      <c r="DR65" s="188"/>
      <c r="DS65" s="188"/>
      <c r="DT65" s="188">
        <v>5.8299999999999998E-2</v>
      </c>
      <c r="DU65" s="188">
        <v>2.2446274423042196E-3</v>
      </c>
      <c r="DV65" s="188"/>
      <c r="DW65" s="188"/>
      <c r="DX65" s="188"/>
      <c r="DY65" s="188"/>
      <c r="DZ65" s="188">
        <v>2.7000000000000001E-3</v>
      </c>
      <c r="EA65" s="188">
        <v>2.0621590627301292E-4</v>
      </c>
      <c r="EB65" s="188">
        <v>0.2195</v>
      </c>
      <c r="EC65" s="188">
        <v>2.3611709501912695E-3</v>
      </c>
      <c r="ED65" s="188">
        <v>8.5800000000000001E-2</v>
      </c>
      <c r="EE65" s="188">
        <v>1.5999999999999996E-3</v>
      </c>
      <c r="EF65" s="188"/>
      <c r="EG65" s="188"/>
      <c r="EH65" s="188">
        <v>0.43830000000000002</v>
      </c>
      <c r="EI65" s="188">
        <v>7.2574865560406671E-3</v>
      </c>
      <c r="EJ65" s="187">
        <v>100.59950662948725</v>
      </c>
    </row>
    <row r="66" spans="1:140" x14ac:dyDescent="0.2">
      <c r="A66" s="63" t="s">
        <v>186</v>
      </c>
      <c r="B66" s="61">
        <v>94.89</v>
      </c>
      <c r="C66" s="143">
        <v>2.9326654779590317E-2</v>
      </c>
      <c r="D66" s="61">
        <v>48.62</v>
      </c>
      <c r="E66" s="61">
        <v>8.4802844863181862E-2</v>
      </c>
      <c r="F66" s="64">
        <v>0.159</v>
      </c>
      <c r="G66" s="64">
        <v>5.0260238409701166E-3</v>
      </c>
      <c r="H66" s="61">
        <v>5.38</v>
      </c>
      <c r="I66" s="61">
        <v>2.181094436795945E-2</v>
      </c>
      <c r="J66" s="61">
        <v>1.28</v>
      </c>
      <c r="K66" s="61">
        <v>8.9489999999999998</v>
      </c>
      <c r="L66" s="61">
        <v>6.0115406607374786E-2</v>
      </c>
      <c r="M66" s="64">
        <v>2.8000000000000001E-2</v>
      </c>
      <c r="N66" s="64">
        <v>3.5799213945436168E-3</v>
      </c>
      <c r="O66" s="61">
        <v>29.85</v>
      </c>
      <c r="P66" s="61">
        <v>0.12242139702682696</v>
      </c>
      <c r="Q66" s="61">
        <v>4.42</v>
      </c>
      <c r="R66" s="61">
        <v>1.2710008689567795E-2</v>
      </c>
      <c r="S66" s="64">
        <v>4.4999999999999998E-2</v>
      </c>
      <c r="T66" s="64">
        <v>6.6321391910906091E-3</v>
      </c>
      <c r="U66" s="64">
        <v>0.61399999999999999</v>
      </c>
      <c r="V66" s="64">
        <v>1.6078582591620306E-2</v>
      </c>
      <c r="W66" s="64">
        <v>1.2999999999999999E-2</v>
      </c>
      <c r="X66" s="64">
        <v>8.6620775349925271E-4</v>
      </c>
      <c r="Y66" s="64">
        <v>2.9499999999999998E-2</v>
      </c>
      <c r="Z66" s="64">
        <v>1.0040916771446274E-3</v>
      </c>
      <c r="AA66" s="64">
        <v>1.0999999999999999E-2</v>
      </c>
      <c r="AB66" s="64">
        <v>2.2026423853584985E-3</v>
      </c>
      <c r="AC66" s="64">
        <v>1.2999999999999999E-2</v>
      </c>
      <c r="AD66" s="64">
        <v>9.0378593397133836E-4</v>
      </c>
      <c r="AE66" s="61">
        <v>99.41</v>
      </c>
      <c r="AF66" s="61">
        <f t="shared" si="0"/>
        <v>100.03999999999999</v>
      </c>
      <c r="AG66" s="92">
        <f t="shared" si="1"/>
        <v>8.1761006289308172E-2</v>
      </c>
      <c r="AH66" s="64">
        <f t="shared" si="2"/>
        <v>3.8616352201257862</v>
      </c>
      <c r="AI66" s="64">
        <f t="shared" si="3"/>
        <v>0.18553459119496854</v>
      </c>
      <c r="AJ66" s="64">
        <f t="shared" si="4"/>
        <v>0.30922431865828093</v>
      </c>
      <c r="AK66" s="64">
        <f t="shared" si="5"/>
        <v>3.9622641509433962</v>
      </c>
      <c r="AL66" s="63">
        <v>1501</v>
      </c>
      <c r="AM66" s="63">
        <v>1280</v>
      </c>
      <c r="AN66" s="63" t="s">
        <v>185</v>
      </c>
      <c r="AO66" s="62">
        <v>0.63</v>
      </c>
      <c r="AP66" s="69">
        <v>0.08</v>
      </c>
      <c r="AQ66" s="66">
        <v>38</v>
      </c>
      <c r="AR66" s="63">
        <v>18</v>
      </c>
      <c r="AS66" s="278">
        <v>966.5</v>
      </c>
      <c r="AT66" s="68">
        <v>33.049999999999997</v>
      </c>
      <c r="AU66" s="67">
        <v>0.28000000000000003</v>
      </c>
      <c r="AV66" s="63">
        <v>0.02</v>
      </c>
      <c r="AW66" s="67">
        <v>17.14</v>
      </c>
      <c r="AX66" s="63">
        <v>0.41</v>
      </c>
      <c r="AY66" s="67">
        <v>4.34</v>
      </c>
      <c r="AZ66" s="63">
        <v>0.2</v>
      </c>
      <c r="BA66" s="67">
        <v>7.69</v>
      </c>
      <c r="BB66" s="63">
        <v>0.3</v>
      </c>
      <c r="BC66" s="67">
        <v>0.26</v>
      </c>
      <c r="BD66" s="63">
        <v>0.02</v>
      </c>
      <c r="BE66" s="67">
        <v>2.37</v>
      </c>
      <c r="BF66" s="63">
        <v>0.25</v>
      </c>
      <c r="BG66" s="67">
        <v>0.34</v>
      </c>
      <c r="BH66" s="63">
        <v>0.03</v>
      </c>
      <c r="BI66" s="67">
        <v>0.96</v>
      </c>
      <c r="BJ66" s="63">
        <v>0.05</v>
      </c>
      <c r="BK66" s="67"/>
      <c r="BL66" s="63"/>
      <c r="BM66" s="67">
        <v>0.81</v>
      </c>
      <c r="BN66" s="63">
        <v>0.09</v>
      </c>
      <c r="BO66" s="67">
        <v>0.36</v>
      </c>
      <c r="BP66" s="63">
        <v>7.0000000000000007E-2</v>
      </c>
      <c r="BQ66" s="67"/>
      <c r="BR66" s="63"/>
      <c r="BS66" s="67"/>
      <c r="BT66" s="63"/>
      <c r="BU66" s="67"/>
      <c r="BV66" s="63"/>
      <c r="BW66" s="67">
        <v>0.75</v>
      </c>
      <c r="BX66" s="63">
        <v>0.06</v>
      </c>
      <c r="BY66" s="67"/>
      <c r="BZ66" s="63"/>
      <c r="CA66" s="67">
        <v>0.51</v>
      </c>
      <c r="CB66" s="63">
        <v>0.06</v>
      </c>
      <c r="CC66" s="67"/>
      <c r="CD66" s="63"/>
      <c r="CE66" s="67"/>
      <c r="CF66" s="63"/>
      <c r="CG66" s="67"/>
      <c r="CH66" s="63"/>
      <c r="CI66" s="67">
        <v>4.9000000000000002E-2</v>
      </c>
      <c r="CJ66" s="63">
        <v>5.0000000000000001E-3</v>
      </c>
      <c r="CK66" s="67">
        <v>2.1999999999999999E-2</v>
      </c>
      <c r="CL66" s="63">
        <v>4.0000000000000001E-3</v>
      </c>
      <c r="CM66" s="118">
        <v>9.4999999999999998E-3</v>
      </c>
      <c r="CN66" s="60">
        <v>2.5000000000000001E-3</v>
      </c>
      <c r="CO66" s="117">
        <v>28.89</v>
      </c>
      <c r="CP66" s="91">
        <v>8.01</v>
      </c>
      <c r="CQ66" s="91">
        <v>19.59</v>
      </c>
      <c r="CR66" s="91">
        <v>2.14</v>
      </c>
      <c r="CS66" s="61">
        <v>2.44</v>
      </c>
      <c r="CT66" s="61">
        <v>0.76</v>
      </c>
      <c r="CU66" s="63">
        <v>11.82</v>
      </c>
      <c r="CV66" s="63">
        <v>2.09</v>
      </c>
      <c r="CW66" s="63">
        <v>16.53</v>
      </c>
      <c r="CX66" s="63">
        <v>2.4900000000000002</v>
      </c>
      <c r="CY66" s="60">
        <f t="shared" si="8"/>
        <v>1.6336056009334889E-2</v>
      </c>
      <c r="CZ66" s="60">
        <f t="shared" si="9"/>
        <v>1.2305549336276344E-3</v>
      </c>
      <c r="DA66" s="63"/>
      <c r="DB66" s="91">
        <v>21.9</v>
      </c>
      <c r="DC66" s="60">
        <f>0.3543*DE66</f>
        <v>1.6839879000000002E-2</v>
      </c>
      <c r="DD66" s="60">
        <v>9.7786800000000001E-4</v>
      </c>
      <c r="DE66" s="60">
        <v>4.7530000000000003E-2</v>
      </c>
      <c r="DF66" s="60">
        <v>2.7599999999999999E-3</v>
      </c>
      <c r="DG66" s="65">
        <v>0.70272999999999997</v>
      </c>
      <c r="DH66" s="65">
        <v>1.41E-3</v>
      </c>
      <c r="DI66" s="65">
        <v>0.70050999999999997</v>
      </c>
      <c r="DJ66" s="65">
        <v>1.41E-3</v>
      </c>
      <c r="DL66" s="189">
        <v>42</v>
      </c>
      <c r="DM66" s="189">
        <v>0.47037760106661375</v>
      </c>
      <c r="DN66" s="189">
        <v>53.08</v>
      </c>
      <c r="DO66" s="189">
        <v>0.4846684983737905</v>
      </c>
      <c r="DP66" s="189">
        <v>5.0999999999999996</v>
      </c>
      <c r="DQ66" s="189">
        <v>0.16266698052139053</v>
      </c>
      <c r="DR66" s="190">
        <v>3.3999999999999998E-3</v>
      </c>
      <c r="DS66" s="190">
        <v>7.1213295038372016E-4</v>
      </c>
      <c r="DT66" s="190">
        <v>5.8700000000000002E-2</v>
      </c>
      <c r="DU66" s="190">
        <v>4.0456447743468498E-3</v>
      </c>
      <c r="DV66" s="190">
        <v>8.0000000000000004E-4</v>
      </c>
      <c r="DW66" s="190">
        <v>5.4176421636477009E-4</v>
      </c>
      <c r="DX66" s="190">
        <v>0.13189999999999999</v>
      </c>
      <c r="DY66" s="190">
        <v>6.7924364633306612E-4</v>
      </c>
      <c r="DZ66" s="190">
        <v>1.8E-3</v>
      </c>
      <c r="EA66" s="190">
        <v>2.4199971272605741E-4</v>
      </c>
      <c r="EB66" s="190">
        <v>0.21249999999999999</v>
      </c>
      <c r="EC66" s="190">
        <v>1.0662414924110243E-2</v>
      </c>
      <c r="ED66" s="190">
        <v>8.1799999999999998E-2</v>
      </c>
      <c r="EE66" s="190">
        <v>3.4230856340221136E-3</v>
      </c>
      <c r="EF66" s="190">
        <v>1.29E-2</v>
      </c>
      <c r="EG66" s="190">
        <v>1.6278914364293445E-3</v>
      </c>
      <c r="EH66" s="190">
        <v>0.43309999999999998</v>
      </c>
      <c r="EI66" s="190">
        <v>8.1206719355422109E-3</v>
      </c>
      <c r="EJ66" s="189">
        <v>101.12</v>
      </c>
    </row>
    <row r="67" spans="1:140" x14ac:dyDescent="0.2">
      <c r="A67" s="63" t="s">
        <v>441</v>
      </c>
      <c r="B67" s="61">
        <v>94.63</v>
      </c>
      <c r="C67" s="143">
        <v>1.1921822973257718E-2</v>
      </c>
      <c r="D67" s="61">
        <v>48.61</v>
      </c>
      <c r="E67" s="61">
        <v>6.9226991577092348E-2</v>
      </c>
      <c r="F67" s="64">
        <v>0.182</v>
      </c>
      <c r="G67" s="64">
        <v>4.3329328377889869E-3</v>
      </c>
      <c r="H67" s="61">
        <v>5.68</v>
      </c>
      <c r="I67" s="61">
        <v>1.858298066431675E-2</v>
      </c>
      <c r="J67" s="61">
        <v>1.23</v>
      </c>
      <c r="K67" s="61">
        <v>9.1980000000000004</v>
      </c>
      <c r="L67" s="61">
        <v>4.8974598295851296E-2</v>
      </c>
      <c r="M67" s="64">
        <v>2.7E-2</v>
      </c>
      <c r="N67" s="64">
        <v>3.0381052582160476E-3</v>
      </c>
      <c r="O67" s="61">
        <v>29.11</v>
      </c>
      <c r="P67" s="61">
        <v>9.6358220327030703E-2</v>
      </c>
      <c r="Q67" s="61">
        <v>4.58</v>
      </c>
      <c r="R67" s="61">
        <v>1.075334121374651E-2</v>
      </c>
      <c r="S67" s="64">
        <v>5.6000000000000001E-2</v>
      </c>
      <c r="T67" s="64">
        <v>5.4985730954426656E-3</v>
      </c>
      <c r="U67" s="64">
        <v>0.65200000000000002</v>
      </c>
      <c r="V67" s="64">
        <v>1.3785871322570408E-2</v>
      </c>
      <c r="W67" s="64">
        <v>1.7999999999999999E-2</v>
      </c>
      <c r="X67" s="64">
        <v>7.8590961312354488E-4</v>
      </c>
      <c r="Y67" s="64">
        <v>5.7799999999999997E-2</v>
      </c>
      <c r="Z67" s="64">
        <v>1.0197299818730762E-3</v>
      </c>
      <c r="AA67" s="64">
        <v>1.7000000000000001E-2</v>
      </c>
      <c r="AB67" s="64">
        <v>2.013493678432197E-3</v>
      </c>
      <c r="AC67" s="64">
        <v>7.0000000000000001E-3</v>
      </c>
      <c r="AD67" s="64">
        <v>7.1851183517319375E-4</v>
      </c>
      <c r="AE67" s="61">
        <v>99.41</v>
      </c>
      <c r="AF67" s="61">
        <f t="shared" ref="AF67:AF130" si="10">AE67+AO67</f>
        <v>100.07</v>
      </c>
      <c r="AG67" s="92">
        <f t="shared" ref="AG67:AG130" si="11">W67/F67</f>
        <v>9.8901098901098897E-2</v>
      </c>
      <c r="AH67" s="64">
        <f t="shared" ref="AH67:AH130" si="12">U67/F67</f>
        <v>3.5824175824175826</v>
      </c>
      <c r="AI67" s="64">
        <f t="shared" ref="AI67:AI130" si="13">Y67/F67</f>
        <v>0.31758241758241756</v>
      </c>
      <c r="AJ67" s="64">
        <f t="shared" ref="AJ67:AJ130" si="14">AI67/0.6</f>
        <v>0.52930402930402931</v>
      </c>
      <c r="AK67" s="64">
        <f t="shared" ref="AK67:AK130" si="15">AO67/F67</f>
        <v>3.6263736263736268</v>
      </c>
      <c r="AL67" s="63">
        <v>1492</v>
      </c>
      <c r="AM67" s="63">
        <v>1280</v>
      </c>
      <c r="AN67" s="63" t="s">
        <v>440</v>
      </c>
      <c r="AO67" s="62">
        <v>0.66</v>
      </c>
      <c r="AP67" s="69">
        <v>0.09</v>
      </c>
      <c r="AQ67" s="66"/>
      <c r="AR67" s="63"/>
      <c r="AS67" s="278"/>
      <c r="AT67" s="68"/>
      <c r="AU67" s="67"/>
      <c r="AV67" s="63"/>
      <c r="AW67" s="67"/>
      <c r="AX67" s="63"/>
      <c r="AY67" s="67"/>
      <c r="AZ67" s="63"/>
      <c r="BA67" s="67"/>
      <c r="BB67" s="63"/>
      <c r="BC67" s="67"/>
      <c r="BD67" s="63"/>
      <c r="BE67" s="67"/>
      <c r="BF67" s="63"/>
      <c r="BG67" s="67"/>
      <c r="BH67" s="63"/>
      <c r="BI67" s="67"/>
      <c r="BJ67" s="63"/>
      <c r="BK67" s="67"/>
      <c r="BL67" s="63"/>
      <c r="BM67" s="67"/>
      <c r="BN67" s="63"/>
      <c r="BO67" s="67"/>
      <c r="BP67" s="63"/>
      <c r="BQ67" s="67"/>
      <c r="BR67" s="63"/>
      <c r="BS67" s="67"/>
      <c r="BT67" s="63"/>
      <c r="BU67" s="67"/>
      <c r="BV67" s="63"/>
      <c r="BW67" s="67"/>
      <c r="BX67" s="63"/>
      <c r="BY67" s="67"/>
      <c r="BZ67" s="63"/>
      <c r="CA67" s="67"/>
      <c r="CB67" s="63"/>
      <c r="CC67" s="67"/>
      <c r="CD67" s="63"/>
      <c r="CE67" s="67"/>
      <c r="CF67" s="63"/>
      <c r="CG67" s="67"/>
      <c r="CH67" s="63"/>
      <c r="CI67" s="67"/>
      <c r="CJ67" s="63"/>
      <c r="CK67" s="67"/>
      <c r="CL67" s="63"/>
      <c r="CM67" s="118"/>
      <c r="CN67" s="60"/>
      <c r="CO67" s="117"/>
      <c r="CP67" s="91"/>
      <c r="CQ67" s="91"/>
      <c r="CR67" s="91"/>
      <c r="CS67" s="61"/>
      <c r="CT67" s="61"/>
      <c r="CU67" s="63"/>
      <c r="CV67" s="63"/>
      <c r="CW67" s="63"/>
      <c r="CX67" s="63"/>
      <c r="CY67" s="60"/>
      <c r="CZ67" s="60"/>
      <c r="DA67" s="63"/>
      <c r="DB67" s="91"/>
      <c r="DC67" s="91"/>
      <c r="DD67" s="91"/>
      <c r="DE67" s="60"/>
      <c r="DF67" s="60"/>
      <c r="DG67" s="65"/>
      <c r="DH67" s="65"/>
      <c r="DI67" s="65"/>
      <c r="DJ67" s="65"/>
      <c r="DL67" s="189">
        <v>41.64</v>
      </c>
      <c r="DM67" s="189">
        <v>0.1314065508749116</v>
      </c>
      <c r="DN67" s="189">
        <v>52.4</v>
      </c>
      <c r="DO67" s="189">
        <v>0.13002555617506237</v>
      </c>
      <c r="DP67" s="189">
        <v>5.41</v>
      </c>
      <c r="DQ67" s="189">
        <v>5.0028650043968496E-2</v>
      </c>
      <c r="DR67" s="190">
        <v>3.8999999999999998E-3</v>
      </c>
      <c r="DS67" s="190">
        <v>5.2491452106306436E-4</v>
      </c>
      <c r="DT67" s="190">
        <v>5.4399999999999997E-2</v>
      </c>
      <c r="DU67" s="190">
        <v>1.1147159922138075E-3</v>
      </c>
      <c r="DV67" s="190">
        <v>5.4999999999999997E-3</v>
      </c>
      <c r="DW67" s="190">
        <v>9.970105121969712E-3</v>
      </c>
      <c r="DX67" s="190">
        <v>0.1268</v>
      </c>
      <c r="DY67" s="190">
        <v>1.0765052706306064E-3</v>
      </c>
      <c r="DZ67" s="190">
        <v>1.9E-3</v>
      </c>
      <c r="EA67" s="190">
        <v>4.6151419558359571E-4</v>
      </c>
      <c r="EB67" s="190">
        <v>0.21429999999999999</v>
      </c>
      <c r="EC67" s="190">
        <v>8.7587488351877302E-4</v>
      </c>
      <c r="ED67" s="190">
        <v>8.43E-2</v>
      </c>
      <c r="EE67" s="190">
        <v>1.0400847795463935E-3</v>
      </c>
      <c r="EF67" s="190">
        <v>1.26E-2</v>
      </c>
      <c r="EG67" s="190">
        <v>1.3466744520106877E-3</v>
      </c>
      <c r="EH67" s="190">
        <v>0.43640000000000001</v>
      </c>
      <c r="EI67" s="190">
        <v>1.3348995604696922E-3</v>
      </c>
      <c r="EJ67" s="189">
        <v>100.39</v>
      </c>
    </row>
    <row r="68" spans="1:140" x14ac:dyDescent="0.2">
      <c r="A68" s="63" t="s">
        <v>199</v>
      </c>
      <c r="B68" s="61">
        <v>94.62</v>
      </c>
      <c r="C68" s="143">
        <v>2.1467591441380624E-2</v>
      </c>
      <c r="D68" s="61">
        <v>48.71</v>
      </c>
      <c r="E68" s="61">
        <v>6.9369404643492449E-2</v>
      </c>
      <c r="F68" s="64">
        <v>0.17899999999999999</v>
      </c>
      <c r="G68" s="64">
        <v>4.2813345357969176E-3</v>
      </c>
      <c r="H68" s="61">
        <v>5.53</v>
      </c>
      <c r="I68" s="61">
        <v>1.8305082734746816E-2</v>
      </c>
      <c r="J68" s="61">
        <v>1.24</v>
      </c>
      <c r="K68" s="61">
        <v>9.1910000000000007</v>
      </c>
      <c r="L68" s="61">
        <v>4.917288393686247E-2</v>
      </c>
      <c r="M68" s="64">
        <v>3.2000000000000001E-2</v>
      </c>
      <c r="N68" s="64">
        <v>3.0445645679464681E-3</v>
      </c>
      <c r="O68" s="61">
        <v>29.14</v>
      </c>
      <c r="P68" s="61">
        <v>9.7579123696277054E-2</v>
      </c>
      <c r="Q68" s="61">
        <v>4.63</v>
      </c>
      <c r="R68" s="61">
        <v>1.0692526985391871E-2</v>
      </c>
      <c r="S68" s="64">
        <v>0.05</v>
      </c>
      <c r="T68" s="64">
        <v>5.4471500080203912E-3</v>
      </c>
      <c r="U68" s="64">
        <v>0.61899999999999999</v>
      </c>
      <c r="V68" s="64">
        <v>1.3413754526944941E-2</v>
      </c>
      <c r="W68" s="64">
        <v>1.9E-2</v>
      </c>
      <c r="X68" s="64">
        <v>7.5943929316305459E-4</v>
      </c>
      <c r="Y68" s="64">
        <v>8.7999999999999995E-2</v>
      </c>
      <c r="Z68" s="64">
        <v>1.1787475085398437E-3</v>
      </c>
      <c r="AA68" s="64">
        <v>1.6E-2</v>
      </c>
      <c r="AB68" s="64">
        <v>1.9437962073742372E-3</v>
      </c>
      <c r="AC68" s="64">
        <v>7.0000000000000001E-3</v>
      </c>
      <c r="AD68" s="64">
        <v>6.303366398252388E-4</v>
      </c>
      <c r="AE68" s="61">
        <v>99.45</v>
      </c>
      <c r="AF68" s="61">
        <f t="shared" si="10"/>
        <v>100.10000000000001</v>
      </c>
      <c r="AG68" s="92">
        <f t="shared" si="11"/>
        <v>0.10614525139664804</v>
      </c>
      <c r="AH68" s="64">
        <f t="shared" si="12"/>
        <v>3.4581005586592179</v>
      </c>
      <c r="AI68" s="64">
        <f t="shared" si="13"/>
        <v>0.49162011173184356</v>
      </c>
      <c r="AJ68" s="64">
        <f t="shared" si="14"/>
        <v>0.81936685288640598</v>
      </c>
      <c r="AK68" s="64">
        <f t="shared" si="15"/>
        <v>3.6312849162011176</v>
      </c>
      <c r="AL68" s="63">
        <v>1492</v>
      </c>
      <c r="AM68" s="63">
        <v>1280</v>
      </c>
      <c r="AN68" s="63" t="s">
        <v>124</v>
      </c>
      <c r="AO68" s="62">
        <v>0.65</v>
      </c>
      <c r="AP68" s="69">
        <v>0.04</v>
      </c>
      <c r="AQ68" s="66">
        <v>38</v>
      </c>
      <c r="AR68" s="63">
        <v>21</v>
      </c>
      <c r="AS68" s="278">
        <v>1064.0999999999999</v>
      </c>
      <c r="AT68" s="68">
        <v>37.14</v>
      </c>
      <c r="AU68" s="67">
        <v>0.43</v>
      </c>
      <c r="AV68" s="63">
        <v>0.02</v>
      </c>
      <c r="AW68" s="67">
        <v>19.399999999999999</v>
      </c>
      <c r="AX68" s="63">
        <v>0.47</v>
      </c>
      <c r="AY68" s="67">
        <v>4.5999999999999996</v>
      </c>
      <c r="AZ68" s="63">
        <v>0.2</v>
      </c>
      <c r="BA68" s="67">
        <v>8.14</v>
      </c>
      <c r="BB68" s="63">
        <v>0.28999999999999998</v>
      </c>
      <c r="BC68" s="67">
        <v>0.28000000000000003</v>
      </c>
      <c r="BD68" s="63">
        <v>0.02</v>
      </c>
      <c r="BE68" s="67">
        <v>2.4900000000000002</v>
      </c>
      <c r="BF68" s="63">
        <v>0.26</v>
      </c>
      <c r="BG68" s="67">
        <v>0.37</v>
      </c>
      <c r="BH68" s="63">
        <v>0.02</v>
      </c>
      <c r="BI68" s="67">
        <v>1.03</v>
      </c>
      <c r="BJ68" s="63">
        <v>0.05</v>
      </c>
      <c r="BK68" s="67"/>
      <c r="BL68" s="63"/>
      <c r="BM68" s="67">
        <v>0.94</v>
      </c>
      <c r="BN68" s="63">
        <v>0.08</v>
      </c>
      <c r="BO68" s="67">
        <v>0.37</v>
      </c>
      <c r="BP68" s="63">
        <v>0.05</v>
      </c>
      <c r="BQ68" s="67"/>
      <c r="BR68" s="63"/>
      <c r="BS68" s="67"/>
      <c r="BT68" s="63"/>
      <c r="BU68" s="67"/>
      <c r="BV68" s="63"/>
      <c r="BW68" s="67">
        <v>0.7</v>
      </c>
      <c r="BX68" s="63">
        <v>0.06</v>
      </c>
      <c r="BY68" s="67"/>
      <c r="BZ68" s="63"/>
      <c r="CA68" s="67">
        <v>0.51</v>
      </c>
      <c r="CB68" s="63">
        <v>0.05</v>
      </c>
      <c r="CC68" s="67"/>
      <c r="CD68" s="63"/>
      <c r="CE68" s="67"/>
      <c r="CF68" s="63"/>
      <c r="CG68" s="67"/>
      <c r="CH68" s="63"/>
      <c r="CI68" s="67">
        <v>7.0000000000000007E-2</v>
      </c>
      <c r="CJ68" s="63">
        <v>6.0000000000000001E-3</v>
      </c>
      <c r="CK68" s="67">
        <v>2.1999999999999999E-2</v>
      </c>
      <c r="CL68" s="63">
        <v>3.0000000000000001E-3</v>
      </c>
      <c r="CM68" s="118">
        <v>7.1999999999999998E-3</v>
      </c>
      <c r="CN68" s="60">
        <v>1.4E-3</v>
      </c>
      <c r="CO68" s="117">
        <v>40</v>
      </c>
      <c r="CP68" s="91">
        <v>8.35</v>
      </c>
      <c r="CQ68" s="91">
        <v>14.71</v>
      </c>
      <c r="CR68" s="91">
        <v>1.47</v>
      </c>
      <c r="CS68" s="61">
        <v>3.14</v>
      </c>
      <c r="CT68" s="61">
        <v>0.77</v>
      </c>
      <c r="CU68" s="63">
        <v>12.73</v>
      </c>
      <c r="CV68" s="63">
        <v>2.0499999999999998</v>
      </c>
      <c r="CW68" s="63">
        <v>13.43</v>
      </c>
      <c r="CX68" s="63">
        <v>1.66</v>
      </c>
      <c r="CY68" s="60">
        <f t="shared" ref="CY68:CY79" si="16">AU68/AW68</f>
        <v>2.2164948453608248E-2</v>
      </c>
      <c r="CZ68" s="60">
        <f t="shared" ref="CZ68:CZ79" si="17">CY68*((AV68/AU68)^2+(AX68/AW68)^2)^0.5</f>
        <v>1.1623966706171501E-3</v>
      </c>
      <c r="DA68" s="63"/>
      <c r="DB68" s="91">
        <v>21.3</v>
      </c>
      <c r="DC68" s="60">
        <f>0.3543*DE68</f>
        <v>2.2459077000000001E-2</v>
      </c>
      <c r="DD68" s="60">
        <v>1.2435930000000001E-3</v>
      </c>
      <c r="DE68" s="60">
        <v>6.3390000000000002E-2</v>
      </c>
      <c r="DF68" s="60">
        <v>3.5100000000000001E-3</v>
      </c>
      <c r="DG68" s="65">
        <v>0.70367000000000002</v>
      </c>
      <c r="DH68" s="65">
        <v>1.1199999999999999E-3</v>
      </c>
      <c r="DI68" s="65">
        <v>0.70071000000000006</v>
      </c>
      <c r="DJ68" s="65">
        <v>1.14E-3</v>
      </c>
      <c r="DL68" s="189">
        <v>41.65</v>
      </c>
      <c r="DM68" s="189">
        <v>9.9943173327779633E-2</v>
      </c>
      <c r="DN68" s="189">
        <v>52.46</v>
      </c>
      <c r="DO68" s="189">
        <v>0.1348928931131039</v>
      </c>
      <c r="DP68" s="189">
        <v>5.31</v>
      </c>
      <c r="DQ68" s="189">
        <v>7.2505689674764728E-2</v>
      </c>
      <c r="DR68" s="190">
        <v>3.5999999999999999E-3</v>
      </c>
      <c r="DS68" s="190">
        <v>6.3144106264371796E-4</v>
      </c>
      <c r="DT68" s="190">
        <v>5.8099999999999999E-2</v>
      </c>
      <c r="DU68" s="190">
        <v>5.3035302937701348E-3</v>
      </c>
      <c r="DV68" s="190">
        <v>6.9999999999999999E-4</v>
      </c>
      <c r="DW68" s="190">
        <v>9.2121906292629431E-4</v>
      </c>
      <c r="DX68" s="190">
        <v>0.12909999999999999</v>
      </c>
      <c r="DY68" s="190">
        <v>3.5927990212766248E-3</v>
      </c>
      <c r="DZ68" s="190">
        <v>2E-3</v>
      </c>
      <c r="EA68" s="190">
        <v>3.2247384400787231E-4</v>
      </c>
      <c r="EB68" s="190">
        <v>0.22170000000000001</v>
      </c>
      <c r="EC68" s="190">
        <v>1.8283741215259566E-2</v>
      </c>
      <c r="ED68" s="190">
        <v>8.3599999999999994E-2</v>
      </c>
      <c r="EE68" s="190">
        <v>1.0937587596161391E-3</v>
      </c>
      <c r="EF68" s="190">
        <v>1.32E-2</v>
      </c>
      <c r="EG68" s="190">
        <v>1.4990727327602088E-3</v>
      </c>
      <c r="EH68" s="190">
        <v>0.4355</v>
      </c>
      <c r="EI68" s="190">
        <v>4.122458634572339E-3</v>
      </c>
      <c r="EJ68" s="189">
        <v>100.37</v>
      </c>
    </row>
    <row r="69" spans="1:140" x14ac:dyDescent="0.2">
      <c r="A69" s="63" t="s">
        <v>142</v>
      </c>
      <c r="B69" s="61">
        <v>94.81</v>
      </c>
      <c r="C69" s="143">
        <v>5.7349580265871215E-3</v>
      </c>
      <c r="D69" s="61">
        <v>48.57</v>
      </c>
      <c r="E69" s="61">
        <v>6.9170026350532307E-2</v>
      </c>
      <c r="F69" s="64">
        <v>0.17</v>
      </c>
      <c r="G69" s="64">
        <v>4.1834347634154747E-3</v>
      </c>
      <c r="H69" s="61">
        <v>5.41</v>
      </c>
      <c r="I69" s="61">
        <v>1.7907865749544352E-2</v>
      </c>
      <c r="J69" s="61">
        <v>1.28</v>
      </c>
      <c r="K69" s="61">
        <v>9.0470000000000006</v>
      </c>
      <c r="L69" s="61">
        <v>4.8054248545298606E-2</v>
      </c>
      <c r="M69" s="64">
        <v>3.2000000000000001E-2</v>
      </c>
      <c r="N69" s="64">
        <v>3.0023042054765571E-3</v>
      </c>
      <c r="O69" s="61">
        <v>29.62</v>
      </c>
      <c r="P69" s="61">
        <v>9.9186466845700982E-2</v>
      </c>
      <c r="Q69" s="61">
        <v>4.53</v>
      </c>
      <c r="R69" s="61">
        <v>1.0461586877716022E-2</v>
      </c>
      <c r="S69" s="64">
        <v>5.7000000000000002E-2</v>
      </c>
      <c r="T69" s="64">
        <v>5.4269305607415981E-3</v>
      </c>
      <c r="U69" s="64">
        <v>0.63800000000000001</v>
      </c>
      <c r="V69" s="64">
        <v>1.349869639716058E-2</v>
      </c>
      <c r="W69" s="64">
        <v>1.7000000000000001E-2</v>
      </c>
      <c r="X69" s="64">
        <v>7.4420975736882349E-4</v>
      </c>
      <c r="Y69" s="64">
        <v>5.6099999999999997E-2</v>
      </c>
      <c r="Z69" s="64">
        <v>9.925792147956981E-4</v>
      </c>
      <c r="AA69" s="64">
        <v>1.2999999999999999E-2</v>
      </c>
      <c r="AB69" s="64">
        <v>1.9505884955603385E-3</v>
      </c>
      <c r="AC69" s="64">
        <v>8.9999999999999993E-3</v>
      </c>
      <c r="AD69" s="64">
        <v>6.722315374928493E-4</v>
      </c>
      <c r="AE69" s="61">
        <v>99.45</v>
      </c>
      <c r="AF69" s="61">
        <f t="shared" si="10"/>
        <v>100.06</v>
      </c>
      <c r="AG69" s="92">
        <f t="shared" si="11"/>
        <v>0.1</v>
      </c>
      <c r="AH69" s="64">
        <f t="shared" si="12"/>
        <v>3.7529411764705882</v>
      </c>
      <c r="AI69" s="64">
        <f t="shared" si="13"/>
        <v>0.32999999999999996</v>
      </c>
      <c r="AJ69" s="64">
        <f t="shared" si="14"/>
        <v>0.54999999999999993</v>
      </c>
      <c r="AK69" s="64">
        <f t="shared" si="15"/>
        <v>3.5882352941176467</v>
      </c>
      <c r="AL69" s="63">
        <v>1500</v>
      </c>
      <c r="AM69" s="63">
        <v>1280</v>
      </c>
      <c r="AN69" s="63" t="s">
        <v>141</v>
      </c>
      <c r="AO69" s="62">
        <v>0.61</v>
      </c>
      <c r="AP69" s="69">
        <v>0.04</v>
      </c>
      <c r="AQ69" s="66">
        <v>38</v>
      </c>
      <c r="AR69" s="63">
        <v>12</v>
      </c>
      <c r="AS69" s="278">
        <v>968.7</v>
      </c>
      <c r="AT69" s="68">
        <v>40.590000000000003</v>
      </c>
      <c r="AU69" s="67">
        <v>0.35</v>
      </c>
      <c r="AV69" s="63">
        <v>0.03</v>
      </c>
      <c r="AW69" s="67">
        <v>17.690000000000001</v>
      </c>
      <c r="AX69" s="63">
        <v>0.47</v>
      </c>
      <c r="AY69" s="67">
        <v>4.1900000000000004</v>
      </c>
      <c r="AZ69" s="63">
        <v>0.22</v>
      </c>
      <c r="BA69" s="67">
        <v>7.77</v>
      </c>
      <c r="BB69" s="63">
        <v>0.34</v>
      </c>
      <c r="BC69" s="67">
        <v>0.24</v>
      </c>
      <c r="BD69" s="63">
        <v>0.02</v>
      </c>
      <c r="BE69" s="67">
        <v>2.19</v>
      </c>
      <c r="BF69" s="63">
        <v>0.26</v>
      </c>
      <c r="BG69" s="67">
        <v>0.32</v>
      </c>
      <c r="BH69" s="63">
        <v>0.03</v>
      </c>
      <c r="BI69" s="67">
        <v>0.94</v>
      </c>
      <c r="BJ69" s="63">
        <v>0.05</v>
      </c>
      <c r="BK69" s="67"/>
      <c r="BL69" s="63"/>
      <c r="BM69" s="67">
        <v>0.87</v>
      </c>
      <c r="BN69" s="63">
        <v>0.11</v>
      </c>
      <c r="BO69" s="67">
        <v>0.34</v>
      </c>
      <c r="BP69" s="63">
        <v>0.06</v>
      </c>
      <c r="BQ69" s="67"/>
      <c r="BR69" s="63"/>
      <c r="BS69" s="67"/>
      <c r="BT69" s="63"/>
      <c r="BU69" s="67"/>
      <c r="BV69" s="63"/>
      <c r="BW69" s="67">
        <v>0.69</v>
      </c>
      <c r="BX69" s="63">
        <v>0.08</v>
      </c>
      <c r="BY69" s="67"/>
      <c r="BZ69" s="63"/>
      <c r="CA69" s="67">
        <v>0.47</v>
      </c>
      <c r="CB69" s="63">
        <v>0.06</v>
      </c>
      <c r="CC69" s="67"/>
      <c r="CD69" s="63"/>
      <c r="CE69" s="67"/>
      <c r="CF69" s="63"/>
      <c r="CG69" s="67"/>
      <c r="CH69" s="63"/>
      <c r="CI69" s="67">
        <v>5.2999999999999999E-2</v>
      </c>
      <c r="CJ69" s="63">
        <v>6.0000000000000001E-3</v>
      </c>
      <c r="CK69" s="67">
        <v>2.1999999999999999E-2</v>
      </c>
      <c r="CL69" s="63">
        <v>4.0000000000000001E-3</v>
      </c>
      <c r="CM69" s="118">
        <v>6.1999999999999998E-3</v>
      </c>
      <c r="CN69" s="60">
        <v>1.5E-3</v>
      </c>
      <c r="CO69" s="117">
        <v>40</v>
      </c>
      <c r="CP69" s="91">
        <v>10.26</v>
      </c>
      <c r="CQ69" s="91">
        <v>17.739999999999998</v>
      </c>
      <c r="CR69" s="91">
        <v>2.2599999999999998</v>
      </c>
      <c r="CS69" s="61">
        <v>3.67</v>
      </c>
      <c r="CT69" s="61">
        <v>1.08</v>
      </c>
      <c r="CU69" s="63">
        <v>10.91</v>
      </c>
      <c r="CV69" s="63">
        <v>2.04</v>
      </c>
      <c r="CW69" s="63">
        <v>16.420000000000002</v>
      </c>
      <c r="CX69" s="63">
        <v>2.85</v>
      </c>
      <c r="CY69" s="60">
        <f t="shared" si="16"/>
        <v>1.9785189372526848E-2</v>
      </c>
      <c r="CZ69" s="60">
        <f t="shared" si="17"/>
        <v>1.7754750605197712E-3</v>
      </c>
      <c r="DA69" s="63"/>
      <c r="DB69" s="91">
        <v>12.6</v>
      </c>
      <c r="DC69" s="60">
        <f>0.3543*DE69</f>
        <v>1.9826628000000002E-2</v>
      </c>
      <c r="DD69" s="60">
        <v>1.0947870000000001E-3</v>
      </c>
      <c r="DE69" s="60">
        <v>5.5960000000000003E-2</v>
      </c>
      <c r="DF69" s="60">
        <v>3.0899999999999999E-3</v>
      </c>
      <c r="DG69" s="65">
        <v>0.70437000000000005</v>
      </c>
      <c r="DH69" s="65">
        <v>1.4100000000000002E-3</v>
      </c>
      <c r="DI69" s="65">
        <v>0.70176000000000005</v>
      </c>
      <c r="DJ69" s="65">
        <v>1.42E-3</v>
      </c>
      <c r="DL69" s="189">
        <v>41.89</v>
      </c>
      <c r="DM69" s="189">
        <v>2.8806336588685179E-2</v>
      </c>
      <c r="DN69" s="189">
        <v>52.97</v>
      </c>
      <c r="DO69" s="189">
        <v>4.9559012103883804E-2</v>
      </c>
      <c r="DP69" s="189">
        <v>5.17</v>
      </c>
      <c r="DQ69" s="189">
        <v>1.8916939315411923E-2</v>
      </c>
      <c r="DR69" s="190">
        <v>3.8E-3</v>
      </c>
      <c r="DS69" s="190">
        <v>8.0727617318523189E-4</v>
      </c>
      <c r="DT69" s="190">
        <v>4.8899999999999999E-2</v>
      </c>
      <c r="DU69" s="190">
        <v>2.7535018770749077E-3</v>
      </c>
      <c r="DV69" s="190">
        <v>1.8E-3</v>
      </c>
      <c r="DW69" s="190">
        <v>1.2371305679303626E-3</v>
      </c>
      <c r="DX69" s="190">
        <v>0.12690000000000001</v>
      </c>
      <c r="DY69" s="190">
        <v>9.1244959179048301E-4</v>
      </c>
      <c r="DZ69" s="190">
        <v>1.6000000000000001E-3</v>
      </c>
      <c r="EA69" s="190">
        <v>3.7966136363320113E-4</v>
      </c>
      <c r="EB69" s="190">
        <v>0.20200000000000001</v>
      </c>
      <c r="EC69" s="190">
        <v>2.7741733353946777E-3</v>
      </c>
      <c r="ED69" s="190">
        <v>8.1799999999999998E-2</v>
      </c>
      <c r="EE69" s="190">
        <v>1.8220175615564953E-3</v>
      </c>
      <c r="EF69" s="190">
        <v>1.2999999999999999E-2</v>
      </c>
      <c r="EG69" s="190">
        <v>9.2737873701873681E-4</v>
      </c>
      <c r="EH69" s="190">
        <v>0.43880000000000002</v>
      </c>
      <c r="EI69" s="190">
        <v>1.5709004763749506E-3</v>
      </c>
      <c r="EJ69" s="189">
        <v>100.96</v>
      </c>
    </row>
    <row r="70" spans="1:140" x14ac:dyDescent="0.2">
      <c r="A70" s="63" t="s">
        <v>190</v>
      </c>
      <c r="B70" s="61">
        <v>94.69</v>
      </c>
      <c r="C70" s="143">
        <v>1.1459561717516154E-2</v>
      </c>
      <c r="D70" s="61">
        <v>49.03</v>
      </c>
      <c r="E70" s="61">
        <v>6.9825126455972802E-2</v>
      </c>
      <c r="F70" s="64">
        <v>0.16500000000000001</v>
      </c>
      <c r="G70" s="64">
        <v>4.2476493630137493E-3</v>
      </c>
      <c r="H70" s="61">
        <v>5.36</v>
      </c>
      <c r="I70" s="61">
        <v>1.794866516856709E-2</v>
      </c>
      <c r="J70" s="61">
        <v>1.26</v>
      </c>
      <c r="K70" s="61">
        <v>9.07</v>
      </c>
      <c r="L70" s="61">
        <v>4.8176415862259132E-2</v>
      </c>
      <c r="M70" s="64">
        <v>3.1E-2</v>
      </c>
      <c r="N70" s="64">
        <v>3.0389072140012178E-3</v>
      </c>
      <c r="O70" s="61">
        <v>29.26</v>
      </c>
      <c r="P70" s="61">
        <v>9.7980959483633043E-2</v>
      </c>
      <c r="Q70" s="61">
        <v>4.53</v>
      </c>
      <c r="R70" s="61">
        <v>1.0635946659011287E-2</v>
      </c>
      <c r="S70" s="64">
        <v>5.5E-2</v>
      </c>
      <c r="T70" s="64">
        <v>5.5225521095295374E-3</v>
      </c>
      <c r="U70" s="64">
        <v>0.63</v>
      </c>
      <c r="V70" s="64">
        <v>1.3539158171762378E-2</v>
      </c>
      <c r="W70" s="64">
        <v>2.1999999999999999E-2</v>
      </c>
      <c r="X70" s="64">
        <v>8.007125444036904E-4</v>
      </c>
      <c r="Y70" s="64">
        <v>8.3699999999999997E-2</v>
      </c>
      <c r="Z70" s="64">
        <v>1.1587352158280162E-3</v>
      </c>
      <c r="AA70" s="64">
        <v>1.7000000000000001E-2</v>
      </c>
      <c r="AB70" s="64">
        <v>1.9169806153183119E-3</v>
      </c>
      <c r="AC70" s="64">
        <v>1.2E-2</v>
      </c>
      <c r="AD70" s="64">
        <v>7.0183571360318288E-4</v>
      </c>
      <c r="AE70" s="61">
        <v>99.52</v>
      </c>
      <c r="AF70" s="61">
        <f t="shared" si="10"/>
        <v>100.08999999999999</v>
      </c>
      <c r="AG70" s="92">
        <f t="shared" si="11"/>
        <v>0.13333333333333333</v>
      </c>
      <c r="AH70" s="64">
        <f t="shared" si="12"/>
        <v>3.8181818181818179</v>
      </c>
      <c r="AI70" s="64">
        <f t="shared" si="13"/>
        <v>0.50727272727272721</v>
      </c>
      <c r="AJ70" s="64">
        <f t="shared" si="14"/>
        <v>0.84545454545454535</v>
      </c>
      <c r="AK70" s="64">
        <f t="shared" si="15"/>
        <v>3.4545454545454541</v>
      </c>
      <c r="AL70" s="63">
        <v>1495</v>
      </c>
      <c r="AM70" s="63">
        <v>1280</v>
      </c>
      <c r="AN70" s="63" t="s">
        <v>189</v>
      </c>
      <c r="AO70" s="62">
        <v>0.56999999999999995</v>
      </c>
      <c r="AP70" s="69">
        <v>0.04</v>
      </c>
      <c r="AQ70" s="66">
        <v>38</v>
      </c>
      <c r="AR70" s="63">
        <v>14</v>
      </c>
      <c r="AS70" s="278">
        <v>981.79</v>
      </c>
      <c r="AT70" s="68">
        <v>37.5</v>
      </c>
      <c r="AU70" s="67">
        <v>0.45</v>
      </c>
      <c r="AV70" s="63">
        <v>0.03</v>
      </c>
      <c r="AW70" s="67">
        <v>18.510000000000002</v>
      </c>
      <c r="AX70" s="63">
        <v>0.55000000000000004</v>
      </c>
      <c r="AY70" s="67">
        <v>4.3499999999999996</v>
      </c>
      <c r="AZ70" s="63">
        <v>0.21</v>
      </c>
      <c r="BA70" s="67">
        <v>7.8</v>
      </c>
      <c r="BB70" s="63">
        <v>0.33</v>
      </c>
      <c r="BC70" s="67">
        <v>0.26</v>
      </c>
      <c r="BD70" s="63">
        <v>0.02</v>
      </c>
      <c r="BE70" s="67">
        <v>2.68</v>
      </c>
      <c r="BF70" s="63">
        <v>0.33</v>
      </c>
      <c r="BG70" s="67">
        <v>0.35</v>
      </c>
      <c r="BH70" s="63">
        <v>0.03</v>
      </c>
      <c r="BI70" s="67">
        <v>0.94</v>
      </c>
      <c r="BJ70" s="63">
        <v>0.05</v>
      </c>
      <c r="BK70" s="67"/>
      <c r="BL70" s="63"/>
      <c r="BM70" s="67">
        <v>0.9</v>
      </c>
      <c r="BN70" s="63">
        <v>0.08</v>
      </c>
      <c r="BO70" s="67">
        <v>0.32</v>
      </c>
      <c r="BP70" s="63">
        <v>0.06</v>
      </c>
      <c r="BQ70" s="67"/>
      <c r="BR70" s="63"/>
      <c r="BS70" s="67"/>
      <c r="BT70" s="63"/>
      <c r="BU70" s="67"/>
      <c r="BV70" s="63"/>
      <c r="BW70" s="67">
        <v>0.75</v>
      </c>
      <c r="BX70" s="63">
        <v>0.06</v>
      </c>
      <c r="BY70" s="67"/>
      <c r="BZ70" s="63"/>
      <c r="CA70" s="67">
        <v>0.48</v>
      </c>
      <c r="CB70" s="63">
        <v>7.0000000000000007E-2</v>
      </c>
      <c r="CC70" s="67"/>
      <c r="CD70" s="63"/>
      <c r="CE70" s="67"/>
      <c r="CF70" s="63"/>
      <c r="CG70" s="67"/>
      <c r="CH70" s="63"/>
      <c r="CI70" s="67">
        <v>6.0999999999999999E-2</v>
      </c>
      <c r="CJ70" s="63">
        <v>6.0000000000000001E-3</v>
      </c>
      <c r="CK70" s="67">
        <v>0.02</v>
      </c>
      <c r="CL70" s="63">
        <v>3.0000000000000001E-3</v>
      </c>
      <c r="CM70" s="118">
        <v>6.6E-3</v>
      </c>
      <c r="CN70" s="60">
        <v>1.5E-3</v>
      </c>
      <c r="CO70" s="117">
        <v>37.14</v>
      </c>
      <c r="CP70" s="91">
        <v>9.27</v>
      </c>
      <c r="CQ70" s="91">
        <v>15.41</v>
      </c>
      <c r="CR70" s="91">
        <v>1.76</v>
      </c>
      <c r="CS70" s="61">
        <v>2.86</v>
      </c>
      <c r="CT70" s="61">
        <v>0.83</v>
      </c>
      <c r="CU70" s="63">
        <v>13</v>
      </c>
      <c r="CV70" s="63">
        <v>2.5299999999999998</v>
      </c>
      <c r="CW70" s="63">
        <v>14.75</v>
      </c>
      <c r="CX70" s="63">
        <v>2.0099999999999998</v>
      </c>
      <c r="CY70" s="60">
        <f t="shared" si="16"/>
        <v>2.4311183144246351E-2</v>
      </c>
      <c r="CZ70" s="60">
        <f t="shared" si="17"/>
        <v>1.7744410202803777E-3</v>
      </c>
      <c r="DA70" s="63"/>
      <c r="DB70" s="91">
        <v>17.399999999999999</v>
      </c>
      <c r="DC70" s="60">
        <f>0.3543*DE70</f>
        <v>2.3816046E-2</v>
      </c>
      <c r="DD70" s="60">
        <v>1.342797E-3</v>
      </c>
      <c r="DE70" s="60">
        <v>6.7220000000000002E-2</v>
      </c>
      <c r="DF70" s="60">
        <v>3.79E-3</v>
      </c>
      <c r="DG70" s="65">
        <v>0.70409999999999995</v>
      </c>
      <c r="DH70" s="65">
        <v>9.3000000000000005E-4</v>
      </c>
      <c r="DI70" s="65">
        <v>0.70096000000000003</v>
      </c>
      <c r="DJ70" s="65">
        <v>9.5E-4</v>
      </c>
      <c r="DL70" s="189">
        <v>41.71</v>
      </c>
      <c r="DM70" s="189">
        <v>0.11078366390539642</v>
      </c>
      <c r="DN70" s="189">
        <v>52.68</v>
      </c>
      <c r="DO70" s="189">
        <v>0.13690060022549658</v>
      </c>
      <c r="DP70" s="189">
        <v>5.26</v>
      </c>
      <c r="DQ70" s="189">
        <v>3.8392578741803532E-2</v>
      </c>
      <c r="DR70" s="190">
        <v>3.5999999999999999E-3</v>
      </c>
      <c r="DS70" s="190">
        <v>6.0080932064278316E-4</v>
      </c>
      <c r="DT70" s="190">
        <v>5.3800000000000001E-2</v>
      </c>
      <c r="DU70" s="190">
        <v>2.765525321911432E-3</v>
      </c>
      <c r="DV70" s="190">
        <v>2.5999999999999999E-3</v>
      </c>
      <c r="DW70" s="190">
        <v>2.5990646089670815E-3</v>
      </c>
      <c r="DX70" s="190">
        <v>0.12790000000000001</v>
      </c>
      <c r="DY70" s="190">
        <v>5.2294755821243413E-4</v>
      </c>
      <c r="DZ70" s="190">
        <v>2E-3</v>
      </c>
      <c r="EA70" s="190">
        <v>3.499737599493154E-4</v>
      </c>
      <c r="EB70" s="190">
        <v>0.2145</v>
      </c>
      <c r="EC70" s="190">
        <v>1.3009149363764936E-2</v>
      </c>
      <c r="ED70" s="190">
        <v>8.2500000000000004E-2</v>
      </c>
      <c r="EE70" s="190">
        <v>7.8244525721787991E-4</v>
      </c>
      <c r="EF70" s="190">
        <v>1.2699999999999999E-2</v>
      </c>
      <c r="EG70" s="190">
        <v>1.3647538202756809E-3</v>
      </c>
      <c r="EH70" s="190">
        <v>0.43580000000000002</v>
      </c>
      <c r="EI70" s="190">
        <v>2.7063327110523937E-3</v>
      </c>
      <c r="EJ70" s="189">
        <v>100.6</v>
      </c>
    </row>
    <row r="71" spans="1:140" x14ac:dyDescent="0.2">
      <c r="A71" s="63" t="s">
        <v>439</v>
      </c>
      <c r="B71" s="61">
        <v>94.3</v>
      </c>
      <c r="C71" s="143">
        <v>2.3150058177367351E-2</v>
      </c>
      <c r="D71" s="61">
        <v>49.08</v>
      </c>
      <c r="E71" s="61">
        <v>6.9896332989172846E-2</v>
      </c>
      <c r="F71" s="64">
        <v>0.17799999999999999</v>
      </c>
      <c r="G71" s="64">
        <v>4.4967917015260534E-3</v>
      </c>
      <c r="H71" s="61">
        <v>5.83</v>
      </c>
      <c r="I71" s="61">
        <v>1.9298125197752973E-2</v>
      </c>
      <c r="J71" s="61">
        <v>1.1499999999999999</v>
      </c>
      <c r="K71" s="61">
        <v>9.3719999999999999</v>
      </c>
      <c r="L71" s="61">
        <v>4.8337612057416872E-2</v>
      </c>
      <c r="M71" s="64">
        <v>3.2000000000000001E-2</v>
      </c>
      <c r="N71" s="64">
        <v>3.2320597672019359E-3</v>
      </c>
      <c r="O71" s="61">
        <v>28.07</v>
      </c>
      <c r="P71" s="61">
        <v>9.3996087925686242E-2</v>
      </c>
      <c r="Q71" s="61">
        <v>4.82</v>
      </c>
      <c r="R71" s="61">
        <v>1.1316835076475585E-2</v>
      </c>
      <c r="S71" s="64">
        <v>6.2E-2</v>
      </c>
      <c r="T71" s="64">
        <v>5.8586662377990029E-3</v>
      </c>
      <c r="U71" s="64">
        <v>0.67700000000000005</v>
      </c>
      <c r="V71" s="64">
        <v>1.4392879336037263E-2</v>
      </c>
      <c r="W71" s="64">
        <v>1.7999999999999999E-2</v>
      </c>
      <c r="X71" s="64">
        <v>8.0423757683908308E-4</v>
      </c>
      <c r="Y71" s="64">
        <v>5.9499999999999997E-2</v>
      </c>
      <c r="Z71" s="64">
        <v>1.0664728391603167E-3</v>
      </c>
      <c r="AA71" s="64">
        <v>1.7000000000000001E-2</v>
      </c>
      <c r="AB71" s="64">
        <v>2.0071296714524183E-3</v>
      </c>
      <c r="AC71" s="64">
        <v>6.0000000000000001E-3</v>
      </c>
      <c r="AD71" s="64">
        <v>6.5399206247306854E-4</v>
      </c>
      <c r="AE71" s="61">
        <v>99.35</v>
      </c>
      <c r="AF71" s="61">
        <f t="shared" si="10"/>
        <v>100.07</v>
      </c>
      <c r="AG71" s="92">
        <f t="shared" si="11"/>
        <v>0.10112359550561797</v>
      </c>
      <c r="AH71" s="64">
        <f t="shared" si="12"/>
        <v>3.8033707865168545</v>
      </c>
      <c r="AI71" s="64">
        <f t="shared" si="13"/>
        <v>0.3342696629213483</v>
      </c>
      <c r="AJ71" s="64">
        <f t="shared" si="14"/>
        <v>0.55711610486891383</v>
      </c>
      <c r="AK71" s="64">
        <f t="shared" si="15"/>
        <v>4.0449438202247192</v>
      </c>
      <c r="AL71" s="63">
        <v>1476</v>
      </c>
      <c r="AM71" s="63">
        <v>1280</v>
      </c>
      <c r="AN71" s="63" t="s">
        <v>438</v>
      </c>
      <c r="AO71" s="62">
        <v>0.72</v>
      </c>
      <c r="AP71" s="69">
        <v>0.05</v>
      </c>
      <c r="AQ71" s="66">
        <v>38</v>
      </c>
      <c r="AR71" s="63">
        <v>9</v>
      </c>
      <c r="AS71" s="278">
        <v>1111.46</v>
      </c>
      <c r="AT71" s="68">
        <v>44.01</v>
      </c>
      <c r="AU71" s="67">
        <v>0.4</v>
      </c>
      <c r="AV71" s="63">
        <v>0.03</v>
      </c>
      <c r="AW71" s="67">
        <v>19.88</v>
      </c>
      <c r="AX71" s="63">
        <v>0.56000000000000005</v>
      </c>
      <c r="AY71" s="67">
        <v>4.67</v>
      </c>
      <c r="AZ71" s="63">
        <v>0.23</v>
      </c>
      <c r="BA71" s="67">
        <v>8.68</v>
      </c>
      <c r="BB71" s="63">
        <v>0.43</v>
      </c>
      <c r="BC71" s="67">
        <v>0.28999999999999998</v>
      </c>
      <c r="BD71" s="63">
        <v>0.03</v>
      </c>
      <c r="BE71" s="67">
        <v>2.97</v>
      </c>
      <c r="BF71" s="63">
        <v>0.38</v>
      </c>
      <c r="BG71" s="67">
        <v>0.36</v>
      </c>
      <c r="BH71" s="63">
        <v>0.03</v>
      </c>
      <c r="BI71" s="67">
        <v>1.04</v>
      </c>
      <c r="BJ71" s="63">
        <v>0.06</v>
      </c>
      <c r="BK71" s="67"/>
      <c r="BL71" s="63"/>
      <c r="BM71" s="67">
        <v>1</v>
      </c>
      <c r="BN71" s="63">
        <v>0.11</v>
      </c>
      <c r="BO71" s="67">
        <v>0.33</v>
      </c>
      <c r="BP71" s="63">
        <v>0.06</v>
      </c>
      <c r="BQ71" s="67"/>
      <c r="BR71" s="63"/>
      <c r="BS71" s="67"/>
      <c r="BT71" s="63"/>
      <c r="BU71" s="67"/>
      <c r="BV71" s="63"/>
      <c r="BW71" s="67">
        <v>0.74</v>
      </c>
      <c r="BX71" s="63">
        <v>0.08</v>
      </c>
      <c r="BY71" s="67"/>
      <c r="BZ71" s="63"/>
      <c r="CA71" s="67">
        <v>0.51</v>
      </c>
      <c r="CB71" s="63">
        <v>0.06</v>
      </c>
      <c r="CC71" s="67"/>
      <c r="CD71" s="63"/>
      <c r="CE71" s="67"/>
      <c r="CF71" s="63"/>
      <c r="CG71" s="67"/>
      <c r="CH71" s="63"/>
      <c r="CI71" s="67">
        <v>6.0999999999999999E-2</v>
      </c>
      <c r="CJ71" s="63">
        <v>8.0000000000000002E-3</v>
      </c>
      <c r="CK71" s="67">
        <v>2.5999999999999999E-2</v>
      </c>
      <c r="CL71" s="63">
        <v>5.0000000000000001E-3</v>
      </c>
      <c r="CM71" s="118">
        <v>8.3000000000000001E-3</v>
      </c>
      <c r="CN71" s="60">
        <v>2.2000000000000001E-3</v>
      </c>
      <c r="CO71" s="117">
        <v>36.25</v>
      </c>
      <c r="CP71" s="91">
        <v>10.18</v>
      </c>
      <c r="CQ71" s="91">
        <v>17.05</v>
      </c>
      <c r="CR71" s="91">
        <v>2.5499999999999998</v>
      </c>
      <c r="CS71" s="61">
        <v>3.25</v>
      </c>
      <c r="CT71" s="61">
        <v>1.04</v>
      </c>
      <c r="CU71" s="63">
        <v>11.15</v>
      </c>
      <c r="CV71" s="63">
        <v>2.19</v>
      </c>
      <c r="CW71" s="63">
        <v>16.39</v>
      </c>
      <c r="CX71" s="63">
        <v>2.84</v>
      </c>
      <c r="CY71" s="60">
        <f t="shared" si="16"/>
        <v>2.0120724346076462E-2</v>
      </c>
      <c r="CZ71" s="60">
        <f t="shared" si="17"/>
        <v>1.6119818931366479E-3</v>
      </c>
      <c r="DA71" s="63"/>
      <c r="DB71" s="91"/>
      <c r="DC71" s="91"/>
      <c r="DD71" s="91"/>
      <c r="DE71" s="60"/>
      <c r="DF71" s="60"/>
      <c r="DG71" s="65"/>
      <c r="DH71" s="65"/>
      <c r="DI71" s="65"/>
      <c r="DJ71" s="65"/>
      <c r="DL71" s="189">
        <v>41.61</v>
      </c>
      <c r="DM71" s="189">
        <v>5.9598249859006656E-2</v>
      </c>
      <c r="DN71" s="189">
        <v>52.25</v>
      </c>
      <c r="DO71" s="189">
        <v>0.11886871303161715</v>
      </c>
      <c r="DP71" s="189">
        <v>5.63</v>
      </c>
      <c r="DQ71" s="189">
        <v>8.3548069729745059E-2</v>
      </c>
      <c r="DR71" s="190">
        <v>3.7000000000000002E-3</v>
      </c>
      <c r="DS71" s="190">
        <v>4.8027355833998154E-4</v>
      </c>
      <c r="DT71" s="190">
        <v>5.0900000000000001E-2</v>
      </c>
      <c r="DU71" s="190">
        <v>1.3549466681856909E-3</v>
      </c>
      <c r="DV71" s="190">
        <v>3.3999999999999998E-3</v>
      </c>
      <c r="DW71" s="190">
        <v>1.2689457822852555E-3</v>
      </c>
      <c r="DX71" s="190">
        <v>0.13070000000000001</v>
      </c>
      <c r="DY71" s="190">
        <v>5.4876147298828278E-3</v>
      </c>
      <c r="DZ71" s="190">
        <v>2.0999999999999999E-3</v>
      </c>
      <c r="EA71" s="190">
        <v>5.1591172995976372E-4</v>
      </c>
      <c r="EB71" s="190">
        <v>0.2147</v>
      </c>
      <c r="EC71" s="190">
        <v>7.4826233762428918E-3</v>
      </c>
      <c r="ED71" s="190">
        <v>8.72E-2</v>
      </c>
      <c r="EE71" s="190">
        <v>1.7292169709159386E-3</v>
      </c>
      <c r="EF71" s="190">
        <v>1.38E-2</v>
      </c>
      <c r="EG71" s="190">
        <v>1.188201435978097E-3</v>
      </c>
      <c r="EH71" s="190">
        <v>0.43</v>
      </c>
      <c r="EI71" s="190">
        <v>1.8651661917644276E-3</v>
      </c>
      <c r="EJ71" s="189">
        <v>100.43</v>
      </c>
    </row>
    <row r="72" spans="1:140" x14ac:dyDescent="0.2">
      <c r="A72" s="63" t="s">
        <v>293</v>
      </c>
      <c r="B72" s="61">
        <v>94.68</v>
      </c>
      <c r="C72" s="143">
        <v>1.4669796914562253E-2</v>
      </c>
      <c r="D72" s="61">
        <v>48.99</v>
      </c>
      <c r="E72" s="61">
        <v>6.9768161229412762E-2</v>
      </c>
      <c r="F72" s="64">
        <v>0.16400000000000001</v>
      </c>
      <c r="G72" s="64">
        <v>4.2815925399923944E-3</v>
      </c>
      <c r="H72" s="61">
        <v>5.52</v>
      </c>
      <c r="I72" s="61">
        <v>1.8417165326582333E-2</v>
      </c>
      <c r="J72" s="61">
        <v>1.24</v>
      </c>
      <c r="K72" s="61">
        <v>9.0850000000000009</v>
      </c>
      <c r="L72" s="61">
        <v>4.8606610570711868E-2</v>
      </c>
      <c r="M72" s="64">
        <v>2.7E-2</v>
      </c>
      <c r="N72" s="64">
        <v>3.0212031113448826E-3</v>
      </c>
      <c r="O72" s="61">
        <v>29.27</v>
      </c>
      <c r="P72" s="61">
        <v>9.9145315967628975E-2</v>
      </c>
      <c r="Q72" s="61">
        <v>4.4000000000000004</v>
      </c>
      <c r="R72" s="61">
        <v>1.0632181291360003E-2</v>
      </c>
      <c r="S72" s="64">
        <v>4.2999999999999997E-2</v>
      </c>
      <c r="T72" s="64">
        <v>5.6198691891546602E-3</v>
      </c>
      <c r="U72" s="64">
        <v>0.63900000000000001</v>
      </c>
      <c r="V72" s="64">
        <v>1.3724268779064333E-2</v>
      </c>
      <c r="W72" s="64">
        <v>1.7000000000000001E-2</v>
      </c>
      <c r="X72" s="64">
        <v>7.7334811288559029E-4</v>
      </c>
      <c r="Y72" s="64">
        <v>6.3E-2</v>
      </c>
      <c r="Z72" s="64">
        <v>1.0653779235557678E-3</v>
      </c>
      <c r="AA72" s="64">
        <v>1.4999999999999999E-2</v>
      </c>
      <c r="AB72" s="64">
        <v>1.9473106811417863E-3</v>
      </c>
      <c r="AC72" s="64">
        <v>9.4862488528375602E-3</v>
      </c>
      <c r="AD72" s="64">
        <v>6.5365161231899997E-4</v>
      </c>
      <c r="AE72" s="61">
        <v>99.61</v>
      </c>
      <c r="AF72" s="61">
        <f t="shared" si="10"/>
        <v>100.2</v>
      </c>
      <c r="AG72" s="92">
        <f t="shared" si="11"/>
        <v>0.10365853658536586</v>
      </c>
      <c r="AH72" s="64">
        <f t="shared" si="12"/>
        <v>3.8963414634146343</v>
      </c>
      <c r="AI72" s="64">
        <f t="shared" si="13"/>
        <v>0.38414634146341464</v>
      </c>
      <c r="AJ72" s="64">
        <f t="shared" si="14"/>
        <v>0.6402439024390244</v>
      </c>
      <c r="AK72" s="64">
        <f t="shared" si="15"/>
        <v>3.5975609756097557</v>
      </c>
      <c r="AL72" s="63">
        <v>1494</v>
      </c>
      <c r="AM72" s="63">
        <v>1280</v>
      </c>
      <c r="AN72" s="63" t="s">
        <v>292</v>
      </c>
      <c r="AO72" s="62">
        <v>0.59</v>
      </c>
      <c r="AP72" s="69">
        <v>0.05</v>
      </c>
      <c r="AQ72" s="66">
        <v>38</v>
      </c>
      <c r="AR72" s="63">
        <v>14</v>
      </c>
      <c r="AS72" s="278">
        <v>961.1</v>
      </c>
      <c r="AT72" s="68">
        <v>34.31</v>
      </c>
      <c r="AU72" s="67">
        <v>0.37</v>
      </c>
      <c r="AV72" s="63">
        <v>0.02</v>
      </c>
      <c r="AW72" s="67">
        <v>17.579999999999998</v>
      </c>
      <c r="AX72" s="63">
        <v>0.46</v>
      </c>
      <c r="AY72" s="67">
        <v>4.1900000000000004</v>
      </c>
      <c r="AZ72" s="63">
        <v>0.23</v>
      </c>
      <c r="BA72" s="67">
        <v>7.55</v>
      </c>
      <c r="BB72" s="63">
        <v>0.33</v>
      </c>
      <c r="BC72" s="67">
        <v>0.27</v>
      </c>
      <c r="BD72" s="63">
        <v>0.02</v>
      </c>
      <c r="BE72" s="67">
        <v>2.33</v>
      </c>
      <c r="BF72" s="63">
        <v>0.32</v>
      </c>
      <c r="BG72" s="67">
        <v>0.33</v>
      </c>
      <c r="BH72" s="63">
        <v>0.03</v>
      </c>
      <c r="BI72" s="67">
        <v>0.92</v>
      </c>
      <c r="BJ72" s="63">
        <v>0.05</v>
      </c>
      <c r="BK72" s="67"/>
      <c r="BL72" s="63"/>
      <c r="BM72" s="67">
        <v>0.81</v>
      </c>
      <c r="BN72" s="63">
        <v>0.09</v>
      </c>
      <c r="BO72" s="67">
        <v>0.34</v>
      </c>
      <c r="BP72" s="63">
        <v>7.0000000000000007E-2</v>
      </c>
      <c r="BQ72" s="67"/>
      <c r="BR72" s="63"/>
      <c r="BS72" s="67"/>
      <c r="BT72" s="63"/>
      <c r="BU72" s="67"/>
      <c r="BV72" s="63"/>
      <c r="BW72" s="67">
        <v>0.71</v>
      </c>
      <c r="BX72" s="63">
        <v>0.06</v>
      </c>
      <c r="BY72" s="67"/>
      <c r="BZ72" s="63"/>
      <c r="CA72" s="67">
        <v>0.49</v>
      </c>
      <c r="CB72" s="63">
        <v>0.06</v>
      </c>
      <c r="CC72" s="67"/>
      <c r="CD72" s="63"/>
      <c r="CE72" s="67"/>
      <c r="CF72" s="63"/>
      <c r="CG72" s="67"/>
      <c r="CH72" s="63"/>
      <c r="CI72" s="67">
        <v>0.06</v>
      </c>
      <c r="CJ72" s="63">
        <v>6.0000000000000001E-3</v>
      </c>
      <c r="CK72" s="67">
        <v>0.02</v>
      </c>
      <c r="CL72" s="63">
        <v>3.0000000000000001E-3</v>
      </c>
      <c r="CM72" s="118">
        <v>0.01</v>
      </c>
      <c r="CN72" s="60">
        <v>1.9E-3</v>
      </c>
      <c r="CO72" s="117">
        <v>27</v>
      </c>
      <c r="CP72" s="91">
        <v>5.76</v>
      </c>
      <c r="CQ72" s="91">
        <v>15.33</v>
      </c>
      <c r="CR72" s="91">
        <v>1.74</v>
      </c>
      <c r="CS72" s="61">
        <v>2</v>
      </c>
      <c r="CT72" s="61">
        <v>0.5</v>
      </c>
      <c r="CU72" s="63">
        <v>13.5</v>
      </c>
      <c r="CV72" s="63">
        <v>2.4900000000000002</v>
      </c>
      <c r="CW72" s="63">
        <v>13.5</v>
      </c>
      <c r="CX72" s="63">
        <v>1.98</v>
      </c>
      <c r="CY72" s="60">
        <f t="shared" si="16"/>
        <v>2.1046643913538114E-2</v>
      </c>
      <c r="CZ72" s="60">
        <f t="shared" si="17"/>
        <v>1.263939099739095E-3</v>
      </c>
      <c r="DA72" s="63"/>
      <c r="DB72" s="91">
        <v>16.399999999999999</v>
      </c>
      <c r="DC72" s="60">
        <f t="shared" ref="DC72:DC79" si="18">0.3543*DE72</f>
        <v>2.0829297E-2</v>
      </c>
      <c r="DD72" s="60">
        <v>1.1939910000000001E-3</v>
      </c>
      <c r="DE72" s="60">
        <v>5.8790000000000002E-2</v>
      </c>
      <c r="DF72" s="60">
        <v>3.3700000000000002E-3</v>
      </c>
      <c r="DG72" s="65">
        <v>0.70223999999999998</v>
      </c>
      <c r="DH72" s="65">
        <v>1.47E-3</v>
      </c>
      <c r="DI72" s="65">
        <v>0.69948999999999995</v>
      </c>
      <c r="DJ72" s="65">
        <v>1.48E-3</v>
      </c>
      <c r="DL72" s="189">
        <v>41.49</v>
      </c>
      <c r="DM72" s="189">
        <v>6.8312406978189327E-2</v>
      </c>
      <c r="DN72" s="189">
        <v>52.32</v>
      </c>
      <c r="DO72" s="189">
        <v>4.9691620566564884E-2</v>
      </c>
      <c r="DP72" s="189">
        <v>5.24</v>
      </c>
      <c r="DQ72" s="189">
        <v>4.867492117454103E-2</v>
      </c>
      <c r="DR72" s="190">
        <v>4.0000000000000001E-3</v>
      </c>
      <c r="DS72" s="190">
        <v>8.2505070803522379E-4</v>
      </c>
      <c r="DT72" s="190">
        <v>5.1999999999999998E-2</v>
      </c>
      <c r="DU72" s="190">
        <v>2.9623315919842185E-3</v>
      </c>
      <c r="DV72" s="190">
        <v>2.8E-3</v>
      </c>
      <c r="DW72" s="190">
        <v>3.072298029029271E-3</v>
      </c>
      <c r="DX72" s="190">
        <v>0.13</v>
      </c>
      <c r="DY72" s="190">
        <v>5.9712319758236895E-4</v>
      </c>
      <c r="DZ72" s="190">
        <v>1.9E-3</v>
      </c>
      <c r="EA72" s="190">
        <v>1.6051147286284438E-4</v>
      </c>
      <c r="EB72" s="190">
        <v>0.2104</v>
      </c>
      <c r="EC72" s="190">
        <v>6.6481135029833657E-3</v>
      </c>
      <c r="ED72" s="190">
        <v>8.3199999999999996E-2</v>
      </c>
      <c r="EE72" s="190">
        <v>1.7069171967774969E-3</v>
      </c>
      <c r="EF72" s="190">
        <v>1.2999999999999999E-2</v>
      </c>
      <c r="EG72" s="190">
        <v>7.9633606446777002E-4</v>
      </c>
      <c r="EH72" s="190">
        <v>0.43809999999999999</v>
      </c>
      <c r="EI72" s="190">
        <v>2.5127821155843436E-3</v>
      </c>
      <c r="EJ72" s="189">
        <v>99.99</v>
      </c>
    </row>
    <row r="73" spans="1:140" x14ac:dyDescent="0.2">
      <c r="A73" s="63" t="s">
        <v>437</v>
      </c>
      <c r="B73" s="61">
        <v>94.51</v>
      </c>
      <c r="C73" s="143">
        <v>4.6291274810355665E-2</v>
      </c>
      <c r="D73" s="61">
        <v>49</v>
      </c>
      <c r="E73" s="61">
        <v>6.9782402536052765E-2</v>
      </c>
      <c r="F73" s="64">
        <v>0.17799999999999999</v>
      </c>
      <c r="G73" s="64">
        <v>4.3942928769479016E-3</v>
      </c>
      <c r="H73" s="61">
        <v>5.59</v>
      </c>
      <c r="I73" s="61">
        <v>1.8718850427666051E-2</v>
      </c>
      <c r="J73" s="61">
        <v>1.2</v>
      </c>
      <c r="K73" s="61">
        <v>9.2210000000000001</v>
      </c>
      <c r="L73" s="61">
        <v>4.6494055667858518E-2</v>
      </c>
      <c r="M73" s="64">
        <v>3.5000000000000003E-2</v>
      </c>
      <c r="N73" s="64">
        <v>3.1551947289791449E-3</v>
      </c>
      <c r="O73" s="61">
        <v>28.66</v>
      </c>
      <c r="P73" s="61">
        <v>9.5971780546853139E-2</v>
      </c>
      <c r="Q73" s="61">
        <v>4.7</v>
      </c>
      <c r="R73" s="61">
        <v>1.1035088145111048E-2</v>
      </c>
      <c r="S73" s="64">
        <v>4.2000000000000003E-2</v>
      </c>
      <c r="T73" s="64">
        <v>5.7488877100028866E-3</v>
      </c>
      <c r="U73" s="64">
        <v>0.67800000000000005</v>
      </c>
      <c r="V73" s="64">
        <v>1.4283438394635004E-2</v>
      </c>
      <c r="W73" s="64">
        <v>3.2000000000000001E-2</v>
      </c>
      <c r="X73" s="64">
        <v>8.769606052781827E-4</v>
      </c>
      <c r="Y73" s="64">
        <v>0.1925</v>
      </c>
      <c r="Z73" s="64">
        <v>1.6596895738304443E-3</v>
      </c>
      <c r="AA73" s="64">
        <v>1.2999999999999999E-2</v>
      </c>
      <c r="AB73" s="64">
        <v>1.9205443056913467E-3</v>
      </c>
      <c r="AC73" s="64">
        <v>1.2E-2</v>
      </c>
      <c r="AD73" s="64">
        <v>7.1685624779309841E-4</v>
      </c>
      <c r="AE73" s="61">
        <v>99.55</v>
      </c>
      <c r="AF73" s="61">
        <f t="shared" si="10"/>
        <v>100.21</v>
      </c>
      <c r="AG73" s="92">
        <f t="shared" si="11"/>
        <v>0.17977528089887643</v>
      </c>
      <c r="AH73" s="64">
        <f t="shared" si="12"/>
        <v>3.8089887640449445</v>
      </c>
      <c r="AI73" s="64">
        <f t="shared" si="13"/>
        <v>1.0814606741573034</v>
      </c>
      <c r="AJ73" s="64">
        <f t="shared" si="14"/>
        <v>1.8024344569288391</v>
      </c>
      <c r="AK73" s="64">
        <f t="shared" si="15"/>
        <v>3.707865168539326</v>
      </c>
      <c r="AL73" s="63">
        <v>1486</v>
      </c>
      <c r="AM73" s="63">
        <v>1280</v>
      </c>
      <c r="AN73" s="63" t="s">
        <v>436</v>
      </c>
      <c r="AO73" s="62">
        <v>0.66</v>
      </c>
      <c r="AP73" s="69">
        <v>0.09</v>
      </c>
      <c r="AQ73" s="66">
        <v>38</v>
      </c>
      <c r="AR73" s="63">
        <v>21</v>
      </c>
      <c r="AS73" s="278">
        <v>1026.24</v>
      </c>
      <c r="AT73" s="68">
        <v>39.72</v>
      </c>
      <c r="AU73" s="67">
        <v>0.7</v>
      </c>
      <c r="AV73" s="63">
        <v>0.04</v>
      </c>
      <c r="AW73" s="67">
        <v>23.46</v>
      </c>
      <c r="AX73" s="63">
        <v>0.63</v>
      </c>
      <c r="AY73" s="67">
        <v>4.55</v>
      </c>
      <c r="AZ73" s="63">
        <v>0.21</v>
      </c>
      <c r="BA73" s="67">
        <v>8.74</v>
      </c>
      <c r="BB73" s="63">
        <v>0.3</v>
      </c>
      <c r="BC73" s="67">
        <v>0.31</v>
      </c>
      <c r="BD73" s="63">
        <v>0.02</v>
      </c>
      <c r="BE73" s="67">
        <v>2.75</v>
      </c>
      <c r="BF73" s="63">
        <v>0.24</v>
      </c>
      <c r="BG73" s="67">
        <v>0.4</v>
      </c>
      <c r="BH73" s="63">
        <v>0.02</v>
      </c>
      <c r="BI73" s="67">
        <v>1.1200000000000001</v>
      </c>
      <c r="BJ73" s="63">
        <v>0.06</v>
      </c>
      <c r="BK73" s="67"/>
      <c r="BL73" s="63"/>
      <c r="BM73" s="67">
        <v>1.01</v>
      </c>
      <c r="BN73" s="63">
        <v>0.08</v>
      </c>
      <c r="BO73" s="67">
        <v>0.32</v>
      </c>
      <c r="BP73" s="63">
        <v>0.05</v>
      </c>
      <c r="BQ73" s="67"/>
      <c r="BR73" s="63"/>
      <c r="BS73" s="67"/>
      <c r="BT73" s="63"/>
      <c r="BU73" s="67"/>
      <c r="BV73" s="63"/>
      <c r="BW73" s="67">
        <v>0.71</v>
      </c>
      <c r="BX73" s="63">
        <v>0.06</v>
      </c>
      <c r="BY73" s="67"/>
      <c r="BZ73" s="63"/>
      <c r="CA73" s="67">
        <v>0.52</v>
      </c>
      <c r="CB73" s="63">
        <v>0.05</v>
      </c>
      <c r="CC73" s="67"/>
      <c r="CD73" s="63"/>
      <c r="CE73" s="67"/>
      <c r="CF73" s="63"/>
      <c r="CG73" s="67"/>
      <c r="CH73" s="63"/>
      <c r="CI73" s="67">
        <v>0.107</v>
      </c>
      <c r="CJ73" s="63">
        <v>8.0000000000000002E-3</v>
      </c>
      <c r="CK73" s="67">
        <v>2.7E-2</v>
      </c>
      <c r="CL73" s="63">
        <v>4.0000000000000001E-3</v>
      </c>
      <c r="CM73" s="118">
        <v>8.0999999999999996E-3</v>
      </c>
      <c r="CN73" s="60">
        <v>1.6000000000000001E-3</v>
      </c>
      <c r="CO73" s="117">
        <v>38.75</v>
      </c>
      <c r="CP73" s="91">
        <v>8.35</v>
      </c>
      <c r="CQ73" s="91">
        <v>10.47</v>
      </c>
      <c r="CR73" s="91">
        <v>0.92</v>
      </c>
      <c r="CS73" s="61">
        <v>3.38</v>
      </c>
      <c r="CT73" s="61">
        <v>0.82</v>
      </c>
      <c r="CU73" s="63">
        <v>11.48</v>
      </c>
      <c r="CV73" s="63">
        <v>1.8</v>
      </c>
      <c r="CW73" s="63">
        <v>9.44</v>
      </c>
      <c r="CX73" s="63">
        <v>1.04</v>
      </c>
      <c r="CY73" s="60">
        <f t="shared" si="16"/>
        <v>2.983802216538789E-2</v>
      </c>
      <c r="CZ73" s="60">
        <f t="shared" si="17"/>
        <v>1.8839244344979918E-3</v>
      </c>
      <c r="DA73" s="63"/>
      <c r="DB73" s="91">
        <v>19.600000000000001</v>
      </c>
      <c r="DC73" s="60">
        <f t="shared" si="18"/>
        <v>3.0788670000000001E-2</v>
      </c>
      <c r="DD73" s="60">
        <v>1.7608709999999998E-3</v>
      </c>
      <c r="DE73" s="60">
        <v>8.6900000000000005E-2</v>
      </c>
      <c r="DF73" s="60">
        <v>4.9699999999999996E-3</v>
      </c>
      <c r="DG73" s="65"/>
      <c r="DH73" s="65"/>
      <c r="DI73" s="65"/>
      <c r="DJ73" s="65"/>
      <c r="DL73" s="189">
        <v>41.5</v>
      </c>
      <c r="DM73" s="189">
        <v>5.7685019083906684E-2</v>
      </c>
      <c r="DN73" s="189">
        <v>52.34</v>
      </c>
      <c r="DO73" s="189">
        <v>0.13988741797328821</v>
      </c>
      <c r="DP73" s="189">
        <v>5.41</v>
      </c>
      <c r="DQ73" s="189">
        <v>0.15959066645767414</v>
      </c>
      <c r="DR73" s="190">
        <v>4.1000000000000003E-3</v>
      </c>
      <c r="DS73" s="190">
        <v>7.0042171001074779E-4</v>
      </c>
      <c r="DT73" s="190">
        <v>5.33E-2</v>
      </c>
      <c r="DU73" s="190">
        <v>2.6468396669599367E-3</v>
      </c>
      <c r="DV73" s="190">
        <v>6.9999999999999999E-4</v>
      </c>
      <c r="DW73" s="190">
        <v>5.67512205965371E-4</v>
      </c>
      <c r="DX73" s="190">
        <v>0.1273</v>
      </c>
      <c r="DY73" s="190">
        <v>8.5733009611834907E-4</v>
      </c>
      <c r="DZ73" s="190">
        <v>1.8E-3</v>
      </c>
      <c r="EA73" s="190">
        <v>2.4984227129337525E-4</v>
      </c>
      <c r="EB73" s="190">
        <v>0.2102</v>
      </c>
      <c r="EC73" s="190">
        <v>3.1755375821132955E-3</v>
      </c>
      <c r="ED73" s="190">
        <v>8.4400000000000003E-2</v>
      </c>
      <c r="EE73" s="190">
        <v>1.948692427226861E-3</v>
      </c>
      <c r="EF73" s="190">
        <v>1.34E-2</v>
      </c>
      <c r="EG73" s="190">
        <v>8.4417619519466011E-4</v>
      </c>
      <c r="EH73" s="190">
        <v>0.43419999999999997</v>
      </c>
      <c r="EI73" s="190">
        <v>5.6706119605041561E-3</v>
      </c>
      <c r="EJ73" s="189">
        <v>100.18</v>
      </c>
    </row>
    <row r="74" spans="1:140" x14ac:dyDescent="0.2">
      <c r="A74" s="63" t="s">
        <v>182</v>
      </c>
      <c r="B74" s="61">
        <v>94.87</v>
      </c>
      <c r="C74" s="143">
        <v>1.4979904901986685E-2</v>
      </c>
      <c r="D74" s="61">
        <v>48.46</v>
      </c>
      <c r="E74" s="61">
        <v>6.9013371977492188E-2</v>
      </c>
      <c r="F74" s="64">
        <v>0.17399999999999999</v>
      </c>
      <c r="G74" s="64">
        <v>4.2096423263212699E-3</v>
      </c>
      <c r="H74" s="61">
        <v>5.54</v>
      </c>
      <c r="I74" s="61">
        <v>1.8124949450759646E-2</v>
      </c>
      <c r="J74" s="61">
        <v>1.27</v>
      </c>
      <c r="K74" s="61">
        <v>8.9619999999999997</v>
      </c>
      <c r="L74" s="61">
        <v>4.8982550798119633E-2</v>
      </c>
      <c r="M74" s="64">
        <v>2.8000000000000001E-2</v>
      </c>
      <c r="N74" s="64">
        <v>3.017810171647442E-3</v>
      </c>
      <c r="O74" s="61">
        <v>29.7</v>
      </c>
      <c r="P74" s="61">
        <v>9.9454357370604957E-2</v>
      </c>
      <c r="Q74" s="61">
        <v>4.5199999999999996</v>
      </c>
      <c r="R74" s="61">
        <v>1.0438492866948436E-2</v>
      </c>
      <c r="S74" s="64">
        <v>5.7000000000000002E-2</v>
      </c>
      <c r="T74" s="64">
        <v>5.3865330255699322E-3</v>
      </c>
      <c r="U74" s="64">
        <v>0.622</v>
      </c>
      <c r="V74" s="64">
        <v>1.3279508922498452E-2</v>
      </c>
      <c r="W74" s="64">
        <v>1.7999999999999999E-2</v>
      </c>
      <c r="X74" s="64">
        <v>7.6883839654377296E-4</v>
      </c>
      <c r="Y74" s="64">
        <v>9.2799999999999994E-2</v>
      </c>
      <c r="Z74" s="64">
        <v>1.1906293176175236E-3</v>
      </c>
      <c r="AA74" s="64">
        <v>1.4999999999999999E-2</v>
      </c>
      <c r="AB74" s="64">
        <v>1.9212168597589967E-3</v>
      </c>
      <c r="AC74" s="64">
        <v>0.01</v>
      </c>
      <c r="AD74" s="64">
        <v>6.8485128601077864E-4</v>
      </c>
      <c r="AE74" s="61">
        <v>99.47</v>
      </c>
      <c r="AF74" s="61">
        <f t="shared" si="10"/>
        <v>100.11</v>
      </c>
      <c r="AG74" s="92">
        <f t="shared" si="11"/>
        <v>0.10344827586206896</v>
      </c>
      <c r="AH74" s="64">
        <f t="shared" si="12"/>
        <v>3.5747126436781613</v>
      </c>
      <c r="AI74" s="64">
        <f t="shared" si="13"/>
        <v>0.53333333333333333</v>
      </c>
      <c r="AJ74" s="64">
        <f t="shared" si="14"/>
        <v>0.88888888888888895</v>
      </c>
      <c r="AK74" s="64">
        <f t="shared" si="15"/>
        <v>3.6781609195402303</v>
      </c>
      <c r="AL74" s="63">
        <v>1500</v>
      </c>
      <c r="AM74" s="63">
        <v>1280</v>
      </c>
      <c r="AN74" s="63" t="s">
        <v>181</v>
      </c>
      <c r="AO74" s="62">
        <v>0.64</v>
      </c>
      <c r="AP74" s="69">
        <v>0.08</v>
      </c>
      <c r="AQ74" s="66">
        <v>38</v>
      </c>
      <c r="AR74" s="63">
        <v>13</v>
      </c>
      <c r="AS74" s="278">
        <v>1008.1</v>
      </c>
      <c r="AT74" s="68">
        <v>35.79</v>
      </c>
      <c r="AU74" s="67">
        <v>0.37</v>
      </c>
      <c r="AV74" s="63">
        <v>0.02</v>
      </c>
      <c r="AW74" s="67">
        <v>17</v>
      </c>
      <c r="AX74" s="63">
        <v>0.44</v>
      </c>
      <c r="AY74" s="67">
        <v>4.24</v>
      </c>
      <c r="AZ74" s="63">
        <v>0.21</v>
      </c>
      <c r="BA74" s="67">
        <v>7.78</v>
      </c>
      <c r="BB74" s="63">
        <v>0.3</v>
      </c>
      <c r="BC74" s="67">
        <v>0.23</v>
      </c>
      <c r="BD74" s="63">
        <v>0.02</v>
      </c>
      <c r="BE74" s="67">
        <v>2.02</v>
      </c>
      <c r="BF74" s="63">
        <v>0.28000000000000003</v>
      </c>
      <c r="BG74" s="67">
        <v>0.31</v>
      </c>
      <c r="BH74" s="63">
        <v>0.03</v>
      </c>
      <c r="BI74" s="67">
        <v>0.91</v>
      </c>
      <c r="BJ74" s="63">
        <v>0.05</v>
      </c>
      <c r="BK74" s="67"/>
      <c r="BL74" s="63"/>
      <c r="BM74" s="67">
        <v>0.81</v>
      </c>
      <c r="BN74" s="63">
        <v>0.09</v>
      </c>
      <c r="BO74" s="67">
        <v>0.37</v>
      </c>
      <c r="BP74" s="63">
        <v>0.08</v>
      </c>
      <c r="BQ74" s="67"/>
      <c r="BR74" s="63"/>
      <c r="BS74" s="67"/>
      <c r="BT74" s="63"/>
      <c r="BU74" s="67"/>
      <c r="BV74" s="63"/>
      <c r="BW74" s="67">
        <v>0.75</v>
      </c>
      <c r="BX74" s="63">
        <v>0.08</v>
      </c>
      <c r="BY74" s="67"/>
      <c r="BZ74" s="63"/>
      <c r="CA74" s="67">
        <v>0.48</v>
      </c>
      <c r="CB74" s="63">
        <v>7.0000000000000007E-2</v>
      </c>
      <c r="CC74" s="67"/>
      <c r="CD74" s="63"/>
      <c r="CE74" s="67"/>
      <c r="CF74" s="63"/>
      <c r="CG74" s="67"/>
      <c r="CH74" s="63"/>
      <c r="CI74" s="67">
        <v>5.8999999999999997E-2</v>
      </c>
      <c r="CJ74" s="63">
        <v>6.0000000000000001E-3</v>
      </c>
      <c r="CK74" s="67">
        <v>2.1000000000000001E-2</v>
      </c>
      <c r="CL74" s="63">
        <v>4.0000000000000001E-3</v>
      </c>
      <c r="CM74" s="118">
        <v>6.8999999999999999E-3</v>
      </c>
      <c r="CN74" s="60">
        <v>1.5E-3</v>
      </c>
      <c r="CO74" s="117">
        <v>32.86</v>
      </c>
      <c r="CP74" s="91">
        <v>7.71</v>
      </c>
      <c r="CQ74" s="91">
        <v>15.42</v>
      </c>
      <c r="CR74" s="91">
        <v>1.77</v>
      </c>
      <c r="CS74" s="61">
        <v>3</v>
      </c>
      <c r="CT74" s="61">
        <v>0.85</v>
      </c>
      <c r="CU74" s="63">
        <v>10.95</v>
      </c>
      <c r="CV74" s="63">
        <v>2.15</v>
      </c>
      <c r="CW74" s="63">
        <v>13.73</v>
      </c>
      <c r="CX74" s="63">
        <v>2</v>
      </c>
      <c r="CY74" s="60">
        <f t="shared" si="16"/>
        <v>2.1764705882352939E-2</v>
      </c>
      <c r="CZ74" s="60">
        <f t="shared" si="17"/>
        <v>1.3043828021552012E-3</v>
      </c>
      <c r="DA74" s="63"/>
      <c r="DB74" s="91">
        <v>13.6</v>
      </c>
      <c r="DC74" s="60">
        <f t="shared" si="18"/>
        <v>2.3309396999999999E-2</v>
      </c>
      <c r="DD74" s="60">
        <v>1.353426E-3</v>
      </c>
      <c r="DE74" s="60">
        <v>6.5790000000000001E-2</v>
      </c>
      <c r="DF74" s="60">
        <v>3.82E-3</v>
      </c>
      <c r="DG74" s="65">
        <v>0.70387999999999995</v>
      </c>
      <c r="DH74" s="65">
        <v>1.16E-3</v>
      </c>
      <c r="DI74" s="65">
        <v>0.70081000000000004</v>
      </c>
      <c r="DJ74" s="65">
        <v>1.17E-3</v>
      </c>
      <c r="DL74" s="189">
        <v>41.97</v>
      </c>
      <c r="DM74" s="189">
        <v>7.6445366520457872E-2</v>
      </c>
      <c r="DN74" s="189">
        <v>52.9</v>
      </c>
      <c r="DO74" s="189">
        <v>0.13441524562587459</v>
      </c>
      <c r="DP74" s="189">
        <v>5.09</v>
      </c>
      <c r="DQ74" s="189">
        <v>4.846011370334978E-2</v>
      </c>
      <c r="DR74" s="190">
        <v>4.1999999999999997E-3</v>
      </c>
      <c r="DS74" s="190">
        <v>5.1584010293170553E-4</v>
      </c>
      <c r="DT74" s="190">
        <v>5.7599999999999998E-2</v>
      </c>
      <c r="DU74" s="190">
        <v>2.4070724256319963E-3</v>
      </c>
      <c r="DV74" s="190">
        <v>2E-3</v>
      </c>
      <c r="DW74" s="190">
        <v>1.3832237377851251E-3</v>
      </c>
      <c r="DX74" s="190">
        <v>0.13009999999999999</v>
      </c>
      <c r="DY74" s="190">
        <v>2.0481340045903199E-3</v>
      </c>
      <c r="DZ74" s="190">
        <v>2.0999999999999999E-3</v>
      </c>
      <c r="EA74" s="190">
        <v>4.9287786520638708E-4</v>
      </c>
      <c r="EB74" s="190">
        <v>0.2099</v>
      </c>
      <c r="EC74" s="190">
        <v>2.7781807483422088E-3</v>
      </c>
      <c r="ED74" s="190">
        <v>8.1699999999999995E-2</v>
      </c>
      <c r="EE74" s="190">
        <v>1.1241793444059811E-3</v>
      </c>
      <c r="EF74" s="190">
        <v>1.2200000000000001E-2</v>
      </c>
      <c r="EG74" s="190">
        <v>7.0590049602480519E-4</v>
      </c>
      <c r="EH74" s="190">
        <v>0.43630000000000002</v>
      </c>
      <c r="EI74" s="190">
        <v>2.8446543720800719E-3</v>
      </c>
      <c r="EJ74" s="189">
        <v>100.9</v>
      </c>
    </row>
    <row r="75" spans="1:140" x14ac:dyDescent="0.2">
      <c r="A75" s="63" t="s">
        <v>168</v>
      </c>
      <c r="B75" s="61">
        <v>94.31</v>
      </c>
      <c r="C75" s="143">
        <v>3.8674010419644661E-2</v>
      </c>
      <c r="D75" s="61">
        <v>49.16</v>
      </c>
      <c r="E75" s="61">
        <v>7.0010263442292928E-2</v>
      </c>
      <c r="F75" s="64">
        <v>0.18099999999999999</v>
      </c>
      <c r="G75" s="64">
        <v>4.4871165501155618E-3</v>
      </c>
      <c r="H75" s="61">
        <v>5.84</v>
      </c>
      <c r="I75" s="61">
        <v>1.9331226613186508E-2</v>
      </c>
      <c r="J75" s="61">
        <v>1.17</v>
      </c>
      <c r="K75" s="61">
        <v>9.3480000000000008</v>
      </c>
      <c r="L75" s="61">
        <v>4.8453994819186774E-2</v>
      </c>
      <c r="M75" s="64">
        <v>3.5000000000000003E-2</v>
      </c>
      <c r="N75" s="64">
        <v>3.2150731228364291E-3</v>
      </c>
      <c r="O75" s="61">
        <v>28.07</v>
      </c>
      <c r="P75" s="61">
        <v>9.3996087925686242E-2</v>
      </c>
      <c r="Q75" s="61">
        <v>4.84</v>
      </c>
      <c r="R75" s="61">
        <v>1.1177501211511157E-2</v>
      </c>
      <c r="S75" s="64">
        <v>4.2000000000000003E-2</v>
      </c>
      <c r="T75" s="64">
        <v>5.7885477802679013E-3</v>
      </c>
      <c r="U75" s="64">
        <v>0.68300000000000005</v>
      </c>
      <c r="V75" s="64">
        <v>1.4468052966262182E-2</v>
      </c>
      <c r="W75" s="64">
        <v>0.02</v>
      </c>
      <c r="X75" s="64">
        <v>8.1841388303878222E-4</v>
      </c>
      <c r="Y75" s="64">
        <v>8.0500000000000002E-2</v>
      </c>
      <c r="Z75" s="64">
        <v>1.1732847512038189E-3</v>
      </c>
      <c r="AA75" s="64">
        <v>1.7000000000000001E-2</v>
      </c>
      <c r="AB75" s="64">
        <v>2.0788985139037243E-3</v>
      </c>
      <c r="AC75" s="64">
        <v>0.01</v>
      </c>
      <c r="AD75" s="64">
        <v>7.5515626704300164E-4</v>
      </c>
      <c r="AE75" s="61">
        <v>99.49</v>
      </c>
      <c r="AF75" s="61">
        <f t="shared" si="10"/>
        <v>100.08999999999999</v>
      </c>
      <c r="AG75" s="92">
        <f t="shared" si="11"/>
        <v>0.11049723756906078</v>
      </c>
      <c r="AH75" s="64">
        <f t="shared" si="12"/>
        <v>3.7734806629834257</v>
      </c>
      <c r="AI75" s="64">
        <f t="shared" si="13"/>
        <v>0.44475138121546964</v>
      </c>
      <c r="AJ75" s="64">
        <f t="shared" si="14"/>
        <v>0.74125230202578274</v>
      </c>
      <c r="AK75" s="64">
        <f t="shared" si="15"/>
        <v>3.3149171270718232</v>
      </c>
      <c r="AL75" s="63">
        <v>1480</v>
      </c>
      <c r="AM75" s="63">
        <v>1280</v>
      </c>
      <c r="AN75" s="63" t="s">
        <v>167</v>
      </c>
      <c r="AO75" s="62">
        <v>0.6</v>
      </c>
      <c r="AP75" s="69">
        <v>0.17</v>
      </c>
      <c r="AQ75" s="66">
        <v>38</v>
      </c>
      <c r="AR75" s="63">
        <v>16</v>
      </c>
      <c r="AS75" s="278">
        <v>1086.94</v>
      </c>
      <c r="AT75" s="68">
        <v>36.96</v>
      </c>
      <c r="AU75" s="67">
        <v>0.44</v>
      </c>
      <c r="AV75" s="63">
        <v>0.03</v>
      </c>
      <c r="AW75" s="67">
        <v>20.420000000000002</v>
      </c>
      <c r="AX75" s="63">
        <v>0.54</v>
      </c>
      <c r="AY75" s="67">
        <v>4.7300000000000004</v>
      </c>
      <c r="AZ75" s="63">
        <v>0.21</v>
      </c>
      <c r="BA75" s="67">
        <v>8.57</v>
      </c>
      <c r="BB75" s="63">
        <v>0.33</v>
      </c>
      <c r="BC75" s="67">
        <v>0.27</v>
      </c>
      <c r="BD75" s="63">
        <v>0.02</v>
      </c>
      <c r="BE75" s="67">
        <v>2.61</v>
      </c>
      <c r="BF75" s="63">
        <v>0.25</v>
      </c>
      <c r="BG75" s="67">
        <v>0.39</v>
      </c>
      <c r="BH75" s="63">
        <v>0.03</v>
      </c>
      <c r="BI75" s="67">
        <v>1.05</v>
      </c>
      <c r="BJ75" s="63">
        <v>0.05</v>
      </c>
      <c r="BK75" s="67"/>
      <c r="BL75" s="63"/>
      <c r="BM75" s="67">
        <v>1.02</v>
      </c>
      <c r="BN75" s="63">
        <v>0.09</v>
      </c>
      <c r="BO75" s="67">
        <v>0.35</v>
      </c>
      <c r="BP75" s="63">
        <v>0.05</v>
      </c>
      <c r="BQ75" s="67"/>
      <c r="BR75" s="63"/>
      <c r="BS75" s="67"/>
      <c r="BT75" s="63"/>
      <c r="BU75" s="67"/>
      <c r="BV75" s="63"/>
      <c r="BW75" s="67">
        <v>0.8</v>
      </c>
      <c r="BX75" s="63">
        <v>7.0000000000000007E-2</v>
      </c>
      <c r="BY75" s="67"/>
      <c r="BZ75" s="63"/>
      <c r="CA75" s="67">
        <v>0.56999999999999995</v>
      </c>
      <c r="CB75" s="63">
        <v>0.06</v>
      </c>
      <c r="CC75" s="67"/>
      <c r="CD75" s="63"/>
      <c r="CE75" s="67"/>
      <c r="CF75" s="63"/>
      <c r="CG75" s="67"/>
      <c r="CH75" s="63"/>
      <c r="CI75" s="67">
        <v>6.2E-2</v>
      </c>
      <c r="CJ75" s="63">
        <v>6.0000000000000001E-3</v>
      </c>
      <c r="CK75" s="67">
        <v>2.5999999999999999E-2</v>
      </c>
      <c r="CL75" s="63">
        <v>4.0000000000000001E-3</v>
      </c>
      <c r="CM75" s="118">
        <v>7.1000000000000004E-3</v>
      </c>
      <c r="CN75" s="60">
        <v>1.5E-3</v>
      </c>
      <c r="CO75" s="117">
        <v>38.57</v>
      </c>
      <c r="CP75" s="91">
        <v>8.7100000000000009</v>
      </c>
      <c r="CQ75" s="91">
        <v>16.940000000000001</v>
      </c>
      <c r="CR75" s="91">
        <v>1.75</v>
      </c>
      <c r="CS75" s="61">
        <v>3.71</v>
      </c>
      <c r="CT75" s="61">
        <v>0.95</v>
      </c>
      <c r="CU75" s="63">
        <v>10.38</v>
      </c>
      <c r="CV75" s="63">
        <v>1.66</v>
      </c>
      <c r="CW75" s="63">
        <v>16.45</v>
      </c>
      <c r="CX75" s="63">
        <v>2.0499999999999998</v>
      </c>
      <c r="CY75" s="60">
        <f t="shared" si="16"/>
        <v>2.1547502448579822E-2</v>
      </c>
      <c r="CZ75" s="60">
        <f t="shared" si="17"/>
        <v>1.5757811678778191E-3</v>
      </c>
      <c r="DA75" s="63"/>
      <c r="DB75" s="91">
        <v>19.899999999999999</v>
      </c>
      <c r="DC75" s="60">
        <f t="shared" si="18"/>
        <v>2.1488295000000001E-2</v>
      </c>
      <c r="DD75" s="60">
        <v>1.222335E-3</v>
      </c>
      <c r="DE75" s="60">
        <v>6.0650000000000003E-2</v>
      </c>
      <c r="DF75" s="60">
        <v>3.4499999999999999E-3</v>
      </c>
      <c r="DG75" s="65">
        <v>0.70392999999999994</v>
      </c>
      <c r="DH75" s="65">
        <v>9.6000000000000002E-4</v>
      </c>
      <c r="DI75" s="65">
        <v>0.70109999999999995</v>
      </c>
      <c r="DJ75" s="65">
        <v>9.7999999999999997E-4</v>
      </c>
      <c r="DL75" s="189">
        <v>41.79</v>
      </c>
      <c r="DM75" s="189">
        <v>3.8186119154312213E-2</v>
      </c>
      <c r="DN75" s="189">
        <v>52.63</v>
      </c>
      <c r="DO75" s="189">
        <v>6.7797044038072476E-2</v>
      </c>
      <c r="DP75" s="189">
        <v>5.66</v>
      </c>
      <c r="DQ75" s="189">
        <v>0.14133740118765822</v>
      </c>
      <c r="DR75" s="190">
        <v>3.8E-3</v>
      </c>
      <c r="DS75" s="190">
        <v>8.0844276709086493E-4</v>
      </c>
      <c r="DT75" s="190">
        <v>5.33E-2</v>
      </c>
      <c r="DU75" s="190">
        <v>2.0293839142331211E-3</v>
      </c>
      <c r="DV75" s="190">
        <v>2.8999999999999998E-3</v>
      </c>
      <c r="DW75" s="190">
        <v>4.0768469815923268E-3</v>
      </c>
      <c r="DX75" s="190">
        <v>0.13039999999999999</v>
      </c>
      <c r="DY75" s="190">
        <v>4.5062283911638861E-3</v>
      </c>
      <c r="DZ75" s="190">
        <v>1.8E-3</v>
      </c>
      <c r="EA75" s="190">
        <v>7.9169074866572897E-4</v>
      </c>
      <c r="EB75" s="190">
        <v>0.22539999999999999</v>
      </c>
      <c r="EC75" s="190">
        <v>1.2369236363598853E-2</v>
      </c>
      <c r="ED75" s="190">
        <v>8.7499999999999994E-2</v>
      </c>
      <c r="EE75" s="190">
        <v>1.4250074813896411E-3</v>
      </c>
      <c r="EF75" s="190">
        <v>1.38E-2</v>
      </c>
      <c r="EG75" s="190">
        <v>7.6510283640925136E-4</v>
      </c>
      <c r="EH75" s="190">
        <v>0.42549999999999999</v>
      </c>
      <c r="EI75" s="190">
        <v>8.0327266977463594E-3</v>
      </c>
      <c r="EJ75" s="189">
        <v>101.04</v>
      </c>
    </row>
    <row r="76" spans="1:140" x14ac:dyDescent="0.2">
      <c r="A76" s="63" t="s">
        <v>265</v>
      </c>
      <c r="B76" s="61">
        <v>94.51</v>
      </c>
      <c r="C76" s="143">
        <v>3.3399105212470526E-2</v>
      </c>
      <c r="D76" s="61">
        <v>49.17</v>
      </c>
      <c r="E76" s="61">
        <v>7.0024504748932945E-2</v>
      </c>
      <c r="F76" s="64">
        <v>0.16700000000000001</v>
      </c>
      <c r="G76" s="64">
        <v>4.3662117264283012E-3</v>
      </c>
      <c r="H76" s="61">
        <v>5.54</v>
      </c>
      <c r="I76" s="61">
        <v>1.855141884960106E-2</v>
      </c>
      <c r="J76" s="61">
        <v>1.23</v>
      </c>
      <c r="K76" s="61">
        <v>9.1969999999999992</v>
      </c>
      <c r="L76" s="61">
        <v>4.8261292593440031E-2</v>
      </c>
      <c r="M76" s="64">
        <v>3.5000000000000003E-2</v>
      </c>
      <c r="N76" s="64">
        <v>3.1159130025573845E-3</v>
      </c>
      <c r="O76" s="61">
        <v>28.71</v>
      </c>
      <c r="P76" s="61">
        <v>9.7244260540147051E-2</v>
      </c>
      <c r="Q76" s="61">
        <v>4.71</v>
      </c>
      <c r="R76" s="61">
        <v>1.0998469752146836E-2</v>
      </c>
      <c r="S76" s="64">
        <v>4.7E-2</v>
      </c>
      <c r="T76" s="64">
        <v>5.9122630966450254E-3</v>
      </c>
      <c r="U76" s="64">
        <v>0.63200000000000001</v>
      </c>
      <c r="V76" s="64">
        <v>1.3663295692953674E-2</v>
      </c>
      <c r="W76" s="64">
        <v>1.9E-2</v>
      </c>
      <c r="X76" s="64">
        <v>7.8031293152882653E-4</v>
      </c>
      <c r="Y76" s="64">
        <v>6.7799999999999999E-2</v>
      </c>
      <c r="Z76" s="64">
        <v>1.0951829313660597E-3</v>
      </c>
      <c r="AA76" s="64">
        <v>1.6E-2</v>
      </c>
      <c r="AB76" s="64">
        <v>2.0182948490688316E-3</v>
      </c>
      <c r="AC76" s="64">
        <v>1.2999999999999999E-2</v>
      </c>
      <c r="AD76" s="64">
        <v>7.4127368998015176E-4</v>
      </c>
      <c r="AE76" s="61">
        <v>99.54</v>
      </c>
      <c r="AF76" s="61">
        <f t="shared" si="10"/>
        <v>100.08000000000001</v>
      </c>
      <c r="AG76" s="92">
        <f t="shared" si="11"/>
        <v>0.11377245508982035</v>
      </c>
      <c r="AH76" s="64">
        <f t="shared" si="12"/>
        <v>3.7844311377245505</v>
      </c>
      <c r="AI76" s="64">
        <f t="shared" si="13"/>
        <v>0.40598802395209577</v>
      </c>
      <c r="AJ76" s="64">
        <f t="shared" si="14"/>
        <v>0.67664670658682635</v>
      </c>
      <c r="AK76" s="64">
        <f t="shared" si="15"/>
        <v>3.2335329341317367</v>
      </c>
      <c r="AL76" s="63">
        <v>1489</v>
      </c>
      <c r="AM76" s="63">
        <v>1280</v>
      </c>
      <c r="AN76" s="63" t="s">
        <v>264</v>
      </c>
      <c r="AO76" s="62">
        <v>0.54</v>
      </c>
      <c r="AP76" s="69">
        <v>0.01</v>
      </c>
      <c r="AQ76" s="66">
        <v>38</v>
      </c>
      <c r="AR76" s="63">
        <v>19</v>
      </c>
      <c r="AS76" s="278">
        <v>1004.8</v>
      </c>
      <c r="AT76" s="68">
        <v>30.24</v>
      </c>
      <c r="AU76" s="67">
        <v>0.39</v>
      </c>
      <c r="AV76" s="63">
        <v>0.02</v>
      </c>
      <c r="AW76" s="67">
        <v>19.13</v>
      </c>
      <c r="AX76" s="63">
        <v>0.34</v>
      </c>
      <c r="AY76" s="67">
        <v>4.5199999999999996</v>
      </c>
      <c r="AZ76" s="63">
        <v>0.17</v>
      </c>
      <c r="BA76" s="67">
        <v>8.07</v>
      </c>
      <c r="BB76" s="63">
        <v>0.25</v>
      </c>
      <c r="BC76" s="67">
        <v>0.27</v>
      </c>
      <c r="BD76" s="63">
        <v>0.02</v>
      </c>
      <c r="BE76" s="67">
        <v>2.5</v>
      </c>
      <c r="BF76" s="63">
        <v>0.2</v>
      </c>
      <c r="BG76" s="67">
        <v>0.37</v>
      </c>
      <c r="BH76" s="63">
        <v>0.02</v>
      </c>
      <c r="BI76" s="67">
        <v>1</v>
      </c>
      <c r="BJ76" s="63">
        <v>0.04</v>
      </c>
      <c r="BK76" s="67"/>
      <c r="BL76" s="63"/>
      <c r="BM76" s="67">
        <v>0.96</v>
      </c>
      <c r="BN76" s="63">
        <v>0.06</v>
      </c>
      <c r="BO76" s="67">
        <v>0.33</v>
      </c>
      <c r="BP76" s="63">
        <v>0.04</v>
      </c>
      <c r="BQ76" s="67"/>
      <c r="BR76" s="63"/>
      <c r="BS76" s="67"/>
      <c r="BT76" s="63"/>
      <c r="BU76" s="67"/>
      <c r="BV76" s="63"/>
      <c r="BW76" s="67">
        <v>0.75</v>
      </c>
      <c r="BX76" s="63">
        <v>0.05</v>
      </c>
      <c r="BY76" s="67"/>
      <c r="BZ76" s="63"/>
      <c r="CA76" s="67">
        <v>0.49</v>
      </c>
      <c r="CB76" s="63">
        <v>0.04</v>
      </c>
      <c r="CC76" s="67"/>
      <c r="CD76" s="63"/>
      <c r="CE76" s="67"/>
      <c r="CF76" s="63"/>
      <c r="CG76" s="67"/>
      <c r="CH76" s="63"/>
      <c r="CI76" s="67">
        <v>6.3E-2</v>
      </c>
      <c r="CJ76" s="63">
        <v>5.0000000000000001E-3</v>
      </c>
      <c r="CK76" s="67">
        <v>2.3E-2</v>
      </c>
      <c r="CL76" s="63">
        <v>3.0000000000000001E-3</v>
      </c>
      <c r="CM76" s="118">
        <v>6.7000000000000002E-3</v>
      </c>
      <c r="CN76" s="60">
        <v>1E-3</v>
      </c>
      <c r="CO76" s="117">
        <v>38.57</v>
      </c>
      <c r="CP76" s="91">
        <v>6.41</v>
      </c>
      <c r="CQ76" s="91">
        <v>15.87</v>
      </c>
      <c r="CR76" s="91">
        <v>1.33</v>
      </c>
      <c r="CS76" s="61">
        <v>3.29</v>
      </c>
      <c r="CT76" s="61">
        <v>0.68</v>
      </c>
      <c r="CU76" s="63">
        <v>11.74</v>
      </c>
      <c r="CV76" s="63">
        <v>1.71</v>
      </c>
      <c r="CW76" s="63">
        <v>15.24</v>
      </c>
      <c r="CX76" s="63">
        <v>1.51</v>
      </c>
      <c r="CY76" s="60">
        <f t="shared" si="16"/>
        <v>2.0386826973340304E-2</v>
      </c>
      <c r="CZ76" s="60">
        <f t="shared" si="17"/>
        <v>1.106487024135629E-3</v>
      </c>
      <c r="DA76" s="63"/>
      <c r="DB76" s="91">
        <v>22.3</v>
      </c>
      <c r="DC76" s="60">
        <f t="shared" si="18"/>
        <v>2.1920541000000002E-2</v>
      </c>
      <c r="DD76" s="60">
        <v>1.2081629999999999E-3</v>
      </c>
      <c r="DE76" s="60">
        <v>6.1870000000000001E-2</v>
      </c>
      <c r="DF76" s="60">
        <v>3.4099999999999998E-3</v>
      </c>
      <c r="DG76" s="65">
        <v>0.70362999999999998</v>
      </c>
      <c r="DH76" s="65">
        <v>5.6999999999999998E-4</v>
      </c>
      <c r="DI76" s="65">
        <v>0.70074000000000003</v>
      </c>
      <c r="DJ76" s="65">
        <v>5.9000000000000003E-4</v>
      </c>
      <c r="DL76" s="189">
        <v>41.03</v>
      </c>
      <c r="DM76" s="189">
        <v>3.3971459396163348E-2</v>
      </c>
      <c r="DN76" s="189">
        <v>51.43</v>
      </c>
      <c r="DO76" s="189">
        <v>9.146211091128259E-2</v>
      </c>
      <c r="DP76" s="189">
        <v>5.32</v>
      </c>
      <c r="DQ76" s="189">
        <v>0.11128334026966734</v>
      </c>
      <c r="DR76" s="190">
        <v>3.5000000000000001E-3</v>
      </c>
      <c r="DS76" s="190">
        <v>5.613817758318377E-4</v>
      </c>
      <c r="DT76" s="190">
        <v>5.5300000000000002E-2</v>
      </c>
      <c r="DU76" s="190">
        <v>2.695922456592894E-3</v>
      </c>
      <c r="DV76" s="190">
        <v>5.0000000000000001E-4</v>
      </c>
      <c r="DW76" s="190">
        <v>7.2625055035642071E-4</v>
      </c>
      <c r="DX76" s="190">
        <v>0.13070000000000001</v>
      </c>
      <c r="DY76" s="190">
        <v>1.9835226889580518E-3</v>
      </c>
      <c r="DZ76" s="190">
        <v>1.8E-3</v>
      </c>
      <c r="EA76" s="190">
        <v>1.2492113564668765E-4</v>
      </c>
      <c r="EB76" s="190">
        <v>0.21149999999999999</v>
      </c>
      <c r="EC76" s="190">
        <v>4.0230662998928281E-3</v>
      </c>
      <c r="ED76" s="190">
        <v>8.5999999999999993E-2</v>
      </c>
      <c r="EE76" s="190">
        <v>1.681538785299223E-3</v>
      </c>
      <c r="EF76" s="190">
        <v>1.29E-2</v>
      </c>
      <c r="EG76" s="190">
        <v>8.3049215657594075E-4</v>
      </c>
      <c r="EH76" s="190">
        <v>0.4345</v>
      </c>
      <c r="EI76" s="190">
        <v>2.4497654499980935E-3</v>
      </c>
      <c r="EJ76" s="189">
        <v>98.73</v>
      </c>
    </row>
    <row r="77" spans="1:140" x14ac:dyDescent="0.2">
      <c r="A77" s="63" t="s">
        <v>229</v>
      </c>
      <c r="B77" s="61">
        <v>94.6</v>
      </c>
      <c r="C77" s="143">
        <v>2.4505254772222675E-2</v>
      </c>
      <c r="D77" s="61">
        <v>48.8</v>
      </c>
      <c r="E77" s="61">
        <v>6.9497576403252548E-2</v>
      </c>
      <c r="F77" s="64">
        <v>0.17299999999999999</v>
      </c>
      <c r="G77" s="64">
        <v>4.5006623934431113E-3</v>
      </c>
      <c r="H77" s="61">
        <v>5.38</v>
      </c>
      <c r="I77" s="61">
        <v>1.8843942985990465E-2</v>
      </c>
      <c r="J77" s="61">
        <v>1.22</v>
      </c>
      <c r="K77" s="61">
        <v>9.2050000000000001</v>
      </c>
      <c r="L77" s="61">
        <v>4.4524090571257384E-2</v>
      </c>
      <c r="M77" s="64">
        <v>3.9E-2</v>
      </c>
      <c r="N77" s="64">
        <v>3.3315310347579764E-3</v>
      </c>
      <c r="O77" s="61">
        <v>29.12</v>
      </c>
      <c r="P77" s="61">
        <v>9.1535919603073002E-2</v>
      </c>
      <c r="Q77" s="61">
        <v>4.68</v>
      </c>
      <c r="R77" s="61">
        <v>1.116826360720412E-2</v>
      </c>
      <c r="S77" s="64">
        <v>9.1999999999999998E-2</v>
      </c>
      <c r="T77" s="64">
        <v>6.0958768407247165E-3</v>
      </c>
      <c r="U77" s="64">
        <v>0.54400000000000004</v>
      </c>
      <c r="V77" s="64">
        <v>1.3290346529644165E-2</v>
      </c>
      <c r="W77" s="64">
        <v>2.1999999999999999E-2</v>
      </c>
      <c r="X77" s="64">
        <v>8.5553627914792228E-4</v>
      </c>
      <c r="Y77" s="64">
        <v>0.13170000000000001</v>
      </c>
      <c r="Z77" s="64">
        <v>1.4515175026157969E-3</v>
      </c>
      <c r="AA77" s="64">
        <v>1.4E-2</v>
      </c>
      <c r="AB77" s="64">
        <v>2.0495924677727075E-3</v>
      </c>
      <c r="AC77" s="64">
        <v>7.0000000000000001E-3</v>
      </c>
      <c r="AD77" s="64">
        <v>7.4578385310728986E-4</v>
      </c>
      <c r="AE77" s="61">
        <v>99.43</v>
      </c>
      <c r="AF77" s="61">
        <f t="shared" si="10"/>
        <v>100.14</v>
      </c>
      <c r="AG77" s="92">
        <f t="shared" si="11"/>
        <v>0.12716763005780346</v>
      </c>
      <c r="AH77" s="64">
        <f t="shared" si="12"/>
        <v>3.1445086705202319</v>
      </c>
      <c r="AI77" s="64">
        <f t="shared" si="13"/>
        <v>0.76127167630057813</v>
      </c>
      <c r="AJ77" s="64">
        <f t="shared" si="14"/>
        <v>1.2687861271676302</v>
      </c>
      <c r="AK77" s="64">
        <f t="shared" si="15"/>
        <v>4.104046242774567</v>
      </c>
      <c r="AL77" s="63">
        <v>1488</v>
      </c>
      <c r="AM77" s="63">
        <v>1310</v>
      </c>
      <c r="AN77" s="63" t="s">
        <v>228</v>
      </c>
      <c r="AO77" s="62">
        <v>0.71</v>
      </c>
      <c r="AP77" s="69">
        <v>0.08</v>
      </c>
      <c r="AQ77" s="66">
        <v>38</v>
      </c>
      <c r="AR77" s="63">
        <v>9</v>
      </c>
      <c r="AS77" s="278">
        <v>999.21</v>
      </c>
      <c r="AT77" s="68">
        <v>38.770000000000003</v>
      </c>
      <c r="AU77" s="67">
        <v>0.5</v>
      </c>
      <c r="AV77" s="63">
        <v>0.03</v>
      </c>
      <c r="AW77" s="67">
        <v>20.27</v>
      </c>
      <c r="AX77" s="63">
        <v>0.59</v>
      </c>
      <c r="AY77" s="67">
        <v>4.28</v>
      </c>
      <c r="AZ77" s="63">
        <v>0.26</v>
      </c>
      <c r="BA77" s="67">
        <v>7.8</v>
      </c>
      <c r="BB77" s="63">
        <v>0.35</v>
      </c>
      <c r="BC77" s="67">
        <v>0.27</v>
      </c>
      <c r="BD77" s="63">
        <v>0.03</v>
      </c>
      <c r="BE77" s="67">
        <v>2.5299999999999998</v>
      </c>
      <c r="BF77" s="63">
        <v>0.41</v>
      </c>
      <c r="BG77" s="67">
        <v>0.36</v>
      </c>
      <c r="BH77" s="63">
        <v>0.03</v>
      </c>
      <c r="BI77" s="67">
        <v>1.06</v>
      </c>
      <c r="BJ77" s="63">
        <v>0.08</v>
      </c>
      <c r="BK77" s="67"/>
      <c r="BL77" s="63"/>
      <c r="BM77" s="67">
        <v>0.87</v>
      </c>
      <c r="BN77" s="63">
        <v>0.11</v>
      </c>
      <c r="BO77" s="67">
        <v>0.41</v>
      </c>
      <c r="BP77" s="63">
        <v>0.08</v>
      </c>
      <c r="BQ77" s="67"/>
      <c r="BR77" s="63"/>
      <c r="BS77" s="67"/>
      <c r="BT77" s="63"/>
      <c r="BU77" s="67"/>
      <c r="BV77" s="63"/>
      <c r="BW77" s="67">
        <v>0.74</v>
      </c>
      <c r="BX77" s="63">
        <v>0.09</v>
      </c>
      <c r="BY77" s="67"/>
      <c r="BZ77" s="63"/>
      <c r="CA77" s="67">
        <v>0.43</v>
      </c>
      <c r="CB77" s="63">
        <v>0.06</v>
      </c>
      <c r="CC77" s="67"/>
      <c r="CD77" s="63"/>
      <c r="CE77" s="67"/>
      <c r="CF77" s="63"/>
      <c r="CG77" s="67"/>
      <c r="CH77" s="63"/>
      <c r="CI77" s="67">
        <v>9.1999999999999998E-2</v>
      </c>
      <c r="CJ77" s="63">
        <v>1.0999999999999999E-2</v>
      </c>
      <c r="CK77" s="67">
        <v>2.4E-2</v>
      </c>
      <c r="CL77" s="63">
        <v>5.0000000000000001E-3</v>
      </c>
      <c r="CM77" s="118">
        <v>6.4000000000000003E-3</v>
      </c>
      <c r="CN77" s="60">
        <v>1.8E-3</v>
      </c>
      <c r="CO77" s="117">
        <v>45</v>
      </c>
      <c r="CP77" s="91">
        <v>13.79</v>
      </c>
      <c r="CQ77" s="91">
        <v>11.52</v>
      </c>
      <c r="CR77" s="91">
        <v>1.64</v>
      </c>
      <c r="CS77" s="61">
        <v>4</v>
      </c>
      <c r="CT77" s="61">
        <v>1.39</v>
      </c>
      <c r="CU77" s="63">
        <v>11.25</v>
      </c>
      <c r="CV77" s="63">
        <v>2.67</v>
      </c>
      <c r="CW77" s="63">
        <v>9.4600000000000009</v>
      </c>
      <c r="CX77" s="63">
        <v>1.67</v>
      </c>
      <c r="CY77" s="60">
        <f t="shared" si="16"/>
        <v>2.4666995559940799E-2</v>
      </c>
      <c r="CZ77" s="60">
        <f t="shared" si="17"/>
        <v>1.644979892925157E-3</v>
      </c>
      <c r="DA77" s="63"/>
      <c r="DB77" s="91">
        <v>14.1</v>
      </c>
      <c r="DC77" s="60">
        <f t="shared" si="18"/>
        <v>2.4184518000000002E-2</v>
      </c>
      <c r="DD77" s="60">
        <v>1.431372E-3</v>
      </c>
      <c r="DE77" s="60">
        <v>6.8260000000000001E-2</v>
      </c>
      <c r="DF77" s="60">
        <v>4.0400000000000002E-3</v>
      </c>
      <c r="DG77" s="65">
        <v>0.70335000000000003</v>
      </c>
      <c r="DH77" s="65">
        <v>1.4599999999999997E-3</v>
      </c>
      <c r="DI77" s="65">
        <v>0.70016999999999996</v>
      </c>
      <c r="DJ77" s="65">
        <v>1.47E-3</v>
      </c>
      <c r="DL77" s="189">
        <v>41.17</v>
      </c>
      <c r="DM77" s="189">
        <v>5.3384363494656015E-2</v>
      </c>
      <c r="DN77" s="189">
        <v>52.02</v>
      </c>
      <c r="DO77" s="189">
        <v>1.3534773381387205E-2</v>
      </c>
      <c r="DP77" s="189">
        <v>5.29</v>
      </c>
      <c r="DQ77" s="189">
        <v>8.1865504551396434E-2</v>
      </c>
      <c r="DR77" s="190">
        <v>2.8999999999999998E-3</v>
      </c>
      <c r="DS77" s="190">
        <v>5.0384376024804672E-4</v>
      </c>
      <c r="DT77" s="190">
        <v>5.67E-2</v>
      </c>
      <c r="DU77" s="190">
        <v>1.2001555579729394E-3</v>
      </c>
      <c r="DV77" s="190">
        <v>3.5000000000000001E-3</v>
      </c>
      <c r="DW77" s="190">
        <v>4.8127913793052724E-3</v>
      </c>
      <c r="DX77" s="190">
        <v>0.12720000000000001</v>
      </c>
      <c r="DY77" s="190">
        <v>9.1341613960929961E-4</v>
      </c>
      <c r="DZ77" s="190">
        <v>2.3999999999999998E-3</v>
      </c>
      <c r="EA77" s="190">
        <v>6.6255791306547667E-4</v>
      </c>
      <c r="EB77" s="190">
        <v>0.2117</v>
      </c>
      <c r="EC77" s="190">
        <v>6.2578946156464504E-3</v>
      </c>
      <c r="ED77" s="190">
        <v>8.2799999999999999E-2</v>
      </c>
      <c r="EE77" s="190">
        <v>2.2229067275348247E-3</v>
      </c>
      <c r="EF77" s="190">
        <v>1.3299999999999999E-2</v>
      </c>
      <c r="EG77" s="190">
        <v>1.1404125897524293E-3</v>
      </c>
      <c r="EH77" s="190">
        <v>0.43390000000000001</v>
      </c>
      <c r="EI77" s="190">
        <v>2.8269596512871817E-3</v>
      </c>
      <c r="EJ77" s="189">
        <v>99.43</v>
      </c>
    </row>
    <row r="78" spans="1:140" x14ac:dyDescent="0.2">
      <c r="A78" s="63" t="s">
        <v>289</v>
      </c>
      <c r="B78" s="61">
        <v>94.44</v>
      </c>
      <c r="C78" s="143">
        <v>1.3406550636811227E-2</v>
      </c>
      <c r="D78" s="61">
        <v>49.35</v>
      </c>
      <c r="E78" s="61">
        <v>7.0280848268453142E-2</v>
      </c>
      <c r="F78" s="64">
        <v>0.159</v>
      </c>
      <c r="G78" s="64">
        <v>4.45749990964043E-3</v>
      </c>
      <c r="H78" s="61">
        <v>5.4</v>
      </c>
      <c r="I78" s="61">
        <v>1.8913994818652143E-2</v>
      </c>
      <c r="J78" s="61">
        <v>1.26</v>
      </c>
      <c r="K78" s="61">
        <v>9.266</v>
      </c>
      <c r="L78" s="61">
        <v>4.1847095805020537E-2</v>
      </c>
      <c r="M78" s="64">
        <v>4.9000000000000002E-2</v>
      </c>
      <c r="N78" s="64">
        <v>3.3947925149783583E-3</v>
      </c>
      <c r="O78" s="61">
        <v>28.75</v>
      </c>
      <c r="P78" s="61">
        <v>9.0740217307636165E-2</v>
      </c>
      <c r="Q78" s="61">
        <v>4.62</v>
      </c>
      <c r="R78" s="61">
        <v>1.1202904623355501E-2</v>
      </c>
      <c r="S78" s="64">
        <v>5.8000000000000003E-2</v>
      </c>
      <c r="T78" s="64">
        <v>5.9586164149277908E-3</v>
      </c>
      <c r="U78" s="64">
        <v>0.60299999999999998</v>
      </c>
      <c r="V78" s="64">
        <v>1.388794126859701E-2</v>
      </c>
      <c r="W78" s="64">
        <v>1.7999999999999999E-2</v>
      </c>
      <c r="X78" s="64">
        <v>8.2704689105273822E-4</v>
      </c>
      <c r="Y78" s="64">
        <v>7.0400000000000004E-2</v>
      </c>
      <c r="Z78" s="64">
        <v>1.1471400234334792E-3</v>
      </c>
      <c r="AA78" s="64">
        <v>1.6E-2</v>
      </c>
      <c r="AB78" s="64">
        <v>2.0641175045506958E-3</v>
      </c>
      <c r="AC78" s="64">
        <v>1.4999999999999999E-2</v>
      </c>
      <c r="AD78" s="64">
        <v>7.8936303435111523E-4</v>
      </c>
      <c r="AE78" s="61">
        <v>99.64</v>
      </c>
      <c r="AF78" s="61">
        <f t="shared" si="10"/>
        <v>100.08</v>
      </c>
      <c r="AG78" s="92">
        <f t="shared" si="11"/>
        <v>0.11320754716981131</v>
      </c>
      <c r="AH78" s="64">
        <f t="shared" si="12"/>
        <v>3.7924528301886791</v>
      </c>
      <c r="AI78" s="64">
        <f t="shared" si="13"/>
        <v>0.44276729559748429</v>
      </c>
      <c r="AJ78" s="64">
        <f t="shared" si="14"/>
        <v>0.73794549266247389</v>
      </c>
      <c r="AK78" s="64">
        <f t="shared" si="15"/>
        <v>2.7672955974842766</v>
      </c>
      <c r="AL78" s="63">
        <v>1491</v>
      </c>
      <c r="AM78" s="63">
        <v>1310</v>
      </c>
      <c r="AN78" s="63" t="s">
        <v>288</v>
      </c>
      <c r="AO78" s="62">
        <v>0.44</v>
      </c>
      <c r="AP78" s="69">
        <v>0.04</v>
      </c>
      <c r="AQ78" s="66">
        <v>38</v>
      </c>
      <c r="AR78" s="63">
        <v>26</v>
      </c>
      <c r="AS78" s="278">
        <v>987.04</v>
      </c>
      <c r="AT78" s="68">
        <v>26.45</v>
      </c>
      <c r="AU78" s="67">
        <v>0.4</v>
      </c>
      <c r="AV78" s="63">
        <v>0.01</v>
      </c>
      <c r="AW78" s="67">
        <v>18.54</v>
      </c>
      <c r="AX78" s="63">
        <v>0.25</v>
      </c>
      <c r="AY78" s="67">
        <v>4.37</v>
      </c>
      <c r="AZ78" s="63">
        <v>0.14000000000000001</v>
      </c>
      <c r="BA78" s="67">
        <v>7.88</v>
      </c>
      <c r="BB78" s="63">
        <v>0.21</v>
      </c>
      <c r="BC78" s="67">
        <v>0.26</v>
      </c>
      <c r="BD78" s="63">
        <v>0.01</v>
      </c>
      <c r="BE78" s="67">
        <v>2.35</v>
      </c>
      <c r="BF78" s="63">
        <v>0.12</v>
      </c>
      <c r="BG78" s="67">
        <v>0.36</v>
      </c>
      <c r="BH78" s="63">
        <v>0.01</v>
      </c>
      <c r="BI78" s="67">
        <v>1</v>
      </c>
      <c r="BJ78" s="63">
        <v>0.04</v>
      </c>
      <c r="BK78" s="67"/>
      <c r="BL78" s="63"/>
      <c r="BM78" s="67">
        <v>0.92</v>
      </c>
      <c r="BN78" s="63">
        <v>0.04</v>
      </c>
      <c r="BO78" s="67">
        <v>0.35</v>
      </c>
      <c r="BP78" s="63">
        <v>0.03</v>
      </c>
      <c r="BQ78" s="67"/>
      <c r="BR78" s="63"/>
      <c r="BS78" s="67"/>
      <c r="BT78" s="63"/>
      <c r="BU78" s="67"/>
      <c r="BV78" s="63"/>
      <c r="BW78" s="67">
        <v>0.72</v>
      </c>
      <c r="BX78" s="63">
        <v>0.03</v>
      </c>
      <c r="BY78" s="67"/>
      <c r="BZ78" s="63"/>
      <c r="CA78" s="67">
        <v>0.51</v>
      </c>
      <c r="CB78" s="63">
        <v>0.03</v>
      </c>
      <c r="CC78" s="67"/>
      <c r="CD78" s="63"/>
      <c r="CE78" s="67"/>
      <c r="CF78" s="63"/>
      <c r="CG78" s="67"/>
      <c r="CH78" s="63"/>
      <c r="CI78" s="67">
        <v>6.0999999999999999E-2</v>
      </c>
      <c r="CJ78" s="63">
        <v>3.0000000000000001E-3</v>
      </c>
      <c r="CK78" s="67">
        <v>2.1000000000000001E-2</v>
      </c>
      <c r="CL78" s="63">
        <v>2E-3</v>
      </c>
      <c r="CM78" s="118">
        <v>6.8999999999999999E-3</v>
      </c>
      <c r="CN78" s="60">
        <v>8.9999999999999998E-4</v>
      </c>
      <c r="CO78" s="117">
        <v>37.14</v>
      </c>
      <c r="CP78" s="91">
        <v>5.13</v>
      </c>
      <c r="CQ78" s="91">
        <v>16.39</v>
      </c>
      <c r="CR78" s="91">
        <v>1.0900000000000001</v>
      </c>
      <c r="CS78" s="61">
        <v>3</v>
      </c>
      <c r="CT78" s="61">
        <v>0.52</v>
      </c>
      <c r="CU78" s="63">
        <v>12.38</v>
      </c>
      <c r="CV78" s="63">
        <v>1.51</v>
      </c>
      <c r="CW78" s="63">
        <v>15.08</v>
      </c>
      <c r="CX78" s="63">
        <v>1.07</v>
      </c>
      <c r="CY78" s="60">
        <f t="shared" si="16"/>
        <v>2.1574973031283712E-2</v>
      </c>
      <c r="CZ78" s="60">
        <f t="shared" si="17"/>
        <v>6.1283099059741082E-4</v>
      </c>
      <c r="DA78" s="63"/>
      <c r="DB78" s="91">
        <v>31</v>
      </c>
      <c r="DC78" s="60">
        <f t="shared" si="18"/>
        <v>2.2235867999999999E-2</v>
      </c>
      <c r="DD78" s="60">
        <v>1.2258779999999999E-3</v>
      </c>
      <c r="DE78" s="60">
        <v>6.2759999999999996E-2</v>
      </c>
      <c r="DF78" s="60">
        <v>3.46E-3</v>
      </c>
      <c r="DG78" s="65">
        <v>0.70345999999999997</v>
      </c>
      <c r="DH78" s="65">
        <v>4.6000000000000001E-4</v>
      </c>
      <c r="DI78" s="65">
        <v>0.70052999999999999</v>
      </c>
      <c r="DJ78" s="65">
        <v>4.8999999999999998E-4</v>
      </c>
      <c r="DL78" s="189">
        <v>41.95</v>
      </c>
      <c r="DM78" s="189">
        <v>2.7679007979541141E-2</v>
      </c>
      <c r="DN78" s="189">
        <v>52.85</v>
      </c>
      <c r="DO78" s="189">
        <v>6.2605031509389147E-2</v>
      </c>
      <c r="DP78" s="189">
        <v>5.54</v>
      </c>
      <c r="DQ78" s="189">
        <v>4.7907298053915866E-2</v>
      </c>
      <c r="DR78" s="190">
        <v>3.5999999999999999E-3</v>
      </c>
      <c r="DS78" s="190">
        <v>5.2286784312250291E-4</v>
      </c>
      <c r="DT78" s="190">
        <v>5.4100000000000002E-2</v>
      </c>
      <c r="DU78" s="190">
        <v>4.5306718168857309E-3</v>
      </c>
      <c r="DV78" s="190">
        <v>8.0000000000000004E-4</v>
      </c>
      <c r="DW78" s="190">
        <v>9.4009543338339477E-4</v>
      </c>
      <c r="DX78" s="190">
        <v>0.1283</v>
      </c>
      <c r="DY78" s="190">
        <v>2.0294375817258587E-3</v>
      </c>
      <c r="DZ78" s="190">
        <v>1.6999999999999999E-3</v>
      </c>
      <c r="EA78" s="190">
        <v>5.9363271435929651E-4</v>
      </c>
      <c r="EB78" s="190">
        <v>0.21340000000000001</v>
      </c>
      <c r="EC78" s="190">
        <v>1.4510587097906402E-3</v>
      </c>
      <c r="ED78" s="190">
        <v>8.6400000000000005E-2</v>
      </c>
      <c r="EE78" s="190">
        <v>7.6550214807606068E-4</v>
      </c>
      <c r="EF78" s="190">
        <v>1.3599999999999999E-2</v>
      </c>
      <c r="EG78" s="190">
        <v>9.1650827237583273E-4</v>
      </c>
      <c r="EH78" s="190">
        <v>0.42320000000000002</v>
      </c>
      <c r="EI78" s="190">
        <v>3.070443679624718E-3</v>
      </c>
      <c r="EJ78" s="189">
        <v>101.27</v>
      </c>
    </row>
    <row r="79" spans="1:140" x14ac:dyDescent="0.2">
      <c r="A79" s="63" t="s">
        <v>317</v>
      </c>
      <c r="B79" s="61">
        <v>94.98</v>
      </c>
      <c r="C79" s="143">
        <v>5.1396969309486585E-3</v>
      </c>
      <c r="D79" s="61">
        <v>48.6</v>
      </c>
      <c r="E79" s="61">
        <v>6.9212750270452331E-2</v>
      </c>
      <c r="F79" s="64">
        <v>0.16</v>
      </c>
      <c r="G79" s="64">
        <v>4.1686459062095955E-3</v>
      </c>
      <c r="H79" s="61">
        <v>5.19</v>
      </c>
      <c r="I79" s="61">
        <v>1.7778924189425338E-2</v>
      </c>
      <c r="J79" s="61">
        <v>1.35</v>
      </c>
      <c r="K79" s="61">
        <v>8.8870000000000005</v>
      </c>
      <c r="L79" s="61">
        <v>4.5039158569750291E-2</v>
      </c>
      <c r="M79" s="64">
        <v>3.3000000000000002E-2</v>
      </c>
      <c r="N79" s="64">
        <v>3.0221233433171163E-3</v>
      </c>
      <c r="O79" s="61">
        <v>30.22</v>
      </c>
      <c r="P79" s="61">
        <v>9.5379804070843996E-2</v>
      </c>
      <c r="Q79" s="61">
        <v>4.42</v>
      </c>
      <c r="R79" s="61">
        <v>1.0491402420112419E-2</v>
      </c>
      <c r="S79" s="64">
        <v>8.1000000000000003E-2</v>
      </c>
      <c r="T79" s="64">
        <v>5.6268143953750599E-3</v>
      </c>
      <c r="U79" s="64">
        <v>0.54200000000000004</v>
      </c>
      <c r="V79" s="64">
        <v>1.2649092529242302E-2</v>
      </c>
      <c r="W79" s="64">
        <v>1.7999999999999999E-2</v>
      </c>
      <c r="X79" s="64">
        <v>7.6817435520850339E-4</v>
      </c>
      <c r="Y79" s="64">
        <v>6.6000000000000003E-2</v>
      </c>
      <c r="Z79" s="64">
        <v>1.0661415790910072E-3</v>
      </c>
      <c r="AA79" s="64">
        <v>1.4999999999999999E-2</v>
      </c>
      <c r="AB79" s="64">
        <v>1.9215779684646907E-3</v>
      </c>
      <c r="AC79" s="64">
        <v>7.0000000000000001E-3</v>
      </c>
      <c r="AD79" s="64">
        <v>6.9694353952379153E-4</v>
      </c>
      <c r="AE79" s="61">
        <v>99.58</v>
      </c>
      <c r="AF79" s="61">
        <f t="shared" si="10"/>
        <v>100.07</v>
      </c>
      <c r="AG79" s="92">
        <f t="shared" si="11"/>
        <v>0.11249999999999999</v>
      </c>
      <c r="AH79" s="64">
        <f t="shared" si="12"/>
        <v>3.3875000000000002</v>
      </c>
      <c r="AI79" s="64">
        <f t="shared" si="13"/>
        <v>0.41250000000000003</v>
      </c>
      <c r="AJ79" s="64">
        <f t="shared" si="14"/>
        <v>0.68750000000000011</v>
      </c>
      <c r="AK79" s="64">
        <f t="shared" si="15"/>
        <v>3.0625</v>
      </c>
      <c r="AL79" s="63">
        <v>1509</v>
      </c>
      <c r="AM79" s="63">
        <v>1310</v>
      </c>
      <c r="AN79" s="63" t="s">
        <v>316</v>
      </c>
      <c r="AO79" s="62">
        <v>0.49</v>
      </c>
      <c r="AP79" s="69">
        <v>7.0000000000000007E-2</v>
      </c>
      <c r="AQ79" s="66">
        <v>38</v>
      </c>
      <c r="AR79" s="63">
        <v>14</v>
      </c>
      <c r="AS79" s="278">
        <v>962.63</v>
      </c>
      <c r="AT79" s="68">
        <v>34.270000000000003</v>
      </c>
      <c r="AU79" s="67">
        <v>0.37</v>
      </c>
      <c r="AV79" s="63">
        <v>0.03</v>
      </c>
      <c r="AW79" s="67">
        <v>17.96</v>
      </c>
      <c r="AX79" s="63">
        <v>0.49</v>
      </c>
      <c r="AY79" s="67">
        <v>4.3099999999999996</v>
      </c>
      <c r="AZ79" s="63">
        <v>0.23</v>
      </c>
      <c r="BA79" s="67">
        <v>7.87</v>
      </c>
      <c r="BB79" s="63">
        <v>0.34</v>
      </c>
      <c r="BC79" s="67">
        <v>0.26</v>
      </c>
      <c r="BD79" s="63">
        <v>0.02</v>
      </c>
      <c r="BE79" s="67">
        <v>2.15</v>
      </c>
      <c r="BF79" s="63">
        <v>0.32</v>
      </c>
      <c r="BG79" s="67">
        <v>0.35</v>
      </c>
      <c r="BH79" s="63">
        <v>0.03</v>
      </c>
      <c r="BI79" s="67">
        <v>0.94</v>
      </c>
      <c r="BJ79" s="63">
        <v>0.05</v>
      </c>
      <c r="BK79" s="67"/>
      <c r="BL79" s="63"/>
      <c r="BM79" s="67">
        <v>0.88</v>
      </c>
      <c r="BN79" s="63">
        <v>0.1</v>
      </c>
      <c r="BO79" s="67">
        <v>0.37</v>
      </c>
      <c r="BP79" s="63">
        <v>0.06</v>
      </c>
      <c r="BQ79" s="67"/>
      <c r="BR79" s="63"/>
      <c r="BS79" s="67"/>
      <c r="BT79" s="63"/>
      <c r="BU79" s="67"/>
      <c r="BV79" s="63"/>
      <c r="BW79" s="67">
        <v>0.72</v>
      </c>
      <c r="BX79" s="63">
        <v>7.0000000000000007E-2</v>
      </c>
      <c r="BY79" s="67"/>
      <c r="BZ79" s="63"/>
      <c r="CA79" s="67">
        <v>0.47</v>
      </c>
      <c r="CB79" s="63">
        <v>0.06</v>
      </c>
      <c r="CC79" s="67"/>
      <c r="CD79" s="63"/>
      <c r="CE79" s="67"/>
      <c r="CF79" s="63"/>
      <c r="CG79" s="67"/>
      <c r="CH79" s="63"/>
      <c r="CI79" s="67">
        <v>5.8000000000000003E-2</v>
      </c>
      <c r="CJ79" s="63">
        <v>6.0000000000000001E-3</v>
      </c>
      <c r="CK79" s="67">
        <v>2.1999999999999999E-2</v>
      </c>
      <c r="CL79" s="63">
        <v>4.0000000000000001E-3</v>
      </c>
      <c r="CM79" s="118">
        <v>6.3E-3</v>
      </c>
      <c r="CN79" s="60">
        <v>1.4E-3</v>
      </c>
      <c r="CO79" s="117">
        <v>43.33</v>
      </c>
      <c r="CP79" s="91">
        <v>10.44</v>
      </c>
      <c r="CQ79" s="91">
        <v>16.21</v>
      </c>
      <c r="CR79" s="91">
        <v>1.86</v>
      </c>
      <c r="CS79" s="61">
        <v>3.67</v>
      </c>
      <c r="CT79" s="61">
        <v>1.02</v>
      </c>
      <c r="CU79" s="63">
        <v>11.82</v>
      </c>
      <c r="CV79" s="63">
        <v>2.11</v>
      </c>
      <c r="CW79" s="63">
        <v>15.17</v>
      </c>
      <c r="CX79" s="63">
        <v>2.27</v>
      </c>
      <c r="CY79" s="60">
        <f t="shared" si="16"/>
        <v>2.0601336302895321E-2</v>
      </c>
      <c r="CZ79" s="60">
        <f t="shared" si="17"/>
        <v>1.7624073746924877E-3</v>
      </c>
      <c r="DA79" s="63"/>
      <c r="DB79" s="91">
        <v>16.5</v>
      </c>
      <c r="DC79" s="60">
        <f t="shared" si="18"/>
        <v>2.1810707999999998E-2</v>
      </c>
      <c r="DD79" s="60">
        <v>1.2294210000000001E-3</v>
      </c>
      <c r="DE79" s="60">
        <v>6.1559999999999997E-2</v>
      </c>
      <c r="DF79" s="60">
        <v>3.47E-3</v>
      </c>
      <c r="DG79" s="65">
        <v>0.70179000000000002</v>
      </c>
      <c r="DH79" s="65">
        <v>1.3699999999999999E-3</v>
      </c>
      <c r="DI79" s="65">
        <v>0.69891000000000003</v>
      </c>
      <c r="DJ79" s="65">
        <v>1.3799999999999999E-3</v>
      </c>
      <c r="DL79" s="189">
        <v>41.85</v>
      </c>
      <c r="DM79" s="189">
        <v>3.0511346596191088E-2</v>
      </c>
      <c r="DN79" s="189">
        <v>52.93</v>
      </c>
      <c r="DO79" s="189">
        <v>5.9477250768013447E-2</v>
      </c>
      <c r="DP79" s="189">
        <v>4.9800000000000004</v>
      </c>
      <c r="DQ79" s="189">
        <v>1.6210366115372091E-2</v>
      </c>
      <c r="DR79" s="190">
        <v>2.8999999999999998E-3</v>
      </c>
      <c r="DS79" s="190">
        <v>5.0615745045513221E-4</v>
      </c>
      <c r="DT79" s="190">
        <v>6.1600000000000002E-2</v>
      </c>
      <c r="DU79" s="190">
        <v>1.8571188699774038E-3</v>
      </c>
      <c r="DV79" s="190">
        <v>2.8999999999999998E-3</v>
      </c>
      <c r="DW79" s="190">
        <v>2.1459226481057602E-3</v>
      </c>
      <c r="DX79" s="190">
        <v>0.1278</v>
      </c>
      <c r="DY79" s="190">
        <v>2.0930420805356526E-3</v>
      </c>
      <c r="DZ79" s="190">
        <v>2E-3</v>
      </c>
      <c r="EA79" s="190">
        <v>2.73987933593985E-4</v>
      </c>
      <c r="EB79" s="190">
        <v>0.20710000000000001</v>
      </c>
      <c r="EC79" s="190">
        <v>5.3945939823454121E-3</v>
      </c>
      <c r="ED79" s="190">
        <v>7.8700000000000006E-2</v>
      </c>
      <c r="EE79" s="190">
        <v>9.7217580803448907E-4</v>
      </c>
      <c r="EF79" s="190">
        <v>1.37E-2</v>
      </c>
      <c r="EG79" s="190">
        <v>1.1856618263630029E-3</v>
      </c>
      <c r="EH79" s="190">
        <v>0.4355</v>
      </c>
      <c r="EI79" s="190">
        <v>2.2507663153687931E-3</v>
      </c>
      <c r="EJ79" s="189">
        <v>100.7</v>
      </c>
    </row>
    <row r="80" spans="1:140" x14ac:dyDescent="0.2">
      <c r="A80" s="63" t="s">
        <v>435</v>
      </c>
      <c r="B80" s="61">
        <v>94.86</v>
      </c>
      <c r="C80" s="143">
        <v>1.2818416992318412E-2</v>
      </c>
      <c r="D80" s="61">
        <v>48.42</v>
      </c>
      <c r="E80" s="61">
        <v>6.8956406750932134E-2</v>
      </c>
      <c r="F80" s="64">
        <v>0.17299999999999999</v>
      </c>
      <c r="G80" s="64">
        <v>4.429378964857374E-3</v>
      </c>
      <c r="H80" s="61">
        <v>5.55</v>
      </c>
      <c r="I80" s="61">
        <v>1.9012144364414379E-2</v>
      </c>
      <c r="J80" s="61">
        <v>1.25</v>
      </c>
      <c r="K80" s="61">
        <v>8.9749999999999996</v>
      </c>
      <c r="L80" s="61">
        <v>4.3871884705271008E-2</v>
      </c>
      <c r="M80" s="64">
        <v>3.5000000000000003E-2</v>
      </c>
      <c r="N80" s="64">
        <v>3.2323461914272999E-3</v>
      </c>
      <c r="O80" s="61">
        <v>29.71</v>
      </c>
      <c r="P80" s="61">
        <v>9.1865835775686674E-2</v>
      </c>
      <c r="Q80" s="61">
        <v>4.5199999999999996</v>
      </c>
      <c r="R80" s="61">
        <v>1.0902734344994877E-2</v>
      </c>
      <c r="S80" s="64">
        <v>0.09</v>
      </c>
      <c r="T80" s="64">
        <v>5.9402474695924917E-3</v>
      </c>
      <c r="U80" s="64">
        <v>0.57699999999999996</v>
      </c>
      <c r="V80" s="64">
        <v>1.3392864818253039E-2</v>
      </c>
      <c r="W80" s="64">
        <v>1.7000000000000001E-2</v>
      </c>
      <c r="X80" s="64">
        <v>7.8172528722778175E-4</v>
      </c>
      <c r="Y80" s="64">
        <v>7.6399999999999996E-2</v>
      </c>
      <c r="Z80" s="64">
        <v>1.1556729810080785E-3</v>
      </c>
      <c r="AA80" s="64">
        <v>1.2999999999999999E-2</v>
      </c>
      <c r="AB80" s="64">
        <v>2.0353535814402082E-3</v>
      </c>
      <c r="AC80" s="64">
        <v>8.9999999999999993E-3</v>
      </c>
      <c r="AD80" s="64">
        <v>7.3234513721332232E-4</v>
      </c>
      <c r="AE80" s="61">
        <v>99.42</v>
      </c>
      <c r="AF80" s="61">
        <f t="shared" si="10"/>
        <v>100.09</v>
      </c>
      <c r="AG80" s="92">
        <f t="shared" si="11"/>
        <v>9.8265895953757246E-2</v>
      </c>
      <c r="AH80" s="64">
        <f t="shared" si="12"/>
        <v>3.3352601156069364</v>
      </c>
      <c r="AI80" s="64">
        <f t="shared" si="13"/>
        <v>0.44161849710982659</v>
      </c>
      <c r="AJ80" s="64">
        <f t="shared" si="14"/>
        <v>0.73603082851637769</v>
      </c>
      <c r="AK80" s="64">
        <f t="shared" si="15"/>
        <v>3.8728323699421972</v>
      </c>
      <c r="AL80" s="63">
        <v>1499</v>
      </c>
      <c r="AM80" s="63">
        <v>1310</v>
      </c>
      <c r="AN80" s="63" t="s">
        <v>434</v>
      </c>
      <c r="AO80" s="62">
        <v>0.67</v>
      </c>
      <c r="AP80" s="69">
        <v>0.06</v>
      </c>
      <c r="AQ80" s="66"/>
      <c r="AR80" s="63"/>
      <c r="AS80" s="278"/>
      <c r="AT80" s="68"/>
      <c r="AU80" s="67"/>
      <c r="AV80" s="63"/>
      <c r="AW80" s="67"/>
      <c r="AX80" s="63"/>
      <c r="AY80" s="67"/>
      <c r="AZ80" s="63"/>
      <c r="BA80" s="67"/>
      <c r="BB80" s="63"/>
      <c r="BC80" s="67"/>
      <c r="BD80" s="63"/>
      <c r="BE80" s="67"/>
      <c r="BF80" s="63"/>
      <c r="BG80" s="67"/>
      <c r="BH80" s="63"/>
      <c r="BI80" s="67"/>
      <c r="BJ80" s="63"/>
      <c r="BK80" s="67"/>
      <c r="BL80" s="63"/>
      <c r="BM80" s="67"/>
      <c r="BN80" s="63"/>
      <c r="BO80" s="67"/>
      <c r="BP80" s="63"/>
      <c r="BQ80" s="67"/>
      <c r="BR80" s="63"/>
      <c r="BS80" s="67"/>
      <c r="BT80" s="63"/>
      <c r="BU80" s="67"/>
      <c r="BV80" s="63"/>
      <c r="BW80" s="67"/>
      <c r="BX80" s="63"/>
      <c r="BY80" s="67"/>
      <c r="BZ80" s="63"/>
      <c r="CA80" s="67"/>
      <c r="CB80" s="63"/>
      <c r="CC80" s="67"/>
      <c r="CD80" s="63"/>
      <c r="CE80" s="67"/>
      <c r="CF80" s="63"/>
      <c r="CG80" s="67"/>
      <c r="CH80" s="63"/>
      <c r="CI80" s="67"/>
      <c r="CJ80" s="63"/>
      <c r="CK80" s="67"/>
      <c r="CL80" s="63"/>
      <c r="CM80" s="118"/>
      <c r="CN80" s="60"/>
      <c r="CO80" s="117"/>
      <c r="CP80" s="91"/>
      <c r="CQ80" s="91"/>
      <c r="CR80" s="91"/>
      <c r="CS80" s="61"/>
      <c r="CT80" s="61"/>
      <c r="CU80" s="63"/>
      <c r="CV80" s="63"/>
      <c r="CW80" s="63"/>
      <c r="CX80" s="63"/>
      <c r="CY80" s="60"/>
      <c r="CZ80" s="60"/>
      <c r="DA80" s="63"/>
      <c r="DB80" s="91"/>
      <c r="DC80" s="91"/>
      <c r="DD80" s="91"/>
      <c r="DE80" s="60"/>
      <c r="DF80" s="60"/>
      <c r="DG80" s="65"/>
      <c r="DH80" s="65"/>
      <c r="DI80" s="65"/>
      <c r="DJ80" s="65"/>
      <c r="DL80" s="189">
        <v>41.39</v>
      </c>
      <c r="DM80" s="189">
        <v>1.4101572100238522E-2</v>
      </c>
      <c r="DN80" s="189">
        <v>52.48</v>
      </c>
      <c r="DO80" s="189">
        <v>5.8846839065393473E-2</v>
      </c>
      <c r="DP80" s="189">
        <v>5.0599999999999996</v>
      </c>
      <c r="DQ80" s="189">
        <v>4.0923230181648479E-2</v>
      </c>
      <c r="DR80" s="190">
        <v>3.8E-3</v>
      </c>
      <c r="DS80" s="190">
        <v>7.9454490849430919E-4</v>
      </c>
      <c r="DT80" s="190">
        <v>5.91E-2</v>
      </c>
      <c r="DU80" s="190">
        <v>3.8745551584817724E-3</v>
      </c>
      <c r="DV80" s="190">
        <v>1.1000000000000001E-3</v>
      </c>
      <c r="DW80" s="190">
        <v>6.6333272469759294E-4</v>
      </c>
      <c r="DX80" s="190">
        <v>0.12640000000000001</v>
      </c>
      <c r="DY80" s="190">
        <v>1.543146789197015E-3</v>
      </c>
      <c r="DZ80" s="190">
        <v>2.0999999999999999E-3</v>
      </c>
      <c r="EA80" s="190">
        <v>5.1591172995976372E-4</v>
      </c>
      <c r="EB80" s="190">
        <v>0.20150000000000001</v>
      </c>
      <c r="EC80" s="190">
        <v>1.0411681810327744E-3</v>
      </c>
      <c r="ED80" s="190">
        <v>7.9399999999999998E-2</v>
      </c>
      <c r="EE80" s="190">
        <v>9.3042031767305361E-4</v>
      </c>
      <c r="EF80" s="190">
        <v>1.29E-2</v>
      </c>
      <c r="EG80" s="190">
        <v>1.1518016264127652E-3</v>
      </c>
      <c r="EH80" s="190">
        <v>0.43569999999999998</v>
      </c>
      <c r="EI80" s="190">
        <v>1.9624812209870029E-3</v>
      </c>
      <c r="EJ80" s="189">
        <v>99.87</v>
      </c>
    </row>
    <row r="81" spans="1:140" x14ac:dyDescent="0.2">
      <c r="A81" s="63" t="s">
        <v>433</v>
      </c>
      <c r="B81" s="61">
        <v>94.94</v>
      </c>
      <c r="C81" s="143">
        <v>1.2591332336663265E-2</v>
      </c>
      <c r="D81" s="61">
        <v>48.67</v>
      </c>
      <c r="E81" s="61">
        <v>6.9312439416932409E-2</v>
      </c>
      <c r="F81" s="64">
        <v>0.16400000000000001</v>
      </c>
      <c r="G81" s="64">
        <v>4.2560339644054585E-3</v>
      </c>
      <c r="H81" s="61">
        <v>5.26</v>
      </c>
      <c r="I81" s="61">
        <v>1.801871700122876E-2</v>
      </c>
      <c r="J81" s="61">
        <v>1.33</v>
      </c>
      <c r="K81" s="61">
        <v>8.9079999999999995</v>
      </c>
      <c r="L81" s="61">
        <v>4.5830452019138088E-2</v>
      </c>
      <c r="M81" s="64">
        <v>3.3000000000000002E-2</v>
      </c>
      <c r="N81" s="64">
        <v>3.1230284404724848E-3</v>
      </c>
      <c r="O81" s="61">
        <v>30.09</v>
      </c>
      <c r="P81" s="61">
        <v>9.381133583954554E-2</v>
      </c>
      <c r="Q81" s="61">
        <v>4.33</v>
      </c>
      <c r="R81" s="61">
        <v>1.0499691995482535E-2</v>
      </c>
      <c r="S81" s="64">
        <v>8.5000000000000006E-2</v>
      </c>
      <c r="T81" s="64">
        <v>5.7178941150664124E-3</v>
      </c>
      <c r="U81" s="64">
        <v>0.58399999999999996</v>
      </c>
      <c r="V81" s="64">
        <v>1.3181953787032359E-2</v>
      </c>
      <c r="W81" s="64">
        <v>1.4999999999999999E-2</v>
      </c>
      <c r="X81" s="64">
        <v>7.4602628788952353E-4</v>
      </c>
      <c r="Y81" s="64">
        <v>5.3800000000000001E-2</v>
      </c>
      <c r="Z81" s="64">
        <v>1.0002085229405733E-3</v>
      </c>
      <c r="AA81" s="64">
        <v>1.2999999999999999E-2</v>
      </c>
      <c r="AB81" s="64">
        <v>1.8644274083448929E-3</v>
      </c>
      <c r="AC81" s="64">
        <v>0.01</v>
      </c>
      <c r="AD81" s="64">
        <v>7.2815532191937329E-4</v>
      </c>
      <c r="AE81" s="61">
        <v>99.54</v>
      </c>
      <c r="AF81" s="61">
        <f t="shared" si="10"/>
        <v>100.06</v>
      </c>
      <c r="AG81" s="92">
        <f t="shared" si="11"/>
        <v>9.1463414634146339E-2</v>
      </c>
      <c r="AH81" s="64">
        <f t="shared" si="12"/>
        <v>3.5609756097560972</v>
      </c>
      <c r="AI81" s="64">
        <f t="shared" si="13"/>
        <v>0.32804878048780489</v>
      </c>
      <c r="AJ81" s="64">
        <f t="shared" si="14"/>
        <v>0.5467479674796748</v>
      </c>
      <c r="AK81" s="64">
        <f t="shared" si="15"/>
        <v>3.1707317073170733</v>
      </c>
      <c r="AL81" s="63">
        <v>1507</v>
      </c>
      <c r="AM81" s="63">
        <v>1310</v>
      </c>
      <c r="AN81" s="63" t="s">
        <v>432</v>
      </c>
      <c r="AO81" s="62">
        <v>0.52</v>
      </c>
      <c r="AP81" s="69">
        <v>0.09</v>
      </c>
      <c r="AQ81" s="66">
        <v>38</v>
      </c>
      <c r="AR81" s="63">
        <v>7</v>
      </c>
      <c r="AS81" s="278">
        <v>974.52</v>
      </c>
      <c r="AT81" s="68">
        <v>38.1</v>
      </c>
      <c r="AU81" s="67">
        <v>0.3</v>
      </c>
      <c r="AV81" s="63">
        <v>0.02</v>
      </c>
      <c r="AW81" s="67">
        <v>17.57</v>
      </c>
      <c r="AX81" s="63">
        <v>0.52</v>
      </c>
      <c r="AY81" s="67">
        <v>4.34</v>
      </c>
      <c r="AZ81" s="63">
        <v>0.31</v>
      </c>
      <c r="BA81" s="67">
        <v>7.59</v>
      </c>
      <c r="BB81" s="63">
        <v>0.39</v>
      </c>
      <c r="BC81" s="67">
        <v>0.26</v>
      </c>
      <c r="BD81" s="63">
        <v>0.03</v>
      </c>
      <c r="BE81" s="67">
        <v>2.16</v>
      </c>
      <c r="BF81" s="63">
        <v>0.51</v>
      </c>
      <c r="BG81" s="67">
        <v>0.35</v>
      </c>
      <c r="BH81" s="63">
        <v>0.04</v>
      </c>
      <c r="BI81" s="67">
        <v>0.95</v>
      </c>
      <c r="BJ81" s="63">
        <v>0.06</v>
      </c>
      <c r="BK81" s="67"/>
      <c r="BL81" s="63"/>
      <c r="BM81" s="67">
        <v>0.91</v>
      </c>
      <c r="BN81" s="63">
        <v>0.12</v>
      </c>
      <c r="BO81" s="67">
        <v>0.34</v>
      </c>
      <c r="BP81" s="63">
        <v>0.08</v>
      </c>
      <c r="BQ81" s="67"/>
      <c r="BR81" s="63"/>
      <c r="BS81" s="67"/>
      <c r="BT81" s="63"/>
      <c r="BU81" s="67"/>
      <c r="BV81" s="63"/>
      <c r="BW81" s="67">
        <v>0.69</v>
      </c>
      <c r="BX81" s="63">
        <v>0.08</v>
      </c>
      <c r="BY81" s="67"/>
      <c r="BZ81" s="63"/>
      <c r="CA81" s="67">
        <v>0.49</v>
      </c>
      <c r="CB81" s="63">
        <v>7.0000000000000007E-2</v>
      </c>
      <c r="CC81" s="67"/>
      <c r="CD81" s="63"/>
      <c r="CE81" s="67"/>
      <c r="CF81" s="63"/>
      <c r="CG81" s="67"/>
      <c r="CH81" s="63"/>
      <c r="CI81" s="67">
        <v>4.7E-2</v>
      </c>
      <c r="CJ81" s="63">
        <v>8.9999999999999993E-3</v>
      </c>
      <c r="CK81" s="67">
        <v>1.9E-2</v>
      </c>
      <c r="CL81" s="63">
        <v>4.0000000000000001E-3</v>
      </c>
      <c r="CM81" s="118">
        <v>8.3000000000000001E-3</v>
      </c>
      <c r="CN81" s="60">
        <v>2E-3</v>
      </c>
      <c r="CO81" s="117">
        <v>32.5</v>
      </c>
      <c r="CP81" s="91">
        <v>8.8800000000000008</v>
      </c>
      <c r="CQ81" s="91">
        <v>20.21</v>
      </c>
      <c r="CR81" s="91">
        <v>4.18</v>
      </c>
      <c r="CS81" s="61">
        <v>2.38</v>
      </c>
      <c r="CT81" s="61">
        <v>0.73</v>
      </c>
      <c r="CU81" s="63">
        <v>13.68</v>
      </c>
      <c r="CV81" s="63">
        <v>3.08</v>
      </c>
      <c r="CW81" s="63">
        <v>19.36</v>
      </c>
      <c r="CX81" s="63">
        <v>4.57</v>
      </c>
      <c r="CY81" s="60">
        <f>AU81/AW81</f>
        <v>1.707455890722823E-2</v>
      </c>
      <c r="CZ81" s="60">
        <f>CY81*((AV81/AU81)^2+(AX81/AW81)^2)^0.5</f>
        <v>1.2454321690768737E-3</v>
      </c>
      <c r="DA81" s="63"/>
      <c r="DB81" s="91"/>
      <c r="DC81" s="91"/>
      <c r="DD81" s="91"/>
      <c r="DE81" s="60"/>
      <c r="DF81" s="60"/>
      <c r="DG81" s="65"/>
      <c r="DH81" s="65"/>
      <c r="DI81" s="65"/>
      <c r="DJ81" s="65"/>
      <c r="DL81" s="189">
        <v>41.91</v>
      </c>
      <c r="DM81" s="189">
        <v>1.4751195103459196E-2</v>
      </c>
      <c r="DN81" s="189">
        <v>52.98</v>
      </c>
      <c r="DO81" s="189">
        <v>3.6185321574919861E-2</v>
      </c>
      <c r="DP81" s="189">
        <v>5.03</v>
      </c>
      <c r="DQ81" s="189">
        <v>4.0232227612118872E-2</v>
      </c>
      <c r="DR81" s="190">
        <v>3.8E-3</v>
      </c>
      <c r="DS81" s="190">
        <v>4.7783817679210181E-4</v>
      </c>
      <c r="DT81" s="190">
        <v>5.1700000000000003E-2</v>
      </c>
      <c r="DU81" s="190">
        <v>7.1995585386380484E-4</v>
      </c>
      <c r="DV81" s="190">
        <v>1E-3</v>
      </c>
      <c r="DW81" s="190">
        <v>8.6456914734159914E-4</v>
      </c>
      <c r="DX81" s="190">
        <v>0.12720000000000001</v>
      </c>
      <c r="DY81" s="190">
        <v>1.0659462171409143E-3</v>
      </c>
      <c r="DZ81" s="190">
        <v>1.6000000000000001E-3</v>
      </c>
      <c r="EA81" s="190">
        <v>4.5898820746378288E-4</v>
      </c>
      <c r="EB81" s="190">
        <v>0.1988</v>
      </c>
      <c r="EC81" s="190">
        <v>3.9389462507287542E-3</v>
      </c>
      <c r="ED81" s="190">
        <v>7.9200000000000007E-2</v>
      </c>
      <c r="EE81" s="190">
        <v>1.1357758867951468E-3</v>
      </c>
      <c r="EF81" s="190">
        <v>1.37E-2</v>
      </c>
      <c r="EG81" s="190">
        <v>7.156265221956896E-4</v>
      </c>
      <c r="EH81" s="190">
        <v>0.43390000000000001</v>
      </c>
      <c r="EI81" s="190">
        <v>2.2571142346906816E-3</v>
      </c>
      <c r="EJ81" s="189">
        <v>100.84</v>
      </c>
    </row>
    <row r="82" spans="1:140" x14ac:dyDescent="0.2">
      <c r="A82" s="63" t="s">
        <v>431</v>
      </c>
      <c r="B82" s="61">
        <v>94.96</v>
      </c>
      <c r="C82" s="143">
        <v>2.1478095036123544E-2</v>
      </c>
      <c r="D82" s="61">
        <v>48.63</v>
      </c>
      <c r="E82" s="61">
        <v>6.9255474190372368E-2</v>
      </c>
      <c r="F82" s="64">
        <v>0.16</v>
      </c>
      <c r="G82" s="64">
        <v>4.1570709536379391E-3</v>
      </c>
      <c r="H82" s="61">
        <v>5.31</v>
      </c>
      <c r="I82" s="61">
        <v>1.7985615585795221E-2</v>
      </c>
      <c r="J82" s="61">
        <v>1.35</v>
      </c>
      <c r="K82" s="61">
        <v>8.8859999999999992</v>
      </c>
      <c r="L82" s="61">
        <v>4.6059285190767393E-2</v>
      </c>
      <c r="M82" s="64">
        <v>3.4000000000000002E-2</v>
      </c>
      <c r="N82" s="64">
        <v>3.0980388020109481E-3</v>
      </c>
      <c r="O82" s="61">
        <v>30.2</v>
      </c>
      <c r="P82" s="61">
        <v>9.4154281899444164E-2</v>
      </c>
      <c r="Q82" s="61">
        <v>4.3099999999999996</v>
      </c>
      <c r="R82" s="61">
        <v>1.0285302595523451E-2</v>
      </c>
      <c r="S82" s="64">
        <v>8.2000000000000003E-2</v>
      </c>
      <c r="T82" s="64">
        <v>5.5515111774705325E-3</v>
      </c>
      <c r="U82" s="64">
        <v>0.56899999999999995</v>
      </c>
      <c r="V82" s="64">
        <v>1.2899731835800135E-2</v>
      </c>
      <c r="W82" s="64">
        <v>1.7999999999999999E-2</v>
      </c>
      <c r="X82" s="64">
        <v>7.5652193623185822E-4</v>
      </c>
      <c r="Y82" s="64">
        <v>8.4900000000000003E-2</v>
      </c>
      <c r="Z82" s="64">
        <v>1.1612337543607087E-3</v>
      </c>
      <c r="AA82" s="64">
        <v>1.6E-2</v>
      </c>
      <c r="AB82" s="64">
        <v>1.9178702920906697E-3</v>
      </c>
      <c r="AC82" s="64">
        <v>0.01</v>
      </c>
      <c r="AD82" s="64">
        <v>7.2274510986042675E-4</v>
      </c>
      <c r="AE82" s="61">
        <v>99.65</v>
      </c>
      <c r="AF82" s="61">
        <f t="shared" si="10"/>
        <v>100.09</v>
      </c>
      <c r="AG82" s="92">
        <f t="shared" si="11"/>
        <v>0.11249999999999999</v>
      </c>
      <c r="AH82" s="64">
        <f t="shared" si="12"/>
        <v>3.5562499999999995</v>
      </c>
      <c r="AI82" s="64">
        <f t="shared" si="13"/>
        <v>0.53062500000000001</v>
      </c>
      <c r="AJ82" s="64">
        <f t="shared" si="14"/>
        <v>0.88437500000000002</v>
      </c>
      <c r="AK82" s="64">
        <f t="shared" si="15"/>
        <v>2.75</v>
      </c>
      <c r="AL82" s="63">
        <v>1511</v>
      </c>
      <c r="AM82" s="63">
        <v>1310</v>
      </c>
      <c r="AN82" s="63" t="s">
        <v>430</v>
      </c>
      <c r="AO82" s="62">
        <v>0.44</v>
      </c>
      <c r="AP82" s="69">
        <v>0.09</v>
      </c>
      <c r="AQ82" s="66">
        <v>38</v>
      </c>
      <c r="AR82" s="63">
        <v>11</v>
      </c>
      <c r="AS82" s="278">
        <v>969.69</v>
      </c>
      <c r="AT82" s="68">
        <v>41.02</v>
      </c>
      <c r="AU82" s="67">
        <v>0.39</v>
      </c>
      <c r="AV82" s="63">
        <v>0.03</v>
      </c>
      <c r="AW82" s="67">
        <v>18.16</v>
      </c>
      <c r="AX82" s="63">
        <v>0.54</v>
      </c>
      <c r="AY82" s="67">
        <v>4.29</v>
      </c>
      <c r="AZ82" s="63">
        <v>0.22</v>
      </c>
      <c r="BA82" s="67">
        <v>7.63</v>
      </c>
      <c r="BB82" s="63">
        <v>0.33</v>
      </c>
      <c r="BC82" s="67">
        <v>0.24</v>
      </c>
      <c r="BD82" s="63">
        <v>0.02</v>
      </c>
      <c r="BE82" s="67">
        <v>2.42</v>
      </c>
      <c r="BF82" s="63">
        <v>0.3</v>
      </c>
      <c r="BG82" s="67">
        <v>0.35</v>
      </c>
      <c r="BH82" s="63">
        <v>0.03</v>
      </c>
      <c r="BI82" s="67">
        <v>0.93</v>
      </c>
      <c r="BJ82" s="63">
        <v>0.06</v>
      </c>
      <c r="BK82" s="67"/>
      <c r="BL82" s="63"/>
      <c r="BM82" s="67">
        <v>0.93</v>
      </c>
      <c r="BN82" s="63">
        <v>0.12</v>
      </c>
      <c r="BO82" s="67">
        <v>0.28999999999999998</v>
      </c>
      <c r="BP82" s="63">
        <v>0.06</v>
      </c>
      <c r="BQ82" s="67"/>
      <c r="BR82" s="63"/>
      <c r="BS82" s="67"/>
      <c r="BT82" s="63"/>
      <c r="BU82" s="67"/>
      <c r="BV82" s="63"/>
      <c r="BW82" s="67">
        <v>0.66</v>
      </c>
      <c r="BX82" s="63">
        <v>7.0000000000000007E-2</v>
      </c>
      <c r="BY82" s="67"/>
      <c r="BZ82" s="63"/>
      <c r="CA82" s="67">
        <v>0.52</v>
      </c>
      <c r="CB82" s="63">
        <v>7.0000000000000007E-2</v>
      </c>
      <c r="CC82" s="67"/>
      <c r="CD82" s="63"/>
      <c r="CE82" s="67"/>
      <c r="CF82" s="63"/>
      <c r="CG82" s="67"/>
      <c r="CH82" s="63"/>
      <c r="CI82" s="67">
        <v>5.8000000000000003E-2</v>
      </c>
      <c r="CJ82" s="63">
        <v>6.0000000000000001E-3</v>
      </c>
      <c r="CK82" s="67">
        <v>1.7999999999999999E-2</v>
      </c>
      <c r="CL82" s="63">
        <v>3.0000000000000001E-3</v>
      </c>
      <c r="CM82" s="118">
        <v>7.1000000000000004E-3</v>
      </c>
      <c r="CN82" s="60">
        <v>1.8E-3</v>
      </c>
      <c r="CO82" s="117">
        <v>34.29</v>
      </c>
      <c r="CP82" s="91">
        <v>8.99</v>
      </c>
      <c r="CQ82" s="91">
        <v>16.03</v>
      </c>
      <c r="CR82" s="91">
        <v>2.02</v>
      </c>
      <c r="CS82" s="61">
        <v>2.57</v>
      </c>
      <c r="CT82" s="61">
        <v>0.78</v>
      </c>
      <c r="CU82" s="63">
        <v>13.33</v>
      </c>
      <c r="CV82" s="63">
        <v>2.64</v>
      </c>
      <c r="CW82" s="63">
        <v>16.03</v>
      </c>
      <c r="CX82" s="63">
        <v>2.73</v>
      </c>
      <c r="CY82" s="60">
        <f>AU82/AW82</f>
        <v>2.1475770925110133E-2</v>
      </c>
      <c r="CZ82" s="60">
        <f>CY82*((AV82/AU82)^2+(AX82/AW82)^2)^0.5</f>
        <v>1.771115902842426E-3</v>
      </c>
      <c r="DA82" s="63"/>
      <c r="DB82" s="91"/>
      <c r="DC82" s="91"/>
      <c r="DD82" s="91"/>
      <c r="DE82" s="60"/>
      <c r="DF82" s="60"/>
      <c r="DG82" s="65"/>
      <c r="DH82" s="65"/>
      <c r="DI82" s="65"/>
      <c r="DJ82" s="65"/>
      <c r="DL82" s="189">
        <v>42.22</v>
      </c>
      <c r="DM82" s="189">
        <v>2.9965935659518619E-2</v>
      </c>
      <c r="DN82" s="189">
        <v>53.38</v>
      </c>
      <c r="DO82" s="189">
        <v>8.4450848333684311E-2</v>
      </c>
      <c r="DP82" s="189">
        <v>5.04</v>
      </c>
      <c r="DQ82" s="189">
        <v>6.9218594141482667E-2</v>
      </c>
      <c r="DR82" s="190">
        <v>3.3E-3</v>
      </c>
      <c r="DS82" s="190">
        <v>6.3699580882393514E-4</v>
      </c>
      <c r="DT82" s="190">
        <v>6.13E-2</v>
      </c>
      <c r="DU82" s="190">
        <v>2.9326041343853064E-3</v>
      </c>
      <c r="DV82" s="190">
        <v>5.9999999999999995E-4</v>
      </c>
      <c r="DW82" s="190">
        <v>5.4437793194029823E-4</v>
      </c>
      <c r="DX82" s="190">
        <v>0.1336</v>
      </c>
      <c r="DY82" s="190">
        <v>2.8879798437562456E-3</v>
      </c>
      <c r="DZ82" s="190">
        <v>2.2000000000000001E-3</v>
      </c>
      <c r="EA82" s="190">
        <v>4.3156375334019859E-4</v>
      </c>
      <c r="EB82" s="190">
        <v>0.2114</v>
      </c>
      <c r="EC82" s="190">
        <v>1.2823962288062771E-2</v>
      </c>
      <c r="ED82" s="190">
        <v>8.0699999999999994E-2</v>
      </c>
      <c r="EE82" s="190">
        <v>1.9146562726951957E-3</v>
      </c>
      <c r="EF82" s="190">
        <v>1.35E-2</v>
      </c>
      <c r="EG82" s="190">
        <v>1.0369474457878867E-3</v>
      </c>
      <c r="EH82" s="190">
        <v>0.4304</v>
      </c>
      <c r="EI82" s="190">
        <v>4.4809961062654436E-3</v>
      </c>
      <c r="EJ82" s="189">
        <v>101.58</v>
      </c>
    </row>
    <row r="83" spans="1:140" x14ac:dyDescent="0.2">
      <c r="A83" s="63" t="s">
        <v>222</v>
      </c>
      <c r="B83" s="61">
        <v>94.87</v>
      </c>
      <c r="C83" s="143">
        <v>6.9174600506645423E-2</v>
      </c>
      <c r="D83" s="61">
        <v>48.81</v>
      </c>
      <c r="E83" s="61">
        <v>6.9511817709892565E-2</v>
      </c>
      <c r="F83" s="64">
        <v>0.16300000000000001</v>
      </c>
      <c r="G83" s="64">
        <v>4.2923776556548976E-3</v>
      </c>
      <c r="H83" s="61">
        <v>5.34</v>
      </c>
      <c r="I83" s="61">
        <v>1.8292765929004105E-2</v>
      </c>
      <c r="J83" s="61">
        <v>1.31</v>
      </c>
      <c r="K83" s="61">
        <v>8.9269999999999996</v>
      </c>
      <c r="L83" s="61">
        <v>4.5355251506890952E-2</v>
      </c>
      <c r="M83" s="64">
        <v>3.6999999999999998E-2</v>
      </c>
      <c r="N83" s="64">
        <v>3.1625901088416768E-3</v>
      </c>
      <c r="O83" s="61">
        <v>29.77</v>
      </c>
      <c r="P83" s="61">
        <v>9.3959522408637516E-2</v>
      </c>
      <c r="Q83" s="61">
        <v>4.51</v>
      </c>
      <c r="R83" s="61">
        <v>1.0762578818053543E-2</v>
      </c>
      <c r="S83" s="64">
        <v>6.3E-2</v>
      </c>
      <c r="T83" s="64">
        <v>5.7278999537352252E-3</v>
      </c>
      <c r="U83" s="64">
        <v>0.55400000000000005</v>
      </c>
      <c r="V83" s="64">
        <v>1.2937015582266356E-2</v>
      </c>
      <c r="W83" s="64">
        <v>1.4999999999999999E-2</v>
      </c>
      <c r="X83" s="64">
        <v>7.5905130846925563E-4</v>
      </c>
      <c r="Y83" s="64">
        <v>4.9200000000000001E-2</v>
      </c>
      <c r="Z83" s="64">
        <v>9.8918393013859899E-4</v>
      </c>
      <c r="AA83" s="64">
        <v>1.2999999999999999E-2</v>
      </c>
      <c r="AB83" s="64">
        <v>1.9978437312064691E-3</v>
      </c>
      <c r="AC83" s="64">
        <v>8.9999999999999993E-3</v>
      </c>
      <c r="AD83" s="64">
        <v>6.9473923165458266E-4</v>
      </c>
      <c r="AE83" s="61">
        <v>99.57</v>
      </c>
      <c r="AF83" s="61">
        <f t="shared" si="10"/>
        <v>100.05999999999999</v>
      </c>
      <c r="AG83" s="92">
        <f t="shared" si="11"/>
        <v>9.202453987730061E-2</v>
      </c>
      <c r="AH83" s="64">
        <f t="shared" si="12"/>
        <v>3.3987730061349697</v>
      </c>
      <c r="AI83" s="64">
        <f t="shared" si="13"/>
        <v>0.30184049079754599</v>
      </c>
      <c r="AJ83" s="64">
        <f t="shared" si="14"/>
        <v>0.50306748466257667</v>
      </c>
      <c r="AK83" s="64">
        <f t="shared" si="15"/>
        <v>3.0061349693251533</v>
      </c>
      <c r="AL83" s="63">
        <v>1504</v>
      </c>
      <c r="AM83" s="63">
        <v>1310</v>
      </c>
      <c r="AN83" s="63" t="s">
        <v>221</v>
      </c>
      <c r="AO83" s="62">
        <v>0.49</v>
      </c>
      <c r="AP83" s="69">
        <v>0.02</v>
      </c>
      <c r="AQ83" s="66">
        <v>38</v>
      </c>
      <c r="AR83" s="63">
        <v>21</v>
      </c>
      <c r="AS83" s="278">
        <v>998.5</v>
      </c>
      <c r="AT83" s="68">
        <v>33.950000000000003</v>
      </c>
      <c r="AU83" s="67">
        <v>0.35</v>
      </c>
      <c r="AV83" s="63">
        <v>0.02</v>
      </c>
      <c r="AW83" s="67">
        <v>17.11</v>
      </c>
      <c r="AX83" s="63">
        <v>0.43</v>
      </c>
      <c r="AY83" s="67">
        <v>4.3499999999999996</v>
      </c>
      <c r="AZ83" s="63">
        <v>0.18</v>
      </c>
      <c r="BA83" s="67">
        <v>7.53</v>
      </c>
      <c r="BB83" s="63">
        <v>0.27</v>
      </c>
      <c r="BC83" s="67">
        <v>0.25</v>
      </c>
      <c r="BD83" s="63">
        <v>0.02</v>
      </c>
      <c r="BE83" s="67">
        <v>2.2200000000000002</v>
      </c>
      <c r="BF83" s="63">
        <v>0.24</v>
      </c>
      <c r="BG83" s="67">
        <v>0.35</v>
      </c>
      <c r="BH83" s="63">
        <v>0.02</v>
      </c>
      <c r="BI83" s="67">
        <v>0.93</v>
      </c>
      <c r="BJ83" s="63">
        <v>0.05</v>
      </c>
      <c r="BK83" s="67"/>
      <c r="BL83" s="63"/>
      <c r="BM83" s="67">
        <v>0.83</v>
      </c>
      <c r="BN83" s="63">
        <v>0.09</v>
      </c>
      <c r="BO83" s="67">
        <v>0.34</v>
      </c>
      <c r="BP83" s="63">
        <v>0.06</v>
      </c>
      <c r="BQ83" s="67"/>
      <c r="BR83" s="63"/>
      <c r="BS83" s="67"/>
      <c r="BT83" s="63"/>
      <c r="BU83" s="67"/>
      <c r="BV83" s="63"/>
      <c r="BW83" s="67">
        <v>0.76</v>
      </c>
      <c r="BX83" s="63">
        <v>0.06</v>
      </c>
      <c r="BY83" s="67"/>
      <c r="BZ83" s="63"/>
      <c r="CA83" s="67">
        <v>0.49</v>
      </c>
      <c r="CB83" s="63">
        <v>7.0000000000000007E-2</v>
      </c>
      <c r="CC83" s="67"/>
      <c r="CD83" s="63"/>
      <c r="CE83" s="67"/>
      <c r="CF83" s="63"/>
      <c r="CG83" s="67"/>
      <c r="CH83" s="63"/>
      <c r="CI83" s="67">
        <v>5.2999999999999999E-2</v>
      </c>
      <c r="CJ83" s="63">
        <v>5.0000000000000001E-3</v>
      </c>
      <c r="CK83" s="67">
        <v>2.1000000000000001E-2</v>
      </c>
      <c r="CL83" s="63">
        <v>3.0000000000000001E-3</v>
      </c>
      <c r="CM83" s="118">
        <v>6.7000000000000002E-3</v>
      </c>
      <c r="CN83" s="60">
        <v>1.2999999999999999E-3</v>
      </c>
      <c r="CO83" s="117">
        <v>35.71</v>
      </c>
      <c r="CP83" s="91">
        <v>7.66</v>
      </c>
      <c r="CQ83" s="91">
        <v>17.55</v>
      </c>
      <c r="CR83" s="91">
        <v>2.0499999999999998</v>
      </c>
      <c r="CS83" s="61">
        <v>3</v>
      </c>
      <c r="CT83" s="61">
        <v>0.75</v>
      </c>
      <c r="CU83" s="63">
        <v>11.9</v>
      </c>
      <c r="CV83" s="63">
        <v>2.06</v>
      </c>
      <c r="CW83" s="63">
        <v>15.66</v>
      </c>
      <c r="CX83" s="63">
        <v>2.33</v>
      </c>
      <c r="CY83" s="60">
        <f>AU83/AW83</f>
        <v>2.0455873758036234E-2</v>
      </c>
      <c r="CZ83" s="60">
        <f>CY83*((AV83/AU83)^2+(AX83/AW83)^2)^0.5</f>
        <v>1.2769608509163801E-3</v>
      </c>
      <c r="DA83" s="63"/>
      <c r="DB83" s="91">
        <v>19.600000000000001</v>
      </c>
      <c r="DC83" s="60">
        <f>0.3543*DE83</f>
        <v>2.0319105E-2</v>
      </c>
      <c r="DD83" s="60">
        <v>1.1479319999999999E-3</v>
      </c>
      <c r="DE83" s="60">
        <v>5.7349999999999998E-2</v>
      </c>
      <c r="DF83" s="60">
        <v>3.2399999999999998E-3</v>
      </c>
      <c r="DG83" s="65">
        <v>0.70359000000000005</v>
      </c>
      <c r="DH83" s="65">
        <v>7.3999999999999999E-4</v>
      </c>
      <c r="DI83" s="65">
        <v>0.70091000000000003</v>
      </c>
      <c r="DJ83" s="65">
        <v>7.5000000000000002E-4</v>
      </c>
      <c r="DL83" s="189">
        <v>41.62</v>
      </c>
      <c r="DM83" s="189">
        <v>3.3383717216247666E-2</v>
      </c>
      <c r="DN83" s="189">
        <v>52.63</v>
      </c>
      <c r="DO83" s="189">
        <v>7.1193608639189998E-2</v>
      </c>
      <c r="DP83" s="189">
        <v>5.08</v>
      </c>
      <c r="DQ83" s="189">
        <v>0.11449039138746363</v>
      </c>
      <c r="DR83" s="190">
        <v>2.7000000000000001E-3</v>
      </c>
      <c r="DS83" s="190">
        <v>9.3865881072895552E-4</v>
      </c>
      <c r="DT83" s="190">
        <v>5.6000000000000001E-2</v>
      </c>
      <c r="DU83" s="190">
        <v>2.9531542778167643E-3</v>
      </c>
      <c r="DV83" s="190">
        <v>2.5999999999999999E-3</v>
      </c>
      <c r="DW83" s="190">
        <v>2.7626202752706261E-3</v>
      </c>
      <c r="DX83" s="190">
        <v>0.1298</v>
      </c>
      <c r="DY83" s="190">
        <v>6.46324750782037E-4</v>
      </c>
      <c r="DZ83" s="190">
        <v>1.9E-3</v>
      </c>
      <c r="EA83" s="190">
        <v>4.5607475926093749E-4</v>
      </c>
      <c r="EB83" s="190">
        <v>0.20880000000000001</v>
      </c>
      <c r="EC83" s="190">
        <v>1.1958297520796612E-3</v>
      </c>
      <c r="ED83" s="190">
        <v>8.0299999999999996E-2</v>
      </c>
      <c r="EE83" s="190">
        <v>2.7478603717124689E-3</v>
      </c>
      <c r="EF83" s="190">
        <v>1.2999999999999999E-2</v>
      </c>
      <c r="EG83" s="190">
        <v>8.3566381950539849E-4</v>
      </c>
      <c r="EH83" s="190">
        <v>0.43609999999999999</v>
      </c>
      <c r="EI83" s="190">
        <v>1.5845984387389421E-3</v>
      </c>
      <c r="EJ83" s="189">
        <v>100.26</v>
      </c>
    </row>
    <row r="84" spans="1:140" x14ac:dyDescent="0.2">
      <c r="A84" s="63" t="s">
        <v>429</v>
      </c>
      <c r="B84" s="61">
        <v>94.97</v>
      </c>
      <c r="C84" s="143">
        <v>1.1413769374505531E-2</v>
      </c>
      <c r="D84" s="61">
        <v>48.7</v>
      </c>
      <c r="E84" s="61">
        <v>8.4942380601336021E-2</v>
      </c>
      <c r="F84" s="64">
        <v>0.157</v>
      </c>
      <c r="G84" s="64">
        <v>5.1438635393166411E-3</v>
      </c>
      <c r="H84" s="61">
        <v>5.16</v>
      </c>
      <c r="I84" s="61">
        <v>2.2257225343694575E-2</v>
      </c>
      <c r="J84" s="61">
        <v>1.36</v>
      </c>
      <c r="K84" s="61">
        <v>8.8729999999999993</v>
      </c>
      <c r="L84" s="61">
        <v>4.9358485622478777E-2</v>
      </c>
      <c r="M84" s="64">
        <v>3.7999999999999999E-2</v>
      </c>
      <c r="N84" s="64">
        <v>3.3137011962121416E-3</v>
      </c>
      <c r="O84" s="61">
        <v>30.23</v>
      </c>
      <c r="P84" s="61">
        <v>0.11756926812970961</v>
      </c>
      <c r="Q84" s="61">
        <v>4.3899999999999997</v>
      </c>
      <c r="R84" s="61">
        <v>1.2934575425751108E-2</v>
      </c>
      <c r="S84" s="64">
        <v>6.8000000000000005E-2</v>
      </c>
      <c r="T84" s="64">
        <v>5.3785898540210132E-3</v>
      </c>
      <c r="U84" s="64">
        <v>0.54900000000000004</v>
      </c>
      <c r="V84" s="64">
        <v>1.6447954078547281E-2</v>
      </c>
      <c r="W84" s="64">
        <v>1.7999999999999999E-2</v>
      </c>
      <c r="X84" s="64">
        <v>9.4708056679461015E-4</v>
      </c>
      <c r="Y84" s="64">
        <v>7.8799999999999995E-2</v>
      </c>
      <c r="Z84" s="64">
        <v>1.9539187011860149E-3</v>
      </c>
      <c r="AA84" s="64">
        <v>1.4E-2</v>
      </c>
      <c r="AB84" s="64">
        <v>2.8783357266926935E-3</v>
      </c>
      <c r="AC84" s="64">
        <v>0.01</v>
      </c>
      <c r="AD84" s="64">
        <v>6.9284477979478839E-4</v>
      </c>
      <c r="AE84" s="61">
        <v>99.64</v>
      </c>
      <c r="AF84" s="61">
        <f t="shared" si="10"/>
        <v>100.09</v>
      </c>
      <c r="AG84" s="92">
        <f t="shared" si="11"/>
        <v>0.11464968152866241</v>
      </c>
      <c r="AH84" s="64">
        <f t="shared" si="12"/>
        <v>3.4968152866242042</v>
      </c>
      <c r="AI84" s="64">
        <f t="shared" si="13"/>
        <v>0.50191082802547771</v>
      </c>
      <c r="AJ84" s="64">
        <f t="shared" si="14"/>
        <v>0.83651804670912955</v>
      </c>
      <c r="AK84" s="64">
        <f t="shared" si="15"/>
        <v>2.8662420382165608</v>
      </c>
      <c r="AL84" s="63">
        <v>1511</v>
      </c>
      <c r="AM84" s="63">
        <v>1310</v>
      </c>
      <c r="AN84" s="63" t="s">
        <v>428</v>
      </c>
      <c r="AO84" s="62">
        <v>0.45</v>
      </c>
      <c r="AP84" s="69">
        <v>0.03</v>
      </c>
      <c r="AQ84" s="66"/>
      <c r="AR84" s="63"/>
      <c r="AS84" s="278"/>
      <c r="AT84" s="68"/>
      <c r="AU84" s="67"/>
      <c r="AV84" s="63"/>
      <c r="AW84" s="67"/>
      <c r="AX84" s="63"/>
      <c r="AY84" s="67"/>
      <c r="AZ84" s="63"/>
      <c r="BA84" s="67"/>
      <c r="BB84" s="63"/>
      <c r="BC84" s="67"/>
      <c r="BD84" s="63"/>
      <c r="BE84" s="67"/>
      <c r="BF84" s="63"/>
      <c r="BG84" s="67"/>
      <c r="BH84" s="63"/>
      <c r="BI84" s="67"/>
      <c r="BJ84" s="63"/>
      <c r="BK84" s="67"/>
      <c r="BL84" s="63"/>
      <c r="BM84" s="67"/>
      <c r="BN84" s="63"/>
      <c r="BO84" s="67"/>
      <c r="BP84" s="63"/>
      <c r="BQ84" s="67"/>
      <c r="BR84" s="63"/>
      <c r="BS84" s="67"/>
      <c r="BT84" s="63"/>
      <c r="BU84" s="67"/>
      <c r="BV84" s="63"/>
      <c r="BW84" s="67"/>
      <c r="BX84" s="63"/>
      <c r="BY84" s="67"/>
      <c r="BZ84" s="63"/>
      <c r="CA84" s="67"/>
      <c r="CB84" s="63"/>
      <c r="CC84" s="67"/>
      <c r="CD84" s="63"/>
      <c r="CE84" s="67"/>
      <c r="CF84" s="63"/>
      <c r="CG84" s="67"/>
      <c r="CH84" s="63"/>
      <c r="CI84" s="67"/>
      <c r="CJ84" s="63"/>
      <c r="CK84" s="67"/>
      <c r="CL84" s="63"/>
      <c r="CM84" s="118"/>
      <c r="CN84" s="60"/>
      <c r="CO84" s="117"/>
      <c r="CP84" s="91"/>
      <c r="CQ84" s="91"/>
      <c r="CR84" s="91"/>
      <c r="CS84" s="61"/>
      <c r="CT84" s="61"/>
      <c r="CU84" s="63"/>
      <c r="CV84" s="63"/>
      <c r="CW84" s="63"/>
      <c r="CX84" s="63"/>
      <c r="CY84" s="60"/>
      <c r="CZ84" s="60"/>
      <c r="DA84" s="63"/>
      <c r="DB84" s="91"/>
      <c r="DC84" s="91"/>
      <c r="DD84" s="91"/>
      <c r="DE84" s="60"/>
      <c r="DF84" s="60"/>
      <c r="DG84" s="65"/>
      <c r="DH84" s="65"/>
      <c r="DI84" s="65"/>
      <c r="DJ84" s="65"/>
      <c r="DL84" s="189">
        <v>41.51</v>
      </c>
      <c r="DM84" s="189">
        <v>7.4960099293588253E-2</v>
      </c>
      <c r="DN84" s="189">
        <v>52.54</v>
      </c>
      <c r="DO84" s="189">
        <v>0.1053001242988526</v>
      </c>
      <c r="DP84" s="189">
        <v>4.95</v>
      </c>
      <c r="DQ84" s="189">
        <v>9.8227900917261274E-2</v>
      </c>
      <c r="DR84" s="190">
        <v>3.5000000000000001E-3</v>
      </c>
      <c r="DS84" s="190">
        <v>6.6503595007616717E-4</v>
      </c>
      <c r="DT84" s="190">
        <v>6.08E-2</v>
      </c>
      <c r="DU84" s="190">
        <v>1.7985848561304287E-3</v>
      </c>
      <c r="DV84" s="190">
        <v>2.2000000000000001E-3</v>
      </c>
      <c r="DW84" s="190">
        <v>3.9608363341244327E-3</v>
      </c>
      <c r="DX84" s="190">
        <v>0.1298</v>
      </c>
      <c r="DY84" s="190">
        <v>4.5893099760423856E-3</v>
      </c>
      <c r="DZ84" s="190">
        <v>2E-3</v>
      </c>
      <c r="EA84" s="190">
        <v>1.2188365650969525E-4</v>
      </c>
      <c r="EB84" s="190">
        <v>0.21210000000000001</v>
      </c>
      <c r="EC84" s="190">
        <v>1.4154547357259562E-2</v>
      </c>
      <c r="ED84" s="190">
        <v>7.9000000000000001E-2</v>
      </c>
      <c r="EE84" s="190">
        <v>1.6993071148390473E-3</v>
      </c>
      <c r="EF84" s="190">
        <v>1.2999999999999999E-2</v>
      </c>
      <c r="EG84" s="190">
        <v>1.2906628941506955E-3</v>
      </c>
      <c r="EH84" s="190">
        <v>0.42699999999999999</v>
      </c>
      <c r="EI84" s="190">
        <v>4.5414388118435794E-3</v>
      </c>
      <c r="EJ84" s="189">
        <v>99.95</v>
      </c>
    </row>
    <row r="85" spans="1:140" x14ac:dyDescent="0.2">
      <c r="A85" s="63" t="s">
        <v>427</v>
      </c>
      <c r="B85" s="61">
        <v>94.95</v>
      </c>
      <c r="C85" s="143">
        <v>1.899208644029227E-2</v>
      </c>
      <c r="D85" s="61">
        <v>48.66</v>
      </c>
      <c r="E85" s="61">
        <v>6.9298198110292392E-2</v>
      </c>
      <c r="F85" s="64">
        <v>0.16</v>
      </c>
      <c r="G85" s="64">
        <v>4.2494526822598492E-3</v>
      </c>
      <c r="H85" s="61">
        <v>5.23</v>
      </c>
      <c r="I85" s="61">
        <v>1.7983299959465137E-2</v>
      </c>
      <c r="J85" s="61">
        <v>1.33</v>
      </c>
      <c r="K85" s="61">
        <v>8.9009999999999998</v>
      </c>
      <c r="L85" s="61">
        <v>4.5680238797099135E-2</v>
      </c>
      <c r="M85" s="64">
        <v>3.5000000000000003E-2</v>
      </c>
      <c r="N85" s="64">
        <v>3.1741407469552262E-3</v>
      </c>
      <c r="O85" s="61">
        <v>30.13</v>
      </c>
      <c r="P85" s="61">
        <v>9.5095747738402708E-2</v>
      </c>
      <c r="Q85" s="61">
        <v>4.3600000000000003</v>
      </c>
      <c r="R85" s="61">
        <v>1.057243812940043E-2</v>
      </c>
      <c r="S85" s="64">
        <v>0.09</v>
      </c>
      <c r="T85" s="64">
        <v>5.7488409266564337E-3</v>
      </c>
      <c r="U85" s="64">
        <v>0.56599999999999995</v>
      </c>
      <c r="V85" s="64">
        <v>1.2999095301777404E-2</v>
      </c>
      <c r="W85" s="64">
        <v>1.9E-2</v>
      </c>
      <c r="X85" s="64">
        <v>7.7252464389953213E-4</v>
      </c>
      <c r="Y85" s="64">
        <v>8.09E-2</v>
      </c>
      <c r="Z85" s="64">
        <v>1.1490275546170057E-3</v>
      </c>
      <c r="AA85" s="64">
        <v>1.7999999999999999E-2</v>
      </c>
      <c r="AB85" s="64">
        <v>1.9960440075308958E-3</v>
      </c>
      <c r="AC85" s="64">
        <v>8.0000000000000002E-3</v>
      </c>
      <c r="AD85" s="64">
        <v>7.1344014153645408E-4</v>
      </c>
      <c r="AE85" s="61">
        <v>99.58</v>
      </c>
      <c r="AF85" s="61">
        <f t="shared" si="10"/>
        <v>100.08</v>
      </c>
      <c r="AG85" s="92">
        <f t="shared" si="11"/>
        <v>0.11874999999999999</v>
      </c>
      <c r="AH85" s="64">
        <f t="shared" si="12"/>
        <v>3.5374999999999996</v>
      </c>
      <c r="AI85" s="64">
        <f t="shared" si="13"/>
        <v>0.50562499999999999</v>
      </c>
      <c r="AJ85" s="64">
        <f t="shared" si="14"/>
        <v>0.84270833333333339</v>
      </c>
      <c r="AK85" s="64">
        <f t="shared" si="15"/>
        <v>3.125</v>
      </c>
      <c r="AL85" s="63">
        <v>1508</v>
      </c>
      <c r="AM85" s="63">
        <v>1310</v>
      </c>
      <c r="AN85" s="63" t="s">
        <v>426</v>
      </c>
      <c r="AO85" s="62">
        <v>0.5</v>
      </c>
      <c r="AP85" s="69">
        <v>0.08</v>
      </c>
      <c r="AQ85" s="66">
        <v>38</v>
      </c>
      <c r="AR85" s="63">
        <v>11</v>
      </c>
      <c r="AS85" s="278">
        <v>938.84</v>
      </c>
      <c r="AT85" s="68">
        <v>40.28</v>
      </c>
      <c r="AU85" s="67">
        <v>0.41</v>
      </c>
      <c r="AV85" s="63">
        <v>0.03</v>
      </c>
      <c r="AW85" s="67">
        <v>16.87</v>
      </c>
      <c r="AX85" s="63">
        <v>0.49</v>
      </c>
      <c r="AY85" s="67">
        <v>4.2300000000000004</v>
      </c>
      <c r="AZ85" s="63">
        <v>0.2</v>
      </c>
      <c r="BA85" s="67">
        <v>7.32</v>
      </c>
      <c r="BB85" s="63">
        <v>0.34</v>
      </c>
      <c r="BC85" s="67">
        <v>0.2</v>
      </c>
      <c r="BD85" s="63">
        <v>0.02</v>
      </c>
      <c r="BE85" s="67">
        <v>2.44</v>
      </c>
      <c r="BF85" s="63">
        <v>0.41</v>
      </c>
      <c r="BG85" s="67">
        <v>0.32</v>
      </c>
      <c r="BH85" s="63">
        <v>0.03</v>
      </c>
      <c r="BI85" s="67">
        <v>0.86</v>
      </c>
      <c r="BJ85" s="63">
        <v>0.05</v>
      </c>
      <c r="BK85" s="67"/>
      <c r="BL85" s="63"/>
      <c r="BM85" s="67">
        <v>0.81</v>
      </c>
      <c r="BN85" s="63">
        <v>0.1</v>
      </c>
      <c r="BO85" s="67">
        <v>0.35</v>
      </c>
      <c r="BP85" s="63">
        <v>0.06</v>
      </c>
      <c r="BQ85" s="67"/>
      <c r="BR85" s="63"/>
      <c r="BS85" s="67"/>
      <c r="BT85" s="63"/>
      <c r="BU85" s="67"/>
      <c r="BV85" s="63"/>
      <c r="BW85" s="67">
        <v>0.67</v>
      </c>
      <c r="BX85" s="63">
        <v>7.0000000000000007E-2</v>
      </c>
      <c r="BY85" s="67"/>
      <c r="BZ85" s="63"/>
      <c r="CA85" s="67">
        <v>0.5</v>
      </c>
      <c r="CB85" s="63">
        <v>0.06</v>
      </c>
      <c r="CC85" s="67"/>
      <c r="CD85" s="63"/>
      <c r="CE85" s="67"/>
      <c r="CF85" s="63"/>
      <c r="CG85" s="67"/>
      <c r="CH85" s="63"/>
      <c r="CI85" s="67">
        <v>4.9000000000000002E-2</v>
      </c>
      <c r="CJ85" s="63">
        <v>6.0000000000000001E-3</v>
      </c>
      <c r="CK85" s="67">
        <v>1.9E-2</v>
      </c>
      <c r="CL85" s="63">
        <v>3.0000000000000001E-3</v>
      </c>
      <c r="CM85" s="118">
        <v>6.7999999999999996E-3</v>
      </c>
      <c r="CN85" s="60">
        <v>1.6000000000000001E-3</v>
      </c>
      <c r="CO85" s="117">
        <v>28.57</v>
      </c>
      <c r="CP85" s="91">
        <v>7.15</v>
      </c>
      <c r="CQ85" s="91">
        <v>17.55</v>
      </c>
      <c r="CR85" s="91">
        <v>2.2400000000000002</v>
      </c>
      <c r="CS85" s="61">
        <v>2.71</v>
      </c>
      <c r="CT85" s="61">
        <v>0.79</v>
      </c>
      <c r="CU85" s="63">
        <v>10.53</v>
      </c>
      <c r="CV85" s="63">
        <v>2.09</v>
      </c>
      <c r="CW85" s="63">
        <v>16.53</v>
      </c>
      <c r="CX85" s="63">
        <v>2.76</v>
      </c>
      <c r="CY85" s="60">
        <f>AU85/AW85</f>
        <v>2.4303497332542973E-2</v>
      </c>
      <c r="CZ85" s="60">
        <f>CY85*((AV85/AU85)^2+(AX85/AW85)^2)^0.5</f>
        <v>1.9132897001976536E-3</v>
      </c>
      <c r="DA85" s="63"/>
      <c r="DB85" s="91">
        <v>13.4</v>
      </c>
      <c r="DC85" s="60">
        <f>0.3543*DE85</f>
        <v>2.4762026999999999E-2</v>
      </c>
      <c r="DD85" s="60">
        <v>1.4809739999999999E-3</v>
      </c>
      <c r="DE85" s="60">
        <v>6.9889999999999994E-2</v>
      </c>
      <c r="DF85" s="60">
        <v>4.1799999999999997E-3</v>
      </c>
      <c r="DG85" s="65"/>
      <c r="DH85" s="65"/>
      <c r="DI85" s="65"/>
      <c r="DJ85" s="65"/>
      <c r="DL85" s="189">
        <v>41.75</v>
      </c>
      <c r="DM85" s="189">
        <v>3.7385807791103114E-2</v>
      </c>
      <c r="DN85" s="189">
        <v>52.76</v>
      </c>
      <c r="DO85" s="189">
        <v>3.7162732606680501E-2</v>
      </c>
      <c r="DP85" s="189">
        <v>5.01</v>
      </c>
      <c r="DQ85" s="189">
        <v>6.0183182393535595E-2</v>
      </c>
      <c r="DR85" s="190">
        <v>3.5999999999999999E-3</v>
      </c>
      <c r="DS85" s="190">
        <v>5.7294381062485806E-4</v>
      </c>
      <c r="DT85" s="190">
        <v>5.9499999999999997E-2</v>
      </c>
      <c r="DU85" s="190">
        <v>1.9699342426777347E-3</v>
      </c>
      <c r="DV85" s="190">
        <v>4.1000000000000003E-3</v>
      </c>
      <c r="DW85" s="190">
        <v>4.2852450721748911E-3</v>
      </c>
      <c r="DX85" s="190">
        <v>0.12959999999999999</v>
      </c>
      <c r="DY85" s="190">
        <v>1.9241011754409611E-3</v>
      </c>
      <c r="DZ85" s="190">
        <v>2.3E-3</v>
      </c>
      <c r="EA85" s="190">
        <v>4.4330413016270304E-4</v>
      </c>
      <c r="EB85" s="190">
        <v>0.21179999999999999</v>
      </c>
      <c r="EC85" s="190">
        <v>1.0552136938813227E-2</v>
      </c>
      <c r="ED85" s="190">
        <v>7.9100000000000004E-2</v>
      </c>
      <c r="EE85" s="190">
        <v>1.4496053532051898E-3</v>
      </c>
      <c r="EF85" s="190">
        <v>1.29E-2</v>
      </c>
      <c r="EG85" s="190">
        <v>7.7653981245656711E-4</v>
      </c>
      <c r="EH85" s="190">
        <v>0.43290000000000001</v>
      </c>
      <c r="EI85" s="190">
        <v>3.2466645426978127E-3</v>
      </c>
      <c r="EJ85" s="189">
        <v>100.46</v>
      </c>
    </row>
    <row r="86" spans="1:140" x14ac:dyDescent="0.2">
      <c r="A86" s="63" t="s">
        <v>198</v>
      </c>
      <c r="B86" s="61">
        <v>94.48</v>
      </c>
      <c r="C86" s="143">
        <v>2.4856381015055804E-2</v>
      </c>
      <c r="D86" s="61">
        <v>49.23</v>
      </c>
      <c r="E86" s="61">
        <v>7.0109952588773006E-2</v>
      </c>
      <c r="F86" s="64">
        <v>0.17</v>
      </c>
      <c r="G86" s="64">
        <v>4.5280319001624637E-3</v>
      </c>
      <c r="H86" s="61">
        <v>5.55</v>
      </c>
      <c r="I86" s="61">
        <v>1.9297233250160792E-2</v>
      </c>
      <c r="J86" s="61">
        <v>1.22</v>
      </c>
      <c r="K86" s="61">
        <v>9.2029999999999994</v>
      </c>
      <c r="L86" s="61">
        <v>4.4750564116060917E-2</v>
      </c>
      <c r="M86" s="64">
        <v>4.2999999999999997E-2</v>
      </c>
      <c r="N86" s="64">
        <v>3.3766289965358816E-3</v>
      </c>
      <c r="O86" s="61">
        <v>28.64</v>
      </c>
      <c r="P86" s="61">
        <v>9.0393037345763483E-2</v>
      </c>
      <c r="Q86" s="61">
        <v>4.7300000000000004</v>
      </c>
      <c r="R86" s="61">
        <v>1.1287582662836644E-2</v>
      </c>
      <c r="S86" s="64">
        <v>8.6999999999999994E-2</v>
      </c>
      <c r="T86" s="64">
        <v>6.1227848642046306E-3</v>
      </c>
      <c r="U86" s="64">
        <v>0.57799999999999996</v>
      </c>
      <c r="V86" s="64">
        <v>1.3748872367211668E-2</v>
      </c>
      <c r="W86" s="64">
        <v>1.7999999999999999E-2</v>
      </c>
      <c r="X86" s="64">
        <v>8.24957307986298E-4</v>
      </c>
      <c r="Y86" s="64">
        <v>7.6399999999999996E-2</v>
      </c>
      <c r="Z86" s="64">
        <v>1.1900586624652761E-3</v>
      </c>
      <c r="AA86" s="64">
        <v>1.4E-2</v>
      </c>
      <c r="AB86" s="64">
        <v>2.0269459052268883E-3</v>
      </c>
      <c r="AC86" s="64">
        <v>1.2999999999999999E-2</v>
      </c>
      <c r="AD86" s="64">
        <v>7.6233760156864362E-4</v>
      </c>
      <c r="AE86" s="61">
        <v>99.57</v>
      </c>
      <c r="AF86" s="61">
        <f t="shared" si="10"/>
        <v>100.08999999999999</v>
      </c>
      <c r="AG86" s="92">
        <f t="shared" si="11"/>
        <v>0.10588235294117646</v>
      </c>
      <c r="AH86" s="64">
        <f t="shared" si="12"/>
        <v>3.3999999999999995</v>
      </c>
      <c r="AI86" s="64">
        <f t="shared" si="13"/>
        <v>0.44941176470588229</v>
      </c>
      <c r="AJ86" s="64">
        <f t="shared" si="14"/>
        <v>0.74901960784313715</v>
      </c>
      <c r="AK86" s="64">
        <f t="shared" si="15"/>
        <v>3.0588235294117645</v>
      </c>
      <c r="AL86" s="63">
        <v>1487</v>
      </c>
      <c r="AM86" s="63">
        <v>1310</v>
      </c>
      <c r="AN86" s="63" t="s">
        <v>197</v>
      </c>
      <c r="AO86" s="62">
        <v>0.52</v>
      </c>
      <c r="AP86" s="69">
        <v>0.05</v>
      </c>
      <c r="AQ86" s="66">
        <v>38</v>
      </c>
      <c r="AR86" s="63">
        <v>17</v>
      </c>
      <c r="AS86" s="278">
        <v>1031.93</v>
      </c>
      <c r="AT86" s="68">
        <v>36.53</v>
      </c>
      <c r="AU86" s="67">
        <v>0.42</v>
      </c>
      <c r="AV86" s="63">
        <v>0.02</v>
      </c>
      <c r="AW86" s="67">
        <v>19.52</v>
      </c>
      <c r="AX86" s="63">
        <v>0.49</v>
      </c>
      <c r="AY86" s="67">
        <v>4.55</v>
      </c>
      <c r="AZ86" s="63">
        <v>0.2</v>
      </c>
      <c r="BA86" s="67">
        <v>8.08</v>
      </c>
      <c r="BB86" s="63">
        <v>0.3</v>
      </c>
      <c r="BC86" s="67">
        <v>0.26</v>
      </c>
      <c r="BD86" s="63">
        <v>0.02</v>
      </c>
      <c r="BE86" s="67">
        <v>2.37</v>
      </c>
      <c r="BF86" s="63">
        <v>0.26</v>
      </c>
      <c r="BG86" s="67">
        <v>0.35</v>
      </c>
      <c r="BH86" s="63">
        <v>0.02</v>
      </c>
      <c r="BI86" s="67">
        <v>1.01</v>
      </c>
      <c r="BJ86" s="63">
        <v>0.05</v>
      </c>
      <c r="BK86" s="67"/>
      <c r="BL86" s="63"/>
      <c r="BM86" s="67">
        <v>0.93</v>
      </c>
      <c r="BN86" s="63">
        <v>0.08</v>
      </c>
      <c r="BO86" s="67">
        <v>0.36</v>
      </c>
      <c r="BP86" s="63">
        <v>0.05</v>
      </c>
      <c r="BQ86" s="67"/>
      <c r="BR86" s="63"/>
      <c r="BS86" s="67"/>
      <c r="BT86" s="63"/>
      <c r="BU86" s="67"/>
      <c r="BV86" s="63"/>
      <c r="BW86" s="67">
        <v>0.75</v>
      </c>
      <c r="BX86" s="63">
        <v>0.06</v>
      </c>
      <c r="BY86" s="67"/>
      <c r="BZ86" s="63"/>
      <c r="CA86" s="67">
        <v>0.53</v>
      </c>
      <c r="CB86" s="63">
        <v>0.06</v>
      </c>
      <c r="CC86" s="67"/>
      <c r="CD86" s="63"/>
      <c r="CE86" s="67"/>
      <c r="CF86" s="63"/>
      <c r="CG86" s="67"/>
      <c r="CH86" s="63"/>
      <c r="CI86" s="67">
        <v>5.8999999999999997E-2</v>
      </c>
      <c r="CJ86" s="63">
        <v>7.0000000000000001E-3</v>
      </c>
      <c r="CK86" s="67">
        <v>2.1999999999999999E-2</v>
      </c>
      <c r="CL86" s="63">
        <v>4.0000000000000001E-3</v>
      </c>
      <c r="CM86" s="118">
        <v>7.3000000000000001E-3</v>
      </c>
      <c r="CN86" s="60">
        <v>1.5E-3</v>
      </c>
      <c r="CO86" s="117">
        <v>37.14</v>
      </c>
      <c r="CP86" s="91">
        <v>8.0500000000000007</v>
      </c>
      <c r="CQ86" s="91">
        <v>17.12</v>
      </c>
      <c r="CR86" s="91">
        <v>2.2400000000000002</v>
      </c>
      <c r="CS86" s="61">
        <v>3.14</v>
      </c>
      <c r="CT86" s="61">
        <v>0.82</v>
      </c>
      <c r="CU86" s="63">
        <v>11.82</v>
      </c>
      <c r="CV86" s="63">
        <v>2.25</v>
      </c>
      <c r="CW86" s="63">
        <v>15.76</v>
      </c>
      <c r="CX86" s="63">
        <v>2.36</v>
      </c>
      <c r="CY86" s="60">
        <f>AU86/AW86</f>
        <v>2.151639344262295E-2</v>
      </c>
      <c r="CZ86" s="60">
        <f>CY86*((AV86/AU86)^2+(AX86/AW86)^2)^0.5</f>
        <v>1.1582351024101141E-3</v>
      </c>
      <c r="DA86" s="63"/>
      <c r="DB86" s="91">
        <v>15.8</v>
      </c>
      <c r="DC86" s="60">
        <f>0.3543*DE86</f>
        <v>2.2696458000000003E-2</v>
      </c>
      <c r="DD86" s="60">
        <v>1.3179960000000001E-3</v>
      </c>
      <c r="DE86" s="60">
        <v>6.4060000000000006E-2</v>
      </c>
      <c r="DF86" s="60">
        <v>3.7200000000000002E-3</v>
      </c>
      <c r="DG86" s="65">
        <v>0.70396999999999998</v>
      </c>
      <c r="DH86" s="65">
        <v>8.7000000000000001E-4</v>
      </c>
      <c r="DI86" s="65">
        <v>0.70098000000000005</v>
      </c>
      <c r="DJ86" s="65">
        <v>8.8000000000000003E-4</v>
      </c>
      <c r="DL86" s="189">
        <v>41.67</v>
      </c>
      <c r="DM86" s="189">
        <v>8.6544196184031655E-2</v>
      </c>
      <c r="DN86" s="189">
        <v>52.46</v>
      </c>
      <c r="DO86" s="189">
        <v>0.16797743927887854</v>
      </c>
      <c r="DP86" s="189">
        <v>5.46</v>
      </c>
      <c r="DQ86" s="189">
        <v>8.6764088424708993E-2</v>
      </c>
      <c r="DR86" s="190">
        <v>3.3999999999999998E-3</v>
      </c>
      <c r="DS86" s="190">
        <v>7.9536560857911085E-4</v>
      </c>
      <c r="DT86" s="190">
        <v>5.1900000000000002E-2</v>
      </c>
      <c r="DU86" s="190">
        <v>3.4201534077701102E-3</v>
      </c>
      <c r="DV86" s="190">
        <v>4.4999999999999997E-3</v>
      </c>
      <c r="DW86" s="190">
        <v>3.2353308249183223E-3</v>
      </c>
      <c r="DX86" s="190">
        <v>0.1328</v>
      </c>
      <c r="DY86" s="190">
        <v>4.1885867160141848E-3</v>
      </c>
      <c r="DZ86" s="190">
        <v>2.3999999999999998E-3</v>
      </c>
      <c r="EA86" s="190">
        <v>1.0848432104346015E-4</v>
      </c>
      <c r="EB86" s="190">
        <v>0.21440000000000001</v>
      </c>
      <c r="EC86" s="190">
        <v>1.1881161885948921E-2</v>
      </c>
      <c r="ED86" s="190">
        <v>8.6199999999999999E-2</v>
      </c>
      <c r="EE86" s="190">
        <v>1.1883891472661248E-3</v>
      </c>
      <c r="EF86" s="190">
        <v>1.4E-2</v>
      </c>
      <c r="EG86" s="190">
        <v>7.5043184012051805E-4</v>
      </c>
      <c r="EH86" s="190">
        <v>0.4279</v>
      </c>
      <c r="EI86" s="190">
        <v>5.7855666782625475E-3</v>
      </c>
      <c r="EJ86" s="189">
        <v>100.53</v>
      </c>
    </row>
    <row r="87" spans="1:140" x14ac:dyDescent="0.2">
      <c r="A87" s="63" t="s">
        <v>225</v>
      </c>
      <c r="B87" s="61">
        <v>94.46</v>
      </c>
      <c r="C87" s="143">
        <v>4.6918673985158678E-2</v>
      </c>
      <c r="D87" s="61">
        <v>49.16</v>
      </c>
      <c r="E87" s="61">
        <v>7.0010263442292928E-2</v>
      </c>
      <c r="F87" s="64">
        <v>0.17599999999999999</v>
      </c>
      <c r="G87" s="64">
        <v>4.579391715495696E-3</v>
      </c>
      <c r="H87" s="61">
        <v>5.59</v>
      </c>
      <c r="I87" s="61">
        <v>1.9364328028620044E-2</v>
      </c>
      <c r="J87" s="61">
        <v>1.21</v>
      </c>
      <c r="K87" s="61">
        <v>9.2080000000000002</v>
      </c>
      <c r="L87" s="61">
        <v>4.4656426741063827E-2</v>
      </c>
      <c r="M87" s="64">
        <v>3.9E-2</v>
      </c>
      <c r="N87" s="64">
        <v>3.3911275718983042E-3</v>
      </c>
      <c r="O87" s="61">
        <v>28.51</v>
      </c>
      <c r="P87" s="61">
        <v>9.1080084166099154E-2</v>
      </c>
      <c r="Q87" s="61">
        <v>4.88</v>
      </c>
      <c r="R87" s="61">
        <v>1.1520659240396504E-2</v>
      </c>
      <c r="S87" s="64">
        <v>8.1000000000000003E-2</v>
      </c>
      <c r="T87" s="64">
        <v>6.0678624737216975E-3</v>
      </c>
      <c r="U87" s="64">
        <v>0.58099999999999996</v>
      </c>
      <c r="V87" s="64">
        <v>1.376838491662496E-2</v>
      </c>
      <c r="W87" s="64">
        <v>1.7999999999999999E-2</v>
      </c>
      <c r="X87" s="64">
        <v>8.0473657801792499E-4</v>
      </c>
      <c r="Y87" s="64">
        <v>9.1899999999999996E-2</v>
      </c>
      <c r="Z87" s="64">
        <v>1.2687148381543766E-3</v>
      </c>
      <c r="AA87" s="64">
        <v>1.4E-2</v>
      </c>
      <c r="AB87" s="64">
        <v>2.119584748057395E-3</v>
      </c>
      <c r="AC87" s="64">
        <v>1.0999999999999999E-2</v>
      </c>
      <c r="AD87" s="64">
        <v>7.5330690776333014E-4</v>
      </c>
      <c r="AE87" s="61">
        <v>99.58</v>
      </c>
      <c r="AF87" s="61">
        <f t="shared" si="10"/>
        <v>100.11</v>
      </c>
      <c r="AG87" s="92">
        <f t="shared" si="11"/>
        <v>0.10227272727272727</v>
      </c>
      <c r="AH87" s="64">
        <f t="shared" si="12"/>
        <v>3.3011363636363638</v>
      </c>
      <c r="AI87" s="64">
        <f t="shared" si="13"/>
        <v>0.52215909090909096</v>
      </c>
      <c r="AJ87" s="64">
        <f t="shared" si="14"/>
        <v>0.8702651515151516</v>
      </c>
      <c r="AK87" s="64">
        <f t="shared" si="15"/>
        <v>3.0113636363636367</v>
      </c>
      <c r="AL87" s="63">
        <v>1486</v>
      </c>
      <c r="AM87" s="63">
        <v>1310</v>
      </c>
      <c r="AN87" s="63" t="s">
        <v>224</v>
      </c>
      <c r="AO87" s="62">
        <v>0.53</v>
      </c>
      <c r="AP87" s="69">
        <v>0.12</v>
      </c>
      <c r="AQ87" s="66">
        <v>38</v>
      </c>
      <c r="AR87" s="63">
        <v>17</v>
      </c>
      <c r="AS87" s="278">
        <v>1062.46</v>
      </c>
      <c r="AT87" s="68">
        <v>38.35</v>
      </c>
      <c r="AU87" s="67">
        <v>0.42</v>
      </c>
      <c r="AV87" s="63">
        <v>0.02</v>
      </c>
      <c r="AW87" s="67">
        <v>19.809999999999999</v>
      </c>
      <c r="AX87" s="63">
        <v>0.51</v>
      </c>
      <c r="AY87" s="67">
        <v>4.71</v>
      </c>
      <c r="AZ87" s="63">
        <v>0.22</v>
      </c>
      <c r="BA87" s="67">
        <v>8.44</v>
      </c>
      <c r="BB87" s="63">
        <v>0.33</v>
      </c>
      <c r="BC87" s="67">
        <v>0.27</v>
      </c>
      <c r="BD87" s="63">
        <v>0.02</v>
      </c>
      <c r="BE87" s="67">
        <v>2.62</v>
      </c>
      <c r="BF87" s="63">
        <v>0.27</v>
      </c>
      <c r="BG87" s="67">
        <v>0.38</v>
      </c>
      <c r="BH87" s="63">
        <v>0.03</v>
      </c>
      <c r="BI87" s="67">
        <v>1.03</v>
      </c>
      <c r="BJ87" s="63">
        <v>0.05</v>
      </c>
      <c r="BK87" s="67"/>
      <c r="BL87" s="63"/>
      <c r="BM87" s="67">
        <v>0.97</v>
      </c>
      <c r="BN87" s="63">
        <v>0.09</v>
      </c>
      <c r="BO87" s="67">
        <v>0.38</v>
      </c>
      <c r="BP87" s="63">
        <v>0.06</v>
      </c>
      <c r="BQ87" s="67"/>
      <c r="BR87" s="63"/>
      <c r="BS87" s="67"/>
      <c r="BT87" s="63"/>
      <c r="BU87" s="67"/>
      <c r="BV87" s="63"/>
      <c r="BW87" s="67">
        <v>0.81</v>
      </c>
      <c r="BX87" s="63">
        <v>7.0000000000000007E-2</v>
      </c>
      <c r="BY87" s="67"/>
      <c r="BZ87" s="63"/>
      <c r="CA87" s="67">
        <v>0.52</v>
      </c>
      <c r="CB87" s="63">
        <v>0.06</v>
      </c>
      <c r="CC87" s="67"/>
      <c r="CD87" s="63"/>
      <c r="CE87" s="67"/>
      <c r="CF87" s="63"/>
      <c r="CG87" s="67"/>
      <c r="CH87" s="63"/>
      <c r="CI87" s="67">
        <v>6.9000000000000006E-2</v>
      </c>
      <c r="CJ87" s="63">
        <v>8.0000000000000002E-3</v>
      </c>
      <c r="CK87" s="67">
        <v>2.5000000000000001E-2</v>
      </c>
      <c r="CL87" s="63">
        <v>4.0000000000000001E-3</v>
      </c>
      <c r="CM87" s="118">
        <v>7.6E-3</v>
      </c>
      <c r="CN87" s="60">
        <v>1.5E-3</v>
      </c>
      <c r="CO87" s="117">
        <v>33.75</v>
      </c>
      <c r="CP87" s="91">
        <v>7.27</v>
      </c>
      <c r="CQ87" s="91">
        <v>14.93</v>
      </c>
      <c r="CR87" s="91">
        <v>1.81</v>
      </c>
      <c r="CS87" s="61">
        <v>3.13</v>
      </c>
      <c r="CT87" s="61">
        <v>0.79</v>
      </c>
      <c r="CU87" s="63">
        <v>10.8</v>
      </c>
      <c r="CV87" s="63">
        <v>1.87</v>
      </c>
      <c r="CW87" s="63">
        <v>14.06</v>
      </c>
      <c r="CX87" s="63">
        <v>2.0299999999999998</v>
      </c>
      <c r="CY87" s="60">
        <f>AU87/AW87</f>
        <v>2.1201413427561839E-2</v>
      </c>
      <c r="CZ87" s="60">
        <f>CY87*((AV87/AU87)^2+(AX87/AW87)^2)^0.5</f>
        <v>1.1476912309289172E-3</v>
      </c>
      <c r="DA87" s="63"/>
      <c r="DB87" s="91">
        <v>16.899999999999999</v>
      </c>
      <c r="DC87" s="60">
        <f>0.3543*DE87</f>
        <v>2.1853224000000001E-2</v>
      </c>
      <c r="DD87" s="60">
        <v>1.264851E-3</v>
      </c>
      <c r="DE87" s="60">
        <v>6.1679999999999999E-2</v>
      </c>
      <c r="DF87" s="60">
        <v>3.5699999999999998E-3</v>
      </c>
      <c r="DG87" s="65">
        <v>0.70345000000000002</v>
      </c>
      <c r="DH87" s="65">
        <v>1.07E-3</v>
      </c>
      <c r="DI87" s="65">
        <v>0.70057000000000003</v>
      </c>
      <c r="DJ87" s="65">
        <v>1.08E-3</v>
      </c>
      <c r="DL87" s="189">
        <v>41.9</v>
      </c>
      <c r="DM87" s="189">
        <v>6.0509584095466848E-2</v>
      </c>
      <c r="DN87" s="189">
        <v>52.65</v>
      </c>
      <c r="DO87" s="189">
        <v>0.13362340926433539</v>
      </c>
      <c r="DP87" s="189">
        <v>5.5</v>
      </c>
      <c r="DQ87" s="189">
        <v>0.16570483236658995</v>
      </c>
      <c r="DR87" s="190">
        <v>3.2000000000000002E-3</v>
      </c>
      <c r="DS87" s="190">
        <v>6.8154716321135579E-4</v>
      </c>
      <c r="DT87" s="190">
        <v>5.74E-2</v>
      </c>
      <c r="DU87" s="190">
        <v>3.6196556245726517E-3</v>
      </c>
      <c r="DV87" s="190">
        <v>1.9E-3</v>
      </c>
      <c r="DW87" s="190">
        <v>2.5103532953641584E-3</v>
      </c>
      <c r="DX87" s="190">
        <v>0.1263</v>
      </c>
      <c r="DY87" s="190">
        <v>2.729929143293541E-3</v>
      </c>
      <c r="DZ87" s="190">
        <v>2E-3</v>
      </c>
      <c r="EA87" s="190">
        <v>2.8359118224761872E-4</v>
      </c>
      <c r="EB87" s="190">
        <v>0.21029999999999999</v>
      </c>
      <c r="EC87" s="190">
        <v>5.9870831716805377E-3</v>
      </c>
      <c r="ED87" s="190">
        <v>8.5599999999999996E-2</v>
      </c>
      <c r="EE87" s="190">
        <v>3.4397304508356542E-3</v>
      </c>
      <c r="EF87" s="190">
        <v>1.34E-2</v>
      </c>
      <c r="EG87" s="190">
        <v>1.3473113254032336E-3</v>
      </c>
      <c r="EH87" s="190">
        <v>0.4299</v>
      </c>
      <c r="EI87" s="190">
        <v>1.8913746014822344E-3</v>
      </c>
      <c r="EJ87" s="189">
        <v>100.97</v>
      </c>
    </row>
    <row r="88" spans="1:140" x14ac:dyDescent="0.2">
      <c r="A88" s="63" t="s">
        <v>425</v>
      </c>
      <c r="B88" s="61">
        <v>94.74</v>
      </c>
      <c r="C88" s="143">
        <v>5.0660570486113145E-2</v>
      </c>
      <c r="D88" s="61">
        <v>48.85</v>
      </c>
      <c r="E88" s="61">
        <v>6.9568782936452606E-2</v>
      </c>
      <c r="F88" s="64">
        <v>0.17199999999999999</v>
      </c>
      <c r="G88" s="64">
        <v>4.4447497957327891E-3</v>
      </c>
      <c r="H88" s="61">
        <v>5.39</v>
      </c>
      <c r="I88" s="61">
        <v>1.8671507705592491E-2</v>
      </c>
      <c r="J88" s="61">
        <v>1.27</v>
      </c>
      <c r="K88" s="61">
        <v>9.0609999999999999</v>
      </c>
      <c r="L88" s="61">
        <v>4.5803852632537466E-2</v>
      </c>
      <c r="M88" s="64">
        <v>3.5999999999999997E-2</v>
      </c>
      <c r="N88" s="64">
        <v>3.2896832674286442E-3</v>
      </c>
      <c r="O88" s="61">
        <v>29.48</v>
      </c>
      <c r="P88" s="61">
        <v>9.2289322733282109E-2</v>
      </c>
      <c r="Q88" s="61">
        <v>4.4800000000000004</v>
      </c>
      <c r="R88" s="61">
        <v>1.0863422665072E-2</v>
      </c>
      <c r="S88" s="64">
        <v>9.5000000000000001E-2</v>
      </c>
      <c r="T88" s="64">
        <v>6.0350109239215022E-3</v>
      </c>
      <c r="U88" s="64">
        <v>0.58099999999999996</v>
      </c>
      <c r="V88" s="64">
        <v>1.347910106391958E-2</v>
      </c>
      <c r="W88" s="64">
        <v>1.7000000000000001E-2</v>
      </c>
      <c r="X88" s="64">
        <v>7.853424862699971E-4</v>
      </c>
      <c r="Y88" s="64">
        <v>6.1699999999999998E-2</v>
      </c>
      <c r="Z88" s="64">
        <v>1.0805982322540683E-3</v>
      </c>
      <c r="AA88" s="64">
        <v>1.2E-2</v>
      </c>
      <c r="AB88" s="64">
        <v>1.8906273808800436E-3</v>
      </c>
      <c r="AC88" s="64">
        <v>1.0999999999999999E-2</v>
      </c>
      <c r="AD88" s="64">
        <v>7.3350564642225716E-4</v>
      </c>
      <c r="AE88" s="61">
        <v>99.51</v>
      </c>
      <c r="AF88" s="61">
        <f t="shared" si="10"/>
        <v>100.07000000000001</v>
      </c>
      <c r="AG88" s="92">
        <f t="shared" si="11"/>
        <v>9.883720930232559E-2</v>
      </c>
      <c r="AH88" s="64">
        <f t="shared" si="12"/>
        <v>3.3779069767441863</v>
      </c>
      <c r="AI88" s="64">
        <f t="shared" si="13"/>
        <v>0.35872093023255813</v>
      </c>
      <c r="AJ88" s="64">
        <f t="shared" si="14"/>
        <v>0.59786821705426363</v>
      </c>
      <c r="AK88" s="64">
        <f t="shared" si="15"/>
        <v>3.2558139534883725</v>
      </c>
      <c r="AL88" s="63">
        <v>1497</v>
      </c>
      <c r="AM88" s="63">
        <v>1310</v>
      </c>
      <c r="AN88" s="63" t="s">
        <v>260</v>
      </c>
      <c r="AO88" s="62">
        <v>0.56000000000000005</v>
      </c>
      <c r="AP88" s="69">
        <v>0.05</v>
      </c>
      <c r="AQ88" s="66">
        <v>38</v>
      </c>
      <c r="AR88" s="63">
        <v>10</v>
      </c>
      <c r="AS88" s="278">
        <v>986.81</v>
      </c>
      <c r="AT88" s="68">
        <v>36.71</v>
      </c>
      <c r="AU88" s="67">
        <v>0.35</v>
      </c>
      <c r="AV88" s="63">
        <v>0.03</v>
      </c>
      <c r="AW88" s="67">
        <v>17.57</v>
      </c>
      <c r="AX88" s="63">
        <v>0.62</v>
      </c>
      <c r="AY88" s="67">
        <v>4.34</v>
      </c>
      <c r="AZ88" s="63">
        <v>0.21</v>
      </c>
      <c r="BA88" s="67">
        <v>8.0500000000000007</v>
      </c>
      <c r="BB88" s="63">
        <v>0.39</v>
      </c>
      <c r="BC88" s="67">
        <v>0.23</v>
      </c>
      <c r="BD88" s="63">
        <v>0.02</v>
      </c>
      <c r="BE88" s="67">
        <v>2</v>
      </c>
      <c r="BF88" s="63">
        <v>0.35</v>
      </c>
      <c r="BG88" s="67">
        <v>0.33</v>
      </c>
      <c r="BH88" s="63">
        <v>0.03</v>
      </c>
      <c r="BI88" s="67">
        <v>0.91</v>
      </c>
      <c r="BJ88" s="63">
        <v>0.05</v>
      </c>
      <c r="BK88" s="67"/>
      <c r="BL88" s="63"/>
      <c r="BM88" s="67">
        <v>0.93</v>
      </c>
      <c r="BN88" s="63">
        <v>0.12</v>
      </c>
      <c r="BO88" s="67">
        <v>0.31</v>
      </c>
      <c r="BP88" s="63">
        <v>7.0000000000000007E-2</v>
      </c>
      <c r="BQ88" s="67"/>
      <c r="BR88" s="63"/>
      <c r="BS88" s="67"/>
      <c r="BT88" s="63"/>
      <c r="BU88" s="67"/>
      <c r="BV88" s="63"/>
      <c r="BW88" s="67">
        <v>0.74</v>
      </c>
      <c r="BX88" s="63">
        <v>0.08</v>
      </c>
      <c r="BY88" s="67"/>
      <c r="BZ88" s="63"/>
      <c r="CA88" s="67">
        <v>0.48</v>
      </c>
      <c r="CB88" s="63">
        <v>0.06</v>
      </c>
      <c r="CC88" s="67"/>
      <c r="CD88" s="63"/>
      <c r="CE88" s="67"/>
      <c r="CF88" s="63"/>
      <c r="CG88" s="67"/>
      <c r="CH88" s="63"/>
      <c r="CI88" s="67">
        <v>0.05</v>
      </c>
      <c r="CJ88" s="63">
        <v>8.0000000000000002E-3</v>
      </c>
      <c r="CK88" s="67">
        <v>1.9E-2</v>
      </c>
      <c r="CL88" s="63">
        <v>4.0000000000000001E-3</v>
      </c>
      <c r="CM88" s="118">
        <v>6.4000000000000003E-3</v>
      </c>
      <c r="CN88" s="60">
        <v>2.0999999999999999E-3</v>
      </c>
      <c r="CO88" s="117">
        <v>38.33</v>
      </c>
      <c r="CP88" s="91">
        <v>12.8</v>
      </c>
      <c r="CQ88" s="91">
        <v>18.2</v>
      </c>
      <c r="CR88" s="91">
        <v>3.06</v>
      </c>
      <c r="CS88" s="61">
        <v>3.17</v>
      </c>
      <c r="CT88" s="61">
        <v>1.2</v>
      </c>
      <c r="CU88" s="63">
        <v>12.11</v>
      </c>
      <c r="CV88" s="63">
        <v>2.67</v>
      </c>
      <c r="CW88" s="63">
        <v>18.600000000000001</v>
      </c>
      <c r="CX88" s="63">
        <v>3.77</v>
      </c>
      <c r="CY88" s="60">
        <f>AU88/AW88</f>
        <v>1.9920318725099601E-2</v>
      </c>
      <c r="CZ88" s="60">
        <f>CY88*((AV88/AU88)^2+(AX88/AW88)^2)^0.5</f>
        <v>1.8464900774747316E-3</v>
      </c>
      <c r="DA88" s="63"/>
      <c r="DB88" s="91"/>
      <c r="DC88" s="91"/>
      <c r="DD88" s="91"/>
      <c r="DE88" s="60"/>
      <c r="DF88" s="60"/>
      <c r="DG88" s="65"/>
      <c r="DH88" s="65"/>
      <c r="DI88" s="65"/>
      <c r="DJ88" s="65"/>
      <c r="DL88" s="189">
        <v>41.78</v>
      </c>
      <c r="DM88" s="189">
        <v>0.10349379401191772</v>
      </c>
      <c r="DN88" s="189">
        <v>52.79</v>
      </c>
      <c r="DO88" s="189">
        <v>0.21634997776890846</v>
      </c>
      <c r="DP88" s="189">
        <v>5.22</v>
      </c>
      <c r="DQ88" s="189">
        <v>0.16856237276917085</v>
      </c>
      <c r="DR88" s="190">
        <v>3.0000000000000001E-3</v>
      </c>
      <c r="DS88" s="190">
        <v>6.7710264211891583E-4</v>
      </c>
      <c r="DT88" s="190">
        <v>5.4800000000000001E-2</v>
      </c>
      <c r="DU88" s="190">
        <v>2.3442884679189219E-3</v>
      </c>
      <c r="DV88" s="190">
        <v>2.2000000000000001E-3</v>
      </c>
      <c r="DW88" s="190">
        <v>8.260461585585582E-4</v>
      </c>
      <c r="DX88" s="190">
        <v>0.13239999999999999</v>
      </c>
      <c r="DY88" s="190">
        <v>2.437775493275529E-3</v>
      </c>
      <c r="DZ88" s="190">
        <v>1.9E-3</v>
      </c>
      <c r="EA88" s="190">
        <v>3.2035275998397797E-4</v>
      </c>
      <c r="EB88" s="190">
        <v>0.21099999999999999</v>
      </c>
      <c r="EC88" s="190">
        <v>1.4707088665428164E-2</v>
      </c>
      <c r="ED88" s="190">
        <v>8.2699999999999996E-2</v>
      </c>
      <c r="EE88" s="190">
        <v>2.5175567520497946E-3</v>
      </c>
      <c r="EF88" s="190">
        <v>1.38E-2</v>
      </c>
      <c r="EG88" s="190">
        <v>9.925425999925653E-4</v>
      </c>
      <c r="EH88" s="190">
        <v>0.42970000000000003</v>
      </c>
      <c r="EI88" s="190">
        <v>3.0299594275159324E-3</v>
      </c>
      <c r="EJ88" s="189">
        <v>100.73</v>
      </c>
    </row>
    <row r="89" spans="1:140" x14ac:dyDescent="0.2">
      <c r="A89" s="63" t="s">
        <v>424</v>
      </c>
      <c r="B89" s="61">
        <v>94.61</v>
      </c>
      <c r="C89" s="143">
        <v>6.4311301280254671E-3</v>
      </c>
      <c r="D89" s="61">
        <v>48.74</v>
      </c>
      <c r="E89" s="61">
        <v>6.9412128563412487E-2</v>
      </c>
      <c r="F89" s="64">
        <v>0.185</v>
      </c>
      <c r="G89" s="64">
        <v>4.5901710812948525E-3</v>
      </c>
      <c r="H89" s="61">
        <v>5.51</v>
      </c>
      <c r="I89" s="61">
        <v>1.9158936647984449E-2</v>
      </c>
      <c r="J89" s="61">
        <v>1.24</v>
      </c>
      <c r="K89" s="61">
        <v>9.1880000000000006</v>
      </c>
      <c r="L89" s="61">
        <v>4.5149150155752278E-2</v>
      </c>
      <c r="M89" s="64">
        <v>3.9E-2</v>
      </c>
      <c r="N89" s="64">
        <v>3.3194557505711688E-3</v>
      </c>
      <c r="O89" s="61">
        <v>29.04</v>
      </c>
      <c r="P89" s="61">
        <v>9.0934771601528866E-2</v>
      </c>
      <c r="Q89" s="61">
        <v>4.76</v>
      </c>
      <c r="R89" s="61">
        <v>1.136015906687452E-2</v>
      </c>
      <c r="S89" s="64">
        <v>0.107</v>
      </c>
      <c r="T89" s="64">
        <v>6.2778385907772318E-3</v>
      </c>
      <c r="U89" s="64">
        <v>0.56499999999999995</v>
      </c>
      <c r="V89" s="64">
        <v>1.3455069007626826E-2</v>
      </c>
      <c r="W89" s="64">
        <v>1.7999999999999999E-2</v>
      </c>
      <c r="X89" s="64">
        <v>8.0357998979566428E-4</v>
      </c>
      <c r="Y89" s="64">
        <v>7.7200000000000005E-2</v>
      </c>
      <c r="Z89" s="64">
        <v>1.1858262014100623E-3</v>
      </c>
      <c r="AA89" s="64">
        <v>1.7999999999999999E-2</v>
      </c>
      <c r="AB89" s="64">
        <v>2.1069641857421302E-3</v>
      </c>
      <c r="AC89" s="64">
        <v>6.0000000000000001E-3</v>
      </c>
      <c r="AD89" s="64">
        <v>6.7023150892475615E-4</v>
      </c>
      <c r="AE89" s="61">
        <v>99.49</v>
      </c>
      <c r="AF89" s="61">
        <f t="shared" si="10"/>
        <v>100.08999999999999</v>
      </c>
      <c r="AG89" s="92">
        <f t="shared" si="11"/>
        <v>9.7297297297297289E-2</v>
      </c>
      <c r="AH89" s="64">
        <f t="shared" si="12"/>
        <v>3.0540540540540539</v>
      </c>
      <c r="AI89" s="64">
        <f t="shared" si="13"/>
        <v>0.41729729729729731</v>
      </c>
      <c r="AJ89" s="64">
        <f t="shared" si="14"/>
        <v>0.6954954954954955</v>
      </c>
      <c r="AK89" s="64">
        <f t="shared" si="15"/>
        <v>3.243243243243243</v>
      </c>
      <c r="AL89" s="63">
        <v>1491</v>
      </c>
      <c r="AM89" s="63">
        <v>1310</v>
      </c>
      <c r="AN89" s="63" t="s">
        <v>423</v>
      </c>
      <c r="AO89" s="62">
        <v>0.6</v>
      </c>
      <c r="AP89" s="69">
        <v>0.04</v>
      </c>
      <c r="AQ89" s="66"/>
      <c r="AR89" s="63"/>
      <c r="AS89" s="278"/>
      <c r="AT89" s="68"/>
      <c r="AU89" s="67"/>
      <c r="AV89" s="63"/>
      <c r="AW89" s="67"/>
      <c r="AX89" s="63"/>
      <c r="AY89" s="67"/>
      <c r="AZ89" s="63"/>
      <c r="BA89" s="67"/>
      <c r="BB89" s="63"/>
      <c r="BC89" s="67"/>
      <c r="BD89" s="63"/>
      <c r="BE89" s="67"/>
      <c r="BF89" s="63"/>
      <c r="BG89" s="67"/>
      <c r="BH89" s="63"/>
      <c r="BI89" s="67"/>
      <c r="BJ89" s="63"/>
      <c r="BK89" s="67"/>
      <c r="BL89" s="63"/>
      <c r="BM89" s="67"/>
      <c r="BN89" s="63"/>
      <c r="BO89" s="67"/>
      <c r="BP89" s="63"/>
      <c r="BQ89" s="67"/>
      <c r="BR89" s="63"/>
      <c r="BS89" s="67"/>
      <c r="BT89" s="63"/>
      <c r="BU89" s="67"/>
      <c r="BV89" s="63"/>
      <c r="BW89" s="67"/>
      <c r="BX89" s="63"/>
      <c r="BY89" s="67"/>
      <c r="BZ89" s="63"/>
      <c r="CA89" s="67"/>
      <c r="CB89" s="63"/>
      <c r="CC89" s="67"/>
      <c r="CD89" s="63"/>
      <c r="CE89" s="67"/>
      <c r="CF89" s="63"/>
      <c r="CG89" s="67"/>
      <c r="CH89" s="63"/>
      <c r="CI89" s="67"/>
      <c r="CJ89" s="63"/>
      <c r="CK89" s="67"/>
      <c r="CL89" s="63"/>
      <c r="CM89" s="118"/>
      <c r="CN89" s="60"/>
      <c r="CO89" s="117"/>
      <c r="CP89" s="91"/>
      <c r="CQ89" s="91"/>
      <c r="CR89" s="91"/>
      <c r="CS89" s="61"/>
      <c r="CT89" s="61"/>
      <c r="CU89" s="63"/>
      <c r="CV89" s="63"/>
      <c r="CW89" s="63"/>
      <c r="CX89" s="63"/>
      <c r="CY89" s="60"/>
      <c r="CZ89" s="60"/>
      <c r="DA89" s="63"/>
      <c r="DB89" s="91"/>
      <c r="DC89" s="91"/>
      <c r="DD89" s="91"/>
      <c r="DE89" s="60"/>
      <c r="DF89" s="60"/>
      <c r="DG89" s="65"/>
      <c r="DH89" s="65"/>
      <c r="DI89" s="65"/>
      <c r="DJ89" s="65"/>
      <c r="DL89" s="189">
        <v>41.48</v>
      </c>
      <c r="DM89" s="189">
        <v>7.5810364922617515E-2</v>
      </c>
      <c r="DN89" s="189">
        <v>52.24</v>
      </c>
      <c r="DO89" s="189">
        <v>0.10692947372020846</v>
      </c>
      <c r="DP89" s="189">
        <v>5.3</v>
      </c>
      <c r="DQ89" s="189">
        <v>2.15751950986517E-2</v>
      </c>
      <c r="DR89" s="190">
        <v>3.5000000000000001E-3</v>
      </c>
      <c r="DS89" s="190">
        <v>1.0348237853890516E-3</v>
      </c>
      <c r="DT89" s="190">
        <v>5.2400000000000002E-2</v>
      </c>
      <c r="DU89" s="190">
        <v>3.662629136404773E-3</v>
      </c>
      <c r="DV89" s="190">
        <v>3.7000000000000002E-3</v>
      </c>
      <c r="DW89" s="190">
        <v>4.0644822551751591E-3</v>
      </c>
      <c r="DX89" s="190">
        <v>0.12920000000000001</v>
      </c>
      <c r="DY89" s="190">
        <v>1.8362215910229856E-3</v>
      </c>
      <c r="DZ89" s="190">
        <v>1.8E-3</v>
      </c>
      <c r="EA89" s="190">
        <v>1.207317073170731E-4</v>
      </c>
      <c r="EB89" s="190">
        <v>0.21079999999999999</v>
      </c>
      <c r="EC89" s="190">
        <v>4.7853076727339041E-3</v>
      </c>
      <c r="ED89" s="190">
        <v>8.2500000000000004E-2</v>
      </c>
      <c r="EE89" s="190">
        <v>1.4481963024969037E-3</v>
      </c>
      <c r="EF89" s="190">
        <v>1.3299999999999999E-2</v>
      </c>
      <c r="EG89" s="190">
        <v>7.4014306862340824E-4</v>
      </c>
      <c r="EH89" s="190">
        <v>0.43020000000000003</v>
      </c>
      <c r="EI89" s="190">
        <v>2.3033002529052192E-3</v>
      </c>
      <c r="EJ89" s="189">
        <v>99.95</v>
      </c>
    </row>
    <row r="90" spans="1:140" x14ac:dyDescent="0.2">
      <c r="A90" s="63" t="s">
        <v>275</v>
      </c>
      <c r="B90" s="61">
        <v>94.94</v>
      </c>
      <c r="C90" s="143">
        <v>1.0641598370025263E-2</v>
      </c>
      <c r="D90" s="61">
        <v>48.5</v>
      </c>
      <c r="E90" s="61">
        <v>6.9070337204052229E-2</v>
      </c>
      <c r="F90" s="64">
        <v>0.17100000000000001</v>
      </c>
      <c r="G90" s="64">
        <v>4.3251028427079051E-3</v>
      </c>
      <c r="H90" s="61">
        <v>5.32</v>
      </c>
      <c r="I90" s="61">
        <v>1.822425369706027E-2</v>
      </c>
      <c r="J90" s="61">
        <v>1.31</v>
      </c>
      <c r="K90" s="61">
        <v>8.9260000000000002</v>
      </c>
      <c r="L90" s="61">
        <v>4.557949983068927E-2</v>
      </c>
      <c r="M90" s="64">
        <v>3.5000000000000003E-2</v>
      </c>
      <c r="N90" s="64">
        <v>3.1262727225567616E-3</v>
      </c>
      <c r="O90" s="61">
        <v>30.04</v>
      </c>
      <c r="P90" s="61">
        <v>9.4042444196329525E-2</v>
      </c>
      <c r="Q90" s="61">
        <v>4.4800000000000004</v>
      </c>
      <c r="R90" s="61">
        <v>1.0690987384674031E-2</v>
      </c>
      <c r="S90" s="64">
        <v>8.5000000000000006E-2</v>
      </c>
      <c r="T90" s="64">
        <v>5.9062396248520796E-3</v>
      </c>
      <c r="U90" s="64">
        <v>0.53900000000000003</v>
      </c>
      <c r="V90" s="64">
        <v>1.2836009460233735E-2</v>
      </c>
      <c r="W90" s="64">
        <v>1.6E-2</v>
      </c>
      <c r="X90" s="64">
        <v>7.5013914231928085E-4</v>
      </c>
      <c r="Y90" s="64">
        <v>7.5300000000000006E-2</v>
      </c>
      <c r="Z90" s="64">
        <v>1.1284794253428915E-3</v>
      </c>
      <c r="AA90" s="64">
        <v>1.2999999999999999E-2</v>
      </c>
      <c r="AB90" s="64">
        <v>1.9141493726302402E-3</v>
      </c>
      <c r="AC90" s="64">
        <v>8.0000000000000002E-3</v>
      </c>
      <c r="AD90" s="64">
        <v>7.0325648728865645E-4</v>
      </c>
      <c r="AE90" s="61">
        <v>99.51</v>
      </c>
      <c r="AF90" s="61">
        <f t="shared" si="10"/>
        <v>100.08</v>
      </c>
      <c r="AG90" s="92">
        <f t="shared" si="11"/>
        <v>9.3567251461988299E-2</v>
      </c>
      <c r="AH90" s="64">
        <f t="shared" si="12"/>
        <v>3.1520467836257309</v>
      </c>
      <c r="AI90" s="64">
        <f t="shared" si="13"/>
        <v>0.44035087719298244</v>
      </c>
      <c r="AJ90" s="64">
        <f t="shared" si="14"/>
        <v>0.73391812865497075</v>
      </c>
      <c r="AK90" s="64">
        <f t="shared" si="15"/>
        <v>3.3333333333333326</v>
      </c>
      <c r="AL90" s="63">
        <v>1505</v>
      </c>
      <c r="AM90" s="63">
        <v>1310</v>
      </c>
      <c r="AN90" s="63" t="s">
        <v>274</v>
      </c>
      <c r="AO90" s="62">
        <v>0.56999999999999995</v>
      </c>
      <c r="AP90" s="69">
        <v>0.17</v>
      </c>
      <c r="AQ90" s="66">
        <v>38</v>
      </c>
      <c r="AR90" s="63">
        <v>12</v>
      </c>
      <c r="AS90" s="278">
        <v>975.71</v>
      </c>
      <c r="AT90" s="68">
        <v>37.270000000000003</v>
      </c>
      <c r="AU90" s="67">
        <v>0.37</v>
      </c>
      <c r="AV90" s="63">
        <v>0.03</v>
      </c>
      <c r="AW90" s="67">
        <v>17.93</v>
      </c>
      <c r="AX90" s="63">
        <v>0.53</v>
      </c>
      <c r="AY90" s="67">
        <v>4.24</v>
      </c>
      <c r="AZ90" s="63">
        <v>0.22</v>
      </c>
      <c r="BA90" s="67">
        <v>7.54</v>
      </c>
      <c r="BB90" s="63">
        <v>0.3</v>
      </c>
      <c r="BC90" s="67">
        <v>0.25</v>
      </c>
      <c r="BD90" s="63">
        <v>0.02</v>
      </c>
      <c r="BE90" s="67">
        <v>2.4300000000000002</v>
      </c>
      <c r="BF90" s="63">
        <v>0.28000000000000003</v>
      </c>
      <c r="BG90" s="67">
        <v>0.35</v>
      </c>
      <c r="BH90" s="63">
        <v>0.03</v>
      </c>
      <c r="BI90" s="67">
        <v>0.97</v>
      </c>
      <c r="BJ90" s="63">
        <v>0.06</v>
      </c>
      <c r="BK90" s="67"/>
      <c r="BL90" s="63"/>
      <c r="BM90" s="67">
        <v>0.86</v>
      </c>
      <c r="BN90" s="63">
        <v>0.09</v>
      </c>
      <c r="BO90" s="67">
        <v>0.36</v>
      </c>
      <c r="BP90" s="63">
        <v>0.06</v>
      </c>
      <c r="BQ90" s="67"/>
      <c r="BR90" s="63"/>
      <c r="BS90" s="67"/>
      <c r="BT90" s="63"/>
      <c r="BU90" s="67"/>
      <c r="BV90" s="63"/>
      <c r="BW90" s="67">
        <v>0.75</v>
      </c>
      <c r="BX90" s="63">
        <v>0.08</v>
      </c>
      <c r="BY90" s="67"/>
      <c r="BZ90" s="63"/>
      <c r="CA90" s="67">
        <v>0.55000000000000004</v>
      </c>
      <c r="CB90" s="63">
        <v>0.06</v>
      </c>
      <c r="CC90" s="67"/>
      <c r="CD90" s="63"/>
      <c r="CE90" s="67"/>
      <c r="CF90" s="63"/>
      <c r="CG90" s="67"/>
      <c r="CH90" s="63"/>
      <c r="CI90" s="67">
        <v>6.0999999999999999E-2</v>
      </c>
      <c r="CJ90" s="63">
        <v>6.0000000000000001E-3</v>
      </c>
      <c r="CK90" s="67">
        <v>2.5000000000000001E-2</v>
      </c>
      <c r="CL90" s="63">
        <v>4.0000000000000001E-3</v>
      </c>
      <c r="CM90" s="118">
        <v>6.8999999999999999E-3</v>
      </c>
      <c r="CN90" s="60">
        <v>1.6000000000000001E-3</v>
      </c>
      <c r="CO90" s="117">
        <v>35.71</v>
      </c>
      <c r="CP90" s="91">
        <v>8.74</v>
      </c>
      <c r="CQ90" s="91">
        <v>15.9</v>
      </c>
      <c r="CR90" s="91">
        <v>1.93</v>
      </c>
      <c r="CS90" s="61">
        <v>3.57</v>
      </c>
      <c r="CT90" s="61">
        <v>0.98</v>
      </c>
      <c r="CU90" s="63">
        <v>10</v>
      </c>
      <c r="CV90" s="63">
        <v>1.79</v>
      </c>
      <c r="CW90" s="63">
        <v>14.1</v>
      </c>
      <c r="CX90" s="63">
        <v>2.0099999999999998</v>
      </c>
      <c r="CY90" s="60">
        <f>AU90/AW90</f>
        <v>2.063580591187953E-2</v>
      </c>
      <c r="CZ90" s="60">
        <f>CY90*((AV90/AU90)^2+(AX90/AW90)^2)^0.5</f>
        <v>1.7808951213457895E-3</v>
      </c>
      <c r="DA90" s="63"/>
      <c r="DB90" s="91">
        <v>11.1</v>
      </c>
      <c r="DC90" s="60">
        <f>0.3543*DE90</f>
        <v>2.0581287E-2</v>
      </c>
      <c r="DD90" s="60">
        <v>1.1691900000000001E-3</v>
      </c>
      <c r="DE90" s="60">
        <v>5.8090000000000003E-2</v>
      </c>
      <c r="DF90" s="60">
        <v>3.3E-3</v>
      </c>
      <c r="DG90" s="65">
        <v>0.70313999999999999</v>
      </c>
      <c r="DH90" s="65">
        <v>8.1999999999999998E-4</v>
      </c>
      <c r="DI90" s="65">
        <v>0.70042000000000004</v>
      </c>
      <c r="DJ90" s="65">
        <v>8.3000000000000001E-4</v>
      </c>
      <c r="DL90" s="189">
        <v>41.3</v>
      </c>
      <c r="DM90" s="189">
        <v>2.1188387770981087E-2</v>
      </c>
      <c r="DN90" s="189">
        <v>52.26</v>
      </c>
      <c r="DO90" s="189">
        <v>2.4104879900467783E-2</v>
      </c>
      <c r="DP90" s="189">
        <v>4.97</v>
      </c>
      <c r="DQ90" s="189">
        <v>3.3139101245436897E-2</v>
      </c>
      <c r="DR90" s="190">
        <v>3.5000000000000001E-3</v>
      </c>
      <c r="DS90" s="190">
        <v>7.109866970157274E-4</v>
      </c>
      <c r="DT90" s="190">
        <v>5.4800000000000001E-2</v>
      </c>
      <c r="DU90" s="190">
        <v>8.2251615715467049E-4</v>
      </c>
      <c r="DV90" s="190">
        <v>1.4E-3</v>
      </c>
      <c r="DW90" s="190">
        <v>1.370700862002041E-3</v>
      </c>
      <c r="DX90" s="190">
        <v>0.129</v>
      </c>
      <c r="DY90" s="190">
        <v>2.0348603686403408E-3</v>
      </c>
      <c r="DZ90" s="190">
        <v>2E-3</v>
      </c>
      <c r="EA90" s="190">
        <v>6.2857142857142712E-5</v>
      </c>
      <c r="EB90" s="190">
        <v>0.1976</v>
      </c>
      <c r="EC90" s="190">
        <v>1.9637400855564884E-3</v>
      </c>
      <c r="ED90" s="190">
        <v>7.9200000000000007E-2</v>
      </c>
      <c r="EE90" s="190">
        <v>9.7263266111885993E-4</v>
      </c>
      <c r="EF90" s="190">
        <v>1.35E-2</v>
      </c>
      <c r="EG90" s="190">
        <v>6.7775148100170178E-4</v>
      </c>
      <c r="EH90" s="190">
        <v>0.43419999999999997</v>
      </c>
      <c r="EI90" s="190">
        <v>1.1591274024466639E-3</v>
      </c>
      <c r="EJ90" s="189">
        <v>99.44</v>
      </c>
    </row>
    <row r="91" spans="1:140" x14ac:dyDescent="0.2">
      <c r="A91" s="63" t="s">
        <v>220</v>
      </c>
      <c r="B91" s="61">
        <v>95.03</v>
      </c>
      <c r="C91" s="143">
        <v>2.0131750159459456E-2</v>
      </c>
      <c r="D91" s="61">
        <v>48.72</v>
      </c>
      <c r="E91" s="61">
        <v>6.9383645950132466E-2</v>
      </c>
      <c r="F91" s="64">
        <v>0.155</v>
      </c>
      <c r="G91" s="64">
        <v>4.2265256227197023E-3</v>
      </c>
      <c r="H91" s="61">
        <v>5.21</v>
      </c>
      <c r="I91" s="61">
        <v>1.7914530169945191E-2</v>
      </c>
      <c r="J91" s="61">
        <v>1.35</v>
      </c>
      <c r="K91" s="61">
        <v>8.7919999999999998</v>
      </c>
      <c r="L91" s="61">
        <v>4.5008611747805453E-2</v>
      </c>
      <c r="M91" s="64">
        <v>3.4000000000000002E-2</v>
      </c>
      <c r="N91" s="64">
        <v>3.1538725230037482E-3</v>
      </c>
      <c r="O91" s="61">
        <v>30.28</v>
      </c>
      <c r="P91" s="61">
        <v>9.5569174959138206E-2</v>
      </c>
      <c r="Q91" s="61">
        <v>4.3499999999999996</v>
      </c>
      <c r="R91" s="61">
        <v>1.0492675752373389E-2</v>
      </c>
      <c r="S91" s="64">
        <v>6.8000000000000005E-2</v>
      </c>
      <c r="T91" s="64">
        <v>5.6335507138422121E-3</v>
      </c>
      <c r="U91" s="64">
        <v>0.54800000000000004</v>
      </c>
      <c r="V91" s="64">
        <v>1.2803895313767836E-2</v>
      </c>
      <c r="W91" s="64">
        <v>1.2999999999999999E-2</v>
      </c>
      <c r="X91" s="64">
        <v>7.2307221093209097E-4</v>
      </c>
      <c r="Y91" s="64">
        <v>2.6800000000000001E-2</v>
      </c>
      <c r="Z91" s="64">
        <v>8.2164416633906205E-4</v>
      </c>
      <c r="AA91" s="64">
        <v>1.0999999999999999E-2</v>
      </c>
      <c r="AB91" s="64">
        <v>1.7838382699486327E-3</v>
      </c>
      <c r="AC91" s="64">
        <v>8.9999999999999993E-3</v>
      </c>
      <c r="AD91" s="64">
        <v>6.6848802532281748E-4</v>
      </c>
      <c r="AE91" s="61">
        <v>99.56</v>
      </c>
      <c r="AF91" s="61">
        <f t="shared" si="10"/>
        <v>100.03</v>
      </c>
      <c r="AG91" s="92">
        <f t="shared" si="11"/>
        <v>8.3870967741935476E-2</v>
      </c>
      <c r="AH91" s="64">
        <f t="shared" si="12"/>
        <v>3.5354838709677421</v>
      </c>
      <c r="AI91" s="64">
        <f t="shared" si="13"/>
        <v>0.17290322580645162</v>
      </c>
      <c r="AJ91" s="64">
        <f t="shared" si="14"/>
        <v>0.28817204301075272</v>
      </c>
      <c r="AK91" s="64">
        <f t="shared" si="15"/>
        <v>3.032258064516129</v>
      </c>
      <c r="AL91" s="63">
        <v>1510</v>
      </c>
      <c r="AM91" s="63">
        <v>1310</v>
      </c>
      <c r="AN91" s="63" t="s">
        <v>219</v>
      </c>
      <c r="AO91" s="62">
        <v>0.47</v>
      </c>
      <c r="AP91" s="69">
        <v>0.04</v>
      </c>
      <c r="AQ91" s="66">
        <v>38</v>
      </c>
      <c r="AR91" s="63">
        <v>13</v>
      </c>
      <c r="AS91" s="278">
        <v>931.64</v>
      </c>
      <c r="AT91" s="68">
        <v>32.89</v>
      </c>
      <c r="AU91" s="67">
        <v>0.26</v>
      </c>
      <c r="AV91" s="63">
        <v>0.03</v>
      </c>
      <c r="AW91" s="67">
        <v>16.45</v>
      </c>
      <c r="AX91" s="63">
        <v>0.42</v>
      </c>
      <c r="AY91" s="67">
        <v>4.03</v>
      </c>
      <c r="AZ91" s="63">
        <v>0.19</v>
      </c>
      <c r="BA91" s="67">
        <v>7.39</v>
      </c>
      <c r="BB91" s="63">
        <v>0.28000000000000003</v>
      </c>
      <c r="BC91" s="67">
        <v>0.24</v>
      </c>
      <c r="BD91" s="63">
        <v>0.02</v>
      </c>
      <c r="BE91" s="67">
        <v>2.09</v>
      </c>
      <c r="BF91" s="63">
        <v>0.32</v>
      </c>
      <c r="BG91" s="67">
        <v>0.31</v>
      </c>
      <c r="BH91" s="63">
        <v>0.02</v>
      </c>
      <c r="BI91" s="67">
        <v>0.94</v>
      </c>
      <c r="BJ91" s="63">
        <v>0.06</v>
      </c>
      <c r="BK91" s="67"/>
      <c r="BL91" s="63"/>
      <c r="BM91" s="67">
        <v>0.83</v>
      </c>
      <c r="BN91" s="63">
        <v>0.11</v>
      </c>
      <c r="BO91" s="67">
        <v>0.35</v>
      </c>
      <c r="BP91" s="63">
        <v>7.0000000000000007E-2</v>
      </c>
      <c r="BQ91" s="67"/>
      <c r="BR91" s="63"/>
      <c r="BS91" s="67"/>
      <c r="BT91" s="63"/>
      <c r="BU91" s="67"/>
      <c r="BV91" s="63"/>
      <c r="BW91" s="67">
        <v>0.69</v>
      </c>
      <c r="BX91" s="63">
        <v>0.06</v>
      </c>
      <c r="BY91" s="67"/>
      <c r="BZ91" s="63"/>
      <c r="CA91" s="67">
        <v>0.42</v>
      </c>
      <c r="CB91" s="63">
        <v>0.06</v>
      </c>
      <c r="CC91" s="67"/>
      <c r="CD91" s="63"/>
      <c r="CE91" s="67"/>
      <c r="CF91" s="63"/>
      <c r="CG91" s="67"/>
      <c r="CH91" s="63"/>
      <c r="CI91" s="67">
        <v>4.7E-2</v>
      </c>
      <c r="CJ91" s="63">
        <v>5.0000000000000001E-3</v>
      </c>
      <c r="CK91" s="67">
        <v>2.3E-2</v>
      </c>
      <c r="CL91" s="63">
        <v>3.0000000000000001E-3</v>
      </c>
      <c r="CM91" s="118">
        <v>6.4000000000000003E-3</v>
      </c>
      <c r="CN91" s="60">
        <v>1.6999999999999999E-3</v>
      </c>
      <c r="CO91" s="117">
        <v>40</v>
      </c>
      <c r="CP91" s="91">
        <v>10.78</v>
      </c>
      <c r="CQ91" s="91">
        <v>20</v>
      </c>
      <c r="CR91" s="91">
        <v>2.4500000000000002</v>
      </c>
      <c r="CS91" s="61">
        <v>3.83</v>
      </c>
      <c r="CT91" s="61">
        <v>1.1399999999999999</v>
      </c>
      <c r="CU91" s="63">
        <v>10.43</v>
      </c>
      <c r="CV91" s="63">
        <v>1.76</v>
      </c>
      <c r="CW91" s="63">
        <v>17.66</v>
      </c>
      <c r="CX91" s="63">
        <v>3.04</v>
      </c>
      <c r="CY91" s="60">
        <f>AU91/AW91</f>
        <v>1.5805471124620062E-2</v>
      </c>
      <c r="CZ91" s="60">
        <f>CY91*((AV91/AU91)^2+(AX91/AW91)^2)^0.5</f>
        <v>1.8678220840217643E-3</v>
      </c>
      <c r="DA91" s="63"/>
      <c r="DB91" s="91">
        <v>15.4</v>
      </c>
      <c r="DC91" s="60">
        <f>0.3543*DE91</f>
        <v>1.7116232999999998E-2</v>
      </c>
      <c r="DD91" s="60">
        <v>9.5306700000000004E-4</v>
      </c>
      <c r="DE91" s="60">
        <v>4.8309999999999999E-2</v>
      </c>
      <c r="DF91" s="60">
        <v>2.6900000000000001E-3</v>
      </c>
      <c r="DG91" s="65">
        <v>0.70254000000000005</v>
      </c>
      <c r="DH91" s="65">
        <v>1.39E-3</v>
      </c>
      <c r="DI91" s="65">
        <v>0.70028000000000001</v>
      </c>
      <c r="DJ91" s="65">
        <v>1.4E-3</v>
      </c>
      <c r="DL91" s="189">
        <v>41.91</v>
      </c>
      <c r="DM91" s="189">
        <v>8.5859390880461628E-2</v>
      </c>
      <c r="DN91" s="189">
        <v>53</v>
      </c>
      <c r="DO91" s="189">
        <v>8.5336686593756057E-3</v>
      </c>
      <c r="DP91" s="189">
        <v>4.9400000000000004</v>
      </c>
      <c r="DQ91" s="189">
        <v>6.2990439305413842E-2</v>
      </c>
      <c r="DR91" s="190">
        <v>3.3999999999999998E-3</v>
      </c>
      <c r="DS91" s="190">
        <v>7.0044710434257146E-4</v>
      </c>
      <c r="DT91" s="190">
        <v>5.8700000000000002E-2</v>
      </c>
      <c r="DU91" s="190">
        <v>1.0576819021645156E-3</v>
      </c>
      <c r="DV91" s="190">
        <v>5.0000000000000001E-4</v>
      </c>
      <c r="DW91" s="190">
        <v>7.1678486538921064E-4</v>
      </c>
      <c r="DX91" s="190">
        <v>0.12809999999999999</v>
      </c>
      <c r="DY91" s="190">
        <v>1.5350473619936511E-3</v>
      </c>
      <c r="DZ91" s="190">
        <v>1.9E-3</v>
      </c>
      <c r="EA91" s="190">
        <v>6.3601749238508898E-4</v>
      </c>
      <c r="EB91" s="190">
        <v>0.20039999999999999</v>
      </c>
      <c r="EC91" s="190">
        <v>6.5973041522933264E-3</v>
      </c>
      <c r="ED91" s="190">
        <v>7.7899999999999997E-2</v>
      </c>
      <c r="EE91" s="190">
        <v>1.6775471242837469E-3</v>
      </c>
      <c r="EF91" s="190">
        <v>1.3100000000000001E-2</v>
      </c>
      <c r="EG91" s="190">
        <v>8.5526799885678076E-4</v>
      </c>
      <c r="EH91" s="190">
        <v>0.43809999999999999</v>
      </c>
      <c r="EI91" s="190">
        <v>2.4826388309948286E-3</v>
      </c>
      <c r="EJ91" s="189">
        <v>100.77</v>
      </c>
    </row>
    <row r="92" spans="1:140" x14ac:dyDescent="0.2">
      <c r="A92" s="63" t="s">
        <v>422</v>
      </c>
      <c r="B92" s="61">
        <v>94.82</v>
      </c>
      <c r="C92" s="143">
        <v>1.974224492509026E-2</v>
      </c>
      <c r="D92" s="61">
        <v>48.79</v>
      </c>
      <c r="E92" s="61">
        <v>6.9483335096612531E-2</v>
      </c>
      <c r="F92" s="64">
        <v>0.16800000000000001</v>
      </c>
      <c r="G92" s="64">
        <v>4.4152155825055699E-3</v>
      </c>
      <c r="H92" s="61">
        <v>5.43</v>
      </c>
      <c r="I92" s="61">
        <v>1.8810071770198004E-2</v>
      </c>
      <c r="J92" s="61">
        <v>1.27</v>
      </c>
      <c r="K92" s="61">
        <v>8.9550000000000001</v>
      </c>
      <c r="L92" s="61">
        <v>4.515283250251307E-2</v>
      </c>
      <c r="M92" s="64">
        <v>0.04</v>
      </c>
      <c r="N92" s="64">
        <v>3.2278790498551564E-3</v>
      </c>
      <c r="O92" s="61">
        <v>29.53</v>
      </c>
      <c r="P92" s="61">
        <v>9.3961306698259819E-2</v>
      </c>
      <c r="Q92" s="61">
        <v>4.59</v>
      </c>
      <c r="R92" s="61">
        <v>1.1012693948348877E-2</v>
      </c>
      <c r="S92" s="64">
        <v>8.6999999999999994E-2</v>
      </c>
      <c r="T92" s="64">
        <v>5.9857055330920592E-3</v>
      </c>
      <c r="U92" s="64">
        <v>0.56999999999999995</v>
      </c>
      <c r="V92" s="64">
        <v>1.3368981113009323E-2</v>
      </c>
      <c r="W92" s="64">
        <v>0.02</v>
      </c>
      <c r="X92" s="64">
        <v>8.160142821311251E-4</v>
      </c>
      <c r="Y92" s="64">
        <v>9.6799999999999997E-2</v>
      </c>
      <c r="Z92" s="64">
        <v>1.2680412283206676E-3</v>
      </c>
      <c r="AA92" s="64">
        <v>1.4E-2</v>
      </c>
      <c r="AB92" s="64">
        <v>1.9894871780448695E-3</v>
      </c>
      <c r="AC92" s="64">
        <v>1.2E-2</v>
      </c>
      <c r="AD92" s="64">
        <v>7.318928397579041E-4</v>
      </c>
      <c r="AE92" s="61">
        <v>99.57</v>
      </c>
      <c r="AF92" s="61">
        <f t="shared" si="10"/>
        <v>100.11</v>
      </c>
      <c r="AG92" s="92">
        <f t="shared" si="11"/>
        <v>0.11904761904761904</v>
      </c>
      <c r="AH92" s="64">
        <f t="shared" si="12"/>
        <v>3.3928571428571423</v>
      </c>
      <c r="AI92" s="64">
        <f t="shared" si="13"/>
        <v>0.57619047619047614</v>
      </c>
      <c r="AJ92" s="64">
        <f t="shared" si="14"/>
        <v>0.96031746031746024</v>
      </c>
      <c r="AK92" s="64">
        <f t="shared" si="15"/>
        <v>3.2142857142857144</v>
      </c>
      <c r="AL92" s="63">
        <v>1499</v>
      </c>
      <c r="AM92" s="63">
        <v>1310</v>
      </c>
      <c r="AN92" s="63" t="s">
        <v>421</v>
      </c>
      <c r="AO92" s="62">
        <v>0.54</v>
      </c>
      <c r="AP92" s="69">
        <v>0.09</v>
      </c>
      <c r="AQ92" s="66"/>
      <c r="AR92" s="63"/>
      <c r="AS92" s="278"/>
      <c r="AT92" s="68"/>
      <c r="AU92" s="67"/>
      <c r="AV92" s="63"/>
      <c r="AW92" s="67"/>
      <c r="AX92" s="63"/>
      <c r="AY92" s="67"/>
      <c r="AZ92" s="63"/>
      <c r="BA92" s="67"/>
      <c r="BB92" s="63"/>
      <c r="BC92" s="67"/>
      <c r="BD92" s="63"/>
      <c r="BE92" s="67"/>
      <c r="BF92" s="63"/>
      <c r="BG92" s="67"/>
      <c r="BH92" s="63"/>
      <c r="BI92" s="67"/>
      <c r="BJ92" s="63"/>
      <c r="BK92" s="67"/>
      <c r="BL92" s="63"/>
      <c r="BM92" s="67"/>
      <c r="BN92" s="63"/>
      <c r="BO92" s="67"/>
      <c r="BP92" s="63"/>
      <c r="BQ92" s="67"/>
      <c r="BR92" s="63"/>
      <c r="BS92" s="67"/>
      <c r="BT92" s="63"/>
      <c r="BU92" s="67"/>
      <c r="BV92" s="63"/>
      <c r="BW92" s="67"/>
      <c r="BX92" s="63"/>
      <c r="BY92" s="67"/>
      <c r="BZ92" s="63"/>
      <c r="CA92" s="67"/>
      <c r="CB92" s="63"/>
      <c r="CC92" s="67"/>
      <c r="CD92" s="63"/>
      <c r="CE92" s="67"/>
      <c r="CF92" s="63"/>
      <c r="CG92" s="67"/>
      <c r="CH92" s="63"/>
      <c r="CI92" s="67"/>
      <c r="CJ92" s="63"/>
      <c r="CK92" s="67"/>
      <c r="CL92" s="63"/>
      <c r="CM92" s="118"/>
      <c r="CN92" s="60"/>
      <c r="CO92" s="117"/>
      <c r="CP92" s="91"/>
      <c r="CQ92" s="91"/>
      <c r="CR92" s="91"/>
      <c r="CS92" s="61"/>
      <c r="CT92" s="61"/>
      <c r="CU92" s="63"/>
      <c r="CV92" s="63"/>
      <c r="CW92" s="63"/>
      <c r="CX92" s="63"/>
      <c r="CY92" s="60"/>
      <c r="CZ92" s="60"/>
      <c r="DA92" s="63"/>
      <c r="DB92" s="91"/>
      <c r="DC92" s="91"/>
      <c r="DD92" s="91"/>
      <c r="DE92" s="60"/>
      <c r="DF92" s="60"/>
      <c r="DG92" s="65"/>
      <c r="DH92" s="65"/>
      <c r="DI92" s="65"/>
      <c r="DJ92" s="65"/>
      <c r="DL92" s="189">
        <v>41.64</v>
      </c>
      <c r="DM92" s="189">
        <v>1.2648506674558815E-2</v>
      </c>
      <c r="DN92" s="189">
        <v>52.52</v>
      </c>
      <c r="DO92" s="189">
        <v>7.4946988175604565E-2</v>
      </c>
      <c r="DP92" s="189">
        <v>5.1100000000000003</v>
      </c>
      <c r="DQ92" s="189">
        <v>6.3788669097697911E-2</v>
      </c>
      <c r="DR92" s="190">
        <v>3.8999999999999998E-3</v>
      </c>
      <c r="DS92" s="190">
        <v>7.5490437063884842E-4</v>
      </c>
      <c r="DT92" s="190">
        <v>5.1299999999999998E-2</v>
      </c>
      <c r="DU92" s="190">
        <v>1.626874243303563E-3</v>
      </c>
      <c r="DV92" s="190">
        <v>2.8999999999999998E-3</v>
      </c>
      <c r="DW92" s="190">
        <v>1.6767743957573408E-3</v>
      </c>
      <c r="DX92" s="190">
        <v>0.12759999999999999</v>
      </c>
      <c r="DY92" s="190">
        <v>8.6082505472433049E-4</v>
      </c>
      <c r="DZ92" s="190">
        <v>1.6999999999999999E-3</v>
      </c>
      <c r="EA92" s="190">
        <v>2.1169509870286261E-4</v>
      </c>
      <c r="EB92" s="190">
        <v>0.20080000000000001</v>
      </c>
      <c r="EC92" s="190">
        <v>2.9014414371424276E-3</v>
      </c>
      <c r="ED92" s="190">
        <v>8.0500000000000002E-2</v>
      </c>
      <c r="EE92" s="190">
        <v>1.4231400861238214E-3</v>
      </c>
      <c r="EF92" s="190">
        <v>1.3100000000000001E-2</v>
      </c>
      <c r="EG92" s="190">
        <v>8.4454395342057785E-4</v>
      </c>
      <c r="EH92" s="190">
        <v>0.43409999999999999</v>
      </c>
      <c r="EI92" s="190">
        <v>3.3659041592896304E-3</v>
      </c>
      <c r="EJ92" s="189">
        <v>100.19</v>
      </c>
    </row>
    <row r="93" spans="1:140" x14ac:dyDescent="0.2">
      <c r="A93" s="63" t="s">
        <v>420</v>
      </c>
      <c r="B93" s="61">
        <v>94.8</v>
      </c>
      <c r="C93" s="143">
        <v>4.5540003443773347E-2</v>
      </c>
      <c r="D93" s="61">
        <v>48.72</v>
      </c>
      <c r="E93" s="61">
        <v>6.9383645950132466E-2</v>
      </c>
      <c r="F93" s="64">
        <v>0.16500000000000001</v>
      </c>
      <c r="G93" s="64">
        <v>4.2811281483064977E-3</v>
      </c>
      <c r="H93" s="61">
        <v>5.33</v>
      </c>
      <c r="I93" s="61">
        <v>1.8327148907064852E-2</v>
      </c>
      <c r="J93" s="61">
        <v>1.28</v>
      </c>
      <c r="K93" s="61">
        <v>9.0470000000000006</v>
      </c>
      <c r="L93" s="61">
        <v>4.4688431173306571E-2</v>
      </c>
      <c r="M93" s="64">
        <v>3.5999999999999997E-2</v>
      </c>
      <c r="N93" s="64">
        <v>3.1405800228620192E-3</v>
      </c>
      <c r="O93" s="61">
        <v>29.75</v>
      </c>
      <c r="P93" s="61">
        <v>9.2751320745313379E-2</v>
      </c>
      <c r="Q93" s="61">
        <v>4.3899999999999997</v>
      </c>
      <c r="R93" s="61">
        <v>1.0646078253180346E-2</v>
      </c>
      <c r="S93" s="64">
        <v>8.4000000000000005E-2</v>
      </c>
      <c r="T93" s="64">
        <v>5.7854664561775449E-3</v>
      </c>
      <c r="U93" s="64">
        <v>0.57299999999999995</v>
      </c>
      <c r="V93" s="64">
        <v>1.3197613200541644E-2</v>
      </c>
      <c r="W93" s="64">
        <v>1.7000000000000001E-2</v>
      </c>
      <c r="X93" s="64">
        <v>7.8483785665229482E-4</v>
      </c>
      <c r="Y93" s="64">
        <v>7.9899999999999999E-2</v>
      </c>
      <c r="Z93" s="64">
        <v>1.1634130473336512E-3</v>
      </c>
      <c r="AA93" s="64">
        <v>1.4E-2</v>
      </c>
      <c r="AB93" s="64">
        <v>1.9192829736230938E-3</v>
      </c>
      <c r="AC93" s="64">
        <v>3.3000000000000002E-2</v>
      </c>
      <c r="AD93" s="64">
        <v>1.8373061887206259E-3</v>
      </c>
      <c r="AE93" s="61">
        <v>99.53</v>
      </c>
      <c r="AF93" s="61">
        <f t="shared" si="10"/>
        <v>100.11</v>
      </c>
      <c r="AG93" s="92">
        <f t="shared" si="11"/>
        <v>0.10303030303030303</v>
      </c>
      <c r="AH93" s="64">
        <f t="shared" si="12"/>
        <v>3.4727272727272722</v>
      </c>
      <c r="AI93" s="64">
        <f t="shared" si="13"/>
        <v>0.4842424242424242</v>
      </c>
      <c r="AJ93" s="64">
        <f t="shared" si="14"/>
        <v>0.80707070707070705</v>
      </c>
      <c r="AK93" s="64">
        <f t="shared" si="15"/>
        <v>3.5151515151515147</v>
      </c>
      <c r="AL93" s="63">
        <v>1500</v>
      </c>
      <c r="AM93" s="63">
        <v>1310</v>
      </c>
      <c r="AN93" s="63" t="s">
        <v>419</v>
      </c>
      <c r="AO93" s="62">
        <v>0.57999999999999996</v>
      </c>
      <c r="AP93" s="69">
        <v>0.04</v>
      </c>
      <c r="AQ93" s="66"/>
      <c r="AR93" s="63"/>
      <c r="AS93" s="278"/>
      <c r="AT93" s="68"/>
      <c r="AU93" s="67"/>
      <c r="AV93" s="63"/>
      <c r="AW93" s="67"/>
      <c r="AX93" s="63"/>
      <c r="AY93" s="67"/>
      <c r="AZ93" s="63"/>
      <c r="BA93" s="67"/>
      <c r="BB93" s="63"/>
      <c r="BC93" s="67"/>
      <c r="BD93" s="63"/>
      <c r="BE93" s="67"/>
      <c r="BF93" s="63"/>
      <c r="BG93" s="67"/>
      <c r="BH93" s="63"/>
      <c r="BI93" s="67"/>
      <c r="BJ93" s="63"/>
      <c r="BK93" s="67"/>
      <c r="BL93" s="63"/>
      <c r="BM93" s="67"/>
      <c r="BN93" s="63"/>
      <c r="BO93" s="67"/>
      <c r="BP93" s="63"/>
      <c r="BQ93" s="67"/>
      <c r="BR93" s="63"/>
      <c r="BS93" s="67"/>
      <c r="BT93" s="63"/>
      <c r="BU93" s="67"/>
      <c r="BV93" s="63"/>
      <c r="BW93" s="67"/>
      <c r="BX93" s="63"/>
      <c r="BY93" s="67"/>
      <c r="BZ93" s="63"/>
      <c r="CA93" s="67"/>
      <c r="CB93" s="63"/>
      <c r="CC93" s="67"/>
      <c r="CD93" s="63"/>
      <c r="CE93" s="67"/>
      <c r="CF93" s="63"/>
      <c r="CG93" s="67"/>
      <c r="CH93" s="63"/>
      <c r="CI93" s="67"/>
      <c r="CJ93" s="63"/>
      <c r="CK93" s="67"/>
      <c r="CL93" s="63"/>
      <c r="CM93" s="118"/>
      <c r="CN93" s="60"/>
      <c r="CO93" s="117"/>
      <c r="CP93" s="91"/>
      <c r="CQ93" s="91"/>
      <c r="CR93" s="91"/>
      <c r="CS93" s="61"/>
      <c r="CT93" s="61"/>
      <c r="CU93" s="63"/>
      <c r="CV93" s="63"/>
      <c r="CW93" s="63"/>
      <c r="CX93" s="63"/>
      <c r="CY93" s="60"/>
      <c r="CZ93" s="60"/>
      <c r="DA93" s="63"/>
      <c r="DB93" s="91"/>
      <c r="DC93" s="91"/>
      <c r="DD93" s="91"/>
      <c r="DE93" s="60"/>
      <c r="DF93" s="60"/>
      <c r="DG93" s="65"/>
      <c r="DH93" s="65"/>
      <c r="DI93" s="65"/>
      <c r="DJ93" s="65"/>
      <c r="DL93" s="189">
        <v>42.16</v>
      </c>
      <c r="DM93" s="189">
        <v>5.2060835784273028E-2</v>
      </c>
      <c r="DN93" s="189">
        <v>53.34</v>
      </c>
      <c r="DO93" s="189">
        <v>0.11454570924755317</v>
      </c>
      <c r="DP93" s="189">
        <v>5.22</v>
      </c>
      <c r="DQ93" s="189">
        <v>0.15279603863924379</v>
      </c>
      <c r="DR93" s="190">
        <v>3.8E-3</v>
      </c>
      <c r="DS93" s="190">
        <v>6.0367770404376724E-4</v>
      </c>
      <c r="DT93" s="190">
        <v>5.28E-2</v>
      </c>
      <c r="DU93" s="190">
        <v>1.7337484525121697E-3</v>
      </c>
      <c r="DV93" s="190">
        <v>1.4E-3</v>
      </c>
      <c r="DW93" s="190">
        <v>2.4479444124194416E-3</v>
      </c>
      <c r="DX93" s="190">
        <v>0.1288</v>
      </c>
      <c r="DY93" s="190">
        <v>3.217397881699413E-3</v>
      </c>
      <c r="DZ93" s="190">
        <v>1.6000000000000001E-3</v>
      </c>
      <c r="EA93" s="190">
        <v>2.9830508474576261E-4</v>
      </c>
      <c r="EB93" s="190">
        <v>0.20330000000000001</v>
      </c>
      <c r="EC93" s="190">
        <v>4.4902923870075136E-3</v>
      </c>
      <c r="ED93" s="190">
        <v>8.1600000000000006E-2</v>
      </c>
      <c r="EE93" s="190">
        <v>3.3357506494050334E-3</v>
      </c>
      <c r="EF93" s="190">
        <v>1.34E-2</v>
      </c>
      <c r="EG93" s="190">
        <v>6.8833083059838555E-4</v>
      </c>
      <c r="EH93" s="190">
        <v>0.43409999999999999</v>
      </c>
      <c r="EI93" s="190">
        <v>4.7128175429314335E-3</v>
      </c>
      <c r="EJ93" s="189">
        <v>101.64</v>
      </c>
    </row>
    <row r="94" spans="1:140" x14ac:dyDescent="0.2">
      <c r="A94" s="63" t="s">
        <v>951</v>
      </c>
      <c r="B94" s="61">
        <v>94.96</v>
      </c>
      <c r="C94" s="143">
        <v>6.1885421293563486E-3</v>
      </c>
      <c r="D94" s="61">
        <v>48.3</v>
      </c>
      <c r="E94" s="61">
        <v>0.82234861183781183</v>
      </c>
      <c r="F94" s="64">
        <v>0.182</v>
      </c>
      <c r="G94" s="64">
        <v>7.2345536396288971E-3</v>
      </c>
      <c r="H94" s="61">
        <v>5.42</v>
      </c>
      <c r="I94" s="61">
        <v>9.4473783499543759E-2</v>
      </c>
      <c r="J94" s="61">
        <v>1.37</v>
      </c>
      <c r="K94" s="61">
        <v>8.8680000000000003</v>
      </c>
      <c r="L94" s="61">
        <v>0.12361284328393343</v>
      </c>
      <c r="M94" s="64">
        <v>4.2999999999999997E-2</v>
      </c>
      <c r="N94" s="64">
        <v>4.426955152360192E-3</v>
      </c>
      <c r="O94" s="61">
        <v>30.03</v>
      </c>
      <c r="P94" s="61">
        <v>0.16739797801708728</v>
      </c>
      <c r="Q94" s="61">
        <v>4.5999999999999996</v>
      </c>
      <c r="R94" s="61">
        <v>8.6438492547043361E-2</v>
      </c>
      <c r="S94" s="64">
        <v>0.155</v>
      </c>
      <c r="T94" s="64">
        <v>1.0542576501712303E-2</v>
      </c>
      <c r="U94" s="64">
        <v>0.58399999999999996</v>
      </c>
      <c r="V94" s="64">
        <v>1.6122035990529367E-2</v>
      </c>
      <c r="W94" s="64">
        <v>3.5000000000000003E-2</v>
      </c>
      <c r="X94" s="64">
        <v>1.5345016872418905E-3</v>
      </c>
      <c r="Y94" s="64">
        <v>0.20469999999999999</v>
      </c>
      <c r="Z94" s="64">
        <v>2.6318603488944547E-3</v>
      </c>
      <c r="AA94" s="64">
        <v>2.4E-2</v>
      </c>
      <c r="AB94" s="64">
        <v>3.8390267022539669E-3</v>
      </c>
      <c r="AC94" s="64">
        <v>1.0999999999999999E-2</v>
      </c>
      <c r="AD94" s="64">
        <v>9.1025044755911231E-4</v>
      </c>
      <c r="AE94" s="61">
        <v>99.82</v>
      </c>
      <c r="AF94" s="61">
        <f t="shared" si="10"/>
        <v>100.22</v>
      </c>
      <c r="AG94" s="92">
        <f t="shared" si="11"/>
        <v>0.19230769230769232</v>
      </c>
      <c r="AH94" s="64">
        <f t="shared" si="12"/>
        <v>3.2087912087912085</v>
      </c>
      <c r="AI94" s="64">
        <f t="shared" si="13"/>
        <v>1.1247252747252747</v>
      </c>
      <c r="AJ94" s="64">
        <f t="shared" si="14"/>
        <v>1.8745421245421245</v>
      </c>
      <c r="AK94" s="64">
        <f t="shared" si="15"/>
        <v>2.197802197802198</v>
      </c>
      <c r="AL94" s="63">
        <v>1513</v>
      </c>
      <c r="AM94" s="63">
        <v>1350</v>
      </c>
      <c r="AN94" s="63" t="s">
        <v>952</v>
      </c>
      <c r="AO94" s="62">
        <v>0.4</v>
      </c>
      <c r="AP94" s="69">
        <v>0.05</v>
      </c>
      <c r="AQ94" s="66">
        <v>38</v>
      </c>
      <c r="AR94" s="63">
        <v>13</v>
      </c>
      <c r="AS94" s="278">
        <v>1063.99</v>
      </c>
      <c r="AT94" s="68">
        <v>41.28</v>
      </c>
      <c r="AU94" s="67">
        <v>0.74</v>
      </c>
      <c r="AV94" s="63">
        <v>0.05</v>
      </c>
      <c r="AW94" s="67">
        <v>25.62</v>
      </c>
      <c r="AX94" s="63">
        <v>0.73</v>
      </c>
      <c r="AY94" s="67">
        <v>4.4000000000000004</v>
      </c>
      <c r="AZ94" s="63">
        <v>0.23</v>
      </c>
      <c r="BA94" s="67">
        <v>9.3800000000000008</v>
      </c>
      <c r="BB94" s="63">
        <v>0.45</v>
      </c>
      <c r="BC94" s="67">
        <v>0.28000000000000003</v>
      </c>
      <c r="BD94" s="63">
        <v>0.03</v>
      </c>
      <c r="BE94" s="67">
        <v>2.82</v>
      </c>
      <c r="BF94" s="63">
        <v>0.37</v>
      </c>
      <c r="BG94" s="67">
        <v>0.42</v>
      </c>
      <c r="BH94" s="63">
        <v>0.03</v>
      </c>
      <c r="BI94" s="67">
        <v>1.1599999999999999</v>
      </c>
      <c r="BJ94" s="63">
        <v>7.0000000000000007E-2</v>
      </c>
      <c r="BK94" s="67">
        <v>0.2</v>
      </c>
      <c r="BL94" s="63">
        <v>0.03</v>
      </c>
      <c r="BM94" s="67">
        <v>0.99</v>
      </c>
      <c r="BN94" s="63">
        <v>0.11</v>
      </c>
      <c r="BO94" s="67">
        <v>0.37</v>
      </c>
      <c r="BP94" s="63">
        <v>0.06</v>
      </c>
      <c r="BQ94" s="67">
        <v>0.15</v>
      </c>
      <c r="BR94" s="63">
        <v>0.02</v>
      </c>
      <c r="BS94" s="67">
        <v>0.49</v>
      </c>
      <c r="BT94" s="63">
        <v>0.1</v>
      </c>
      <c r="BU94" s="67"/>
      <c r="BV94" s="63"/>
      <c r="BW94" s="67">
        <v>0.75</v>
      </c>
      <c r="BX94" s="63">
        <v>0.09</v>
      </c>
      <c r="BY94" s="67">
        <v>0.49</v>
      </c>
      <c r="BZ94" s="63">
        <v>0.05</v>
      </c>
      <c r="CA94" s="67">
        <v>0.53</v>
      </c>
      <c r="CB94" s="63">
        <v>0.06</v>
      </c>
      <c r="CC94" s="67"/>
      <c r="CD94" s="63"/>
      <c r="CE94" s="67"/>
      <c r="CF94" s="63"/>
      <c r="CG94" s="67"/>
      <c r="CH94" s="63"/>
      <c r="CI94" s="67">
        <v>7.5999999999999998E-2</v>
      </c>
      <c r="CJ94" s="63">
        <v>1.2999999999999999E-2</v>
      </c>
      <c r="CK94" s="67">
        <v>2.5999999999999999E-2</v>
      </c>
      <c r="CL94" s="63">
        <v>5.0000000000000001E-3</v>
      </c>
      <c r="CM94" s="118">
        <v>8.3000000000000001E-3</v>
      </c>
      <c r="CN94" s="60">
        <v>1.9E-3</v>
      </c>
      <c r="CO94" s="117">
        <v>33.729999999999997</v>
      </c>
      <c r="CP94" s="91">
        <v>8.36</v>
      </c>
      <c r="CQ94" s="91">
        <v>15.26</v>
      </c>
      <c r="CR94" s="91">
        <v>2.81</v>
      </c>
      <c r="CS94" s="61">
        <v>3.13</v>
      </c>
      <c r="CT94" s="61">
        <v>0.94</v>
      </c>
      <c r="CU94" s="63">
        <v>10.77</v>
      </c>
      <c r="CV94" s="63">
        <v>2.39</v>
      </c>
      <c r="CW94" s="63">
        <v>13.03</v>
      </c>
      <c r="CX94" s="63">
        <v>2.68</v>
      </c>
      <c r="CY94" s="60">
        <f t="shared" ref="CY94:CY106" si="19">AU94/AW94</f>
        <v>2.8883684621389537E-2</v>
      </c>
      <c r="CZ94" s="60">
        <f t="shared" ref="CZ94:CZ106" si="20">CY94*((AV94/AU94)^2+(AX94/AW94)^2)^0.5</f>
        <v>2.1180325404397222E-3</v>
      </c>
      <c r="DB94" s="91">
        <v>9.6780531406402606</v>
      </c>
      <c r="DC94" s="60">
        <v>2.9347147416921598E-2</v>
      </c>
      <c r="DD94" s="60">
        <v>1.6904587929439962E-3</v>
      </c>
      <c r="DE94" s="60">
        <v>8.2831350315895003E-2</v>
      </c>
      <c r="DF94" s="60">
        <v>4.7712638807338309E-3</v>
      </c>
      <c r="DG94" s="65"/>
      <c r="DH94" s="65"/>
      <c r="DI94" s="65"/>
      <c r="DJ94" s="65"/>
      <c r="DK94" s="65"/>
      <c r="DL94" s="232">
        <v>41.66</v>
      </c>
      <c r="DM94" s="232">
        <v>3.5942796957651665E-2</v>
      </c>
      <c r="DN94" s="232">
        <v>52.69</v>
      </c>
      <c r="DO94" s="232">
        <v>3.8211034999466736E-2</v>
      </c>
      <c r="DP94" s="232">
        <v>4.9800000000000004</v>
      </c>
      <c r="DQ94" s="232">
        <v>1.945095846651021E-2</v>
      </c>
      <c r="DR94" s="233">
        <v>5.4000000000000003E-3</v>
      </c>
      <c r="DS94" s="233">
        <v>7.1734626249750745E-4</v>
      </c>
      <c r="DT94" s="233">
        <v>5.45E-2</v>
      </c>
      <c r="DU94" s="233">
        <v>2.6017845085056909E-3</v>
      </c>
      <c r="DV94" s="233">
        <v>1.0800000000000001E-2</v>
      </c>
      <c r="DW94" s="233">
        <v>5.8566336194508257E-3</v>
      </c>
      <c r="DX94" s="233">
        <v>0.13009999999999999</v>
      </c>
      <c r="DY94" s="233">
        <v>8.3544695240619568E-4</v>
      </c>
      <c r="DZ94" s="233">
        <v>1.6999999999999999E-3</v>
      </c>
      <c r="EA94" s="233">
        <v>4.1329216118527736E-4</v>
      </c>
      <c r="EB94" s="233">
        <v>0.1993</v>
      </c>
      <c r="EC94" s="233">
        <v>3.3548813150304294E-3</v>
      </c>
      <c r="ED94" s="233">
        <v>7.8899999999999998E-2</v>
      </c>
      <c r="EE94" s="233">
        <v>7.3278387254815177E-4</v>
      </c>
      <c r="EF94" s="233">
        <v>1.32E-2</v>
      </c>
      <c r="EG94" s="233">
        <v>1.2206175729876216E-3</v>
      </c>
      <c r="EH94" s="233">
        <v>0.43869999999999998</v>
      </c>
      <c r="EI94" s="233">
        <v>1.3014661499415848E-3</v>
      </c>
      <c r="EJ94" s="232">
        <v>100.42</v>
      </c>
    </row>
    <row r="95" spans="1:140" x14ac:dyDescent="0.2">
      <c r="A95" s="63" t="s">
        <v>912</v>
      </c>
      <c r="B95" s="61">
        <v>95.1</v>
      </c>
      <c r="C95" s="143">
        <v>2.2538261083531245E-2</v>
      </c>
      <c r="D95" s="61">
        <v>48.49</v>
      </c>
      <c r="E95" s="61">
        <v>9.920507995147132E-2</v>
      </c>
      <c r="F95" s="64">
        <v>0.14799999999999999</v>
      </c>
      <c r="G95" s="64">
        <v>4.7190154373987049E-3</v>
      </c>
      <c r="H95" s="61">
        <v>5.17</v>
      </c>
      <c r="I95" s="61">
        <v>2.6923152570666922E-2</v>
      </c>
      <c r="J95" s="61">
        <v>1.37</v>
      </c>
      <c r="K95" s="61">
        <v>8.7680000000000007</v>
      </c>
      <c r="L95" s="61">
        <v>5.0331928562279533E-2</v>
      </c>
      <c r="M95" s="64">
        <v>0.04</v>
      </c>
      <c r="N95" s="64">
        <v>4.6754794159823369E-3</v>
      </c>
      <c r="O95" s="61">
        <v>30.56</v>
      </c>
      <c r="P95" s="61">
        <v>0.16459360837283871</v>
      </c>
      <c r="Q95" s="61">
        <v>4.29</v>
      </c>
      <c r="R95" s="61">
        <v>2.6469759974688985E-2</v>
      </c>
      <c r="S95" s="64">
        <v>0.128</v>
      </c>
      <c r="T95" s="64">
        <v>8.3669333292419792E-3</v>
      </c>
      <c r="U95" s="64">
        <v>0.53100000000000003</v>
      </c>
      <c r="V95" s="64">
        <v>1.9151850593570035E-2</v>
      </c>
      <c r="W95" s="64">
        <v>1.6E-2</v>
      </c>
      <c r="X95" s="64">
        <v>1.3944861645011804E-3</v>
      </c>
      <c r="Y95" s="64">
        <v>2.9700000000000001E-2</v>
      </c>
      <c r="Z95" s="64">
        <v>1.1940330046003751E-3</v>
      </c>
      <c r="AA95" s="64">
        <v>1.2E-2</v>
      </c>
      <c r="AB95" s="64">
        <v>2.7655032827108212E-3</v>
      </c>
      <c r="AC95" s="64">
        <v>8.0000000000000002E-3</v>
      </c>
      <c r="AD95" s="64">
        <v>8.5082746331892171E-4</v>
      </c>
      <c r="AE95" s="61">
        <v>99.56</v>
      </c>
      <c r="AF95" s="61">
        <f t="shared" si="10"/>
        <v>100.03</v>
      </c>
      <c r="AG95" s="92">
        <f t="shared" si="11"/>
        <v>0.10810810810810811</v>
      </c>
      <c r="AH95" s="64">
        <f t="shared" si="12"/>
        <v>3.5878378378378382</v>
      </c>
      <c r="AI95" s="64">
        <f t="shared" si="13"/>
        <v>0.20067567567567568</v>
      </c>
      <c r="AJ95" s="64">
        <f t="shared" si="14"/>
        <v>0.33445945945945948</v>
      </c>
      <c r="AK95" s="64">
        <f t="shared" si="15"/>
        <v>3.1756756756756754</v>
      </c>
      <c r="AL95" s="63">
        <v>1514</v>
      </c>
      <c r="AM95" s="63">
        <v>1350</v>
      </c>
      <c r="AN95" s="63" t="s">
        <v>240</v>
      </c>
      <c r="AO95" s="62">
        <v>0.47</v>
      </c>
      <c r="AP95" s="69">
        <v>0.01</v>
      </c>
      <c r="AQ95" s="66">
        <v>38</v>
      </c>
      <c r="AR95" s="63">
        <v>18</v>
      </c>
      <c r="AS95" s="278">
        <v>934.98</v>
      </c>
      <c r="AT95" s="68">
        <v>30.48</v>
      </c>
      <c r="AU95" s="67">
        <v>0.27</v>
      </c>
      <c r="AV95" s="63">
        <v>0.02</v>
      </c>
      <c r="AW95" s="67">
        <v>16.41</v>
      </c>
      <c r="AX95" s="63">
        <v>0.44</v>
      </c>
      <c r="AY95" s="67">
        <v>4.04</v>
      </c>
      <c r="AZ95" s="63">
        <v>0.19</v>
      </c>
      <c r="BA95" s="67">
        <v>7.19</v>
      </c>
      <c r="BB95" s="63">
        <v>0.28999999999999998</v>
      </c>
      <c r="BC95" s="67">
        <v>0.23</v>
      </c>
      <c r="BD95" s="63">
        <v>0.02</v>
      </c>
      <c r="BE95" s="67">
        <v>2.52</v>
      </c>
      <c r="BF95" s="63">
        <v>0.23</v>
      </c>
      <c r="BG95" s="67">
        <v>0.31</v>
      </c>
      <c r="BH95" s="63">
        <v>0.02</v>
      </c>
      <c r="BI95" s="67">
        <v>0.91</v>
      </c>
      <c r="BJ95" s="63">
        <v>0.06</v>
      </c>
      <c r="BK95" s="67">
        <v>0.16</v>
      </c>
      <c r="BL95" s="63">
        <v>0.02</v>
      </c>
      <c r="BM95" s="67">
        <v>0.79</v>
      </c>
      <c r="BN95" s="63">
        <v>0.08</v>
      </c>
      <c r="BO95" s="67">
        <v>0.34</v>
      </c>
      <c r="BP95" s="63">
        <v>0.06</v>
      </c>
      <c r="BQ95" s="67">
        <v>0.14000000000000001</v>
      </c>
      <c r="BR95" s="63">
        <v>0.02</v>
      </c>
      <c r="BS95" s="67">
        <v>0.48</v>
      </c>
      <c r="BT95" s="63">
        <v>7.0000000000000007E-2</v>
      </c>
      <c r="BU95" s="67"/>
      <c r="BV95" s="63"/>
      <c r="BW95" s="67">
        <v>0.66</v>
      </c>
      <c r="BX95" s="63">
        <v>0.06</v>
      </c>
      <c r="BY95" s="67">
        <v>0.47</v>
      </c>
      <c r="BZ95" s="63">
        <v>0.04</v>
      </c>
      <c r="CA95" s="67">
        <v>0.45</v>
      </c>
      <c r="CB95" s="63">
        <v>0.05</v>
      </c>
      <c r="CC95" s="67"/>
      <c r="CD95" s="63"/>
      <c r="CE95" s="67"/>
      <c r="CF95" s="63"/>
      <c r="CG95" s="67"/>
      <c r="CH95" s="63"/>
      <c r="CI95" s="67">
        <v>4.3999999999999997E-2</v>
      </c>
      <c r="CJ95" s="63">
        <v>6.0000000000000001E-3</v>
      </c>
      <c r="CK95" s="67">
        <v>1.9E-2</v>
      </c>
      <c r="CL95" s="63">
        <v>3.0000000000000001E-3</v>
      </c>
      <c r="CM95" s="118">
        <v>7.3000000000000001E-3</v>
      </c>
      <c r="CN95" s="60">
        <v>1.5E-3</v>
      </c>
      <c r="CO95" s="117">
        <v>31.51</v>
      </c>
      <c r="CP95" s="91">
        <v>6.86</v>
      </c>
      <c r="CQ95" s="91">
        <v>20.68</v>
      </c>
      <c r="CR95" s="91">
        <v>3.27</v>
      </c>
      <c r="CS95" s="61">
        <v>2.6</v>
      </c>
      <c r="CT95" s="61">
        <v>0.69</v>
      </c>
      <c r="CU95" s="63">
        <v>12.11</v>
      </c>
      <c r="CV95" s="63">
        <v>2.29</v>
      </c>
      <c r="CW95" s="63">
        <v>17.95</v>
      </c>
      <c r="CX95" s="63">
        <v>3.13</v>
      </c>
      <c r="CY95" s="60">
        <f t="shared" si="19"/>
        <v>1.6453382084095063E-2</v>
      </c>
      <c r="CZ95" s="60">
        <f t="shared" si="20"/>
        <v>1.2961569928551984E-3</v>
      </c>
      <c r="DA95" s="63"/>
      <c r="DB95" s="91">
        <v>16.718745470047001</v>
      </c>
      <c r="DC95" s="60">
        <v>1.7217667139789838E-2</v>
      </c>
      <c r="DD95" s="60">
        <v>9.6929203794953031E-4</v>
      </c>
      <c r="DE95" s="60">
        <v>4.85962944955965E-2</v>
      </c>
      <c r="DF95" s="60">
        <v>2.7357946315256288E-3</v>
      </c>
      <c r="DG95" s="65">
        <v>0.70179999999999998</v>
      </c>
      <c r="DH95" s="65">
        <v>1.16E-3</v>
      </c>
      <c r="DI95" s="65">
        <v>0.69952999999999999</v>
      </c>
      <c r="DJ95" s="65">
        <v>1.16E-3</v>
      </c>
      <c r="DK95" s="65"/>
      <c r="DL95" s="187">
        <v>42.07</v>
      </c>
      <c r="DM95" s="187">
        <v>4.2855191555169453E-2</v>
      </c>
      <c r="DN95" s="187">
        <v>53.25</v>
      </c>
      <c r="DO95" s="187">
        <v>4.7901943644985907E-2</v>
      </c>
      <c r="DP95" s="187">
        <v>4.8899999999999997</v>
      </c>
      <c r="DQ95" s="187">
        <v>6.9953691123780651E-2</v>
      </c>
      <c r="DR95" s="188">
        <v>3.5000000000000001E-3</v>
      </c>
      <c r="DS95" s="188">
        <v>9.6570419040950919E-4</v>
      </c>
      <c r="DT95" s="188">
        <v>5.6300000000000003E-2</v>
      </c>
      <c r="DU95" s="188">
        <v>1.9767929167740133E-3</v>
      </c>
      <c r="DV95" s="188">
        <v>1.6000000000000001E-3</v>
      </c>
      <c r="DW95" s="188">
        <v>9.79342204288405E-4</v>
      </c>
      <c r="DX95" s="188">
        <v>0.13120000000000001</v>
      </c>
      <c r="DY95" s="188">
        <v>1.5719070592839699E-3</v>
      </c>
      <c r="DZ95" s="188">
        <v>1.1999999999999999E-3</v>
      </c>
      <c r="EA95" s="188">
        <v>5.5395077342610451E-4</v>
      </c>
      <c r="EB95" s="188">
        <v>0.1978</v>
      </c>
      <c r="EC95" s="188">
        <v>2.9165352372046141E-3</v>
      </c>
      <c r="ED95" s="188">
        <v>7.8899999999999998E-2</v>
      </c>
      <c r="EE95" s="188">
        <v>2.2697323844928087E-3</v>
      </c>
      <c r="EF95" s="188">
        <v>1.35E-2</v>
      </c>
      <c r="EG95" s="188">
        <v>7.6753888403330273E-4</v>
      </c>
      <c r="EH95" s="188">
        <v>0.44030000000000002</v>
      </c>
      <c r="EI95" s="188">
        <v>2.6114606715562814E-3</v>
      </c>
      <c r="EJ95" s="187">
        <v>100.6</v>
      </c>
    </row>
    <row r="96" spans="1:140" x14ac:dyDescent="0.2">
      <c r="A96" s="63" t="s">
        <v>954</v>
      </c>
      <c r="B96" s="61">
        <v>94.67</v>
      </c>
      <c r="C96" s="143">
        <v>2.0362629404408302E-2</v>
      </c>
      <c r="D96" s="61">
        <v>49.18</v>
      </c>
      <c r="E96" s="61">
        <v>0.14633502315325989</v>
      </c>
      <c r="F96" s="64">
        <v>0.17899999999999999</v>
      </c>
      <c r="G96" s="64">
        <v>6.5229672001004312E-3</v>
      </c>
      <c r="H96" s="61">
        <v>5.69</v>
      </c>
      <c r="I96" s="61">
        <v>2.1840125082690405E-2</v>
      </c>
      <c r="J96" s="61">
        <v>1.44</v>
      </c>
      <c r="K96" s="61">
        <v>8.9049999999999994</v>
      </c>
      <c r="L96" s="61">
        <v>4.1017677626824359E-2</v>
      </c>
      <c r="M96" s="64">
        <v>0.05</v>
      </c>
      <c r="N96" s="64">
        <v>6.9025781101549324E-3</v>
      </c>
      <c r="O96" s="61">
        <v>28.86</v>
      </c>
      <c r="P96" s="61">
        <v>0.19336824631860064</v>
      </c>
      <c r="Q96" s="61">
        <v>4.82</v>
      </c>
      <c r="R96" s="61">
        <v>3.2670614030089605E-2</v>
      </c>
      <c r="S96" s="64">
        <v>0.16300000000000001</v>
      </c>
      <c r="T96" s="64">
        <v>8.4816667839338594E-3</v>
      </c>
      <c r="U96" s="64">
        <v>0.60599999999999998</v>
      </c>
      <c r="V96" s="64">
        <v>2.8722568956454197E-2</v>
      </c>
      <c r="W96" s="64">
        <v>2.3E-2</v>
      </c>
      <c r="X96" s="64">
        <v>1.7303539849158626E-3</v>
      </c>
      <c r="Y96" s="64">
        <v>9.9699999999999997E-2</v>
      </c>
      <c r="Z96" s="64">
        <v>1.902447930074942E-3</v>
      </c>
      <c r="AA96" s="64">
        <v>1.7000000000000001E-2</v>
      </c>
      <c r="AB96" s="64">
        <v>2.5610742450626663E-3</v>
      </c>
      <c r="AC96" s="64">
        <v>1.2999999999999999E-2</v>
      </c>
      <c r="AD96" s="64">
        <v>1.0504090037143693E-3</v>
      </c>
      <c r="AE96" s="61">
        <v>100.04</v>
      </c>
      <c r="AF96" s="61">
        <f t="shared" si="10"/>
        <v>100.11</v>
      </c>
      <c r="AG96" s="92">
        <f t="shared" si="11"/>
        <v>0.12849162011173185</v>
      </c>
      <c r="AH96" s="64">
        <f t="shared" si="12"/>
        <v>3.3854748603351954</v>
      </c>
      <c r="AI96" s="64">
        <f t="shared" si="13"/>
        <v>0.55698324022346368</v>
      </c>
      <c r="AJ96" s="64">
        <f t="shared" si="14"/>
        <v>0.92830540037243947</v>
      </c>
      <c r="AK96" s="64">
        <f t="shared" si="15"/>
        <v>0.39106145251396651</v>
      </c>
      <c r="AL96" s="63">
        <v>1518</v>
      </c>
      <c r="AM96" s="63">
        <v>1350</v>
      </c>
      <c r="AN96" s="63" t="s">
        <v>171</v>
      </c>
      <c r="AO96" s="62">
        <v>7.0000000000000007E-2</v>
      </c>
      <c r="AP96" s="69">
        <v>0.09</v>
      </c>
      <c r="AQ96" s="66">
        <v>38</v>
      </c>
      <c r="AR96" s="63">
        <v>10</v>
      </c>
      <c r="AS96" s="278">
        <v>1043.0899999999999</v>
      </c>
      <c r="AT96" s="68">
        <v>39.43</v>
      </c>
      <c r="AU96" s="67">
        <v>0.43</v>
      </c>
      <c r="AV96" s="63">
        <v>0.04</v>
      </c>
      <c r="AW96" s="67">
        <v>19.940000000000001</v>
      </c>
      <c r="AX96" s="63">
        <v>0.51</v>
      </c>
      <c r="AY96" s="67">
        <v>4.63</v>
      </c>
      <c r="AZ96" s="63">
        <v>0.21</v>
      </c>
      <c r="BA96" s="67">
        <v>8.32</v>
      </c>
      <c r="BB96" s="63">
        <v>0.35</v>
      </c>
      <c r="BC96" s="67">
        <v>0.28999999999999998</v>
      </c>
      <c r="BD96" s="63">
        <v>0.03</v>
      </c>
      <c r="BE96" s="67">
        <v>2.5299999999999998</v>
      </c>
      <c r="BF96" s="63">
        <v>0.31</v>
      </c>
      <c r="BG96" s="67">
        <v>0.37</v>
      </c>
      <c r="BH96" s="63">
        <v>0.03</v>
      </c>
      <c r="BI96" s="67">
        <v>1.05</v>
      </c>
      <c r="BJ96" s="63">
        <v>0.06</v>
      </c>
      <c r="BK96" s="67">
        <v>0.17</v>
      </c>
      <c r="BL96" s="63">
        <v>0.03</v>
      </c>
      <c r="BM96" s="67">
        <v>0.96</v>
      </c>
      <c r="BN96" s="63">
        <v>0.11</v>
      </c>
      <c r="BO96" s="67">
        <v>0.35</v>
      </c>
      <c r="BP96" s="63">
        <v>0.08</v>
      </c>
      <c r="BQ96" s="67">
        <v>0.14000000000000001</v>
      </c>
      <c r="BR96" s="63">
        <v>0.02</v>
      </c>
      <c r="BS96" s="67">
        <v>0.47</v>
      </c>
      <c r="BT96" s="63">
        <v>0.08</v>
      </c>
      <c r="BU96" s="67"/>
      <c r="BV96" s="63"/>
      <c r="BW96" s="67">
        <v>0.81</v>
      </c>
      <c r="BX96" s="63">
        <v>7.0000000000000007E-2</v>
      </c>
      <c r="BY96" s="67">
        <v>0.56000000000000005</v>
      </c>
      <c r="BZ96" s="63">
        <v>0.06</v>
      </c>
      <c r="CA96" s="67">
        <v>0.52</v>
      </c>
      <c r="CB96" s="63">
        <v>0.06</v>
      </c>
      <c r="CC96" s="67"/>
      <c r="CD96" s="63"/>
      <c r="CE96" s="67"/>
      <c r="CF96" s="63"/>
      <c r="CG96" s="67"/>
      <c r="CH96" s="63"/>
      <c r="CI96" s="67">
        <v>7.0999999999999994E-2</v>
      </c>
      <c r="CJ96" s="63">
        <v>0.01</v>
      </c>
      <c r="CK96" s="67">
        <v>2.1999999999999999E-2</v>
      </c>
      <c r="CL96" s="63">
        <v>5.0000000000000001E-3</v>
      </c>
      <c r="CM96" s="118">
        <v>6.3E-3</v>
      </c>
      <c r="CN96" s="60">
        <v>1.8E-3</v>
      </c>
      <c r="CO96" s="117">
        <v>46.03</v>
      </c>
      <c r="CP96" s="91">
        <v>13.64</v>
      </c>
      <c r="CQ96" s="91">
        <v>14.79</v>
      </c>
      <c r="CR96" s="91">
        <v>2.2400000000000002</v>
      </c>
      <c r="CS96" s="61">
        <v>3.49</v>
      </c>
      <c r="CT96" s="61">
        <v>1.22</v>
      </c>
      <c r="CU96" s="63">
        <v>13.18</v>
      </c>
      <c r="CV96" s="63">
        <v>3.06</v>
      </c>
      <c r="CW96" s="63">
        <v>13.52</v>
      </c>
      <c r="CX96" s="63">
        <v>2.4300000000000002</v>
      </c>
      <c r="CY96" s="60">
        <f t="shared" si="19"/>
        <v>2.156469408224674E-2</v>
      </c>
      <c r="CZ96" s="60">
        <f t="shared" si="20"/>
        <v>2.0804616430181735E-3</v>
      </c>
      <c r="DB96" s="91">
        <v>11.2457091808319</v>
      </c>
      <c r="DC96" s="60">
        <v>2.1534453333838195E-2</v>
      </c>
      <c r="DD96" s="60">
        <v>1.2293506705956816E-3</v>
      </c>
      <c r="DE96" s="60">
        <v>6.0780280366463997E-2</v>
      </c>
      <c r="DF96" s="60">
        <v>3.4698014975887148E-3</v>
      </c>
      <c r="DG96" s="65">
        <v>0.70221999999999996</v>
      </c>
      <c r="DH96" s="65">
        <v>8.7000000000000001E-4</v>
      </c>
      <c r="DI96" s="65">
        <v>0.69938</v>
      </c>
      <c r="DJ96" s="65">
        <v>8.7000000000000001E-4</v>
      </c>
      <c r="DK96" s="65"/>
      <c r="DL96" s="232">
        <v>42.01</v>
      </c>
      <c r="DM96" s="232">
        <v>5.2394265454170585E-2</v>
      </c>
      <c r="DN96" s="232">
        <v>53.02</v>
      </c>
      <c r="DO96" s="232">
        <v>0.11479802736617464</v>
      </c>
      <c r="DP96" s="232">
        <v>5.32</v>
      </c>
      <c r="DQ96" s="232">
        <v>6.953151500261065E-2</v>
      </c>
      <c r="DR96" s="233">
        <v>5.0000000000000001E-3</v>
      </c>
      <c r="DS96" s="233">
        <v>6.1030493086315825E-4</v>
      </c>
      <c r="DT96" s="233">
        <v>6.1100000000000002E-2</v>
      </c>
      <c r="DU96" s="233">
        <v>4.5517706903422496E-3</v>
      </c>
      <c r="DV96" s="233">
        <v>6.7999999999999996E-3</v>
      </c>
      <c r="DW96" s="233">
        <v>9.1030869193723491E-4</v>
      </c>
      <c r="DX96" s="233">
        <v>0.13400000000000001</v>
      </c>
      <c r="DY96" s="233">
        <v>3.0124943116304685E-3</v>
      </c>
      <c r="DZ96" s="233">
        <v>2E-3</v>
      </c>
      <c r="EA96" s="233">
        <v>7.7347043653408422E-4</v>
      </c>
      <c r="EB96" s="233">
        <v>0.21629999999999999</v>
      </c>
      <c r="EC96" s="233">
        <v>4.9320671097529637E-3</v>
      </c>
      <c r="ED96" s="233">
        <v>8.3000000000000004E-2</v>
      </c>
      <c r="EE96" s="233">
        <v>1.6203543237097438E-3</v>
      </c>
      <c r="EF96" s="233">
        <v>1.35E-2</v>
      </c>
      <c r="EG96" s="233">
        <v>1.1932116356805098E-3</v>
      </c>
      <c r="EH96" s="233">
        <v>0.43580000000000002</v>
      </c>
      <c r="EI96" s="233">
        <v>3.4587717755558954E-3</v>
      </c>
      <c r="EJ96" s="232">
        <v>101.47</v>
      </c>
    </row>
    <row r="97" spans="1:140" x14ac:dyDescent="0.2">
      <c r="A97" s="63" t="s">
        <v>955</v>
      </c>
      <c r="B97" s="61">
        <v>94.88</v>
      </c>
      <c r="C97" s="143">
        <v>8.7511044455072292E-3</v>
      </c>
      <c r="D97" s="61">
        <v>48.46</v>
      </c>
      <c r="E97" s="61">
        <v>8.3652877408132167E-2</v>
      </c>
      <c r="F97" s="64">
        <v>0.16700000000000001</v>
      </c>
      <c r="G97" s="64">
        <v>5.8543446876281619E-3</v>
      </c>
      <c r="H97" s="61">
        <v>5.46</v>
      </c>
      <c r="I97" s="61">
        <v>3.108334176815147E-2</v>
      </c>
      <c r="J97" s="61">
        <v>1.29</v>
      </c>
      <c r="K97" s="61">
        <v>8.94</v>
      </c>
      <c r="L97" s="61">
        <v>6.276498167832173E-2</v>
      </c>
      <c r="M97" s="64">
        <v>4.4999999999999998E-2</v>
      </c>
      <c r="N97" s="64">
        <v>5.5259455708284756E-3</v>
      </c>
      <c r="O97" s="61">
        <v>29.79</v>
      </c>
      <c r="P97" s="61">
        <v>0.11798803072852837</v>
      </c>
      <c r="Q97" s="61">
        <v>4.49</v>
      </c>
      <c r="R97" s="61">
        <v>1.5124079920404796E-2</v>
      </c>
      <c r="S97" s="64">
        <v>0.15</v>
      </c>
      <c r="T97" s="64">
        <v>8.2311117762120505E-3</v>
      </c>
      <c r="U97" s="64">
        <v>0.60099999999999998</v>
      </c>
      <c r="V97" s="64">
        <v>1.9420505287761021E-2</v>
      </c>
      <c r="W97" s="64">
        <v>2.8000000000000001E-2</v>
      </c>
      <c r="X97" s="64">
        <v>1.0235938080174086E-3</v>
      </c>
      <c r="Y97" s="64">
        <v>0.15279999999999999</v>
      </c>
      <c r="Z97" s="64">
        <v>3.1187762754473409E-3</v>
      </c>
      <c r="AA97" s="64">
        <v>1.7999999999999999E-2</v>
      </c>
      <c r="AB97" s="64">
        <v>3.5855227303217487E-3</v>
      </c>
      <c r="AC97" s="64">
        <v>1.4999999999999999E-2</v>
      </c>
      <c r="AD97" s="64">
        <v>8.5479895910926384E-4</v>
      </c>
      <c r="AE97" s="61">
        <v>99.6</v>
      </c>
      <c r="AF97" s="61">
        <f t="shared" si="10"/>
        <v>100.16999999999999</v>
      </c>
      <c r="AG97" s="92">
        <f t="shared" si="11"/>
        <v>0.16766467065868262</v>
      </c>
      <c r="AH97" s="64">
        <f t="shared" si="12"/>
        <v>3.5988023952095807</v>
      </c>
      <c r="AI97" s="64">
        <f t="shared" si="13"/>
        <v>0.91497005988023938</v>
      </c>
      <c r="AJ97" s="64">
        <f t="shared" si="14"/>
        <v>1.5249500998003991</v>
      </c>
      <c r="AK97" s="64">
        <f t="shared" si="15"/>
        <v>3.4131736526946104</v>
      </c>
      <c r="AL97" s="63">
        <v>1503</v>
      </c>
      <c r="AM97" s="63">
        <v>1350</v>
      </c>
      <c r="AN97" s="63" t="s">
        <v>956</v>
      </c>
      <c r="AO97" s="62">
        <v>0.56999999999999995</v>
      </c>
      <c r="AP97" s="69">
        <v>0.13</v>
      </c>
      <c r="AQ97" s="66">
        <v>38</v>
      </c>
      <c r="AR97" s="63">
        <v>14</v>
      </c>
      <c r="AS97" s="278">
        <v>1027.0999999999999</v>
      </c>
      <c r="AT97" s="68">
        <v>36.049999999999997</v>
      </c>
      <c r="AU97" s="67">
        <v>0.6</v>
      </c>
      <c r="AV97" s="63">
        <v>0.04</v>
      </c>
      <c r="AW97" s="67">
        <v>19.8</v>
      </c>
      <c r="AX97" s="63">
        <v>0.61</v>
      </c>
      <c r="AY97" s="67">
        <v>4.34</v>
      </c>
      <c r="AZ97" s="63">
        <v>0.21</v>
      </c>
      <c r="BA97" s="67">
        <v>7.75</v>
      </c>
      <c r="BB97" s="63">
        <v>0.31</v>
      </c>
      <c r="BC97" s="67">
        <v>0.23</v>
      </c>
      <c r="BD97" s="63">
        <v>0.02</v>
      </c>
      <c r="BE97" s="67">
        <v>2.4300000000000002</v>
      </c>
      <c r="BF97" s="63">
        <v>0.26</v>
      </c>
      <c r="BG97" s="67">
        <v>0.32</v>
      </c>
      <c r="BH97" s="63">
        <v>0.02</v>
      </c>
      <c r="BI97" s="67">
        <v>0.92</v>
      </c>
      <c r="BJ97" s="63">
        <v>0.05</v>
      </c>
      <c r="BK97" s="67">
        <v>0.15</v>
      </c>
      <c r="BL97" s="63">
        <v>0.02</v>
      </c>
      <c r="BM97" s="67">
        <v>0.84</v>
      </c>
      <c r="BN97" s="63">
        <v>0.09</v>
      </c>
      <c r="BO97" s="67">
        <v>0.36</v>
      </c>
      <c r="BP97" s="63">
        <v>7.0000000000000007E-2</v>
      </c>
      <c r="BQ97" s="67">
        <v>0.14000000000000001</v>
      </c>
      <c r="BR97" s="63">
        <v>0.02</v>
      </c>
      <c r="BS97" s="67">
        <v>0.47</v>
      </c>
      <c r="BT97" s="63">
        <v>0.08</v>
      </c>
      <c r="BU97" s="67"/>
      <c r="BV97" s="63"/>
      <c r="BW97" s="67">
        <v>0.71</v>
      </c>
      <c r="BX97" s="63">
        <v>0.06</v>
      </c>
      <c r="BY97" s="67">
        <v>0.52</v>
      </c>
      <c r="BZ97" s="63">
        <v>0.05</v>
      </c>
      <c r="CA97" s="67">
        <v>0.52</v>
      </c>
      <c r="CB97" s="63">
        <v>0.06</v>
      </c>
      <c r="CC97" s="67"/>
      <c r="CD97" s="63"/>
      <c r="CE97" s="67"/>
      <c r="CF97" s="63"/>
      <c r="CG97" s="67"/>
      <c r="CH97" s="63"/>
      <c r="CI97" s="67">
        <v>6.5000000000000002E-2</v>
      </c>
      <c r="CJ97" s="63">
        <v>0.01</v>
      </c>
      <c r="CK97" s="67">
        <v>0.02</v>
      </c>
      <c r="CL97" s="63">
        <v>4.0000000000000001E-3</v>
      </c>
      <c r="CM97" s="118">
        <v>6.1999999999999998E-3</v>
      </c>
      <c r="CN97" s="60">
        <v>1.4E-3</v>
      </c>
      <c r="CO97" s="117">
        <v>37.1</v>
      </c>
      <c r="CP97" s="91">
        <v>9.0399999999999991</v>
      </c>
      <c r="CQ97" s="91">
        <v>14.15</v>
      </c>
      <c r="CR97" s="91">
        <v>2.4300000000000002</v>
      </c>
      <c r="CS97" s="61">
        <v>3.23</v>
      </c>
      <c r="CT97" s="61">
        <v>1.03</v>
      </c>
      <c r="CU97" s="63">
        <v>11.5</v>
      </c>
      <c r="CV97" s="63">
        <v>2.72</v>
      </c>
      <c r="CW97" s="63">
        <v>12.92</v>
      </c>
      <c r="CX97" s="63">
        <v>2.5099999999999998</v>
      </c>
      <c r="CY97" s="60">
        <f t="shared" si="19"/>
        <v>3.03030303030303E-2</v>
      </c>
      <c r="CZ97" s="60">
        <f t="shared" si="20"/>
        <v>2.2254852211859052E-3</v>
      </c>
      <c r="DB97" s="91">
        <v>10.723613023757901</v>
      </c>
      <c r="DC97" s="60">
        <v>3.1576364587250466E-2</v>
      </c>
      <c r="DD97" s="60">
        <v>1.7972520361812939E-3</v>
      </c>
      <c r="DE97" s="60">
        <v>8.9123241849422705E-2</v>
      </c>
      <c r="DF97" s="60">
        <v>5.0726842680815518E-3</v>
      </c>
      <c r="DG97" s="65"/>
      <c r="DH97" s="65"/>
      <c r="DI97" s="65"/>
      <c r="DJ97" s="65"/>
      <c r="DK97" s="65"/>
      <c r="DL97" s="232">
        <v>41.95</v>
      </c>
      <c r="DM97" s="232">
        <v>4.7401609048227877E-2</v>
      </c>
      <c r="DN97" s="232">
        <v>52.91</v>
      </c>
      <c r="DO97" s="232">
        <v>5.137817544837836E-2</v>
      </c>
      <c r="DP97" s="232">
        <v>5.09</v>
      </c>
      <c r="DQ97" s="232">
        <v>2.8317159045135855E-2</v>
      </c>
      <c r="DR97" s="233">
        <v>3.3999999999999998E-3</v>
      </c>
      <c r="DS97" s="233">
        <v>9.8771650469958597E-4</v>
      </c>
      <c r="DT97" s="233">
        <v>5.8999999999999997E-2</v>
      </c>
      <c r="DU97" s="233">
        <v>3.5208146366457953E-3</v>
      </c>
      <c r="DV97" s="233">
        <v>4.3E-3</v>
      </c>
      <c r="DW97" s="233">
        <v>1.2587782585040026E-3</v>
      </c>
      <c r="DX97" s="233">
        <v>0.13250000000000001</v>
      </c>
      <c r="DY97" s="233">
        <v>2.5526883545810373E-3</v>
      </c>
      <c r="DZ97" s="233">
        <v>1.8E-3</v>
      </c>
      <c r="EA97" s="233">
        <v>4.7636260438228617E-4</v>
      </c>
      <c r="EB97" s="233">
        <v>0.20530000000000001</v>
      </c>
      <c r="EC97" s="233">
        <v>3.7447653619735698E-3</v>
      </c>
      <c r="ED97" s="233">
        <v>8.1500000000000003E-2</v>
      </c>
      <c r="EE97" s="233">
        <v>7.3378375427223235E-4</v>
      </c>
      <c r="EF97" s="233">
        <v>1.35E-2</v>
      </c>
      <c r="EG97" s="233">
        <v>1.1251480676788763E-3</v>
      </c>
      <c r="EH97" s="233">
        <v>0.43730000000000002</v>
      </c>
      <c r="EI97" s="233">
        <v>1.5202826755237602E-3</v>
      </c>
      <c r="EJ97" s="232">
        <v>100.36</v>
      </c>
    </row>
    <row r="98" spans="1:140" x14ac:dyDescent="0.2">
      <c r="A98" s="63" t="s">
        <v>913</v>
      </c>
      <c r="B98" s="61">
        <v>94.95</v>
      </c>
      <c r="C98" s="143">
        <v>1.3552714260792957E-2</v>
      </c>
      <c r="D98" s="61">
        <v>48.54</v>
      </c>
      <c r="E98" s="61">
        <v>0.1169151247690499</v>
      </c>
      <c r="F98" s="64">
        <v>0.158</v>
      </c>
      <c r="G98" s="64">
        <v>8.5432607178219933E-3</v>
      </c>
      <c r="H98" s="61">
        <v>5.23</v>
      </c>
      <c r="I98" s="61">
        <v>3.7898314297589462E-2</v>
      </c>
      <c r="J98" s="61">
        <v>1.37</v>
      </c>
      <c r="K98" s="61">
        <v>8.8689999999999998</v>
      </c>
      <c r="L98" s="61">
        <v>0.10277596197256589</v>
      </c>
      <c r="M98" s="64">
        <v>3.7999999999999999E-2</v>
      </c>
      <c r="N98" s="64">
        <v>3.4520809220429838E-3</v>
      </c>
      <c r="O98" s="61">
        <v>30.27</v>
      </c>
      <c r="P98" s="61">
        <v>0.22329388372188586</v>
      </c>
      <c r="Q98" s="61">
        <v>4.37</v>
      </c>
      <c r="R98" s="61">
        <v>5.3304763788388422E-2</v>
      </c>
      <c r="S98" s="64">
        <v>0.13800000000000001</v>
      </c>
      <c r="T98" s="64">
        <v>1.2905792902163146E-2</v>
      </c>
      <c r="U98" s="64">
        <v>0.55500000000000005</v>
      </c>
      <c r="V98" s="64">
        <v>1.7496144368810185E-2</v>
      </c>
      <c r="W98" s="64">
        <v>1.4999999999999999E-2</v>
      </c>
      <c r="X98" s="64">
        <v>1.4521208149031448E-3</v>
      </c>
      <c r="Y98" s="64">
        <v>2.8799999999999999E-2</v>
      </c>
      <c r="Z98" s="64">
        <v>1.1396013657788921E-3</v>
      </c>
      <c r="AA98" s="64">
        <v>1.0999999999999999E-2</v>
      </c>
      <c r="AB98" s="64">
        <v>3.6878369508825978E-3</v>
      </c>
      <c r="AC98" s="64">
        <v>1.4999999999999999E-2</v>
      </c>
      <c r="AD98" s="64">
        <v>1.1784985391800262E-3</v>
      </c>
      <c r="AE98" s="61">
        <v>99.61</v>
      </c>
      <c r="AF98" s="61">
        <f t="shared" si="10"/>
        <v>100.04</v>
      </c>
      <c r="AG98" s="92">
        <f t="shared" si="11"/>
        <v>9.4936708860759486E-2</v>
      </c>
      <c r="AH98" s="64">
        <f t="shared" si="12"/>
        <v>3.5126582278481013</v>
      </c>
      <c r="AI98" s="64">
        <f t="shared" si="13"/>
        <v>0.18227848101265823</v>
      </c>
      <c r="AJ98" s="64">
        <f t="shared" si="14"/>
        <v>0.30379746835443039</v>
      </c>
      <c r="AK98" s="64">
        <f t="shared" si="15"/>
        <v>2.721518987341772</v>
      </c>
      <c r="AL98" s="63">
        <v>1512</v>
      </c>
      <c r="AM98" s="63">
        <v>1350</v>
      </c>
      <c r="AN98" s="63" t="s">
        <v>892</v>
      </c>
      <c r="AO98" s="62">
        <v>0.43</v>
      </c>
      <c r="AP98" s="69">
        <v>0.01</v>
      </c>
      <c r="AQ98" s="66">
        <v>38</v>
      </c>
      <c r="AR98" s="63">
        <v>16</v>
      </c>
      <c r="AS98" s="278">
        <v>956.66</v>
      </c>
      <c r="AT98" s="68">
        <v>31.76</v>
      </c>
      <c r="AU98" s="67">
        <v>0.27</v>
      </c>
      <c r="AV98" s="63">
        <v>0.02</v>
      </c>
      <c r="AW98" s="67">
        <v>16.670000000000002</v>
      </c>
      <c r="AX98" s="63">
        <v>0.41</v>
      </c>
      <c r="AY98" s="67">
        <v>4.28</v>
      </c>
      <c r="AZ98" s="63">
        <v>0.19</v>
      </c>
      <c r="BA98" s="67">
        <v>7.31</v>
      </c>
      <c r="BB98" s="63">
        <v>0.26</v>
      </c>
      <c r="BC98" s="67">
        <v>0.23</v>
      </c>
      <c r="BD98" s="63">
        <v>0.02</v>
      </c>
      <c r="BE98" s="67">
        <v>2.38</v>
      </c>
      <c r="BF98" s="63">
        <v>0.25</v>
      </c>
      <c r="BG98" s="67">
        <v>0.34</v>
      </c>
      <c r="BH98" s="63">
        <v>0.03</v>
      </c>
      <c r="BI98" s="67">
        <v>0.94</v>
      </c>
      <c r="BJ98" s="63">
        <v>0.05</v>
      </c>
      <c r="BK98" s="67">
        <v>0.15</v>
      </c>
      <c r="BL98" s="63">
        <v>0.02</v>
      </c>
      <c r="BM98" s="67">
        <v>0.86</v>
      </c>
      <c r="BN98" s="63">
        <v>7.0000000000000007E-2</v>
      </c>
      <c r="BO98" s="67">
        <v>0.3</v>
      </c>
      <c r="BP98" s="63">
        <v>0.05</v>
      </c>
      <c r="BQ98" s="67">
        <v>0.14000000000000001</v>
      </c>
      <c r="BR98" s="63">
        <v>0.02</v>
      </c>
      <c r="BS98" s="67">
        <v>0.55000000000000004</v>
      </c>
      <c r="BT98" s="63">
        <v>0.09</v>
      </c>
      <c r="BU98" s="67"/>
      <c r="BV98" s="63"/>
      <c r="BW98" s="67">
        <v>0.67</v>
      </c>
      <c r="BX98" s="63">
        <v>7.0000000000000007E-2</v>
      </c>
      <c r="BY98" s="67">
        <v>0.49</v>
      </c>
      <c r="BZ98" s="63">
        <v>0.04</v>
      </c>
      <c r="CA98" s="67">
        <v>0.46</v>
      </c>
      <c r="CB98" s="63">
        <v>0.05</v>
      </c>
      <c r="CC98" s="67"/>
      <c r="CD98" s="63"/>
      <c r="CE98" s="67"/>
      <c r="CF98" s="63"/>
      <c r="CG98" s="67"/>
      <c r="CH98" s="63"/>
      <c r="CI98" s="67">
        <v>4.8000000000000001E-2</v>
      </c>
      <c r="CJ98" s="63">
        <v>7.0000000000000001E-3</v>
      </c>
      <c r="CK98" s="67">
        <v>0.02</v>
      </c>
      <c r="CL98" s="63">
        <v>4.0000000000000001E-3</v>
      </c>
      <c r="CM98" s="118">
        <v>6.4000000000000003E-3</v>
      </c>
      <c r="CN98" s="60">
        <v>1.4E-3</v>
      </c>
      <c r="CO98" s="117">
        <v>35.94</v>
      </c>
      <c r="CP98" s="91">
        <v>8.49</v>
      </c>
      <c r="CQ98" s="91">
        <v>19.579999999999998</v>
      </c>
      <c r="CR98" s="91">
        <v>3.11</v>
      </c>
      <c r="CS98" s="61">
        <v>3.13</v>
      </c>
      <c r="CT98" s="61">
        <v>0.94</v>
      </c>
      <c r="CU98" s="63">
        <v>11.5</v>
      </c>
      <c r="CV98" s="63">
        <v>2.42</v>
      </c>
      <c r="CW98" s="63">
        <v>17.920000000000002</v>
      </c>
      <c r="CX98" s="63">
        <v>3.09</v>
      </c>
      <c r="CY98" s="60">
        <f t="shared" si="19"/>
        <v>1.6196760647870425E-2</v>
      </c>
      <c r="CZ98" s="60">
        <f t="shared" si="20"/>
        <v>1.2641658799791605E-3</v>
      </c>
      <c r="DA98" s="63"/>
      <c r="DB98" s="91">
        <v>14.0940849781036</v>
      </c>
      <c r="DC98" s="60">
        <v>1.6545552008101528E-2</v>
      </c>
      <c r="DD98" s="60">
        <v>9.5732683954414025E-4</v>
      </c>
      <c r="DE98" s="60">
        <v>4.6699271826422598E-2</v>
      </c>
      <c r="DF98" s="60">
        <v>2.7020232558400796E-3</v>
      </c>
      <c r="DG98" s="65">
        <v>0.70411999999999997</v>
      </c>
      <c r="DH98" s="65">
        <v>7.5000000000000002E-4</v>
      </c>
      <c r="DI98" s="65">
        <v>0.70194000000000001</v>
      </c>
      <c r="DJ98" s="65">
        <v>7.6000000000000004E-4</v>
      </c>
      <c r="DK98" s="65"/>
      <c r="DL98" s="187">
        <v>41.93</v>
      </c>
      <c r="DM98" s="187">
        <v>3.4241132068756168E-2</v>
      </c>
      <c r="DN98" s="187">
        <v>52.86</v>
      </c>
      <c r="DO98" s="187">
        <v>4.4975306710162193E-2</v>
      </c>
      <c r="DP98" s="187">
        <v>5.01</v>
      </c>
      <c r="DQ98" s="187">
        <v>4.301468884616181E-2</v>
      </c>
      <c r="DR98" s="188">
        <v>3.7000000000000002E-3</v>
      </c>
      <c r="DS98" s="188">
        <v>9.5556501467631877E-4</v>
      </c>
      <c r="DT98" s="188">
        <v>5.5E-2</v>
      </c>
      <c r="DU98" s="188">
        <v>2.5502835712572815E-3</v>
      </c>
      <c r="DV98" s="188">
        <v>1.1999999999999999E-3</v>
      </c>
      <c r="DW98" s="188">
        <v>7.4789192569638325E-4</v>
      </c>
      <c r="DX98" s="188">
        <v>0.13389999999999999</v>
      </c>
      <c r="DY98" s="188">
        <v>1.2426518970893527E-3</v>
      </c>
      <c r="DZ98" s="188">
        <v>1.6999999999999999E-3</v>
      </c>
      <c r="EA98" s="188">
        <v>4.9411051432890029E-4</v>
      </c>
      <c r="EB98" s="188">
        <v>0.1991</v>
      </c>
      <c r="EC98" s="188">
        <v>3.333166598552153E-3</v>
      </c>
      <c r="ED98" s="188">
        <v>8.1699999999999995E-2</v>
      </c>
      <c r="EE98" s="188">
        <v>1.2660865937794937E-3</v>
      </c>
      <c r="EF98" s="188">
        <v>1.3299999999999999E-2</v>
      </c>
      <c r="EG98" s="188">
        <v>8.4861575111685301E-4</v>
      </c>
      <c r="EH98" s="188">
        <v>0.4365</v>
      </c>
      <c r="EI98" s="188">
        <v>1.5330625596304498E-3</v>
      </c>
      <c r="EJ98" s="187">
        <v>100.21</v>
      </c>
    </row>
    <row r="99" spans="1:140" x14ac:dyDescent="0.2">
      <c r="A99" s="63" t="s">
        <v>957</v>
      </c>
      <c r="B99" s="61">
        <v>94.74</v>
      </c>
      <c r="C99" s="143">
        <v>3.4169051134120582E-2</v>
      </c>
      <c r="D99" s="61">
        <v>48.71</v>
      </c>
      <c r="E99" s="61">
        <v>0.18208789616182708</v>
      </c>
      <c r="F99" s="64">
        <v>0.17599999999999999</v>
      </c>
      <c r="G99" s="64">
        <v>8.2215402160925894E-3</v>
      </c>
      <c r="H99" s="61">
        <v>5.67</v>
      </c>
      <c r="I99" s="61">
        <v>3.8285298562015874E-2</v>
      </c>
      <c r="J99" s="61">
        <v>1.27</v>
      </c>
      <c r="K99" s="61">
        <v>9.0609999999999999</v>
      </c>
      <c r="L99" s="61">
        <v>6.2622899493541301E-2</v>
      </c>
      <c r="M99" s="64">
        <v>4.5999999999999999E-2</v>
      </c>
      <c r="N99" s="64">
        <v>4.1473709822282389E-3</v>
      </c>
      <c r="O99" s="61">
        <v>29.1</v>
      </c>
      <c r="P99" s="61">
        <v>9.9081173181528315E-2</v>
      </c>
      <c r="Q99" s="61">
        <v>4.71</v>
      </c>
      <c r="R99" s="61">
        <v>2.8256684855659152E-2</v>
      </c>
      <c r="S99" s="64">
        <v>0.154</v>
      </c>
      <c r="T99" s="64">
        <v>9.3206852328124867E-3</v>
      </c>
      <c r="U99" s="64">
        <v>0.61299999999999999</v>
      </c>
      <c r="V99" s="64">
        <v>1.6926320546486479E-2</v>
      </c>
      <c r="W99" s="64">
        <v>2.5000000000000001E-2</v>
      </c>
      <c r="X99" s="64">
        <v>1.9145108541236315E-3</v>
      </c>
      <c r="Y99" s="64">
        <v>0.13950000000000001</v>
      </c>
      <c r="Z99" s="64">
        <v>1.8078440522985915E-3</v>
      </c>
      <c r="AA99" s="64">
        <v>1.4E-2</v>
      </c>
      <c r="AB99" s="64">
        <v>3.728716095409331E-3</v>
      </c>
      <c r="AC99" s="64">
        <v>1.6E-2</v>
      </c>
      <c r="AD99" s="64">
        <v>1.6733517610293402E-3</v>
      </c>
      <c r="AE99" s="61">
        <v>99.7</v>
      </c>
      <c r="AF99" s="61">
        <f t="shared" si="10"/>
        <v>100.16</v>
      </c>
      <c r="AG99" s="92">
        <f t="shared" si="11"/>
        <v>0.14204545454545456</v>
      </c>
      <c r="AH99" s="64">
        <f t="shared" si="12"/>
        <v>3.4829545454545454</v>
      </c>
      <c r="AI99" s="64">
        <f t="shared" si="13"/>
        <v>0.79261363636363646</v>
      </c>
      <c r="AJ99" s="64">
        <f t="shared" si="14"/>
        <v>1.3210227272727275</v>
      </c>
      <c r="AK99" s="64">
        <f t="shared" si="15"/>
        <v>2.6136363636363638</v>
      </c>
      <c r="AL99" s="63">
        <v>1498</v>
      </c>
      <c r="AM99" s="63">
        <v>1350</v>
      </c>
      <c r="AN99" s="63" t="s">
        <v>958</v>
      </c>
      <c r="AO99" s="62">
        <v>0.46</v>
      </c>
      <c r="AP99" s="69">
        <v>0.11</v>
      </c>
      <c r="AQ99" s="66">
        <v>38</v>
      </c>
      <c r="AR99" s="63">
        <v>10</v>
      </c>
      <c r="AS99" s="278">
        <v>1052.4100000000001</v>
      </c>
      <c r="AT99" s="68">
        <v>39.47</v>
      </c>
      <c r="AU99" s="67">
        <v>0.5</v>
      </c>
      <c r="AV99" s="63">
        <v>0.03</v>
      </c>
      <c r="AW99" s="67">
        <v>20.88</v>
      </c>
      <c r="AX99" s="63">
        <v>0.52</v>
      </c>
      <c r="AY99" s="67">
        <v>4.62</v>
      </c>
      <c r="AZ99" s="63">
        <v>0.21</v>
      </c>
      <c r="BA99" s="67">
        <v>8.4600000000000009</v>
      </c>
      <c r="BB99" s="63">
        <v>0.41</v>
      </c>
      <c r="BC99" s="67">
        <v>0.28999999999999998</v>
      </c>
      <c r="BD99" s="63">
        <v>0.02</v>
      </c>
      <c r="BE99" s="67">
        <v>2.77</v>
      </c>
      <c r="BF99" s="63">
        <v>0.42</v>
      </c>
      <c r="BG99" s="67">
        <v>0.37</v>
      </c>
      <c r="BH99" s="63">
        <v>0.03</v>
      </c>
      <c r="BI99" s="67">
        <v>1.0900000000000001</v>
      </c>
      <c r="BJ99" s="63">
        <v>0.08</v>
      </c>
      <c r="BK99" s="67">
        <v>0.18</v>
      </c>
      <c r="BL99" s="63">
        <v>0.03</v>
      </c>
      <c r="BM99" s="67">
        <v>0.95</v>
      </c>
      <c r="BN99" s="63">
        <v>0.1</v>
      </c>
      <c r="BO99" s="67">
        <v>0.38</v>
      </c>
      <c r="BP99" s="63">
        <v>7.0000000000000007E-2</v>
      </c>
      <c r="BQ99" s="67">
        <v>0.17</v>
      </c>
      <c r="BR99" s="63">
        <v>0.03</v>
      </c>
      <c r="BS99" s="67">
        <v>0.54</v>
      </c>
      <c r="BT99" s="63">
        <v>0.1</v>
      </c>
      <c r="BU99" s="67"/>
      <c r="BV99" s="63"/>
      <c r="BW99" s="67">
        <v>0.68</v>
      </c>
      <c r="BX99" s="63">
        <v>7.0000000000000007E-2</v>
      </c>
      <c r="BY99" s="67">
        <v>0.52</v>
      </c>
      <c r="BZ99" s="63">
        <v>0.06</v>
      </c>
      <c r="CA99" s="67">
        <v>0.53</v>
      </c>
      <c r="CB99" s="63">
        <v>0.08</v>
      </c>
      <c r="CC99" s="67"/>
      <c r="CD99" s="63"/>
      <c r="CE99" s="67"/>
      <c r="CF99" s="63"/>
      <c r="CG99" s="67"/>
      <c r="CH99" s="63"/>
      <c r="CI99" s="67">
        <v>9.0999999999999998E-2</v>
      </c>
      <c r="CJ99" s="63">
        <v>1.2E-2</v>
      </c>
      <c r="CK99" s="67">
        <v>2.3E-2</v>
      </c>
      <c r="CL99" s="63">
        <v>5.0000000000000001E-3</v>
      </c>
      <c r="CM99" s="118">
        <v>8.0000000000000002E-3</v>
      </c>
      <c r="CN99" s="60">
        <v>1.9E-3</v>
      </c>
      <c r="CO99" s="117">
        <v>36.25</v>
      </c>
      <c r="CP99" s="91">
        <v>9.1999999999999993</v>
      </c>
      <c r="CQ99" s="91">
        <v>11.98</v>
      </c>
      <c r="CR99" s="91">
        <v>1.82</v>
      </c>
      <c r="CS99" s="61">
        <v>2.88</v>
      </c>
      <c r="CT99" s="61">
        <v>0.9</v>
      </c>
      <c r="CU99" s="63">
        <v>12.61</v>
      </c>
      <c r="CV99" s="63">
        <v>2.7</v>
      </c>
      <c r="CW99" s="63">
        <v>10.44</v>
      </c>
      <c r="CX99" s="63">
        <v>1.8</v>
      </c>
      <c r="CY99" s="60">
        <f t="shared" si="19"/>
        <v>2.3946360153256706E-2</v>
      </c>
      <c r="CZ99" s="60">
        <f t="shared" si="20"/>
        <v>1.5556326536294029E-3</v>
      </c>
      <c r="DB99" s="91">
        <v>8.6987652778625506</v>
      </c>
      <c r="DC99" s="60">
        <v>2.38468249154518E-2</v>
      </c>
      <c r="DD99" s="60">
        <v>1.3235246314110671E-3</v>
      </c>
      <c r="DE99" s="60">
        <v>6.7306872468111206E-2</v>
      </c>
      <c r="DF99" s="60">
        <v>3.7356043788062858E-3</v>
      </c>
      <c r="DG99" s="65"/>
      <c r="DH99" s="65"/>
      <c r="DI99" s="65"/>
      <c r="DJ99" s="65"/>
      <c r="DK99" s="65"/>
      <c r="DL99" s="232">
        <v>41.61</v>
      </c>
      <c r="DM99" s="232">
        <v>0.12728488712480951</v>
      </c>
      <c r="DN99" s="232">
        <v>52.58</v>
      </c>
      <c r="DO99" s="232">
        <v>0.20266468159367451</v>
      </c>
      <c r="DP99" s="232">
        <v>5.2</v>
      </c>
      <c r="DQ99" s="232">
        <v>0.11281486250243035</v>
      </c>
      <c r="DR99" s="233">
        <v>4.1000000000000003E-3</v>
      </c>
      <c r="DS99" s="233">
        <v>6.9594370814882319E-4</v>
      </c>
      <c r="DT99" s="233">
        <v>6.0600000000000001E-2</v>
      </c>
      <c r="DU99" s="233">
        <v>3.2897991419415405E-3</v>
      </c>
      <c r="DV99" s="233">
        <v>4.8999999999999998E-3</v>
      </c>
      <c r="DW99" s="233">
        <v>2.7353807296124667E-3</v>
      </c>
      <c r="DX99" s="233">
        <v>0.1308</v>
      </c>
      <c r="DY99" s="233">
        <v>6.0575563865066856E-3</v>
      </c>
      <c r="DZ99" s="233">
        <v>2.3999999999999998E-3</v>
      </c>
      <c r="EA99" s="233">
        <v>6.0152396856585119E-4</v>
      </c>
      <c r="EB99" s="233">
        <v>0.2155</v>
      </c>
      <c r="EC99" s="233">
        <v>1.3615212591959483E-2</v>
      </c>
      <c r="ED99" s="233">
        <v>8.2299999999999998E-2</v>
      </c>
      <c r="EE99" s="233">
        <v>2.8276190922589192E-3</v>
      </c>
      <c r="EF99" s="233">
        <v>1.2699999999999999E-2</v>
      </c>
      <c r="EG99" s="233">
        <v>7.5984383275891495E-4</v>
      </c>
      <c r="EH99" s="233">
        <v>0.4385</v>
      </c>
      <c r="EI99" s="233">
        <v>5.0990357869070725E-3</v>
      </c>
      <c r="EJ99" s="232">
        <v>100.52</v>
      </c>
    </row>
    <row r="100" spans="1:140" x14ac:dyDescent="0.2">
      <c r="A100" s="63" t="s">
        <v>196</v>
      </c>
      <c r="B100" s="61">
        <v>93.7</v>
      </c>
      <c r="C100" s="143">
        <v>6.8125100175118417E-3</v>
      </c>
      <c r="D100" s="61">
        <v>49.66</v>
      </c>
      <c r="E100" s="61">
        <v>0.17601174641923431</v>
      </c>
      <c r="F100" s="64">
        <v>0.18099999999999999</v>
      </c>
      <c r="G100" s="64">
        <v>1.8119667132111838E-3</v>
      </c>
      <c r="H100" s="61">
        <v>5.88</v>
      </c>
      <c r="I100" s="61">
        <v>3.0345901475163289E-2</v>
      </c>
      <c r="J100" s="61">
        <v>1.08</v>
      </c>
      <c r="K100" s="61">
        <v>9.7270000000000003</v>
      </c>
      <c r="L100" s="61">
        <v>1.3528106722918607E-3</v>
      </c>
      <c r="M100" s="64">
        <v>6.9000000000000006E-2</v>
      </c>
      <c r="N100" s="64">
        <v>3.4137155099659496E-3</v>
      </c>
      <c r="O100" s="61">
        <v>26.57</v>
      </c>
      <c r="P100" s="61">
        <v>0.30545529921977138</v>
      </c>
      <c r="Q100" s="61">
        <v>5.29</v>
      </c>
      <c r="R100" s="61">
        <v>6.9600898577231632E-2</v>
      </c>
      <c r="S100" s="64">
        <v>0.28899999999999998</v>
      </c>
      <c r="T100" s="64">
        <v>9.1298777650730759E-3</v>
      </c>
      <c r="U100" s="64">
        <v>0.59299999999999997</v>
      </c>
      <c r="V100" s="64">
        <v>1.652661788939101E-3</v>
      </c>
      <c r="W100" s="64">
        <v>2.5999999999999999E-2</v>
      </c>
      <c r="X100" s="64">
        <v>9.5878885584617146E-5</v>
      </c>
      <c r="Y100" s="64">
        <v>7.85E-2</v>
      </c>
      <c r="Z100" s="64">
        <v>1.5223168310358952E-3</v>
      </c>
      <c r="AA100" s="64">
        <v>2.1999999999999999E-2</v>
      </c>
      <c r="AB100" s="64">
        <v>2.223470021495216E-4</v>
      </c>
      <c r="AC100" s="64">
        <v>0.02</v>
      </c>
      <c r="AD100" s="64">
        <v>1.3140195701492174E-3</v>
      </c>
      <c r="AE100" s="61">
        <v>99.48</v>
      </c>
      <c r="AF100" s="61">
        <f t="shared" si="10"/>
        <v>100.10000000000001</v>
      </c>
      <c r="AG100" s="92">
        <f t="shared" si="11"/>
        <v>0.143646408839779</v>
      </c>
      <c r="AH100" s="64">
        <f t="shared" si="12"/>
        <v>3.2762430939226519</v>
      </c>
      <c r="AI100" s="64">
        <f t="shared" si="13"/>
        <v>0.43370165745856354</v>
      </c>
      <c r="AJ100" s="64">
        <f t="shared" si="14"/>
        <v>0.72283609576427255</v>
      </c>
      <c r="AK100" s="64">
        <f t="shared" si="15"/>
        <v>3.4254143646408841</v>
      </c>
      <c r="AL100" s="63">
        <v>1456</v>
      </c>
      <c r="AM100" s="63">
        <v>1400</v>
      </c>
      <c r="AN100" s="63" t="s">
        <v>195</v>
      </c>
      <c r="AO100" s="62">
        <v>0.62</v>
      </c>
      <c r="AP100" s="69">
        <v>0.1</v>
      </c>
      <c r="AQ100" s="66">
        <v>38</v>
      </c>
      <c r="AR100" s="63">
        <v>19</v>
      </c>
      <c r="AS100" s="278">
        <v>1064.18</v>
      </c>
      <c r="AT100" s="68">
        <v>167.71</v>
      </c>
      <c r="AU100" s="67">
        <v>0.51</v>
      </c>
      <c r="AV100" s="63">
        <v>0.09</v>
      </c>
      <c r="AW100" s="67">
        <v>19.7</v>
      </c>
      <c r="AX100" s="63">
        <v>3.22</v>
      </c>
      <c r="AY100" s="67">
        <v>4.71</v>
      </c>
      <c r="AZ100" s="63">
        <v>0.61</v>
      </c>
      <c r="BA100" s="67">
        <v>9.18</v>
      </c>
      <c r="BB100" s="63">
        <v>1.4</v>
      </c>
      <c r="BC100" s="67">
        <v>0.24</v>
      </c>
      <c r="BD100" s="63">
        <v>0.05</v>
      </c>
      <c r="BE100" s="67">
        <v>2.57</v>
      </c>
      <c r="BF100" s="63">
        <v>0.4</v>
      </c>
      <c r="BG100" s="67">
        <v>0.4</v>
      </c>
      <c r="BH100" s="63">
        <v>7.0000000000000007E-2</v>
      </c>
      <c r="BI100" s="67">
        <v>1.1399999999999999</v>
      </c>
      <c r="BJ100" s="63">
        <v>0.11</v>
      </c>
      <c r="BK100" s="67">
        <v>0.18</v>
      </c>
      <c r="BL100" s="63">
        <v>0.04</v>
      </c>
      <c r="BM100" s="67">
        <v>0.89</v>
      </c>
      <c r="BN100" s="63">
        <v>0.2</v>
      </c>
      <c r="BO100" s="67">
        <v>0.45</v>
      </c>
      <c r="BP100" s="63">
        <v>0.13</v>
      </c>
      <c r="BQ100" s="67">
        <v>0.12</v>
      </c>
      <c r="BR100" s="63">
        <v>0.03</v>
      </c>
      <c r="BS100" s="67">
        <v>0.56999999999999995</v>
      </c>
      <c r="BT100" s="63">
        <v>0.15</v>
      </c>
      <c r="BU100" s="67">
        <v>0.1</v>
      </c>
      <c r="BV100" s="63">
        <v>0.02</v>
      </c>
      <c r="BW100" s="67">
        <v>0.8</v>
      </c>
      <c r="BX100" s="63">
        <v>0.14000000000000001</v>
      </c>
      <c r="BY100" s="67">
        <v>0.46</v>
      </c>
      <c r="BZ100" s="63">
        <v>0.13</v>
      </c>
      <c r="CA100" s="67">
        <v>0.59</v>
      </c>
      <c r="CB100" s="63">
        <v>0.14000000000000001</v>
      </c>
      <c r="CC100" s="67"/>
      <c r="CD100" s="63"/>
      <c r="CE100" s="67"/>
      <c r="CF100" s="63"/>
      <c r="CG100" s="67"/>
      <c r="CH100" s="63"/>
      <c r="CI100" s="67">
        <v>8.4000000000000005E-2</v>
      </c>
      <c r="CJ100" s="63">
        <v>2.3E-2</v>
      </c>
      <c r="CK100" s="67">
        <v>2.5999999999999999E-2</v>
      </c>
      <c r="CL100" s="63">
        <v>8.0000000000000002E-3</v>
      </c>
      <c r="CM100" s="118">
        <v>7.4999999999999997E-3</v>
      </c>
      <c r="CN100" s="60">
        <v>4.0000000000000001E-3</v>
      </c>
      <c r="CO100" s="117">
        <v>30</v>
      </c>
      <c r="CP100" s="91">
        <v>17.079999999999998</v>
      </c>
      <c r="CQ100" s="91">
        <v>13.57</v>
      </c>
      <c r="CR100" s="91">
        <v>3.96</v>
      </c>
      <c r="CS100" s="61">
        <v>3.25</v>
      </c>
      <c r="CT100" s="61">
        <v>2.02</v>
      </c>
      <c r="CU100" s="63">
        <v>9.23</v>
      </c>
      <c r="CV100" s="63">
        <v>3.56</v>
      </c>
      <c r="CW100" s="63">
        <v>10.6</v>
      </c>
      <c r="CX100" s="63">
        <v>3.74</v>
      </c>
      <c r="CY100" s="60">
        <f t="shared" si="19"/>
        <v>2.5888324873096447E-2</v>
      </c>
      <c r="CZ100" s="60">
        <f t="shared" si="20"/>
        <v>6.2271163288050791E-3</v>
      </c>
      <c r="DA100" s="63"/>
      <c r="DB100" s="91">
        <v>12.1</v>
      </c>
      <c r="DC100" s="60">
        <f t="shared" ref="DC100:DC109" si="21">0.3543*DE100</f>
        <v>2.3819588999999999E-2</v>
      </c>
      <c r="DD100" s="60">
        <v>1.4172E-3</v>
      </c>
      <c r="DE100" s="63">
        <v>6.7229999999999998E-2</v>
      </c>
      <c r="DF100" s="63">
        <v>4.0000000000000001E-3</v>
      </c>
      <c r="DG100" s="65">
        <v>0.70396999999999998</v>
      </c>
      <c r="DH100" s="65">
        <v>1.0200000000000001E-3</v>
      </c>
      <c r="DI100" s="65">
        <v>0.70082999999999995</v>
      </c>
      <c r="DJ100" s="65">
        <v>1.0399999999999999E-3</v>
      </c>
      <c r="DL100" s="187">
        <v>41.75</v>
      </c>
      <c r="DM100" s="187">
        <v>0.1109535874716336</v>
      </c>
      <c r="DN100" s="187">
        <v>52.22</v>
      </c>
      <c r="DO100" s="187">
        <v>2.7484015133021057E-2</v>
      </c>
      <c r="DP100" s="187">
        <v>6.26</v>
      </c>
      <c r="DQ100" s="187">
        <v>2.7922313104400014E-2</v>
      </c>
      <c r="DR100" s="188"/>
      <c r="DS100" s="188"/>
      <c r="DT100" s="188">
        <v>4.7600000000000003E-2</v>
      </c>
      <c r="DU100" s="188">
        <v>2.3595010714672063E-4</v>
      </c>
      <c r="DV100" s="188"/>
      <c r="DW100" s="188"/>
      <c r="DX100" s="188"/>
      <c r="DY100" s="188"/>
      <c r="DZ100" s="188">
        <v>1.9E-3</v>
      </c>
      <c r="EA100" s="188">
        <v>2.8284271247461902E-4</v>
      </c>
      <c r="EB100" s="188">
        <v>0.23930000000000001</v>
      </c>
      <c r="EC100" s="188">
        <v>1.2128764942781428E-3</v>
      </c>
      <c r="ED100" s="188">
        <v>9.7100000000000006E-2</v>
      </c>
      <c r="EE100" s="188">
        <v>1.697056274847717E-3</v>
      </c>
      <c r="EF100" s="188"/>
      <c r="EG100" s="188"/>
      <c r="EH100" s="188">
        <v>0.43109999999999998</v>
      </c>
      <c r="EI100" s="188">
        <v>1.414377605240893E-4</v>
      </c>
      <c r="EJ100" s="187">
        <v>101.21693007905836</v>
      </c>
    </row>
    <row r="101" spans="1:140" x14ac:dyDescent="0.2">
      <c r="A101" s="63" t="s">
        <v>661</v>
      </c>
      <c r="B101" s="61">
        <v>93.51</v>
      </c>
      <c r="C101" s="143">
        <v>8.2413382072324438E-3</v>
      </c>
      <c r="D101" s="61">
        <v>50.18</v>
      </c>
      <c r="E101" s="61">
        <v>0.62223200000000001</v>
      </c>
      <c r="F101" s="64">
        <v>0.19600000000000001</v>
      </c>
      <c r="G101" s="64">
        <v>9.8784000000000007E-3</v>
      </c>
      <c r="H101" s="61">
        <v>6.16</v>
      </c>
      <c r="I101" s="61">
        <v>3.9834666666666664E-2</v>
      </c>
      <c r="J101" s="61">
        <v>1.19</v>
      </c>
      <c r="K101" s="61">
        <v>9.7319999999999993</v>
      </c>
      <c r="L101" s="61">
        <v>7.1368000000000001E-2</v>
      </c>
      <c r="M101" s="64">
        <v>7.8E-2</v>
      </c>
      <c r="N101" s="64">
        <v>8.4396000000000002E-3</v>
      </c>
      <c r="O101" s="61">
        <v>25.95</v>
      </c>
      <c r="P101" s="61">
        <v>0.10206999999999999</v>
      </c>
      <c r="Q101" s="61">
        <v>5.4</v>
      </c>
      <c r="R101" s="61">
        <v>6.0479999999999992E-2</v>
      </c>
      <c r="S101" s="64">
        <v>0.32</v>
      </c>
      <c r="T101" s="64">
        <v>1.0837333333333334E-2</v>
      </c>
      <c r="U101" s="64">
        <v>0.60799999999999998</v>
      </c>
      <c r="V101" s="64">
        <v>3.7696E-2</v>
      </c>
      <c r="W101" s="64">
        <v>2.5999999999999999E-2</v>
      </c>
      <c r="X101" s="64">
        <v>3.2188E-3</v>
      </c>
      <c r="Y101" s="64">
        <v>0.10730000000000001</v>
      </c>
      <c r="Z101" s="64">
        <v>3.269073333333334E-3</v>
      </c>
      <c r="AA101" s="64">
        <v>2.8000000000000001E-2</v>
      </c>
      <c r="AB101" s="64">
        <v>9.2456000000000014E-3</v>
      </c>
      <c r="AC101" s="64">
        <v>0.01</v>
      </c>
      <c r="AD101" s="64">
        <v>2.928E-3</v>
      </c>
      <c r="AE101" s="61">
        <v>99.98</v>
      </c>
      <c r="AF101" s="61">
        <f t="shared" si="10"/>
        <v>100.12</v>
      </c>
      <c r="AG101" s="92">
        <f t="shared" si="11"/>
        <v>0.13265306122448978</v>
      </c>
      <c r="AH101" s="64">
        <f t="shared" si="12"/>
        <v>3.1020408163265305</v>
      </c>
      <c r="AI101" s="64">
        <f t="shared" si="13"/>
        <v>0.54744897959183669</v>
      </c>
      <c r="AJ101" s="64">
        <f t="shared" si="14"/>
        <v>0.91241496598639449</v>
      </c>
      <c r="AK101" s="64">
        <f t="shared" si="15"/>
        <v>0.7142857142857143</v>
      </c>
      <c r="AL101" s="63">
        <v>1470</v>
      </c>
      <c r="AM101" s="63">
        <v>1400</v>
      </c>
      <c r="AN101" s="63" t="s">
        <v>650</v>
      </c>
      <c r="AO101" s="62">
        <v>0.14000000000000001</v>
      </c>
      <c r="AP101" s="69">
        <v>0.02</v>
      </c>
      <c r="AQ101" s="66">
        <v>38</v>
      </c>
      <c r="AR101" s="63">
        <v>16</v>
      </c>
      <c r="AS101" s="278">
        <v>1120.26</v>
      </c>
      <c r="AT101" s="68">
        <v>184.84</v>
      </c>
      <c r="AU101" s="67">
        <v>0.56000000000000005</v>
      </c>
      <c r="AV101" s="63">
        <v>0.09</v>
      </c>
      <c r="AW101" s="67">
        <v>21.9</v>
      </c>
      <c r="AX101" s="63">
        <v>3.48</v>
      </c>
      <c r="AY101" s="67">
        <v>4.8899999999999997</v>
      </c>
      <c r="AZ101" s="63">
        <v>0.72</v>
      </c>
      <c r="BA101" s="67">
        <v>9.15</v>
      </c>
      <c r="BB101" s="63">
        <v>1.1599999999999999</v>
      </c>
      <c r="BC101" s="67">
        <v>0.28000000000000003</v>
      </c>
      <c r="BD101" s="63">
        <v>0.06</v>
      </c>
      <c r="BE101" s="67">
        <v>3.09</v>
      </c>
      <c r="BF101" s="63">
        <v>0.74</v>
      </c>
      <c r="BG101" s="67">
        <v>0.41</v>
      </c>
      <c r="BH101" s="63">
        <v>0.13</v>
      </c>
      <c r="BI101" s="67">
        <v>1.2</v>
      </c>
      <c r="BJ101" s="63">
        <v>0.16</v>
      </c>
      <c r="BK101" s="67">
        <v>0.2</v>
      </c>
      <c r="BL101" s="63">
        <v>0.05</v>
      </c>
      <c r="BM101" s="67">
        <v>1.02</v>
      </c>
      <c r="BN101" s="63">
        <v>0.24</v>
      </c>
      <c r="BO101" s="67">
        <v>0.4</v>
      </c>
      <c r="BP101" s="63">
        <v>0.13</v>
      </c>
      <c r="BQ101" s="67">
        <v>0.15</v>
      </c>
      <c r="BR101" s="63">
        <v>0.04</v>
      </c>
      <c r="BS101" s="67">
        <v>0.56999999999999995</v>
      </c>
      <c r="BT101" s="63">
        <v>0.16</v>
      </c>
      <c r="BU101" s="67">
        <v>0.11</v>
      </c>
      <c r="BV101" s="63">
        <v>0.02</v>
      </c>
      <c r="BW101" s="67">
        <v>0.79</v>
      </c>
      <c r="BX101" s="63">
        <v>0.21</v>
      </c>
      <c r="BY101" s="67">
        <v>0.69</v>
      </c>
      <c r="BZ101" s="63">
        <v>0.14000000000000001</v>
      </c>
      <c r="CA101" s="67">
        <v>0.59</v>
      </c>
      <c r="CB101" s="63">
        <v>0.17</v>
      </c>
      <c r="CC101" s="67"/>
      <c r="CD101" s="63"/>
      <c r="CE101" s="67"/>
      <c r="CF101" s="63"/>
      <c r="CG101" s="67"/>
      <c r="CH101" s="63"/>
      <c r="CI101" s="67">
        <v>8.8999999999999996E-2</v>
      </c>
      <c r="CJ101" s="63">
        <v>2.4E-2</v>
      </c>
      <c r="CK101" s="67">
        <v>2.5000000000000001E-2</v>
      </c>
      <c r="CL101" s="63">
        <v>8.9999999999999993E-3</v>
      </c>
      <c r="CM101" s="118">
        <v>9.7000000000000003E-3</v>
      </c>
      <c r="CN101" s="60">
        <v>4.7999999999999996E-3</v>
      </c>
      <c r="CO101" s="117">
        <v>28</v>
      </c>
      <c r="CP101" s="91">
        <v>15.23</v>
      </c>
      <c r="CQ101" s="91">
        <v>13.48</v>
      </c>
      <c r="CR101" s="91">
        <v>3.99</v>
      </c>
      <c r="CS101" s="61">
        <v>2.5</v>
      </c>
      <c r="CT101" s="61">
        <v>1.51</v>
      </c>
      <c r="CU101" s="63">
        <v>11.2</v>
      </c>
      <c r="CV101" s="63">
        <v>4.54</v>
      </c>
      <c r="CW101" s="63">
        <v>11.46</v>
      </c>
      <c r="CX101" s="63">
        <v>4.05</v>
      </c>
      <c r="CY101" s="60">
        <f t="shared" si="19"/>
        <v>2.5570776255707767E-2</v>
      </c>
      <c r="CZ101" s="60">
        <f t="shared" si="20"/>
        <v>5.7791989598344673E-3</v>
      </c>
      <c r="DA101" s="63"/>
      <c r="DB101" s="91">
        <v>13.7</v>
      </c>
      <c r="DC101" s="60">
        <f t="shared" si="21"/>
        <v>2.5321821000000001E-2</v>
      </c>
      <c r="DD101" s="60">
        <v>1.5660060000000002E-3</v>
      </c>
      <c r="DE101" s="63">
        <v>7.1470000000000006E-2</v>
      </c>
      <c r="DF101" s="63">
        <v>4.4200000000000003E-3</v>
      </c>
      <c r="DG101" s="65"/>
      <c r="DH101" s="65"/>
      <c r="DI101" s="65"/>
      <c r="DJ101" s="65"/>
      <c r="DL101" s="187">
        <v>41.5</v>
      </c>
      <c r="DM101" s="187">
        <v>0.13314128472658948</v>
      </c>
      <c r="DN101" s="187">
        <v>51.87</v>
      </c>
      <c r="DO101" s="187">
        <v>0.17117671682435764</v>
      </c>
      <c r="DP101" s="187">
        <v>6.41</v>
      </c>
      <c r="DQ101" s="187">
        <v>3.4494433823963534E-2</v>
      </c>
      <c r="DR101" s="188"/>
      <c r="DS101" s="188"/>
      <c r="DT101" s="188">
        <v>5.2900000000000003E-2</v>
      </c>
      <c r="DU101" s="188">
        <v>1.2256517540566814E-3</v>
      </c>
      <c r="DV101" s="188"/>
      <c r="DW101" s="188"/>
      <c r="DX101" s="188"/>
      <c r="DY101" s="188"/>
      <c r="DZ101" s="188">
        <v>1.8E-3</v>
      </c>
      <c r="EA101" s="188"/>
      <c r="EB101" s="188">
        <v>0.2482</v>
      </c>
      <c r="EC101" s="188">
        <v>6.888042385557896E-4</v>
      </c>
      <c r="ED101" s="188">
        <v>9.8400000000000001E-2</v>
      </c>
      <c r="EE101" s="188">
        <v>2.3582208869260947E-4</v>
      </c>
      <c r="EF101" s="188"/>
      <c r="EG101" s="188"/>
      <c r="EH101" s="188">
        <v>0.43269999999999997</v>
      </c>
      <c r="EI101" s="188">
        <v>5.374011537017772E-3</v>
      </c>
      <c r="EJ101" s="187">
        <v>100.96033672499321</v>
      </c>
    </row>
    <row r="102" spans="1:140" x14ac:dyDescent="0.2">
      <c r="A102" s="63" t="s">
        <v>323</v>
      </c>
      <c r="B102" s="61">
        <v>93.72</v>
      </c>
      <c r="C102" s="143">
        <v>2.9226903490967549E-3</v>
      </c>
      <c r="D102" s="61">
        <v>49.65</v>
      </c>
      <c r="E102" s="61">
        <v>7.3280675087275787E-2</v>
      </c>
      <c r="F102" s="64">
        <v>0.18099999999999999</v>
      </c>
      <c r="G102" s="64">
        <v>2.0191469877300756E-3</v>
      </c>
      <c r="H102" s="61">
        <v>6</v>
      </c>
      <c r="I102" s="61">
        <v>5.2258694705416059E-3</v>
      </c>
      <c r="J102" s="61">
        <v>1.07</v>
      </c>
      <c r="K102" s="61">
        <v>9.7409999999999997</v>
      </c>
      <c r="L102" s="61">
        <v>2.9215883438604512E-2</v>
      </c>
      <c r="M102" s="64">
        <v>7.0999999999999994E-2</v>
      </c>
      <c r="N102" s="64">
        <v>1.2696986111607404E-3</v>
      </c>
      <c r="O102" s="61">
        <v>26.67</v>
      </c>
      <c r="P102" s="61">
        <v>6.1827405685060913E-2</v>
      </c>
      <c r="Q102" s="61">
        <v>5.0599999999999996</v>
      </c>
      <c r="R102" s="61">
        <v>1.9056362175127718E-2</v>
      </c>
      <c r="S102" s="64">
        <v>0.29099999999999998</v>
      </c>
      <c r="T102" s="64">
        <v>1.418852212707678E-3</v>
      </c>
      <c r="U102" s="64">
        <v>0.59399999999999997</v>
      </c>
      <c r="V102" s="64">
        <v>1.7354915196693219E-2</v>
      </c>
      <c r="W102" s="64">
        <v>2.5000000000000001E-2</v>
      </c>
      <c r="X102" s="64">
        <v>8.1343618699792242E-4</v>
      </c>
      <c r="Y102" s="64">
        <v>6.8000000000000005E-2</v>
      </c>
      <c r="Z102" s="64">
        <v>2.1281306269043355E-3</v>
      </c>
      <c r="AA102" s="64">
        <v>1.7000000000000001E-2</v>
      </c>
      <c r="AB102" s="64">
        <v>3.3346231007735341E-3</v>
      </c>
      <c r="AC102" s="64">
        <v>2.1000000000000001E-2</v>
      </c>
      <c r="AD102" s="64">
        <v>1.0537322062554603E-3</v>
      </c>
      <c r="AE102" s="61">
        <v>99.45</v>
      </c>
      <c r="AF102" s="61">
        <f t="shared" si="10"/>
        <v>100.09</v>
      </c>
      <c r="AG102" s="92">
        <f t="shared" si="11"/>
        <v>0.13812154696132597</v>
      </c>
      <c r="AH102" s="64">
        <f t="shared" si="12"/>
        <v>3.2817679558011048</v>
      </c>
      <c r="AI102" s="64">
        <f t="shared" si="13"/>
        <v>0.37569060773480667</v>
      </c>
      <c r="AJ102" s="64">
        <f t="shared" si="14"/>
        <v>0.62615101289134445</v>
      </c>
      <c r="AK102" s="64">
        <f t="shared" si="15"/>
        <v>3.535911602209945</v>
      </c>
      <c r="AL102" s="63">
        <v>1456</v>
      </c>
      <c r="AM102" s="63">
        <v>1400</v>
      </c>
      <c r="AN102" s="63" t="s">
        <v>163</v>
      </c>
      <c r="AO102" s="62">
        <v>0.64</v>
      </c>
      <c r="AP102" s="69">
        <v>0.1</v>
      </c>
      <c r="AQ102" s="66">
        <v>38</v>
      </c>
      <c r="AR102" s="63">
        <v>14</v>
      </c>
      <c r="AS102" s="278">
        <v>1190.43</v>
      </c>
      <c r="AT102" s="68">
        <v>201.3</v>
      </c>
      <c r="AU102" s="67">
        <v>0.39</v>
      </c>
      <c r="AV102" s="63">
        <v>0.1</v>
      </c>
      <c r="AW102" s="67">
        <v>21.61</v>
      </c>
      <c r="AX102" s="63">
        <v>3.83</v>
      </c>
      <c r="AY102" s="67">
        <v>4.58</v>
      </c>
      <c r="AZ102" s="63">
        <v>0.93</v>
      </c>
      <c r="BA102" s="67">
        <v>8.5500000000000007</v>
      </c>
      <c r="BB102" s="63">
        <v>1.44</v>
      </c>
      <c r="BC102" s="67">
        <v>0.27</v>
      </c>
      <c r="BD102" s="63">
        <v>0.05</v>
      </c>
      <c r="BE102" s="67">
        <v>2.92</v>
      </c>
      <c r="BF102" s="63">
        <v>0.67</v>
      </c>
      <c r="BG102" s="67">
        <v>0.41</v>
      </c>
      <c r="BH102" s="63">
        <v>0.09</v>
      </c>
      <c r="BI102" s="67">
        <v>1.04</v>
      </c>
      <c r="BJ102" s="63">
        <v>0.13</v>
      </c>
      <c r="BK102" s="67">
        <v>0.18</v>
      </c>
      <c r="BL102" s="63">
        <v>0.04</v>
      </c>
      <c r="BM102" s="67">
        <v>1.0900000000000001</v>
      </c>
      <c r="BN102" s="63">
        <v>0.2</v>
      </c>
      <c r="BO102" s="67">
        <v>0.44</v>
      </c>
      <c r="BP102" s="63">
        <v>0.13</v>
      </c>
      <c r="BQ102" s="67">
        <v>0.21</v>
      </c>
      <c r="BR102" s="63">
        <v>0.06</v>
      </c>
      <c r="BS102" s="67">
        <v>0.69</v>
      </c>
      <c r="BT102" s="63">
        <v>0.18</v>
      </c>
      <c r="BU102" s="67">
        <v>0.12</v>
      </c>
      <c r="BV102" s="63">
        <v>0.03</v>
      </c>
      <c r="BW102" s="67">
        <v>0.85</v>
      </c>
      <c r="BX102" s="63">
        <v>0.18</v>
      </c>
      <c r="BY102" s="67">
        <v>0.56999999999999995</v>
      </c>
      <c r="BZ102" s="63">
        <v>0.17</v>
      </c>
      <c r="CA102" s="67">
        <v>0.48</v>
      </c>
      <c r="CB102" s="63">
        <v>0.13</v>
      </c>
      <c r="CC102" s="67"/>
      <c r="CD102" s="63"/>
      <c r="CE102" s="67"/>
      <c r="CF102" s="63"/>
      <c r="CG102" s="67"/>
      <c r="CH102" s="63"/>
      <c r="CI102" s="67">
        <v>6.8000000000000005E-2</v>
      </c>
      <c r="CJ102" s="63">
        <v>2.1000000000000001E-2</v>
      </c>
      <c r="CK102" s="67">
        <v>0.02</v>
      </c>
      <c r="CL102" s="63">
        <v>8.0000000000000002E-3</v>
      </c>
      <c r="CM102" s="118">
        <v>8.9999999999999993E-3</v>
      </c>
      <c r="CN102" s="60">
        <v>4.5999999999999999E-3</v>
      </c>
      <c r="CO102" s="117">
        <v>30</v>
      </c>
      <c r="CP102" s="91">
        <v>16.53</v>
      </c>
      <c r="CQ102" s="91">
        <v>15.29</v>
      </c>
      <c r="CR102" s="91">
        <v>5.01</v>
      </c>
      <c r="CS102" s="61">
        <v>2.2200000000000002</v>
      </c>
      <c r="CT102" s="61">
        <v>1.42</v>
      </c>
      <c r="CU102" s="63">
        <v>13.5</v>
      </c>
      <c r="CV102" s="63">
        <v>5.85</v>
      </c>
      <c r="CW102" s="63">
        <v>16.03</v>
      </c>
      <c r="CX102" s="63">
        <v>5.69</v>
      </c>
      <c r="CY102" s="60">
        <f t="shared" si="19"/>
        <v>1.8047200370198982E-2</v>
      </c>
      <c r="CZ102" s="60">
        <f t="shared" si="20"/>
        <v>5.6253349862774495E-3</v>
      </c>
      <c r="DA102" s="63"/>
      <c r="DB102" s="91">
        <v>10.4</v>
      </c>
      <c r="DC102" s="60">
        <f t="shared" si="21"/>
        <v>2.0453738999999999E-2</v>
      </c>
      <c r="DD102" s="60">
        <v>1.1833620000000001E-3</v>
      </c>
      <c r="DE102" s="63">
        <v>5.7729999999999997E-2</v>
      </c>
      <c r="DF102" s="63">
        <v>3.3400000000000001E-3</v>
      </c>
      <c r="DG102" s="65">
        <v>0.70182</v>
      </c>
      <c r="DH102" s="65">
        <v>9.5E-4</v>
      </c>
      <c r="DI102" s="65">
        <v>0.69911999999999996</v>
      </c>
      <c r="DJ102" s="65">
        <v>9.7000000000000005E-4</v>
      </c>
      <c r="DL102" s="187">
        <v>41.38</v>
      </c>
      <c r="DM102" s="187">
        <v>2.7992400770377811E-2</v>
      </c>
      <c r="DN102" s="187">
        <v>51.86</v>
      </c>
      <c r="DO102" s="187">
        <v>5.7920778582358792E-2</v>
      </c>
      <c r="DP102" s="187">
        <v>6.19</v>
      </c>
      <c r="DQ102" s="187">
        <v>1.1725943019817565E-2</v>
      </c>
      <c r="DR102" s="188"/>
      <c r="DS102" s="188"/>
      <c r="DT102" s="188">
        <v>5.5399999999999998E-2</v>
      </c>
      <c r="DU102" s="188">
        <v>6.0384703914504786E-3</v>
      </c>
      <c r="DV102" s="188"/>
      <c r="DW102" s="188"/>
      <c r="DX102" s="188"/>
      <c r="DY102" s="188"/>
      <c r="DZ102" s="188">
        <v>1.8E-3</v>
      </c>
      <c r="EA102" s="188">
        <v>2.7250900356647561E-4</v>
      </c>
      <c r="EB102" s="188">
        <v>0.24460000000000001</v>
      </c>
      <c r="EC102" s="188">
        <v>6.5252849618845105E-3</v>
      </c>
      <c r="ED102" s="188">
        <v>9.5200000000000007E-2</v>
      </c>
      <c r="EE102" s="188">
        <v>1.9251749781734652E-4</v>
      </c>
      <c r="EF102" s="188"/>
      <c r="EG102" s="188"/>
      <c r="EH102" s="188">
        <v>0.43780000000000002</v>
      </c>
      <c r="EI102" s="188">
        <v>1.9913116474916462E-3</v>
      </c>
      <c r="EJ102" s="187">
        <v>100.37745921587477</v>
      </c>
    </row>
    <row r="103" spans="1:140" x14ac:dyDescent="0.2">
      <c r="A103" s="63" t="s">
        <v>320</v>
      </c>
      <c r="B103" s="61">
        <v>93.49</v>
      </c>
      <c r="C103" s="143">
        <v>1.7770173774699152E-2</v>
      </c>
      <c r="D103" s="61">
        <v>49.88</v>
      </c>
      <c r="E103" s="61">
        <v>0.22276479988943279</v>
      </c>
      <c r="F103" s="64">
        <v>0.18</v>
      </c>
      <c r="G103" s="64">
        <v>1.8024597782417739E-3</v>
      </c>
      <c r="H103" s="61">
        <v>5.99</v>
      </c>
      <c r="I103" s="61">
        <v>4.5749875978785333E-2</v>
      </c>
      <c r="J103" s="61">
        <v>1.04</v>
      </c>
      <c r="K103" s="61">
        <v>9.8680000000000003</v>
      </c>
      <c r="L103" s="61">
        <v>8.5088331549406482E-2</v>
      </c>
      <c r="M103" s="64">
        <v>7.0999999999999994E-2</v>
      </c>
      <c r="N103" s="64">
        <v>2.208071358216671E-3</v>
      </c>
      <c r="O103" s="61">
        <v>26.26</v>
      </c>
      <c r="P103" s="61">
        <v>0.26436250706743408</v>
      </c>
      <c r="Q103" s="61">
        <v>5.07</v>
      </c>
      <c r="R103" s="61">
        <v>1.8876270626683955E-2</v>
      </c>
      <c r="S103" s="64">
        <v>0.25900000000000001</v>
      </c>
      <c r="T103" s="64">
        <v>3.4554737515310957E-3</v>
      </c>
      <c r="U103" s="64">
        <v>0.61599999999999999</v>
      </c>
      <c r="V103" s="64">
        <v>5.6786257426715845E-3</v>
      </c>
      <c r="W103" s="64">
        <v>2.4E-2</v>
      </c>
      <c r="X103" s="64">
        <v>9.8533724340176009E-4</v>
      </c>
      <c r="Y103" s="64">
        <v>5.9200000000000003E-2</v>
      </c>
      <c r="Z103" s="64">
        <v>8.0526207508745378E-4</v>
      </c>
      <c r="AA103" s="64">
        <v>2.1999999999999999E-2</v>
      </c>
      <c r="AB103" s="64">
        <v>3.9185395568385037E-3</v>
      </c>
      <c r="AC103" s="64">
        <v>1.9E-2</v>
      </c>
      <c r="AD103" s="64">
        <v>1.375780274656679E-3</v>
      </c>
      <c r="AE103" s="61">
        <v>99.37</v>
      </c>
      <c r="AF103" s="61">
        <f t="shared" si="10"/>
        <v>100.08</v>
      </c>
      <c r="AG103" s="92">
        <f t="shared" si="11"/>
        <v>0.13333333333333333</v>
      </c>
      <c r="AH103" s="64">
        <f t="shared" si="12"/>
        <v>3.4222222222222225</v>
      </c>
      <c r="AI103" s="64">
        <f t="shared" si="13"/>
        <v>0.3288888888888889</v>
      </c>
      <c r="AJ103" s="64">
        <f t="shared" si="14"/>
        <v>0.54814814814814816</v>
      </c>
      <c r="AK103" s="64">
        <f t="shared" si="15"/>
        <v>3.9444444444444442</v>
      </c>
      <c r="AL103" s="63">
        <v>1448</v>
      </c>
      <c r="AM103" s="63">
        <v>1400</v>
      </c>
      <c r="AN103" s="63" t="s">
        <v>163</v>
      </c>
      <c r="AO103" s="62">
        <v>0.71</v>
      </c>
      <c r="AP103" s="69">
        <v>0.1</v>
      </c>
      <c r="AQ103" s="66">
        <v>38</v>
      </c>
      <c r="AR103" s="63">
        <v>14</v>
      </c>
      <c r="AS103" s="278">
        <v>1033.1300000000001</v>
      </c>
      <c r="AT103" s="68">
        <v>203.32</v>
      </c>
      <c r="AU103" s="67">
        <v>0.32</v>
      </c>
      <c r="AV103" s="63">
        <v>0.05</v>
      </c>
      <c r="AW103" s="67">
        <v>19.38</v>
      </c>
      <c r="AX103" s="63">
        <v>3.37</v>
      </c>
      <c r="AY103" s="67">
        <v>4.9400000000000004</v>
      </c>
      <c r="AZ103" s="63">
        <v>0.79</v>
      </c>
      <c r="BA103" s="67">
        <v>7.6</v>
      </c>
      <c r="BB103" s="63">
        <v>1.47</v>
      </c>
      <c r="BC103" s="67">
        <v>0.26</v>
      </c>
      <c r="BD103" s="63">
        <v>0.06</v>
      </c>
      <c r="BE103" s="67">
        <v>2.5299999999999998</v>
      </c>
      <c r="BF103" s="63">
        <v>0.4</v>
      </c>
      <c r="BG103" s="67">
        <v>0.35</v>
      </c>
      <c r="BH103" s="63">
        <v>0.05</v>
      </c>
      <c r="BI103" s="67">
        <v>1.1100000000000001</v>
      </c>
      <c r="BJ103" s="63">
        <v>0.13</v>
      </c>
      <c r="BK103" s="67">
        <v>0.18</v>
      </c>
      <c r="BL103" s="63">
        <v>0.04</v>
      </c>
      <c r="BM103" s="67">
        <v>0.94</v>
      </c>
      <c r="BN103" s="63">
        <v>0.18</v>
      </c>
      <c r="BO103" s="67">
        <v>0.33</v>
      </c>
      <c r="BP103" s="63">
        <v>0.11</v>
      </c>
      <c r="BQ103" s="67">
        <v>0.14000000000000001</v>
      </c>
      <c r="BR103" s="63">
        <v>0.04</v>
      </c>
      <c r="BS103" s="67">
        <v>0.51</v>
      </c>
      <c r="BT103" s="63">
        <v>0.15</v>
      </c>
      <c r="BU103" s="67">
        <v>0.1</v>
      </c>
      <c r="BV103" s="63">
        <v>0.02</v>
      </c>
      <c r="BW103" s="67">
        <v>0.91</v>
      </c>
      <c r="BX103" s="63">
        <v>0.18</v>
      </c>
      <c r="BY103" s="67">
        <v>0.52</v>
      </c>
      <c r="BZ103" s="63">
        <v>0.13</v>
      </c>
      <c r="CA103" s="67">
        <v>0.59</v>
      </c>
      <c r="CB103" s="63">
        <v>0.17</v>
      </c>
      <c r="CC103" s="67"/>
      <c r="CD103" s="63"/>
      <c r="CE103" s="67"/>
      <c r="CF103" s="63"/>
      <c r="CG103" s="67"/>
      <c r="CH103" s="63"/>
      <c r="CI103" s="67">
        <v>5.5E-2</v>
      </c>
      <c r="CJ103" s="63">
        <v>1.9E-2</v>
      </c>
      <c r="CK103" s="67">
        <v>1.7999999999999999E-2</v>
      </c>
      <c r="CL103" s="63">
        <v>7.0000000000000001E-3</v>
      </c>
      <c r="CM103" s="118">
        <v>8.9999999999999993E-3</v>
      </c>
      <c r="CN103" s="60">
        <v>4.5999999999999999E-3</v>
      </c>
      <c r="CO103" s="117">
        <v>28.89</v>
      </c>
      <c r="CP103" s="91">
        <v>16.21</v>
      </c>
      <c r="CQ103" s="91">
        <v>20.18</v>
      </c>
      <c r="CR103" s="91">
        <v>7.26</v>
      </c>
      <c r="CS103" s="61">
        <v>2</v>
      </c>
      <c r="CT103" s="61">
        <v>1.29</v>
      </c>
      <c r="CU103" s="63">
        <v>14.44</v>
      </c>
      <c r="CV103" s="63">
        <v>6.53</v>
      </c>
      <c r="CW103" s="63">
        <v>17.09</v>
      </c>
      <c r="CX103" s="63">
        <v>6.64</v>
      </c>
      <c r="CY103" s="60">
        <f t="shared" si="19"/>
        <v>1.6511867905056762E-2</v>
      </c>
      <c r="CZ103" s="60">
        <f t="shared" si="20"/>
        <v>3.860106266265784E-3</v>
      </c>
      <c r="DA103" s="63"/>
      <c r="DB103" s="91">
        <v>10.9</v>
      </c>
      <c r="DC103" s="60">
        <f t="shared" si="21"/>
        <v>1.9681364999999999E-2</v>
      </c>
      <c r="DD103" s="60">
        <v>1.112502E-3</v>
      </c>
      <c r="DE103" s="63">
        <v>5.5550000000000002E-2</v>
      </c>
      <c r="DF103" s="63">
        <v>3.14E-3</v>
      </c>
      <c r="DG103" s="65">
        <v>0.70206999999999997</v>
      </c>
      <c r="DH103" s="65">
        <v>7.1999999999999994E-4</v>
      </c>
      <c r="DI103" s="65">
        <v>0.69947999999999999</v>
      </c>
      <c r="DJ103" s="65">
        <v>7.2999999999999996E-4</v>
      </c>
      <c r="DL103" s="187">
        <v>41.28</v>
      </c>
      <c r="DM103" s="187">
        <v>1.8452860651377526E-2</v>
      </c>
      <c r="DN103" s="187">
        <v>51.63</v>
      </c>
      <c r="DO103" s="187">
        <v>7.2160747717757656E-2</v>
      </c>
      <c r="DP103" s="187">
        <v>6.41</v>
      </c>
      <c r="DQ103" s="187">
        <v>7.4303600185608956E-2</v>
      </c>
      <c r="DR103" s="188"/>
      <c r="DS103" s="188"/>
      <c r="DT103" s="188">
        <v>4.99E-2</v>
      </c>
      <c r="DU103" s="188">
        <v>2.2888696680316376E-3</v>
      </c>
      <c r="DV103" s="188"/>
      <c r="DW103" s="188"/>
      <c r="DX103" s="188"/>
      <c r="DY103" s="188"/>
      <c r="DZ103" s="188">
        <v>2.2000000000000001E-3</v>
      </c>
      <c r="EA103" s="188">
        <v>4.0126035935931733E-4</v>
      </c>
      <c r="EB103" s="188">
        <v>0.2407</v>
      </c>
      <c r="EC103" s="188">
        <v>2.7770549581684562E-3</v>
      </c>
      <c r="ED103" s="188">
        <v>9.8599999999999993E-2</v>
      </c>
      <c r="EE103" s="188">
        <v>8.3533093907611181E-4</v>
      </c>
      <c r="EF103" s="188"/>
      <c r="EG103" s="188"/>
      <c r="EH103" s="188">
        <v>0.43219999999999997</v>
      </c>
      <c r="EI103" s="188">
        <v>2.3382268466047612E-3</v>
      </c>
      <c r="EJ103" s="187">
        <v>100.31715795132601</v>
      </c>
    </row>
    <row r="104" spans="1:140" x14ac:dyDescent="0.2">
      <c r="A104" s="63" t="s">
        <v>319</v>
      </c>
      <c r="B104" s="61">
        <v>93.58</v>
      </c>
      <c r="C104" s="143">
        <v>1.1202513419993067E-2</v>
      </c>
      <c r="D104" s="61">
        <v>49.82</v>
      </c>
      <c r="E104" s="61">
        <v>0.159868168327919</v>
      </c>
      <c r="F104" s="64">
        <v>0.17599999999999999</v>
      </c>
      <c r="G104" s="64">
        <v>4.3991493900078955E-3</v>
      </c>
      <c r="H104" s="61">
        <v>5.88</v>
      </c>
      <c r="I104" s="61">
        <v>1.549070803478542E-2</v>
      </c>
      <c r="J104" s="61">
        <v>1.0900000000000001</v>
      </c>
      <c r="K104" s="61">
        <v>9.82</v>
      </c>
      <c r="L104" s="61">
        <v>7.3160937280974808E-3</v>
      </c>
      <c r="M104" s="64">
        <v>7.1999999999999995E-2</v>
      </c>
      <c r="N104" s="64">
        <v>1.4760337110020557E-3</v>
      </c>
      <c r="O104" s="61">
        <v>26.51</v>
      </c>
      <c r="P104" s="61">
        <v>8.9668417928934069E-2</v>
      </c>
      <c r="Q104" s="61">
        <v>5.17</v>
      </c>
      <c r="R104" s="61">
        <v>3.8273310624112614E-2</v>
      </c>
      <c r="S104" s="64">
        <v>0.26500000000000001</v>
      </c>
      <c r="T104" s="64">
        <v>2.0842008958639169E-3</v>
      </c>
      <c r="U104" s="64">
        <v>0.58399999999999996</v>
      </c>
      <c r="V104" s="64">
        <v>1.1740861949869624E-2</v>
      </c>
      <c r="W104" s="64">
        <v>2.1999999999999999E-2</v>
      </c>
      <c r="X104" s="64">
        <v>1.0936011545773987E-3</v>
      </c>
      <c r="Y104" s="64">
        <v>6.4799999999999996E-2</v>
      </c>
      <c r="Z104" s="64">
        <v>1.5440170616390807E-3</v>
      </c>
      <c r="AA104" s="64">
        <v>2.5000000000000001E-2</v>
      </c>
      <c r="AB104" s="64">
        <v>5.4943083027766447E-3</v>
      </c>
      <c r="AC104" s="64">
        <v>1.7999999999999999E-2</v>
      </c>
      <c r="AD104" s="64">
        <v>8.6222500118166435E-4</v>
      </c>
      <c r="AE104" s="61">
        <v>99.52</v>
      </c>
      <c r="AF104" s="61">
        <f t="shared" si="10"/>
        <v>100.08</v>
      </c>
      <c r="AG104" s="92">
        <f t="shared" si="11"/>
        <v>0.125</v>
      </c>
      <c r="AH104" s="64">
        <f t="shared" si="12"/>
        <v>3.3181818181818183</v>
      </c>
      <c r="AI104" s="64">
        <f t="shared" si="13"/>
        <v>0.36818181818181817</v>
      </c>
      <c r="AJ104" s="64">
        <f t="shared" si="14"/>
        <v>0.61363636363636365</v>
      </c>
      <c r="AK104" s="64">
        <f t="shared" si="15"/>
        <v>3.1818181818181821</v>
      </c>
      <c r="AL104" s="63">
        <v>1456</v>
      </c>
      <c r="AM104" s="63">
        <v>1400</v>
      </c>
      <c r="AN104" s="63" t="s">
        <v>208</v>
      </c>
      <c r="AO104" s="62">
        <v>0.56000000000000005</v>
      </c>
      <c r="AP104" s="69">
        <v>0.1</v>
      </c>
      <c r="AQ104" s="66">
        <v>38</v>
      </c>
      <c r="AR104" s="63">
        <v>21</v>
      </c>
      <c r="AS104" s="278">
        <v>1149.51</v>
      </c>
      <c r="AT104" s="68">
        <v>175.99</v>
      </c>
      <c r="AU104" s="67">
        <v>0.44</v>
      </c>
      <c r="AV104" s="63">
        <v>0.11</v>
      </c>
      <c r="AW104" s="67">
        <v>21.01</v>
      </c>
      <c r="AX104" s="63">
        <v>3.36</v>
      </c>
      <c r="AY104" s="67">
        <v>4.62</v>
      </c>
      <c r="AZ104" s="63">
        <v>0.72</v>
      </c>
      <c r="BA104" s="67">
        <v>8.5399999999999991</v>
      </c>
      <c r="BB104" s="63">
        <v>1.21</v>
      </c>
      <c r="BC104" s="67">
        <v>0.27</v>
      </c>
      <c r="BD104" s="63">
        <v>0.04</v>
      </c>
      <c r="BE104" s="67">
        <v>2.37</v>
      </c>
      <c r="BF104" s="63">
        <v>0.4</v>
      </c>
      <c r="BG104" s="67">
        <v>0.38</v>
      </c>
      <c r="BH104" s="63">
        <v>0.06</v>
      </c>
      <c r="BI104" s="67">
        <v>1.1000000000000001</v>
      </c>
      <c r="BJ104" s="63">
        <v>0.12</v>
      </c>
      <c r="BK104" s="67">
        <v>0.19</v>
      </c>
      <c r="BL104" s="63">
        <v>0.04</v>
      </c>
      <c r="BM104" s="67">
        <v>0.95</v>
      </c>
      <c r="BN104" s="63">
        <v>0.16</v>
      </c>
      <c r="BO104" s="67">
        <v>0.42</v>
      </c>
      <c r="BP104" s="63">
        <v>0.11</v>
      </c>
      <c r="BQ104" s="67">
        <v>0.17</v>
      </c>
      <c r="BR104" s="63">
        <v>0.05</v>
      </c>
      <c r="BS104" s="67">
        <v>0.63</v>
      </c>
      <c r="BT104" s="63">
        <v>0.15</v>
      </c>
      <c r="BU104" s="67">
        <v>0.11</v>
      </c>
      <c r="BV104" s="63">
        <v>0.02</v>
      </c>
      <c r="BW104" s="67">
        <v>0.86</v>
      </c>
      <c r="BX104" s="63">
        <v>0.16</v>
      </c>
      <c r="BY104" s="67">
        <v>0.56000000000000005</v>
      </c>
      <c r="BZ104" s="63">
        <v>0.12</v>
      </c>
      <c r="CA104" s="67">
        <v>0.62</v>
      </c>
      <c r="CB104" s="63">
        <v>0.11</v>
      </c>
      <c r="CC104" s="67"/>
      <c r="CD104" s="63"/>
      <c r="CE104" s="67"/>
      <c r="CF104" s="63"/>
      <c r="CG104" s="67"/>
      <c r="CH104" s="63"/>
      <c r="CI104" s="67">
        <v>5.7000000000000002E-2</v>
      </c>
      <c r="CJ104" s="63">
        <v>1.2999999999999999E-2</v>
      </c>
      <c r="CK104" s="67">
        <v>2.4E-2</v>
      </c>
      <c r="CL104" s="63">
        <v>7.0000000000000001E-3</v>
      </c>
      <c r="CM104" s="118">
        <v>8.0000000000000002E-3</v>
      </c>
      <c r="CN104" s="60">
        <v>3.8E-3</v>
      </c>
      <c r="CO104" s="117">
        <v>33.75</v>
      </c>
      <c r="CP104" s="91">
        <v>16.850000000000001</v>
      </c>
      <c r="CQ104" s="91">
        <v>19.3</v>
      </c>
      <c r="CR104" s="91">
        <v>4.75</v>
      </c>
      <c r="CS104" s="61">
        <v>3</v>
      </c>
      <c r="CT104" s="61">
        <v>1.7</v>
      </c>
      <c r="CU104" s="63">
        <v>11.25</v>
      </c>
      <c r="CV104" s="63">
        <v>3.94</v>
      </c>
      <c r="CW104" s="63">
        <v>16.670000000000002</v>
      </c>
      <c r="CX104" s="63">
        <v>4.6399999999999997</v>
      </c>
      <c r="CY104" s="60">
        <f t="shared" si="19"/>
        <v>2.0942408376963349E-2</v>
      </c>
      <c r="CZ104" s="60">
        <f t="shared" si="20"/>
        <v>6.2151915668083417E-3</v>
      </c>
      <c r="DA104" s="63"/>
      <c r="DB104" s="91">
        <v>21</v>
      </c>
      <c r="DC104" s="60">
        <f t="shared" si="21"/>
        <v>2.1824880000000001E-2</v>
      </c>
      <c r="DD104" s="60">
        <v>1.2754800000000001E-3</v>
      </c>
      <c r="DE104" s="63">
        <v>6.1600000000000002E-2</v>
      </c>
      <c r="DF104" s="63">
        <v>3.5999999999999999E-3</v>
      </c>
      <c r="DG104" s="65">
        <v>0.70233000000000001</v>
      </c>
      <c r="DH104" s="65">
        <v>7.6000000000000004E-4</v>
      </c>
      <c r="DI104" s="65">
        <v>0.69945999999999997</v>
      </c>
      <c r="DJ104" s="65">
        <v>7.7999999999999999E-4</v>
      </c>
      <c r="DL104" s="187">
        <v>41.58</v>
      </c>
      <c r="DM104" s="187">
        <v>5.4889847889604354E-2</v>
      </c>
      <c r="DN104" s="187">
        <v>52.05</v>
      </c>
      <c r="DO104" s="187">
        <v>0.12414866476714013</v>
      </c>
      <c r="DP104" s="187">
        <v>6.37</v>
      </c>
      <c r="DQ104" s="187">
        <v>4.6749759667163597E-2</v>
      </c>
      <c r="DR104" s="188"/>
      <c r="DS104" s="188"/>
      <c r="DT104" s="188">
        <v>5.1799999999999999E-2</v>
      </c>
      <c r="DU104" s="188">
        <v>2.9280255007996994E-3</v>
      </c>
      <c r="DV104" s="188"/>
      <c r="DW104" s="188"/>
      <c r="DX104" s="188"/>
      <c r="DY104" s="188"/>
      <c r="DZ104" s="188">
        <v>2.2000000000000001E-3</v>
      </c>
      <c r="EA104" s="188">
        <v>4.371625682868E-4</v>
      </c>
      <c r="EB104" s="188">
        <v>0.24709999999999999</v>
      </c>
      <c r="EC104" s="188">
        <v>9.5963286528735169E-3</v>
      </c>
      <c r="ED104" s="188">
        <v>9.7600000000000006E-2</v>
      </c>
      <c r="EE104" s="188">
        <v>7.6883750631138515E-4</v>
      </c>
      <c r="EF104" s="188"/>
      <c r="EG104" s="188"/>
      <c r="EH104" s="188">
        <v>0.43030000000000002</v>
      </c>
      <c r="EI104" s="188">
        <v>3.1283592888295486E-3</v>
      </c>
      <c r="EJ104" s="187">
        <v>101.071646985841</v>
      </c>
    </row>
    <row r="105" spans="1:140" x14ac:dyDescent="0.2">
      <c r="A105" s="63" t="s">
        <v>660</v>
      </c>
      <c r="B105" s="61">
        <v>93.65</v>
      </c>
      <c r="C105" s="143">
        <v>4.8451366738178287E-3</v>
      </c>
      <c r="D105" s="61">
        <v>49.62</v>
      </c>
      <c r="E105" s="61">
        <v>0.17532399999999998</v>
      </c>
      <c r="F105" s="64">
        <v>0.19</v>
      </c>
      <c r="G105" s="64">
        <v>8.3473333333333351E-3</v>
      </c>
      <c r="H105" s="61">
        <v>6.37</v>
      </c>
      <c r="I105" s="61">
        <v>3.5247333333333339E-2</v>
      </c>
      <c r="J105" s="61">
        <v>1.02</v>
      </c>
      <c r="K105" s="61">
        <v>9.782</v>
      </c>
      <c r="L105" s="61">
        <v>8.3473066666666665E-2</v>
      </c>
      <c r="M105" s="64">
        <v>4.5999999999999999E-2</v>
      </c>
      <c r="N105" s="64">
        <v>6.5197333333333338E-3</v>
      </c>
      <c r="O105" s="61">
        <v>26.18</v>
      </c>
      <c r="P105" s="61">
        <v>0.12391866666666666</v>
      </c>
      <c r="Q105" s="61">
        <v>5.21</v>
      </c>
      <c r="R105" s="61">
        <v>5.3489333333333333E-2</v>
      </c>
      <c r="S105" s="64">
        <v>6.6000000000000003E-2</v>
      </c>
      <c r="T105" s="64">
        <v>7.1808000000000011E-3</v>
      </c>
      <c r="U105" s="64">
        <v>0.71</v>
      </c>
      <c r="V105" s="64">
        <v>3.4506000000000002E-2</v>
      </c>
      <c r="W105" s="64">
        <v>0.03</v>
      </c>
      <c r="X105" s="64">
        <v>2.6920000000000004E-3</v>
      </c>
      <c r="Y105" s="64">
        <v>0.1166</v>
      </c>
      <c r="Z105" s="64">
        <v>2.8994533333333333E-3</v>
      </c>
      <c r="AA105" s="64">
        <v>1.4E-2</v>
      </c>
      <c r="AB105" s="64">
        <v>7.5012000000000013E-3</v>
      </c>
      <c r="AC105" s="64">
        <v>1.2999999999999999E-2</v>
      </c>
      <c r="AD105" s="64">
        <v>2.4275333333333335E-3</v>
      </c>
      <c r="AE105" s="61">
        <v>99.37</v>
      </c>
      <c r="AF105" s="61">
        <f t="shared" si="10"/>
        <v>100.13000000000001</v>
      </c>
      <c r="AG105" s="92">
        <f t="shared" si="11"/>
        <v>0.15789473684210525</v>
      </c>
      <c r="AH105" s="64">
        <f t="shared" si="12"/>
        <v>3.7368421052631575</v>
      </c>
      <c r="AI105" s="64">
        <f t="shared" si="13"/>
        <v>0.61368421052631572</v>
      </c>
      <c r="AJ105" s="64">
        <f t="shared" si="14"/>
        <v>1.0228070175438595</v>
      </c>
      <c r="AK105" s="64">
        <f t="shared" si="15"/>
        <v>4</v>
      </c>
      <c r="AL105" s="63">
        <v>1449</v>
      </c>
      <c r="AM105" s="63">
        <v>1280</v>
      </c>
      <c r="AN105" s="63" t="s">
        <v>659</v>
      </c>
      <c r="AO105" s="62">
        <v>0.76</v>
      </c>
      <c r="AP105" s="69">
        <v>0.45</v>
      </c>
      <c r="AQ105" s="66">
        <v>38</v>
      </c>
      <c r="AR105" s="63">
        <v>11</v>
      </c>
      <c r="AS105" s="278">
        <v>1041.1099999999999</v>
      </c>
      <c r="AT105" s="68">
        <v>189.17</v>
      </c>
      <c r="AU105" s="67">
        <v>0.51</v>
      </c>
      <c r="AV105" s="63">
        <v>0.12</v>
      </c>
      <c r="AW105" s="67">
        <v>20.62</v>
      </c>
      <c r="AX105" s="63">
        <v>3.45</v>
      </c>
      <c r="AY105" s="67">
        <v>4.9400000000000004</v>
      </c>
      <c r="AZ105" s="63">
        <v>0.75</v>
      </c>
      <c r="BA105" s="67">
        <v>8.43</v>
      </c>
      <c r="BB105" s="63">
        <v>1.67</v>
      </c>
      <c r="BC105" s="67">
        <v>0.27</v>
      </c>
      <c r="BD105" s="63">
        <v>0.05</v>
      </c>
      <c r="BE105" s="67">
        <v>2.69</v>
      </c>
      <c r="BF105" s="63">
        <v>0.59</v>
      </c>
      <c r="BG105" s="67">
        <v>0.42</v>
      </c>
      <c r="BH105" s="63">
        <v>0.09</v>
      </c>
      <c r="BI105" s="67">
        <v>1.17</v>
      </c>
      <c r="BJ105" s="63">
        <v>0.11</v>
      </c>
      <c r="BK105" s="67">
        <v>0.18</v>
      </c>
      <c r="BL105" s="63">
        <v>0.05</v>
      </c>
      <c r="BM105" s="67">
        <v>0.97</v>
      </c>
      <c r="BN105" s="63">
        <v>0.2</v>
      </c>
      <c r="BO105" s="67">
        <v>0.44</v>
      </c>
      <c r="BP105" s="63">
        <v>0.14000000000000001</v>
      </c>
      <c r="BQ105" s="67">
        <v>0.14000000000000001</v>
      </c>
      <c r="BR105" s="63">
        <v>0.04</v>
      </c>
      <c r="BS105" s="67">
        <v>0.62</v>
      </c>
      <c r="BT105" s="63">
        <v>0.17</v>
      </c>
      <c r="BU105" s="67">
        <v>0.12</v>
      </c>
      <c r="BV105" s="63">
        <v>0.03</v>
      </c>
      <c r="BW105" s="67">
        <v>0.76</v>
      </c>
      <c r="BX105" s="63">
        <v>0.19</v>
      </c>
      <c r="BY105" s="67">
        <v>0.56000000000000005</v>
      </c>
      <c r="BZ105" s="63">
        <v>0.13</v>
      </c>
      <c r="CA105" s="67">
        <v>0.73</v>
      </c>
      <c r="CB105" s="63">
        <v>0.16</v>
      </c>
      <c r="CC105" s="67"/>
      <c r="CD105" s="63"/>
      <c r="CE105" s="67"/>
      <c r="CF105" s="63"/>
      <c r="CG105" s="67"/>
      <c r="CH105" s="63"/>
      <c r="CI105" s="67">
        <v>8.4000000000000005E-2</v>
      </c>
      <c r="CJ105" s="63">
        <v>2.9000000000000001E-2</v>
      </c>
      <c r="CK105" s="67">
        <v>2.4E-2</v>
      </c>
      <c r="CL105" s="63">
        <v>8.0000000000000002E-3</v>
      </c>
      <c r="CM105" s="118">
        <v>6.4999999999999997E-3</v>
      </c>
      <c r="CN105" s="60">
        <v>3.8E-3</v>
      </c>
      <c r="CO105" s="117">
        <v>45</v>
      </c>
      <c r="CP105" s="91">
        <v>27.8</v>
      </c>
      <c r="CQ105" s="91">
        <v>13.93</v>
      </c>
      <c r="CR105" s="91">
        <v>5.04</v>
      </c>
      <c r="CS105" s="61">
        <v>4</v>
      </c>
      <c r="CT105" s="61">
        <v>2.75</v>
      </c>
      <c r="CU105" s="63">
        <v>11.25</v>
      </c>
      <c r="CV105" s="63">
        <v>4.4400000000000004</v>
      </c>
      <c r="CW105" s="63">
        <v>11.55</v>
      </c>
      <c r="CX105" s="63">
        <v>4.66</v>
      </c>
      <c r="CY105" s="60">
        <f t="shared" si="19"/>
        <v>2.4733268671193017E-2</v>
      </c>
      <c r="CZ105" s="60">
        <f t="shared" si="20"/>
        <v>7.1408959449159801E-3</v>
      </c>
      <c r="DA105" s="63"/>
      <c r="DB105" s="91">
        <v>14.2</v>
      </c>
      <c r="DC105" s="60">
        <f t="shared" si="21"/>
        <v>2.6012706E-2</v>
      </c>
      <c r="DD105" s="60">
        <v>1.7218979999999999E-3</v>
      </c>
      <c r="DE105" s="63">
        <v>7.3419999999999999E-2</v>
      </c>
      <c r="DF105" s="63">
        <v>4.8599999999999997E-3</v>
      </c>
      <c r="DG105" s="65"/>
      <c r="DH105" s="65"/>
      <c r="DI105" s="65"/>
      <c r="DJ105" s="65"/>
      <c r="DL105" s="187">
        <v>41.56</v>
      </c>
      <c r="DM105" s="187">
        <v>4.7769891528995859E-3</v>
      </c>
      <c r="DN105" s="187">
        <v>52.05</v>
      </c>
      <c r="DO105" s="187">
        <v>4.3506917657416905E-2</v>
      </c>
      <c r="DP105" s="187">
        <v>6.3</v>
      </c>
      <c r="DQ105" s="187">
        <v>1.9954823046105047E-2</v>
      </c>
      <c r="DR105" s="188"/>
      <c r="DS105" s="188"/>
      <c r="DT105" s="188">
        <v>5.7700000000000001E-2</v>
      </c>
      <c r="DU105" s="188">
        <v>8.0208273103889508E-4</v>
      </c>
      <c r="DV105" s="188"/>
      <c r="DW105" s="188"/>
      <c r="DX105" s="188"/>
      <c r="DY105" s="188"/>
      <c r="DZ105" s="188">
        <v>2.8E-3</v>
      </c>
      <c r="EA105" s="188">
        <v>1.8856180831641279E-4</v>
      </c>
      <c r="EB105" s="188">
        <v>0.2487</v>
      </c>
      <c r="EC105" s="188">
        <v>6.5996632910745006E-4</v>
      </c>
      <c r="ED105" s="188">
        <v>9.7000000000000003E-2</v>
      </c>
      <c r="EE105" s="188">
        <v>9.4280904158209022E-5</v>
      </c>
      <c r="EF105" s="188"/>
      <c r="EG105" s="188"/>
      <c r="EH105" s="188">
        <v>0.43469999999999998</v>
      </c>
      <c r="EI105" s="188">
        <v>1.8856180831641804E-4</v>
      </c>
      <c r="EJ105" s="187">
        <v>100.82107218343735</v>
      </c>
    </row>
    <row r="106" spans="1:140" x14ac:dyDescent="0.2">
      <c r="A106" s="63" t="s">
        <v>658</v>
      </c>
      <c r="B106" s="61">
        <v>93.25</v>
      </c>
      <c r="C106" s="143">
        <v>1.6176127168453409E-2</v>
      </c>
      <c r="D106" s="61">
        <v>49.77</v>
      </c>
      <c r="E106" s="61">
        <v>0.17585400000000001</v>
      </c>
      <c r="F106" s="64">
        <v>0.2</v>
      </c>
      <c r="G106" s="64">
        <v>8.5600000000000016E-3</v>
      </c>
      <c r="H106" s="61">
        <v>6.37</v>
      </c>
      <c r="I106" s="61">
        <v>3.5671999999999995E-2</v>
      </c>
      <c r="J106" s="61">
        <v>0.99</v>
      </c>
      <c r="K106" s="61">
        <v>10.012</v>
      </c>
      <c r="L106" s="61">
        <v>8.5435733333333347E-2</v>
      </c>
      <c r="M106" s="64">
        <v>4.8000000000000001E-2</v>
      </c>
      <c r="N106" s="64">
        <v>6.7391999999999999E-3</v>
      </c>
      <c r="O106" s="61">
        <v>25.67</v>
      </c>
      <c r="P106" s="61">
        <v>0.12150466666666668</v>
      </c>
      <c r="Q106" s="61">
        <v>5.31</v>
      </c>
      <c r="R106" s="61">
        <v>5.4870000000000002E-2</v>
      </c>
      <c r="S106" s="64">
        <v>8.1000000000000003E-2</v>
      </c>
      <c r="T106" s="64">
        <v>7.4843999999999996E-3</v>
      </c>
      <c r="U106" s="64">
        <v>0.65200000000000002</v>
      </c>
      <c r="V106" s="64">
        <v>3.3904000000000004E-2</v>
      </c>
      <c r="W106" s="64">
        <v>3.4000000000000002E-2</v>
      </c>
      <c r="X106" s="64">
        <v>2.788000000000001E-3</v>
      </c>
      <c r="Y106" s="64">
        <v>0.15279999999999999</v>
      </c>
      <c r="Z106" s="64">
        <v>3.2189866666666668E-3</v>
      </c>
      <c r="AA106" s="64">
        <v>2.8000000000000001E-2</v>
      </c>
      <c r="AB106" s="64">
        <v>7.7018666666666654E-3</v>
      </c>
      <c r="AC106" s="64">
        <v>2.1000000000000001E-2</v>
      </c>
      <c r="AD106" s="64">
        <v>2.6572000000000002E-3</v>
      </c>
      <c r="AE106" s="61">
        <v>99.35</v>
      </c>
      <c r="AF106" s="61">
        <f t="shared" si="10"/>
        <v>100.17999999999999</v>
      </c>
      <c r="AG106" s="92">
        <f t="shared" si="11"/>
        <v>0.17</v>
      </c>
      <c r="AH106" s="64">
        <f t="shared" si="12"/>
        <v>3.26</v>
      </c>
      <c r="AI106" s="64">
        <f t="shared" si="13"/>
        <v>0.7639999999999999</v>
      </c>
      <c r="AJ106" s="64">
        <f t="shared" si="14"/>
        <v>1.2733333333333332</v>
      </c>
      <c r="AK106" s="64">
        <f t="shared" si="15"/>
        <v>4.1499999999999995</v>
      </c>
      <c r="AL106" s="63">
        <v>1439</v>
      </c>
      <c r="AM106" s="63">
        <v>1280</v>
      </c>
      <c r="AN106" s="63" t="s">
        <v>195</v>
      </c>
      <c r="AO106" s="62">
        <v>0.83</v>
      </c>
      <c r="AP106" s="69">
        <v>0.15</v>
      </c>
      <c r="AQ106" s="66">
        <v>38</v>
      </c>
      <c r="AR106" s="63">
        <v>23</v>
      </c>
      <c r="AS106" s="278">
        <v>1124.96</v>
      </c>
      <c r="AT106" s="68">
        <v>177.63</v>
      </c>
      <c r="AU106" s="67">
        <v>0.7</v>
      </c>
      <c r="AV106" s="63">
        <v>0.12</v>
      </c>
      <c r="AW106" s="67">
        <v>23</v>
      </c>
      <c r="AX106" s="63">
        <v>3.6</v>
      </c>
      <c r="AY106" s="67">
        <v>4.9800000000000004</v>
      </c>
      <c r="AZ106" s="63">
        <v>0.68</v>
      </c>
      <c r="BA106" s="67">
        <v>9.23</v>
      </c>
      <c r="BB106" s="63">
        <v>1.34</v>
      </c>
      <c r="BC106" s="67">
        <v>0.35</v>
      </c>
      <c r="BD106" s="63">
        <v>0.05</v>
      </c>
      <c r="BE106" s="67">
        <v>3.6</v>
      </c>
      <c r="BF106" s="63">
        <v>0.56999999999999995</v>
      </c>
      <c r="BG106" s="67">
        <v>0.43</v>
      </c>
      <c r="BH106" s="63">
        <v>0.06</v>
      </c>
      <c r="BI106" s="67">
        <v>1.21</v>
      </c>
      <c r="BJ106" s="63">
        <v>0.16</v>
      </c>
      <c r="BK106" s="67">
        <v>0.19</v>
      </c>
      <c r="BL106" s="63">
        <v>0.04</v>
      </c>
      <c r="BM106" s="67">
        <v>1.0900000000000001</v>
      </c>
      <c r="BN106" s="63">
        <v>0.2</v>
      </c>
      <c r="BO106" s="67">
        <v>0.47</v>
      </c>
      <c r="BP106" s="63">
        <v>0.11</v>
      </c>
      <c r="BQ106" s="67">
        <v>0.15</v>
      </c>
      <c r="BR106" s="63">
        <v>0.03</v>
      </c>
      <c r="BS106" s="67">
        <v>0.53</v>
      </c>
      <c r="BT106" s="63">
        <v>0.14000000000000001</v>
      </c>
      <c r="BU106" s="67">
        <v>0.13</v>
      </c>
      <c r="BV106" s="63">
        <v>0.02</v>
      </c>
      <c r="BW106" s="67">
        <v>0.79</v>
      </c>
      <c r="BX106" s="63">
        <v>0.12</v>
      </c>
      <c r="BY106" s="67">
        <v>0.53</v>
      </c>
      <c r="BZ106" s="63">
        <v>0.12</v>
      </c>
      <c r="CA106" s="67">
        <v>0.6</v>
      </c>
      <c r="CB106" s="63">
        <v>0.12</v>
      </c>
      <c r="CC106" s="67"/>
      <c r="CD106" s="63"/>
      <c r="CE106" s="67"/>
      <c r="CF106" s="63"/>
      <c r="CG106" s="67"/>
      <c r="CH106" s="63"/>
      <c r="CI106" s="67"/>
      <c r="CJ106" s="63"/>
      <c r="CK106" s="67">
        <v>3.3000000000000002E-2</v>
      </c>
      <c r="CL106" s="63">
        <v>8.0000000000000002E-3</v>
      </c>
      <c r="CM106" s="118">
        <v>1.18E-2</v>
      </c>
      <c r="CN106" s="60">
        <v>4.3E-3</v>
      </c>
      <c r="CO106" s="117">
        <v>29.17</v>
      </c>
      <c r="CP106" s="91">
        <v>11.52</v>
      </c>
      <c r="CQ106" s="91"/>
      <c r="CR106" s="91"/>
      <c r="CS106" s="61">
        <v>2.75</v>
      </c>
      <c r="CT106" s="61">
        <v>1.23</v>
      </c>
      <c r="CU106" s="63">
        <v>10.61</v>
      </c>
      <c r="CV106" s="63">
        <v>3.14</v>
      </c>
      <c r="CW106" s="63"/>
      <c r="CX106" s="63"/>
      <c r="CY106" s="60">
        <f t="shared" si="19"/>
        <v>3.043478260869565E-2</v>
      </c>
      <c r="CZ106" s="60">
        <f t="shared" si="20"/>
        <v>7.0649882052464738E-3</v>
      </c>
      <c r="DA106" s="63"/>
      <c r="DB106" s="91">
        <v>16.899999999999999</v>
      </c>
      <c r="DC106" s="60">
        <f t="shared" si="21"/>
        <v>2.8850649000000003E-2</v>
      </c>
      <c r="DD106" s="60">
        <v>1.8104729999999999E-3</v>
      </c>
      <c r="DE106" s="63">
        <v>8.1430000000000002E-2</v>
      </c>
      <c r="DF106" s="63">
        <v>5.11E-3</v>
      </c>
      <c r="DG106" s="65"/>
      <c r="DH106" s="65"/>
      <c r="DI106" s="65"/>
      <c r="DJ106" s="65"/>
      <c r="DL106" s="187">
        <v>41.4</v>
      </c>
      <c r="DM106" s="187">
        <v>2.6645572151046619E-2</v>
      </c>
      <c r="DN106" s="187">
        <v>51.63</v>
      </c>
      <c r="DO106" s="187">
        <v>3.8184653683289042E-2</v>
      </c>
      <c r="DP106" s="187">
        <v>6.66</v>
      </c>
      <c r="DQ106" s="187">
        <v>7.0894981970095819E-2</v>
      </c>
      <c r="DR106" s="188"/>
      <c r="DS106" s="188"/>
      <c r="DT106" s="188">
        <v>4.7500000000000001E-2</v>
      </c>
      <c r="DU106" s="188">
        <v>5.6568542494923803E-4</v>
      </c>
      <c r="DV106" s="188"/>
      <c r="DW106" s="188"/>
      <c r="DX106" s="188"/>
      <c r="DY106" s="188"/>
      <c r="DZ106" s="188">
        <v>2E-3</v>
      </c>
      <c r="EA106" s="188">
        <v>3.7712361663282514E-4</v>
      </c>
      <c r="EB106" s="188">
        <v>0.24709999999999999</v>
      </c>
      <c r="EC106" s="188">
        <v>3.8191494127037336E-3</v>
      </c>
      <c r="ED106" s="188">
        <v>0.10349999999999999</v>
      </c>
      <c r="EE106" s="188">
        <v>2.0280191588018226E-3</v>
      </c>
      <c r="EF106" s="188"/>
      <c r="EG106" s="188"/>
      <c r="EH106" s="188">
        <v>0.41749999999999998</v>
      </c>
      <c r="EI106" s="188">
        <v>3.6302495705185438E-3</v>
      </c>
      <c r="EJ106" s="187">
        <v>100.65374543498802</v>
      </c>
    </row>
    <row r="107" spans="1:140" x14ac:dyDescent="0.2">
      <c r="A107" s="63" t="s">
        <v>300</v>
      </c>
      <c r="B107" s="61">
        <v>93.51</v>
      </c>
      <c r="C107" s="143">
        <v>2.6159706110548454E-2</v>
      </c>
      <c r="D107" s="61">
        <v>49.71</v>
      </c>
      <c r="E107" s="61">
        <v>6.8880196515399117E-2</v>
      </c>
      <c r="F107" s="64">
        <v>0.186</v>
      </c>
      <c r="G107" s="64">
        <v>4.9004689136176892E-3</v>
      </c>
      <c r="H107" s="61">
        <v>6.05</v>
      </c>
      <c r="I107" s="61">
        <v>2.0570000000000001E-2</v>
      </c>
      <c r="J107" s="61">
        <v>1</v>
      </c>
      <c r="K107" s="61">
        <v>9.9009999999999998</v>
      </c>
      <c r="L107" s="61">
        <v>4.7255118792704269E-2</v>
      </c>
      <c r="M107" s="64">
        <v>5.1999999999999998E-2</v>
      </c>
      <c r="N107" s="64">
        <v>3.9208756059121589E-3</v>
      </c>
      <c r="O107" s="61">
        <v>26.31</v>
      </c>
      <c r="P107" s="61">
        <v>8.0001117400529689E-2</v>
      </c>
      <c r="Q107" s="61">
        <v>5.0199999999999996</v>
      </c>
      <c r="R107" s="61">
        <v>1.2237598683192063E-2</v>
      </c>
      <c r="S107" s="64">
        <v>0.115</v>
      </c>
      <c r="T107" s="64">
        <v>7.0362371511279789E-3</v>
      </c>
      <c r="U107" s="64">
        <v>0.65200000000000002</v>
      </c>
      <c r="V107" s="64">
        <v>1.4655810124922395E-2</v>
      </c>
      <c r="W107" s="64">
        <v>2.1000000000000001E-2</v>
      </c>
      <c r="X107" s="64">
        <v>9.678281895276889E-4</v>
      </c>
      <c r="Y107" s="64">
        <v>9.2100000000000001E-2</v>
      </c>
      <c r="Z107" s="64">
        <v>1.3128134301737032E-3</v>
      </c>
      <c r="AA107" s="64">
        <v>1.9E-2</v>
      </c>
      <c r="AB107" s="64">
        <v>2.2116401824867722E-3</v>
      </c>
      <c r="AC107" s="64">
        <v>1.6E-2</v>
      </c>
      <c r="AD107" s="64">
        <v>9.3627425759341412E-4</v>
      </c>
      <c r="AE107" s="61">
        <v>99.14</v>
      </c>
      <c r="AF107" s="61">
        <f t="shared" si="10"/>
        <v>100.11</v>
      </c>
      <c r="AG107" s="92">
        <f t="shared" si="11"/>
        <v>0.11290322580645162</v>
      </c>
      <c r="AH107" s="64">
        <f t="shared" si="12"/>
        <v>3.5053763440860215</v>
      </c>
      <c r="AI107" s="64">
        <f t="shared" si="13"/>
        <v>0.49516129032258066</v>
      </c>
      <c r="AJ107" s="64">
        <f t="shared" si="14"/>
        <v>0.82526881720430112</v>
      </c>
      <c r="AK107" s="64">
        <f t="shared" si="15"/>
        <v>5.21505376344086</v>
      </c>
      <c r="AL107" s="63">
        <v>1444</v>
      </c>
      <c r="AM107" s="63">
        <v>1300</v>
      </c>
      <c r="AN107" s="63" t="s">
        <v>256</v>
      </c>
      <c r="AO107" s="62">
        <v>0.97</v>
      </c>
      <c r="AP107" s="69">
        <v>0.14000000000000001</v>
      </c>
      <c r="AQ107" s="66"/>
      <c r="AR107" s="63"/>
      <c r="AS107" s="278"/>
      <c r="AT107" s="68"/>
      <c r="AU107" s="67"/>
      <c r="AV107" s="63"/>
      <c r="AW107" s="67"/>
      <c r="AX107" s="63"/>
      <c r="AY107" s="67"/>
      <c r="AZ107" s="63"/>
      <c r="BA107" s="67"/>
      <c r="BB107" s="63"/>
      <c r="BC107" s="67"/>
      <c r="BD107" s="63"/>
      <c r="BE107" s="67"/>
      <c r="BF107" s="63"/>
      <c r="BG107" s="67"/>
      <c r="BH107" s="63"/>
      <c r="BI107" s="67"/>
      <c r="BJ107" s="63"/>
      <c r="BK107" s="67"/>
      <c r="BL107" s="63"/>
      <c r="BM107" s="67"/>
      <c r="BN107" s="63"/>
      <c r="BO107" s="67"/>
      <c r="BP107" s="63"/>
      <c r="BQ107" s="67"/>
      <c r="BR107" s="63"/>
      <c r="BS107" s="67"/>
      <c r="BT107" s="63"/>
      <c r="BU107" s="67"/>
      <c r="BV107" s="63"/>
      <c r="BW107" s="67"/>
      <c r="BX107" s="63"/>
      <c r="BY107" s="67"/>
      <c r="BZ107" s="63"/>
      <c r="CA107" s="67"/>
      <c r="CB107" s="63"/>
      <c r="CC107" s="67"/>
      <c r="CD107" s="63"/>
      <c r="CE107" s="67"/>
      <c r="CF107" s="63"/>
      <c r="CG107" s="67"/>
      <c r="CH107" s="63"/>
      <c r="CI107" s="67"/>
      <c r="CJ107" s="63"/>
      <c r="CK107" s="67"/>
      <c r="CL107" s="63"/>
      <c r="CM107" s="118"/>
      <c r="CN107" s="60"/>
      <c r="CO107" s="117"/>
      <c r="CP107" s="91"/>
      <c r="CQ107" s="91"/>
      <c r="CR107" s="91"/>
      <c r="CS107" s="61"/>
      <c r="CT107" s="61"/>
      <c r="CU107" s="63"/>
      <c r="CV107" s="63"/>
      <c r="CW107" s="63"/>
      <c r="CX107" s="63"/>
      <c r="CY107" s="60"/>
      <c r="CZ107" s="60"/>
      <c r="DA107" s="63"/>
      <c r="DB107" s="91">
        <v>15.8</v>
      </c>
      <c r="DC107" s="60">
        <f t="shared" si="21"/>
        <v>2.1084393E-2</v>
      </c>
      <c r="DD107" s="60">
        <v>1.2577650000000001E-3</v>
      </c>
      <c r="DE107" s="63">
        <v>5.951E-2</v>
      </c>
      <c r="DF107" s="63">
        <v>3.5500000000000002E-3</v>
      </c>
      <c r="DG107" s="65">
        <v>0.70286999999999999</v>
      </c>
      <c r="DH107" s="65">
        <v>7.4999999999999991E-4</v>
      </c>
      <c r="DI107" s="65">
        <v>0.70008999999999999</v>
      </c>
      <c r="DJ107" s="65">
        <v>7.6999999999999996E-4</v>
      </c>
      <c r="DL107" s="187">
        <v>41.62</v>
      </c>
      <c r="DM107" s="187">
        <v>0.29442988184925456</v>
      </c>
      <c r="DN107" s="187">
        <v>51.82</v>
      </c>
      <c r="DO107" s="187">
        <v>0.33963720716942791</v>
      </c>
      <c r="DP107" s="187">
        <v>6.41</v>
      </c>
      <c r="DQ107" s="187">
        <v>0.10958751064182014</v>
      </c>
      <c r="DR107" s="188">
        <v>3.5999999999999999E-3</v>
      </c>
      <c r="DS107" s="188">
        <v>9.5006837375314766E-4</v>
      </c>
      <c r="DT107" s="188">
        <v>4.9500000000000002E-2</v>
      </c>
      <c r="DU107" s="188">
        <v>3.4073954615650953E-3</v>
      </c>
      <c r="DV107" s="188">
        <v>3.5999999999999999E-3</v>
      </c>
      <c r="DW107" s="188">
        <v>4.1188012661290989E-3</v>
      </c>
      <c r="DX107" s="188">
        <v>0.13270000000000001</v>
      </c>
      <c r="DY107" s="188">
        <v>1.1727947198121461E-3</v>
      </c>
      <c r="DZ107" s="188">
        <v>1.6000000000000001E-3</v>
      </c>
      <c r="EA107" s="188">
        <v>1.3702770780856419E-4</v>
      </c>
      <c r="EB107" s="188">
        <v>0.2477</v>
      </c>
      <c r="EC107" s="188">
        <v>5.892498364175657E-3</v>
      </c>
      <c r="ED107" s="188">
        <v>9.8199999999999996E-2</v>
      </c>
      <c r="EE107" s="188">
        <v>1.1075608414385524E-3</v>
      </c>
      <c r="EF107" s="188">
        <v>1.5299999999999999E-2</v>
      </c>
      <c r="EG107" s="188">
        <v>8.1347157853241877E-4</v>
      </c>
      <c r="EH107" s="188">
        <v>0.42120000000000002</v>
      </c>
      <c r="EI107" s="188">
        <v>1.6654248257720065E-3</v>
      </c>
      <c r="EJ107" s="187">
        <v>100.82</v>
      </c>
    </row>
    <row r="108" spans="1:140" x14ac:dyDescent="0.2">
      <c r="A108" s="63" t="s">
        <v>152</v>
      </c>
      <c r="B108" s="61">
        <v>93.82</v>
      </c>
      <c r="C108" s="143">
        <v>7.2649058623371352E-3</v>
      </c>
      <c r="D108" s="61">
        <v>49.56</v>
      </c>
      <c r="E108" s="61">
        <v>6.8672350418490846E-2</v>
      </c>
      <c r="F108" s="64">
        <v>0.18</v>
      </c>
      <c r="G108" s="64">
        <v>4.6907722178762849E-3</v>
      </c>
      <c r="H108" s="61">
        <v>6.03</v>
      </c>
      <c r="I108" s="61">
        <v>1.9960153506423745E-2</v>
      </c>
      <c r="J108" s="61">
        <v>1.0900000000000001</v>
      </c>
      <c r="K108" s="61">
        <v>9.7210000000000001</v>
      </c>
      <c r="L108" s="61">
        <v>4.839187084605466E-2</v>
      </c>
      <c r="M108" s="64">
        <v>4.2999999999999997E-2</v>
      </c>
      <c r="N108" s="64">
        <v>3.7262925111320113E-3</v>
      </c>
      <c r="O108" s="61">
        <v>27.07</v>
      </c>
      <c r="P108" s="61">
        <v>8.3353982863803591E-2</v>
      </c>
      <c r="Q108" s="61">
        <v>4.9000000000000004</v>
      </c>
      <c r="R108" s="61">
        <v>1.169326745198722E-2</v>
      </c>
      <c r="S108" s="64">
        <v>9.4E-2</v>
      </c>
      <c r="T108" s="64">
        <v>6.643221053036409E-3</v>
      </c>
      <c r="U108" s="64">
        <v>0.629</v>
      </c>
      <c r="V108" s="64">
        <v>1.3873639795056052E-2</v>
      </c>
      <c r="W108" s="64">
        <v>0.02</v>
      </c>
      <c r="X108" s="64">
        <v>9.2194555421579627E-4</v>
      </c>
      <c r="Y108" s="64">
        <v>7.9000000000000001E-2</v>
      </c>
      <c r="Z108" s="64">
        <v>1.2194491249720352E-3</v>
      </c>
      <c r="AA108" s="64">
        <v>1.4E-2</v>
      </c>
      <c r="AB108" s="64">
        <v>1.9992199708515949E-3</v>
      </c>
      <c r="AC108" s="64">
        <v>1.2999999999999999E-2</v>
      </c>
      <c r="AD108" s="64">
        <v>8.7431471718790038E-4</v>
      </c>
      <c r="AE108" s="61">
        <v>99.43</v>
      </c>
      <c r="AF108" s="61">
        <f t="shared" si="10"/>
        <v>100.09</v>
      </c>
      <c r="AG108" s="92">
        <f t="shared" si="11"/>
        <v>0.11111111111111112</v>
      </c>
      <c r="AH108" s="64">
        <f t="shared" si="12"/>
        <v>3.4944444444444445</v>
      </c>
      <c r="AI108" s="64">
        <f t="shared" si="13"/>
        <v>0.43888888888888888</v>
      </c>
      <c r="AJ108" s="64">
        <f t="shared" si="14"/>
        <v>0.73148148148148151</v>
      </c>
      <c r="AK108" s="64">
        <f t="shared" si="15"/>
        <v>3.666666666666667</v>
      </c>
      <c r="AL108" s="63">
        <v>1462</v>
      </c>
      <c r="AM108" s="63">
        <v>1300</v>
      </c>
      <c r="AN108" s="63" t="s">
        <v>151</v>
      </c>
      <c r="AO108" s="62">
        <v>0.66</v>
      </c>
      <c r="AP108" s="69">
        <v>0.09</v>
      </c>
      <c r="AQ108" s="66"/>
      <c r="AR108" s="63"/>
      <c r="AS108" s="278"/>
      <c r="AT108" s="68"/>
      <c r="AU108" s="67"/>
      <c r="AV108" s="63"/>
      <c r="AW108" s="67"/>
      <c r="AX108" s="63"/>
      <c r="AY108" s="67"/>
      <c r="AZ108" s="63"/>
      <c r="BA108" s="67"/>
      <c r="BB108" s="63"/>
      <c r="BC108" s="67"/>
      <c r="BD108" s="63"/>
      <c r="BE108" s="67"/>
      <c r="BF108" s="63"/>
      <c r="BG108" s="67"/>
      <c r="BH108" s="63"/>
      <c r="BI108" s="67"/>
      <c r="BJ108" s="63"/>
      <c r="BK108" s="67"/>
      <c r="BL108" s="63"/>
      <c r="BM108" s="67"/>
      <c r="BN108" s="63"/>
      <c r="BO108" s="67"/>
      <c r="BP108" s="63"/>
      <c r="BQ108" s="67"/>
      <c r="BR108" s="63"/>
      <c r="BS108" s="67"/>
      <c r="BT108" s="63"/>
      <c r="BU108" s="67"/>
      <c r="BV108" s="63"/>
      <c r="BW108" s="67"/>
      <c r="BX108" s="63"/>
      <c r="BY108" s="67"/>
      <c r="BZ108" s="63"/>
      <c r="CA108" s="67"/>
      <c r="CB108" s="63"/>
      <c r="CC108" s="67"/>
      <c r="CD108" s="63"/>
      <c r="CE108" s="67"/>
      <c r="CF108" s="63"/>
      <c r="CG108" s="67"/>
      <c r="CH108" s="63"/>
      <c r="CI108" s="67"/>
      <c r="CJ108" s="63"/>
      <c r="CK108" s="67"/>
      <c r="CL108" s="63"/>
      <c r="CM108" s="118"/>
      <c r="CN108" s="60"/>
      <c r="CO108" s="117"/>
      <c r="CP108" s="91"/>
      <c r="CQ108" s="91"/>
      <c r="CR108" s="91"/>
      <c r="CS108" s="61"/>
      <c r="CT108" s="61"/>
      <c r="CU108" s="63"/>
      <c r="CV108" s="63"/>
      <c r="CW108" s="63"/>
      <c r="CX108" s="63"/>
      <c r="CY108" s="60"/>
      <c r="CZ108" s="60"/>
      <c r="DA108" s="63"/>
      <c r="DB108" s="91">
        <v>8.4</v>
      </c>
      <c r="DC108" s="60">
        <f t="shared" si="21"/>
        <v>1.9355409000000001E-2</v>
      </c>
      <c r="DD108" s="60">
        <v>1.31091E-3</v>
      </c>
      <c r="DE108" s="63">
        <v>5.4629999999999998E-2</v>
      </c>
      <c r="DF108" s="63">
        <v>3.7000000000000002E-3</v>
      </c>
      <c r="DG108" s="65">
        <v>0.70389000000000002</v>
      </c>
      <c r="DH108" s="65">
        <v>1.1900000000000001E-3</v>
      </c>
      <c r="DI108" s="65">
        <v>0.70133999999999996</v>
      </c>
      <c r="DJ108" s="65">
        <v>1.1999999999999999E-3</v>
      </c>
      <c r="DL108" s="187">
        <v>41.27</v>
      </c>
      <c r="DM108" s="187">
        <v>3.714107863878776E-2</v>
      </c>
      <c r="DN108" s="187">
        <v>51.66</v>
      </c>
      <c r="DO108" s="187">
        <v>3.9023737178157991E-2</v>
      </c>
      <c r="DP108" s="187">
        <v>6.07</v>
      </c>
      <c r="DQ108" s="187">
        <v>2.8444097007298212E-2</v>
      </c>
      <c r="DR108" s="188">
        <v>4.0000000000000001E-3</v>
      </c>
      <c r="DS108" s="188">
        <v>5.9052690887436061E-4</v>
      </c>
      <c r="DT108" s="188">
        <v>6.0600000000000001E-2</v>
      </c>
      <c r="DU108" s="188">
        <v>6.5042654642901484E-3</v>
      </c>
      <c r="DV108" s="188">
        <v>2.5000000000000001E-3</v>
      </c>
      <c r="DW108" s="188">
        <v>4.0429566987926985E-3</v>
      </c>
      <c r="DX108" s="188">
        <v>0.12529999999999999</v>
      </c>
      <c r="DY108" s="188">
        <v>7.4519646717586727E-4</v>
      </c>
      <c r="DZ108" s="188">
        <v>1.9E-3</v>
      </c>
      <c r="EA108" s="188"/>
      <c r="EB108" s="188">
        <v>0.24329999999999999</v>
      </c>
      <c r="EC108" s="188">
        <v>7.3628592941611315E-3</v>
      </c>
      <c r="ED108" s="188">
        <v>9.3799999999999994E-2</v>
      </c>
      <c r="EE108" s="188">
        <v>1.7606554550441465E-3</v>
      </c>
      <c r="EF108" s="188">
        <v>1.47E-2</v>
      </c>
      <c r="EG108" s="188">
        <v>7.2077005448876455E-4</v>
      </c>
      <c r="EH108" s="188">
        <v>0.42630000000000001</v>
      </c>
      <c r="EI108" s="188">
        <v>1.2227622500442781E-3</v>
      </c>
      <c r="EJ108" s="187">
        <v>99.97</v>
      </c>
    </row>
    <row r="109" spans="1:140" x14ac:dyDescent="0.2">
      <c r="A109" s="63" t="s">
        <v>251</v>
      </c>
      <c r="B109" s="61">
        <v>93.56</v>
      </c>
      <c r="C109" s="143">
        <v>1.163207556476328E-2</v>
      </c>
      <c r="D109" s="61">
        <v>49.69</v>
      </c>
      <c r="E109" s="61">
        <v>6.8852483702478012E-2</v>
      </c>
      <c r="F109" s="64">
        <v>0.185</v>
      </c>
      <c r="G109" s="64">
        <v>4.8458456829242975E-3</v>
      </c>
      <c r="H109" s="61">
        <v>6.15</v>
      </c>
      <c r="I109" s="61">
        <v>2.0357370491626205E-2</v>
      </c>
      <c r="J109" s="61">
        <v>1.04</v>
      </c>
      <c r="K109" s="61">
        <v>9.8670000000000009</v>
      </c>
      <c r="L109" s="61">
        <v>4.7092844877044043E-2</v>
      </c>
      <c r="M109" s="64">
        <v>4.9000000000000002E-2</v>
      </c>
      <c r="N109" s="64">
        <v>3.8569406663447273E-3</v>
      </c>
      <c r="O109" s="61">
        <v>26.33</v>
      </c>
      <c r="P109" s="61">
        <v>8.141458956492191E-2</v>
      </c>
      <c r="Q109" s="61">
        <v>5.13</v>
      </c>
      <c r="R109" s="61">
        <v>1.2176672944610115E-2</v>
      </c>
      <c r="S109" s="64">
        <v>8.6999999999999994E-2</v>
      </c>
      <c r="T109" s="64">
        <v>6.6923485978806823E-3</v>
      </c>
      <c r="U109" s="64">
        <v>0.66400000000000003</v>
      </c>
      <c r="V109" s="64">
        <v>1.4543057889599659E-2</v>
      </c>
      <c r="W109" s="64">
        <v>0.02</v>
      </c>
      <c r="X109" s="64">
        <v>9.7347030999637811E-4</v>
      </c>
      <c r="Y109" s="64">
        <v>5.6300000000000003E-2</v>
      </c>
      <c r="Z109" s="64">
        <v>1.1095782739601765E-3</v>
      </c>
      <c r="AA109" s="64">
        <v>1.9E-2</v>
      </c>
      <c r="AB109" s="64">
        <v>2.1817577017477913E-3</v>
      </c>
      <c r="AC109" s="64">
        <v>1.4E-2</v>
      </c>
      <c r="AD109" s="64">
        <v>8.8689598594003313E-4</v>
      </c>
      <c r="AE109" s="61">
        <v>99.31</v>
      </c>
      <c r="AF109" s="61">
        <f t="shared" si="10"/>
        <v>100.07000000000001</v>
      </c>
      <c r="AG109" s="92">
        <f t="shared" si="11"/>
        <v>0.10810810810810811</v>
      </c>
      <c r="AH109" s="64">
        <f t="shared" si="12"/>
        <v>3.5891891891891894</v>
      </c>
      <c r="AI109" s="64">
        <f t="shared" si="13"/>
        <v>0.30432432432432432</v>
      </c>
      <c r="AJ109" s="64">
        <f t="shared" si="14"/>
        <v>0.50720720720720724</v>
      </c>
      <c r="AK109" s="64">
        <f t="shared" si="15"/>
        <v>4.1081081081081079</v>
      </c>
      <c r="AL109" s="63">
        <v>1450</v>
      </c>
      <c r="AM109" s="63">
        <v>1300</v>
      </c>
      <c r="AN109" s="63" t="s">
        <v>250</v>
      </c>
      <c r="AO109" s="62">
        <v>0.76</v>
      </c>
      <c r="AP109" s="69">
        <v>0.11</v>
      </c>
      <c r="AQ109" s="66">
        <v>38</v>
      </c>
      <c r="AR109" s="63">
        <v>16</v>
      </c>
      <c r="AS109" s="278">
        <v>1104.23</v>
      </c>
      <c r="AT109" s="68">
        <v>44.94</v>
      </c>
      <c r="AU109" s="67">
        <v>0.38</v>
      </c>
      <c r="AV109" s="63">
        <v>0.03</v>
      </c>
      <c r="AW109" s="67">
        <v>20.21</v>
      </c>
      <c r="AX109" s="63">
        <v>0.6</v>
      </c>
      <c r="AY109" s="67">
        <v>5.04</v>
      </c>
      <c r="AZ109" s="63">
        <v>0.28999999999999998</v>
      </c>
      <c r="BA109" s="67">
        <v>8.6199999999999992</v>
      </c>
      <c r="BB109" s="63">
        <v>0.38</v>
      </c>
      <c r="BC109" s="67">
        <v>0.27</v>
      </c>
      <c r="BD109" s="63">
        <v>0.04</v>
      </c>
      <c r="BE109" s="67">
        <v>2.5</v>
      </c>
      <c r="BF109" s="63">
        <v>0.38</v>
      </c>
      <c r="BG109" s="67">
        <v>0.4</v>
      </c>
      <c r="BH109" s="63">
        <v>0.04</v>
      </c>
      <c r="BI109" s="67">
        <v>1.08</v>
      </c>
      <c r="BJ109" s="63">
        <v>7.0000000000000007E-2</v>
      </c>
      <c r="BK109" s="67"/>
      <c r="BL109" s="63"/>
      <c r="BM109" s="67">
        <v>0.92</v>
      </c>
      <c r="BN109" s="63">
        <v>0.12</v>
      </c>
      <c r="BO109" s="67">
        <v>0.32</v>
      </c>
      <c r="BP109" s="63">
        <v>7.0000000000000007E-2</v>
      </c>
      <c r="BQ109" s="67"/>
      <c r="BR109" s="63"/>
      <c r="BS109" s="67"/>
      <c r="BT109" s="63"/>
      <c r="BU109" s="67"/>
      <c r="BV109" s="63"/>
      <c r="BW109" s="67">
        <v>0.83</v>
      </c>
      <c r="BX109" s="63">
        <v>0.08</v>
      </c>
      <c r="BY109" s="67"/>
      <c r="BZ109" s="63"/>
      <c r="CA109" s="67">
        <v>0.56000000000000005</v>
      </c>
      <c r="CB109" s="63">
        <v>7.0000000000000007E-2</v>
      </c>
      <c r="CC109" s="67"/>
      <c r="CD109" s="63"/>
      <c r="CE109" s="67"/>
      <c r="CF109" s="63"/>
      <c r="CG109" s="67"/>
      <c r="CH109" s="63"/>
      <c r="CI109" s="67">
        <v>6.7000000000000004E-2</v>
      </c>
      <c r="CJ109" s="63">
        <v>8.0000000000000002E-3</v>
      </c>
      <c r="CK109" s="67">
        <v>2.1999999999999999E-2</v>
      </c>
      <c r="CL109" s="63">
        <v>4.0000000000000001E-3</v>
      </c>
      <c r="CM109" s="118">
        <v>7.0000000000000001E-3</v>
      </c>
      <c r="CN109" s="60">
        <v>1.6999999999999999E-3</v>
      </c>
      <c r="CO109" s="117">
        <v>38.57</v>
      </c>
      <c r="CP109" s="91">
        <v>10.59</v>
      </c>
      <c r="CQ109" s="91">
        <v>16.12</v>
      </c>
      <c r="CR109" s="91">
        <v>2.2400000000000002</v>
      </c>
      <c r="CS109" s="61">
        <v>3.14</v>
      </c>
      <c r="CT109" s="61">
        <v>0.95</v>
      </c>
      <c r="CU109" s="63">
        <v>12.27</v>
      </c>
      <c r="CV109" s="63">
        <v>2.86</v>
      </c>
      <c r="CW109" s="63">
        <v>13.73</v>
      </c>
      <c r="CX109" s="63">
        <v>2.4300000000000002</v>
      </c>
      <c r="CY109" s="60">
        <f>AU109/AW109</f>
        <v>1.880257298367145E-2</v>
      </c>
      <c r="CZ109" s="60">
        <f>CY109*((AV109/AU109)^2+(AX109/AW109)^2)^0.5</f>
        <v>1.585903187415703E-3</v>
      </c>
      <c r="DA109" s="63"/>
      <c r="DB109" s="91">
        <v>19.5</v>
      </c>
      <c r="DC109" s="60">
        <f t="shared" si="21"/>
        <v>1.8611379000000001E-2</v>
      </c>
      <c r="DD109" s="60">
        <v>1.084158E-3</v>
      </c>
      <c r="DE109" s="63">
        <v>5.253E-2</v>
      </c>
      <c r="DF109" s="63">
        <v>3.0599999999999998E-3</v>
      </c>
      <c r="DG109" s="65">
        <v>0.70301000000000002</v>
      </c>
      <c r="DH109" s="65">
        <v>8.8999999999999995E-4</v>
      </c>
      <c r="DI109" s="65">
        <v>0.70055999999999996</v>
      </c>
      <c r="DJ109" s="65">
        <v>8.9999999999999998E-4</v>
      </c>
      <c r="DL109" s="187">
        <v>41.23</v>
      </c>
      <c r="DM109" s="187">
        <v>0.13792886010818317</v>
      </c>
      <c r="DN109" s="187">
        <v>51.42</v>
      </c>
      <c r="DO109" s="187">
        <v>0.15271383046929543</v>
      </c>
      <c r="DP109" s="187">
        <v>6.31</v>
      </c>
      <c r="DQ109" s="187">
        <v>4.7521549785770854E-2</v>
      </c>
      <c r="DR109" s="188">
        <v>4.1000000000000003E-3</v>
      </c>
      <c r="DS109" s="188">
        <v>4.6806255578719518E-4</v>
      </c>
      <c r="DT109" s="188">
        <v>4.8899999999999999E-2</v>
      </c>
      <c r="DU109" s="188">
        <v>1.5685111157943299E-3</v>
      </c>
      <c r="DV109" s="188">
        <v>2.3E-3</v>
      </c>
      <c r="DW109" s="188">
        <v>1.9112541343553802E-3</v>
      </c>
      <c r="DX109" s="188">
        <v>0.13020000000000001</v>
      </c>
      <c r="DY109" s="188">
        <v>1.8001836109505065E-3</v>
      </c>
      <c r="DZ109" s="188">
        <v>1.9E-3</v>
      </c>
      <c r="EA109" s="188">
        <v>4.0762080856562724E-4</v>
      </c>
      <c r="EB109" s="188">
        <v>0.2374</v>
      </c>
      <c r="EC109" s="188">
        <v>1.0677313908887532E-3</v>
      </c>
      <c r="ED109" s="188">
        <v>9.7500000000000003E-2</v>
      </c>
      <c r="EE109" s="188">
        <v>1.0887127972069055E-3</v>
      </c>
      <c r="EF109" s="188">
        <v>1.5599999999999999E-2</v>
      </c>
      <c r="EG109" s="188">
        <v>7.4898160542011868E-4</v>
      </c>
      <c r="EH109" s="188">
        <v>0.42409999999999998</v>
      </c>
      <c r="EI109" s="188">
        <v>1.2656822586520943E-3</v>
      </c>
      <c r="EJ109" s="187">
        <v>99.93</v>
      </c>
    </row>
    <row r="110" spans="1:140" x14ac:dyDescent="0.2">
      <c r="A110" s="63" t="s">
        <v>657</v>
      </c>
      <c r="B110" s="61">
        <v>93.79</v>
      </c>
      <c r="C110" s="143">
        <v>6.9484238582114997E-4</v>
      </c>
      <c r="D110" s="61">
        <v>49.57</v>
      </c>
      <c r="E110" s="61">
        <v>6.8686206824951399E-2</v>
      </c>
      <c r="F110" s="64">
        <v>0.18</v>
      </c>
      <c r="G110" s="64">
        <v>4.7072743705885677E-3</v>
      </c>
      <c r="H110" s="61">
        <v>6.08</v>
      </c>
      <c r="I110" s="61">
        <v>2.0125660583591436E-2</v>
      </c>
      <c r="J110" s="61">
        <v>1.0900000000000001</v>
      </c>
      <c r="K110" s="61">
        <v>9.7240000000000002</v>
      </c>
      <c r="L110" s="61">
        <v>4.8406805072218451E-2</v>
      </c>
      <c r="M110" s="64">
        <v>4.2999999999999997E-2</v>
      </c>
      <c r="N110" s="64">
        <v>3.7899417379801434E-3</v>
      </c>
      <c r="O110" s="61">
        <v>26.93</v>
      </c>
      <c r="P110" s="61">
        <v>8.3269840371566553E-2</v>
      </c>
      <c r="Q110" s="61">
        <v>4.96</v>
      </c>
      <c r="R110" s="61">
        <v>1.1900427447453253E-2</v>
      </c>
      <c r="S110" s="64">
        <v>0.1</v>
      </c>
      <c r="T110" s="64">
        <v>6.6809539497748637E-3</v>
      </c>
      <c r="U110" s="64">
        <v>0.64200000000000002</v>
      </c>
      <c r="V110" s="64">
        <v>1.4150936872322075E-2</v>
      </c>
      <c r="W110" s="64">
        <v>2.3E-2</v>
      </c>
      <c r="X110" s="64">
        <v>9.5887563915140973E-4</v>
      </c>
      <c r="Y110" s="64">
        <v>0.1004</v>
      </c>
      <c r="Z110" s="64">
        <v>1.3229360116735489E-3</v>
      </c>
      <c r="AA110" s="64">
        <v>1.4999999999999999E-2</v>
      </c>
      <c r="AB110" s="64">
        <v>2.0138772444107792E-3</v>
      </c>
      <c r="AC110" s="64">
        <v>1.4E-2</v>
      </c>
      <c r="AD110" s="64">
        <v>8.4876088970995528E-4</v>
      </c>
      <c r="AE110" s="61">
        <v>99.47</v>
      </c>
      <c r="AF110" s="61">
        <f t="shared" si="10"/>
        <v>100.12</v>
      </c>
      <c r="AG110" s="92">
        <f t="shared" si="11"/>
        <v>0.12777777777777777</v>
      </c>
      <c r="AH110" s="64">
        <f t="shared" si="12"/>
        <v>3.5666666666666669</v>
      </c>
      <c r="AI110" s="64">
        <f t="shared" si="13"/>
        <v>0.55777777777777782</v>
      </c>
      <c r="AJ110" s="64">
        <f t="shared" si="14"/>
        <v>0.92962962962962969</v>
      </c>
      <c r="AK110" s="64">
        <f t="shared" si="15"/>
        <v>3.6111111111111112</v>
      </c>
      <c r="AL110" s="63">
        <v>1461</v>
      </c>
      <c r="AM110" s="63">
        <v>1300</v>
      </c>
      <c r="AN110" s="63" t="s">
        <v>656</v>
      </c>
      <c r="AO110" s="62">
        <v>0.65</v>
      </c>
      <c r="AP110" s="69">
        <v>0.09</v>
      </c>
      <c r="AQ110" s="66"/>
      <c r="AR110" s="63"/>
      <c r="AS110" s="278"/>
      <c r="AT110" s="68"/>
      <c r="AU110" s="67"/>
      <c r="AV110" s="63"/>
      <c r="AW110" s="67"/>
      <c r="AX110" s="63"/>
      <c r="AY110" s="67"/>
      <c r="AZ110" s="63"/>
      <c r="BA110" s="67"/>
      <c r="BB110" s="63"/>
      <c r="BC110" s="67"/>
      <c r="BD110" s="63"/>
      <c r="BE110" s="67"/>
      <c r="BF110" s="63"/>
      <c r="BG110" s="67"/>
      <c r="BH110" s="63"/>
      <c r="BI110" s="67"/>
      <c r="BJ110" s="63"/>
      <c r="BK110" s="67"/>
      <c r="BL110" s="63"/>
      <c r="BM110" s="67"/>
      <c r="BN110" s="63"/>
      <c r="BO110" s="67"/>
      <c r="BP110" s="63"/>
      <c r="BQ110" s="67"/>
      <c r="BR110" s="63"/>
      <c r="BS110" s="67"/>
      <c r="BT110" s="63"/>
      <c r="BU110" s="67"/>
      <c r="BV110" s="63"/>
      <c r="BW110" s="67"/>
      <c r="BX110" s="63"/>
      <c r="BY110" s="67"/>
      <c r="BZ110" s="63"/>
      <c r="CA110" s="67"/>
      <c r="CB110" s="63"/>
      <c r="CC110" s="67"/>
      <c r="CD110" s="63"/>
      <c r="CE110" s="67"/>
      <c r="CF110" s="63"/>
      <c r="CG110" s="67"/>
      <c r="CH110" s="63"/>
      <c r="CI110" s="67"/>
      <c r="CJ110" s="63"/>
      <c r="CK110" s="67"/>
      <c r="CL110" s="63"/>
      <c r="CM110" s="118"/>
      <c r="CN110" s="60"/>
      <c r="CO110" s="117"/>
      <c r="CP110" s="91"/>
      <c r="CQ110" s="91"/>
      <c r="CR110" s="91"/>
      <c r="CS110" s="61"/>
      <c r="CT110" s="61"/>
      <c r="CU110" s="63"/>
      <c r="CV110" s="63"/>
      <c r="CW110" s="63"/>
      <c r="CX110" s="63"/>
      <c r="CY110" s="60"/>
      <c r="CZ110" s="60"/>
      <c r="DA110" s="63"/>
      <c r="DB110" s="91"/>
      <c r="DC110" s="91"/>
      <c r="DD110" s="91"/>
      <c r="DE110" s="63"/>
      <c r="DF110" s="63"/>
      <c r="DG110" s="65"/>
      <c r="DH110" s="65"/>
      <c r="DI110" s="65"/>
      <c r="DJ110" s="65"/>
      <c r="DL110" s="187">
        <v>41.38</v>
      </c>
      <c r="DM110" s="187">
        <v>7.4754292959816532E-2</v>
      </c>
      <c r="DN110" s="187">
        <v>51.66</v>
      </c>
      <c r="DO110" s="187">
        <v>0.15383667107817331</v>
      </c>
      <c r="DP110" s="187">
        <v>6.1</v>
      </c>
      <c r="DQ110" s="187">
        <v>1.701761245932863E-3</v>
      </c>
      <c r="DR110" s="188">
        <v>3.7000000000000002E-3</v>
      </c>
      <c r="DS110" s="188">
        <v>4.6524692905406561E-4</v>
      </c>
      <c r="DT110" s="188">
        <v>6.1800000000000001E-2</v>
      </c>
      <c r="DU110" s="188">
        <v>1.6050892363600785E-3</v>
      </c>
      <c r="DV110" s="188">
        <v>5.0000000000000001E-4</v>
      </c>
      <c r="DW110" s="188">
        <v>8.9484445164159402E-4</v>
      </c>
      <c r="DX110" s="188">
        <v>0.1268</v>
      </c>
      <c r="DY110" s="188">
        <v>1.1633812981133908E-3</v>
      </c>
      <c r="DZ110" s="188">
        <v>2.3999999999999998E-3</v>
      </c>
      <c r="EA110" s="188">
        <v>3.0253897791941427E-4</v>
      </c>
      <c r="EB110" s="188">
        <v>0.23430000000000001</v>
      </c>
      <c r="EC110" s="188">
        <v>4.7788875926791635E-3</v>
      </c>
      <c r="ED110" s="188">
        <v>9.3799999999999994E-2</v>
      </c>
      <c r="EE110" s="188">
        <v>8.5864295012105893E-4</v>
      </c>
      <c r="EF110" s="188">
        <v>1.5100000000000001E-2</v>
      </c>
      <c r="EG110" s="188">
        <v>1.6065875071508964E-3</v>
      </c>
      <c r="EH110" s="188">
        <v>0.43120000000000003</v>
      </c>
      <c r="EI110" s="188">
        <v>2.8997968766377598E-3</v>
      </c>
      <c r="EJ110" s="187">
        <v>100.11</v>
      </c>
    </row>
    <row r="111" spans="1:140" x14ac:dyDescent="0.2">
      <c r="A111" s="63" t="s">
        <v>655</v>
      </c>
      <c r="B111" s="61">
        <v>93.44</v>
      </c>
      <c r="C111" s="143">
        <v>2.0296212821033652E-2</v>
      </c>
      <c r="D111" s="61">
        <v>49.63</v>
      </c>
      <c r="E111" s="61">
        <v>7.0066002493240007E-2</v>
      </c>
      <c r="F111" s="64">
        <v>0.215</v>
      </c>
      <c r="G111" s="64">
        <v>5.1742186301024012E-3</v>
      </c>
      <c r="H111" s="61">
        <v>6.92</v>
      </c>
      <c r="I111" s="61">
        <v>2.2293535228573646E-2</v>
      </c>
      <c r="J111" s="61">
        <v>1.08</v>
      </c>
      <c r="K111" s="61">
        <v>9.8279999999999994</v>
      </c>
      <c r="L111" s="61">
        <v>4.6659972917266035E-2</v>
      </c>
      <c r="M111" s="64">
        <v>5.0999999999999997E-2</v>
      </c>
      <c r="N111" s="64">
        <v>4.0244285269947187E-3</v>
      </c>
      <c r="O111" s="61">
        <v>25.53</v>
      </c>
      <c r="P111" s="61">
        <v>8.2247681269578793E-2</v>
      </c>
      <c r="Q111" s="61">
        <v>5.54</v>
      </c>
      <c r="R111" s="61">
        <v>1.3151009867809009E-2</v>
      </c>
      <c r="S111" s="64">
        <v>9.0999999999999998E-2</v>
      </c>
      <c r="T111" s="64">
        <v>7.0959671162960977E-3</v>
      </c>
      <c r="U111" s="64">
        <v>0.75800000000000001</v>
      </c>
      <c r="V111" s="64">
        <v>1.5993301045403002E-2</v>
      </c>
      <c r="W111" s="64">
        <v>2.9000000000000001E-2</v>
      </c>
      <c r="X111" s="64">
        <v>1.0582692205719094E-3</v>
      </c>
      <c r="Y111" s="64">
        <v>0.12889999999999999</v>
      </c>
      <c r="Z111" s="64">
        <v>1.534962743319126E-3</v>
      </c>
      <c r="AA111" s="64">
        <v>1.6E-2</v>
      </c>
      <c r="AB111" s="64">
        <v>2.228548648009105E-3</v>
      </c>
      <c r="AC111" s="64">
        <v>1.2999999999999999E-2</v>
      </c>
      <c r="AD111" s="64">
        <v>9.8821681181838496E-4</v>
      </c>
      <c r="AE111" s="61">
        <v>99.83</v>
      </c>
      <c r="AF111" s="61">
        <f t="shared" si="10"/>
        <v>100.14999999999999</v>
      </c>
      <c r="AG111" s="92">
        <f t="shared" si="11"/>
        <v>0.13488372093023257</v>
      </c>
      <c r="AH111" s="64">
        <f t="shared" si="12"/>
        <v>3.5255813953488371</v>
      </c>
      <c r="AI111" s="64">
        <f t="shared" si="13"/>
        <v>0.59953488372093022</v>
      </c>
      <c r="AJ111" s="64">
        <f t="shared" si="14"/>
        <v>0.99922480620155041</v>
      </c>
      <c r="AK111" s="64">
        <f t="shared" si="15"/>
        <v>1.4883720930232558</v>
      </c>
      <c r="AL111" s="63">
        <v>1458</v>
      </c>
      <c r="AM111" s="63">
        <v>1300</v>
      </c>
      <c r="AN111" s="63" t="s">
        <v>654</v>
      </c>
      <c r="AO111" s="62">
        <v>0.32</v>
      </c>
      <c r="AP111" s="69">
        <v>0.04</v>
      </c>
      <c r="AQ111" s="66"/>
      <c r="AR111" s="63"/>
      <c r="AS111" s="278"/>
      <c r="AT111" s="68"/>
      <c r="AU111" s="67"/>
      <c r="AV111" s="63"/>
      <c r="AW111" s="67"/>
      <c r="AX111" s="63"/>
      <c r="AY111" s="67"/>
      <c r="AZ111" s="63"/>
      <c r="BA111" s="67"/>
      <c r="BB111" s="63"/>
      <c r="BC111" s="67"/>
      <c r="BD111" s="63"/>
      <c r="BE111" s="67"/>
      <c r="BF111" s="63"/>
      <c r="BG111" s="67"/>
      <c r="BH111" s="63"/>
      <c r="BI111" s="67"/>
      <c r="BJ111" s="63"/>
      <c r="BK111" s="67"/>
      <c r="BL111" s="63"/>
      <c r="BM111" s="67"/>
      <c r="BN111" s="63"/>
      <c r="BO111" s="67"/>
      <c r="BP111" s="63"/>
      <c r="BQ111" s="67"/>
      <c r="BR111" s="63"/>
      <c r="BS111" s="67"/>
      <c r="BT111" s="63"/>
      <c r="BU111" s="67"/>
      <c r="BV111" s="63"/>
      <c r="BW111" s="67"/>
      <c r="BX111" s="63"/>
      <c r="BY111" s="67"/>
      <c r="BZ111" s="63"/>
      <c r="CA111" s="67"/>
      <c r="CB111" s="63"/>
      <c r="CC111" s="67"/>
      <c r="CD111" s="63"/>
      <c r="CE111" s="67"/>
      <c r="CF111" s="63"/>
      <c r="CG111" s="67"/>
      <c r="CH111" s="63"/>
      <c r="CI111" s="67"/>
      <c r="CJ111" s="63"/>
      <c r="CK111" s="67"/>
      <c r="CL111" s="63"/>
      <c r="CM111" s="118"/>
      <c r="CN111" s="60"/>
      <c r="CO111" s="117"/>
      <c r="CP111" s="91"/>
      <c r="CQ111" s="91"/>
      <c r="CR111" s="91"/>
      <c r="CS111" s="61"/>
      <c r="CT111" s="61"/>
      <c r="CU111" s="63"/>
      <c r="CV111" s="63"/>
      <c r="CW111" s="63"/>
      <c r="CX111" s="63"/>
      <c r="CY111" s="60"/>
      <c r="CZ111" s="60"/>
      <c r="DA111" s="63"/>
      <c r="DB111" s="91"/>
      <c r="DC111" s="91"/>
      <c r="DD111" s="91"/>
      <c r="DE111" s="63"/>
      <c r="DF111" s="63"/>
      <c r="DG111" s="65"/>
      <c r="DH111" s="65"/>
      <c r="DI111" s="65"/>
      <c r="DJ111" s="65"/>
      <c r="DL111" s="187">
        <v>41.1</v>
      </c>
      <c r="DM111" s="187">
        <v>3.3939091540278063E-2</v>
      </c>
      <c r="DN111" s="187">
        <v>51.01</v>
      </c>
      <c r="DO111" s="187">
        <v>0.10065631121781143</v>
      </c>
      <c r="DP111" s="187">
        <v>6.38</v>
      </c>
      <c r="DQ111" s="187">
        <v>8.358794262427445E-2</v>
      </c>
      <c r="DR111" s="188">
        <v>3.5999999999999999E-3</v>
      </c>
      <c r="DS111" s="188">
        <v>5.2644800406117815E-4</v>
      </c>
      <c r="DT111" s="188">
        <v>5.62E-2</v>
      </c>
      <c r="DU111" s="188">
        <v>4.3231165264700768E-3</v>
      </c>
      <c r="DV111" s="188">
        <v>3.5000000000000001E-3</v>
      </c>
      <c r="DW111" s="188">
        <v>1.1377206269492322E-3</v>
      </c>
      <c r="DX111" s="188">
        <v>0.12640000000000001</v>
      </c>
      <c r="DY111" s="188">
        <v>2.445620896800844E-3</v>
      </c>
      <c r="DZ111" s="188">
        <v>1.6000000000000001E-3</v>
      </c>
      <c r="EA111" s="188">
        <v>4.6838557049749916E-4</v>
      </c>
      <c r="EB111" s="188">
        <v>0.24399999999999999</v>
      </c>
      <c r="EC111" s="188">
        <v>2.009015807855675E-3</v>
      </c>
      <c r="ED111" s="188">
        <v>9.7000000000000003E-2</v>
      </c>
      <c r="EE111" s="188">
        <v>1.9733049424598731E-3</v>
      </c>
      <c r="EF111" s="188">
        <v>1.4500000000000001E-2</v>
      </c>
      <c r="EG111" s="188">
        <v>1.2819832433369246E-3</v>
      </c>
      <c r="EH111" s="188">
        <v>0.43280000000000002</v>
      </c>
      <c r="EI111" s="188">
        <v>6.4332450170456754E-3</v>
      </c>
      <c r="EJ111" s="187">
        <v>99.46</v>
      </c>
    </row>
    <row r="112" spans="1:140" x14ac:dyDescent="0.2">
      <c r="A112" s="63" t="s">
        <v>216</v>
      </c>
      <c r="B112" s="61">
        <v>93.7</v>
      </c>
      <c r="C112" s="143">
        <v>5.1039625101615962E-3</v>
      </c>
      <c r="D112" s="61">
        <v>49.57</v>
      </c>
      <c r="E112" s="61">
        <v>6.9328024686011347E-2</v>
      </c>
      <c r="F112" s="64">
        <v>0.184</v>
      </c>
      <c r="G112" s="64">
        <v>5.0502462400790022E-3</v>
      </c>
      <c r="H112" s="61">
        <v>6.11</v>
      </c>
      <c r="I112" s="61">
        <v>2.1105912018281912E-2</v>
      </c>
      <c r="J112" s="61">
        <v>1.04</v>
      </c>
      <c r="K112" s="61">
        <v>9.7710000000000008</v>
      </c>
      <c r="L112" s="61">
        <v>4.7263797264526071E-2</v>
      </c>
      <c r="M112" s="64">
        <v>5.1999999999999998E-2</v>
      </c>
      <c r="N112" s="64">
        <v>4.0262953422117512E-3</v>
      </c>
      <c r="O112" s="61">
        <v>26.66</v>
      </c>
      <c r="P112" s="61">
        <v>7.7598915206876132E-2</v>
      </c>
      <c r="Q112" s="61">
        <v>4.99</v>
      </c>
      <c r="R112" s="61">
        <v>1.2496051127367309E-2</v>
      </c>
      <c r="S112" s="64">
        <v>9.1999999999999998E-2</v>
      </c>
      <c r="T112" s="64">
        <v>7.1649057006191947E-3</v>
      </c>
      <c r="U112" s="64">
        <v>0.66900000000000004</v>
      </c>
      <c r="V112" s="64">
        <v>1.4986315293775331E-2</v>
      </c>
      <c r="W112" s="64">
        <v>0.02</v>
      </c>
      <c r="X112" s="64">
        <v>1.0365375410828466E-3</v>
      </c>
      <c r="Y112" s="64">
        <v>5.0999999999999997E-2</v>
      </c>
      <c r="Z112" s="64">
        <v>1.1083101872269834E-3</v>
      </c>
      <c r="AA112" s="64">
        <v>1.4999999999999999E-2</v>
      </c>
      <c r="AB112" s="64">
        <v>2.3118688447997127E-3</v>
      </c>
      <c r="AC112" s="64">
        <v>1.4E-2</v>
      </c>
      <c r="AD112" s="64">
        <v>9.1346248775919098E-4</v>
      </c>
      <c r="AE112" s="61">
        <v>99.23</v>
      </c>
      <c r="AF112" s="61">
        <f t="shared" si="10"/>
        <v>100.07000000000001</v>
      </c>
      <c r="AG112" s="92">
        <f t="shared" si="11"/>
        <v>0.10869565217391305</v>
      </c>
      <c r="AH112" s="64">
        <f t="shared" si="12"/>
        <v>3.6358695652173916</v>
      </c>
      <c r="AI112" s="64">
        <f t="shared" si="13"/>
        <v>0.27717391304347827</v>
      </c>
      <c r="AJ112" s="64">
        <f t="shared" si="14"/>
        <v>0.46195652173913049</v>
      </c>
      <c r="AK112" s="64">
        <f t="shared" si="15"/>
        <v>4.5652173913043477</v>
      </c>
      <c r="AL112" s="63">
        <v>1452</v>
      </c>
      <c r="AM112" s="63">
        <v>1300</v>
      </c>
      <c r="AN112" s="63" t="s">
        <v>215</v>
      </c>
      <c r="AO112" s="62">
        <v>0.84</v>
      </c>
      <c r="AP112" s="69">
        <v>0.12</v>
      </c>
      <c r="AQ112" s="66">
        <v>38</v>
      </c>
      <c r="AR112" s="63">
        <v>11</v>
      </c>
      <c r="AS112" s="278">
        <v>1065.73</v>
      </c>
      <c r="AT112" s="68">
        <v>55.84</v>
      </c>
      <c r="AU112" s="67">
        <v>0.38</v>
      </c>
      <c r="AV112" s="63">
        <v>0.04</v>
      </c>
      <c r="AW112" s="67">
        <v>19.39</v>
      </c>
      <c r="AX112" s="63">
        <v>0.63</v>
      </c>
      <c r="AY112" s="67">
        <v>4.74</v>
      </c>
      <c r="AZ112" s="63">
        <v>0.32</v>
      </c>
      <c r="BA112" s="67">
        <v>8.58</v>
      </c>
      <c r="BB112" s="63">
        <v>0.6</v>
      </c>
      <c r="BC112" s="67">
        <v>0.26</v>
      </c>
      <c r="BD112" s="63">
        <v>0.03</v>
      </c>
      <c r="BE112" s="67">
        <v>2.42</v>
      </c>
      <c r="BF112" s="63">
        <v>0.5</v>
      </c>
      <c r="BG112" s="67">
        <v>0.41</v>
      </c>
      <c r="BH112" s="63">
        <v>0.04</v>
      </c>
      <c r="BI112" s="67">
        <v>1</v>
      </c>
      <c r="BJ112" s="63">
        <v>0.09</v>
      </c>
      <c r="BK112" s="67"/>
      <c r="BL112" s="63"/>
      <c r="BM112" s="67">
        <v>0.89</v>
      </c>
      <c r="BN112" s="63">
        <v>0.13</v>
      </c>
      <c r="BO112" s="67">
        <v>0.36</v>
      </c>
      <c r="BP112" s="63">
        <v>0.09</v>
      </c>
      <c r="BQ112" s="67"/>
      <c r="BR112" s="63"/>
      <c r="BS112" s="67"/>
      <c r="BT112" s="63"/>
      <c r="BU112" s="67"/>
      <c r="BV112" s="63"/>
      <c r="BW112" s="67">
        <v>0.7</v>
      </c>
      <c r="BX112" s="63">
        <v>0.09</v>
      </c>
      <c r="BY112" s="67"/>
      <c r="BZ112" s="63"/>
      <c r="CA112" s="67">
        <v>0.48</v>
      </c>
      <c r="CB112" s="63">
        <v>0.09</v>
      </c>
      <c r="CC112" s="67"/>
      <c r="CD112" s="63"/>
      <c r="CE112" s="67"/>
      <c r="CF112" s="63"/>
      <c r="CG112" s="67"/>
      <c r="CH112" s="63"/>
      <c r="CI112" s="67">
        <v>5.5E-2</v>
      </c>
      <c r="CJ112" s="63">
        <v>8.0000000000000002E-3</v>
      </c>
      <c r="CK112" s="67">
        <v>2.4E-2</v>
      </c>
      <c r="CL112" s="63">
        <v>5.0000000000000001E-3</v>
      </c>
      <c r="CM112" s="118">
        <v>6.1999999999999998E-3</v>
      </c>
      <c r="CN112" s="60">
        <v>1.8E-3</v>
      </c>
      <c r="CO112" s="117">
        <v>43.33</v>
      </c>
      <c r="CP112" s="91">
        <v>13.91</v>
      </c>
      <c r="CQ112" s="91">
        <v>18.18</v>
      </c>
      <c r="CR112" s="91">
        <v>3.05</v>
      </c>
      <c r="CS112" s="61">
        <v>4</v>
      </c>
      <c r="CT112" s="61">
        <v>1.44</v>
      </c>
      <c r="CU112" s="63">
        <v>10.83</v>
      </c>
      <c r="CV112" s="63">
        <v>2.63</v>
      </c>
      <c r="CW112" s="63">
        <v>16.18</v>
      </c>
      <c r="CX112" s="63">
        <v>3.32</v>
      </c>
      <c r="CY112" s="60">
        <f>AU112/AW112</f>
        <v>1.9597730789066528E-2</v>
      </c>
      <c r="CZ112" s="60">
        <f>CY112*((AV112/AU112)^2+(AX112/AW112)^2)^0.5</f>
        <v>2.1589545372024161E-3</v>
      </c>
      <c r="DA112" s="63"/>
      <c r="DB112" s="91">
        <v>8.3000000000000007</v>
      </c>
      <c r="DC112" s="60">
        <f t="shared" ref="DC112:DC117" si="22">0.3543*DE112</f>
        <v>1.7718543E-2</v>
      </c>
      <c r="DD112" s="60">
        <v>1.09833E-3</v>
      </c>
      <c r="DE112" s="63">
        <v>5.0009999999999999E-2</v>
      </c>
      <c r="DF112" s="63">
        <v>3.0999999999999999E-3</v>
      </c>
      <c r="DG112" s="65">
        <v>0.70316000000000001</v>
      </c>
      <c r="DH112" s="65">
        <v>8.4000000000000003E-4</v>
      </c>
      <c r="DI112" s="65">
        <v>0.70082999999999995</v>
      </c>
      <c r="DJ112" s="65">
        <v>8.5999999999999998E-4</v>
      </c>
      <c r="DL112" s="187">
        <v>41.4</v>
      </c>
      <c r="DM112" s="187">
        <v>0.22387927580619629</v>
      </c>
      <c r="DN112" s="187">
        <v>51.72</v>
      </c>
      <c r="DO112" s="187">
        <v>0.33653921531182418</v>
      </c>
      <c r="DP112" s="187">
        <v>6.2</v>
      </c>
      <c r="DQ112" s="187">
        <v>1.9947836501020121E-2</v>
      </c>
      <c r="DR112" s="188">
        <v>3.8999999999999998E-3</v>
      </c>
      <c r="DS112" s="188">
        <v>4.7115665915560052E-4</v>
      </c>
      <c r="DT112" s="188">
        <v>5.3600000000000002E-2</v>
      </c>
      <c r="DU112" s="188">
        <v>6.4522763307973546E-3</v>
      </c>
      <c r="DV112" s="188">
        <v>8.0000000000000004E-4</v>
      </c>
      <c r="DW112" s="188">
        <v>5.2158281584458095E-4</v>
      </c>
      <c r="DX112" s="188">
        <v>0.127</v>
      </c>
      <c r="DY112" s="188">
        <v>9.5046180231696969E-4</v>
      </c>
      <c r="DZ112" s="188">
        <v>1.8E-3</v>
      </c>
      <c r="EA112" s="188">
        <v>3.0156304573257747E-4</v>
      </c>
      <c r="EB112" s="188">
        <v>0.2356</v>
      </c>
      <c r="EC112" s="188">
        <v>5.8285077620564407E-3</v>
      </c>
      <c r="ED112" s="188">
        <v>9.5200000000000007E-2</v>
      </c>
      <c r="EE112" s="188">
        <v>1.1240035716883793E-3</v>
      </c>
      <c r="EF112" s="188">
        <v>1.5599999999999999E-2</v>
      </c>
      <c r="EG112" s="188">
        <v>1.0590479001940135E-3</v>
      </c>
      <c r="EH112" s="188">
        <v>0.42620000000000002</v>
      </c>
      <c r="EI112" s="188">
        <v>1.3585172262146363E-3</v>
      </c>
      <c r="EJ112" s="187">
        <v>100.28</v>
      </c>
    </row>
    <row r="113" spans="1:140" x14ac:dyDescent="0.2">
      <c r="A113" s="63" t="s">
        <v>653</v>
      </c>
      <c r="B113" s="61">
        <v>93.57</v>
      </c>
      <c r="C113" s="143">
        <v>3.1154109540469519E-2</v>
      </c>
      <c r="D113" s="61">
        <v>49.72</v>
      </c>
      <c r="E113" s="61">
        <v>6.8894052921859655E-2</v>
      </c>
      <c r="F113" s="64">
        <v>0.184</v>
      </c>
      <c r="G113" s="64">
        <v>4.917981546413549E-3</v>
      </c>
      <c r="H113" s="61">
        <v>6.1</v>
      </c>
      <c r="I113" s="61">
        <v>2.0661441633399405E-2</v>
      </c>
      <c r="J113" s="61">
        <v>1.04</v>
      </c>
      <c r="K113" s="61">
        <v>9.8650000000000002</v>
      </c>
      <c r="L113" s="61">
        <v>4.3539763028951871E-2</v>
      </c>
      <c r="M113" s="64">
        <v>6.0999999999999999E-2</v>
      </c>
      <c r="N113" s="64">
        <v>3.9744010449592072E-3</v>
      </c>
      <c r="O113" s="61">
        <v>26.39</v>
      </c>
      <c r="P113" s="61">
        <v>8.1260125887542542E-2</v>
      </c>
      <c r="Q113" s="61">
        <v>5.12</v>
      </c>
      <c r="R113" s="61">
        <v>1.2218271296770319E-2</v>
      </c>
      <c r="S113" s="64">
        <v>7.0000000000000007E-2</v>
      </c>
      <c r="T113" s="64">
        <v>6.8041054455071663E-3</v>
      </c>
      <c r="U113" s="64">
        <v>0.64300000000000002</v>
      </c>
      <c r="V113" s="64">
        <v>1.4495195699026849E-2</v>
      </c>
      <c r="W113" s="64">
        <v>2.5000000000000001E-2</v>
      </c>
      <c r="X113" s="64">
        <v>1.0122304549000491E-3</v>
      </c>
      <c r="Y113" s="64">
        <v>0.11409999999999999</v>
      </c>
      <c r="Z113" s="64">
        <v>1.4391170942518545E-3</v>
      </c>
      <c r="AA113" s="64">
        <v>1.4999999999999999E-2</v>
      </c>
      <c r="AB113" s="64">
        <v>2.2148416045698013E-3</v>
      </c>
      <c r="AC113" s="64">
        <v>1.7000000000000001E-2</v>
      </c>
      <c r="AD113" s="64">
        <v>9.2228400034043254E-4</v>
      </c>
      <c r="AE113" s="61">
        <v>99.37</v>
      </c>
      <c r="AF113" s="61">
        <f t="shared" si="10"/>
        <v>100.13000000000001</v>
      </c>
      <c r="AG113" s="92">
        <f t="shared" si="11"/>
        <v>0.13586956521739132</v>
      </c>
      <c r="AH113" s="64">
        <f t="shared" si="12"/>
        <v>3.4945652173913047</v>
      </c>
      <c r="AI113" s="64">
        <f t="shared" si="13"/>
        <v>0.62010869565217386</v>
      </c>
      <c r="AJ113" s="64">
        <f t="shared" si="14"/>
        <v>1.0335144927536231</v>
      </c>
      <c r="AK113" s="64">
        <f t="shared" si="15"/>
        <v>4.1304347826086953</v>
      </c>
      <c r="AL113" s="63">
        <v>1450</v>
      </c>
      <c r="AM113" s="63">
        <v>1300</v>
      </c>
      <c r="AN113" s="63" t="s">
        <v>652</v>
      </c>
      <c r="AO113" s="62">
        <v>0.76</v>
      </c>
      <c r="AP113" s="69">
        <v>0.11</v>
      </c>
      <c r="AQ113" s="66">
        <v>20</v>
      </c>
      <c r="AR113" s="63">
        <v>36</v>
      </c>
      <c r="AS113" s="278">
        <v>1079.0999999999999</v>
      </c>
      <c r="AT113" s="68">
        <v>28.92</v>
      </c>
      <c r="AU113" s="67">
        <v>0.56000000000000005</v>
      </c>
      <c r="AV113" s="63">
        <v>0.03</v>
      </c>
      <c r="AW113" s="67">
        <v>21.58</v>
      </c>
      <c r="AX113" s="63">
        <v>0.41</v>
      </c>
      <c r="AY113" s="67">
        <v>4.82</v>
      </c>
      <c r="AZ113" s="63">
        <v>0.19</v>
      </c>
      <c r="BA113" s="67">
        <v>8.33</v>
      </c>
      <c r="BB113" s="63">
        <v>0.27</v>
      </c>
      <c r="BC113" s="67">
        <v>0.28000000000000003</v>
      </c>
      <c r="BD113" s="63">
        <v>0.02</v>
      </c>
      <c r="BE113" s="67">
        <v>3.05</v>
      </c>
      <c r="BF113" s="63">
        <v>0.25</v>
      </c>
      <c r="BG113" s="67">
        <v>0.41</v>
      </c>
      <c r="BH113" s="63">
        <v>0.02</v>
      </c>
      <c r="BI113" s="67">
        <v>1.1599999999999999</v>
      </c>
      <c r="BJ113" s="63">
        <v>0.06</v>
      </c>
      <c r="BK113" s="67"/>
      <c r="BL113" s="63"/>
      <c r="BM113" s="67">
        <v>0.96</v>
      </c>
      <c r="BN113" s="63">
        <v>7.0000000000000007E-2</v>
      </c>
      <c r="BO113" s="67">
        <v>0.37</v>
      </c>
      <c r="BP113" s="63">
        <v>0.05</v>
      </c>
      <c r="BQ113" s="67"/>
      <c r="BR113" s="63"/>
      <c r="BS113" s="67"/>
      <c r="BT113" s="63"/>
      <c r="BU113" s="67"/>
      <c r="BV113" s="63"/>
      <c r="BW113" s="67">
        <v>0.77</v>
      </c>
      <c r="BX113" s="63">
        <v>0.05</v>
      </c>
      <c r="BY113" s="67"/>
      <c r="BZ113" s="63"/>
      <c r="CA113" s="67">
        <v>0.52</v>
      </c>
      <c r="CB113" s="63">
        <v>0.04</v>
      </c>
      <c r="CC113" s="67"/>
      <c r="CD113" s="63"/>
      <c r="CE113" s="67"/>
      <c r="CF113" s="63"/>
      <c r="CG113" s="67"/>
      <c r="CH113" s="63"/>
      <c r="CI113" s="67">
        <v>8.4000000000000005E-2</v>
      </c>
      <c r="CJ113" s="63">
        <v>7.0000000000000001E-3</v>
      </c>
      <c r="CK113" s="67">
        <v>2.5000000000000001E-2</v>
      </c>
      <c r="CL113" s="63">
        <v>3.0000000000000001E-3</v>
      </c>
      <c r="CM113" s="118">
        <v>7.9000000000000008E-3</v>
      </c>
      <c r="CN113" s="60">
        <v>1.2999999999999999E-3</v>
      </c>
      <c r="CO113" s="117">
        <v>35</v>
      </c>
      <c r="CP113" s="91">
        <v>6.13</v>
      </c>
      <c r="CQ113" s="91">
        <v>13.81</v>
      </c>
      <c r="CR113" s="91">
        <v>1.27</v>
      </c>
      <c r="CS113" s="61">
        <v>3.13</v>
      </c>
      <c r="CT113" s="61">
        <v>0.64</v>
      </c>
      <c r="CU113" s="63">
        <v>11.2</v>
      </c>
      <c r="CV113" s="63">
        <v>1.61</v>
      </c>
      <c r="CW113" s="63">
        <v>11.43</v>
      </c>
      <c r="CX113" s="63">
        <v>1.24</v>
      </c>
      <c r="CY113" s="60">
        <f>AU113/AW113</f>
        <v>2.594995366079704E-2</v>
      </c>
      <c r="CZ113" s="60">
        <f>CY113*((AV113/AU113)^2+(AX113/AW113)^2)^0.5</f>
        <v>1.4750129753849505E-3</v>
      </c>
      <c r="DA113" s="63"/>
      <c r="DB113" s="91">
        <v>36</v>
      </c>
      <c r="DC113" s="60">
        <f t="shared" si="22"/>
        <v>2.575761E-2</v>
      </c>
      <c r="DD113" s="60">
        <v>1.463259E-3</v>
      </c>
      <c r="DE113" s="60">
        <v>7.2700000000000001E-2</v>
      </c>
      <c r="DF113" s="60">
        <v>4.13E-3</v>
      </c>
      <c r="DG113" s="65"/>
      <c r="DH113" s="65"/>
      <c r="DI113" s="65"/>
      <c r="DJ113" s="65"/>
      <c r="DL113" s="187">
        <v>41.03</v>
      </c>
      <c r="DM113" s="187">
        <v>5.1676305480969173E-2</v>
      </c>
      <c r="DN113" s="187">
        <v>51.21</v>
      </c>
      <c r="DO113" s="187">
        <v>2.7955184868446843E-2</v>
      </c>
      <c r="DP113" s="187">
        <v>6.27</v>
      </c>
      <c r="DQ113" s="187">
        <v>0.12603883684237924</v>
      </c>
      <c r="DR113" s="188">
        <v>4.3E-3</v>
      </c>
      <c r="DS113" s="188">
        <v>6.0655623201199768E-4</v>
      </c>
      <c r="DT113" s="188">
        <v>5.6599999999999998E-2</v>
      </c>
      <c r="DU113" s="188">
        <v>2.3143782153251789E-3</v>
      </c>
      <c r="DV113" s="188">
        <v>1.1000000000000001E-3</v>
      </c>
      <c r="DW113" s="188">
        <v>7.3202701783466821E-4</v>
      </c>
      <c r="DX113" s="188">
        <v>0.12970000000000001</v>
      </c>
      <c r="DY113" s="188">
        <v>4.0055134429121449E-3</v>
      </c>
      <c r="DZ113" s="188">
        <v>2E-3</v>
      </c>
      <c r="EA113" s="188">
        <v>2.2825475758659619E-4</v>
      </c>
      <c r="EB113" s="188">
        <v>0.24329999999999999</v>
      </c>
      <c r="EC113" s="188">
        <v>2.2660507394256231E-3</v>
      </c>
      <c r="ED113" s="188">
        <v>9.6299999999999997E-2</v>
      </c>
      <c r="EE113" s="188">
        <v>2.2670455536961181E-3</v>
      </c>
      <c r="EF113" s="188">
        <v>1.5599999999999999E-2</v>
      </c>
      <c r="EG113" s="188">
        <v>7.8291711530532339E-4</v>
      </c>
      <c r="EH113" s="188">
        <v>0.4259</v>
      </c>
      <c r="EI113" s="188">
        <v>1.190465956410928E-3</v>
      </c>
      <c r="EJ113" s="187">
        <v>99.48</v>
      </c>
    </row>
    <row r="114" spans="1:140" x14ac:dyDescent="0.2">
      <c r="A114" s="63" t="s">
        <v>315</v>
      </c>
      <c r="B114" s="61">
        <v>93.67</v>
      </c>
      <c r="C114" s="143">
        <v>1.1711032719931781E-2</v>
      </c>
      <c r="D114" s="61">
        <v>49.78</v>
      </c>
      <c r="E114" s="61">
        <v>6.8977191360622969E-2</v>
      </c>
      <c r="F114" s="64">
        <v>0.186</v>
      </c>
      <c r="G114" s="64">
        <v>4.6922127222783832E-3</v>
      </c>
      <c r="H114" s="61">
        <v>6.07</v>
      </c>
      <c r="I114" s="61">
        <v>2.0092559168157897E-2</v>
      </c>
      <c r="J114" s="61">
        <v>1.05</v>
      </c>
      <c r="K114" s="61">
        <v>9.7560000000000002</v>
      </c>
      <c r="L114" s="61">
        <v>4.718924797535981E-2</v>
      </c>
      <c r="M114" s="64">
        <v>4.7E-2</v>
      </c>
      <c r="N114" s="64">
        <v>3.7937386768395302E-3</v>
      </c>
      <c r="O114" s="61">
        <v>26.59</v>
      </c>
      <c r="P114" s="61">
        <v>8.2559675590926432E-2</v>
      </c>
      <c r="Q114" s="61">
        <v>5.04</v>
      </c>
      <c r="R114" s="61">
        <v>1.2027360807758283E-2</v>
      </c>
      <c r="S114" s="64">
        <v>8.5000000000000006E-2</v>
      </c>
      <c r="T114" s="64">
        <v>6.665720016122291E-3</v>
      </c>
      <c r="U114" s="64">
        <v>0.64300000000000002</v>
      </c>
      <c r="V114" s="64">
        <v>1.4140124458809312E-2</v>
      </c>
      <c r="W114" s="64">
        <v>0.02</v>
      </c>
      <c r="X114" s="64">
        <v>9.6510259161691151E-4</v>
      </c>
      <c r="Y114" s="64">
        <v>7.3700000000000002E-2</v>
      </c>
      <c r="Z114" s="64">
        <v>1.1971136101906552E-3</v>
      </c>
      <c r="AA114" s="64">
        <v>1.2E-2</v>
      </c>
      <c r="AB114" s="64">
        <v>1.9825782002231337E-3</v>
      </c>
      <c r="AC114" s="64">
        <v>1.4999999999999999E-2</v>
      </c>
      <c r="AD114" s="64">
        <v>8.7607369045709319E-4</v>
      </c>
      <c r="AE114" s="61">
        <v>99.37</v>
      </c>
      <c r="AF114" s="61">
        <f t="shared" si="10"/>
        <v>100.09</v>
      </c>
      <c r="AG114" s="92">
        <f t="shared" si="11"/>
        <v>0.10752688172043011</v>
      </c>
      <c r="AH114" s="64">
        <f t="shared" si="12"/>
        <v>3.456989247311828</v>
      </c>
      <c r="AI114" s="64">
        <f t="shared" si="13"/>
        <v>0.39623655913978495</v>
      </c>
      <c r="AJ114" s="64">
        <f t="shared" si="14"/>
        <v>0.66039426523297495</v>
      </c>
      <c r="AK114" s="64">
        <f t="shared" si="15"/>
        <v>3.8709677419354835</v>
      </c>
      <c r="AL114" s="63">
        <v>1454</v>
      </c>
      <c r="AM114" s="63">
        <v>1300</v>
      </c>
      <c r="AN114" s="63" t="s">
        <v>314</v>
      </c>
      <c r="AO114" s="62">
        <v>0.72</v>
      </c>
      <c r="AP114" s="69">
        <v>0.1</v>
      </c>
      <c r="AQ114" s="66">
        <v>20</v>
      </c>
      <c r="AR114" s="63">
        <v>11</v>
      </c>
      <c r="AS114" s="278">
        <v>1066.8499999999999</v>
      </c>
      <c r="AT114" s="68">
        <v>59.96</v>
      </c>
      <c r="AU114" s="67">
        <v>0.43</v>
      </c>
      <c r="AV114" s="63">
        <v>0.06</v>
      </c>
      <c r="AW114" s="67">
        <v>20.04</v>
      </c>
      <c r="AX114" s="63">
        <v>0.93</v>
      </c>
      <c r="AY114" s="67">
        <v>4.38</v>
      </c>
      <c r="AZ114" s="63">
        <v>0.39</v>
      </c>
      <c r="BA114" s="67">
        <v>8.02</v>
      </c>
      <c r="BB114" s="63">
        <v>0.61</v>
      </c>
      <c r="BC114" s="67">
        <v>0.28000000000000003</v>
      </c>
      <c r="BD114" s="63">
        <v>0.05</v>
      </c>
      <c r="BE114" s="67">
        <v>3.01</v>
      </c>
      <c r="BF114" s="63">
        <v>0.65</v>
      </c>
      <c r="BG114" s="67">
        <v>0.37</v>
      </c>
      <c r="BH114" s="63">
        <v>0.06</v>
      </c>
      <c r="BI114" s="67">
        <v>1.0900000000000001</v>
      </c>
      <c r="BJ114" s="63">
        <v>0.11</v>
      </c>
      <c r="BK114" s="67"/>
      <c r="BL114" s="63"/>
      <c r="BM114" s="67">
        <v>0.84</v>
      </c>
      <c r="BN114" s="63">
        <v>0.17</v>
      </c>
      <c r="BO114" s="67">
        <v>0.37</v>
      </c>
      <c r="BP114" s="63">
        <v>0.12</v>
      </c>
      <c r="BQ114" s="67"/>
      <c r="BR114" s="63"/>
      <c r="BS114" s="67"/>
      <c r="BT114" s="63"/>
      <c r="BU114" s="67"/>
      <c r="BV114" s="63"/>
      <c r="BW114" s="67">
        <v>0.6</v>
      </c>
      <c r="BX114" s="63">
        <v>0.12</v>
      </c>
      <c r="BY114" s="67"/>
      <c r="BZ114" s="63"/>
      <c r="CA114" s="67">
        <v>0.54</v>
      </c>
      <c r="CB114" s="63">
        <v>0.15</v>
      </c>
      <c r="CC114" s="67"/>
      <c r="CD114" s="63"/>
      <c r="CE114" s="67"/>
      <c r="CF114" s="63"/>
      <c r="CG114" s="67"/>
      <c r="CH114" s="63"/>
      <c r="CI114" s="67"/>
      <c r="CJ114" s="63"/>
      <c r="CK114" s="67">
        <v>2.4E-2</v>
      </c>
      <c r="CL114" s="63">
        <v>7.0000000000000001E-3</v>
      </c>
      <c r="CM114" s="118">
        <v>7.1000000000000004E-3</v>
      </c>
      <c r="CN114" s="60">
        <v>2.8999999999999998E-3</v>
      </c>
      <c r="CO114" s="117">
        <v>40</v>
      </c>
      <c r="CP114" s="91">
        <v>17.440000000000001</v>
      </c>
      <c r="CQ114" s="91"/>
      <c r="CR114" s="91"/>
      <c r="CS114" s="61">
        <v>3.43</v>
      </c>
      <c r="CT114" s="61">
        <v>1.71</v>
      </c>
      <c r="CU114" s="63">
        <v>11.67</v>
      </c>
      <c r="CV114" s="63">
        <v>3.97</v>
      </c>
      <c r="CW114" s="63"/>
      <c r="CX114" s="63"/>
      <c r="CY114" s="60">
        <f>AU114/AW114</f>
        <v>2.1457085828343315E-2</v>
      </c>
      <c r="CZ114" s="60">
        <f>CY114*((AV114/AU114)^2+(AX114/AW114)^2)^0.5</f>
        <v>3.1552577700338052E-3</v>
      </c>
      <c r="DA114" s="63"/>
      <c r="DB114" s="91">
        <v>27.5</v>
      </c>
      <c r="DC114" s="60">
        <f t="shared" si="22"/>
        <v>2.1059591999999999E-2</v>
      </c>
      <c r="DD114" s="60">
        <v>1.1939910000000001E-3</v>
      </c>
      <c r="DE114" s="60">
        <v>5.944E-2</v>
      </c>
      <c r="DF114" s="60">
        <v>3.3700000000000002E-3</v>
      </c>
      <c r="DG114" s="65">
        <v>0.70237000000000005</v>
      </c>
      <c r="DH114" s="65">
        <v>6.9999999999999999E-4</v>
      </c>
      <c r="DI114" s="65">
        <v>0.69959000000000005</v>
      </c>
      <c r="DJ114" s="65">
        <v>7.2000000000000005E-4</v>
      </c>
      <c r="DL114" s="187">
        <v>41.68</v>
      </c>
      <c r="DM114" s="187">
        <v>0.14425956544907798</v>
      </c>
      <c r="DN114" s="187">
        <v>51.85</v>
      </c>
      <c r="DO114" s="187">
        <v>0.24209749813708747</v>
      </c>
      <c r="DP114" s="187">
        <v>6.24</v>
      </c>
      <c r="DQ114" s="187">
        <v>4.7425836986206373E-2</v>
      </c>
      <c r="DR114" s="188">
        <v>3.8E-3</v>
      </c>
      <c r="DS114" s="188">
        <v>5.5895745389341191E-4</v>
      </c>
      <c r="DT114" s="188">
        <v>5.04E-2</v>
      </c>
      <c r="DU114" s="188">
        <v>1.5298444268493352E-3</v>
      </c>
      <c r="DV114" s="188">
        <v>6.9999999999999999E-4</v>
      </c>
      <c r="DW114" s="188">
        <v>6.1800199876201295E-4</v>
      </c>
      <c r="DX114" s="188">
        <v>0.1265</v>
      </c>
      <c r="DY114" s="188">
        <v>9.9110935308832659E-4</v>
      </c>
      <c r="DZ114" s="188">
        <v>1.8E-3</v>
      </c>
      <c r="EA114" s="188">
        <v>4.781249999999996E-4</v>
      </c>
      <c r="EB114" s="188">
        <v>0.23319999999999999</v>
      </c>
      <c r="EC114" s="188">
        <v>2.5676626868243947E-3</v>
      </c>
      <c r="ED114" s="188">
        <v>9.6100000000000005E-2</v>
      </c>
      <c r="EE114" s="188">
        <v>1.2194461833535297E-3</v>
      </c>
      <c r="EF114" s="188">
        <v>1.5599999999999999E-2</v>
      </c>
      <c r="EG114" s="188">
        <v>8.4184220855318284E-4</v>
      </c>
      <c r="EH114" s="188">
        <v>0.42559999999999998</v>
      </c>
      <c r="EI114" s="188">
        <v>1.8326557731987447E-3</v>
      </c>
      <c r="EJ114" s="187">
        <v>100.72</v>
      </c>
    </row>
    <row r="115" spans="1:140" x14ac:dyDescent="0.2">
      <c r="A115" s="63" t="s">
        <v>651</v>
      </c>
      <c r="B115" s="61">
        <v>93.51</v>
      </c>
      <c r="C115" s="143">
        <v>2.5756765541328698E-2</v>
      </c>
      <c r="D115" s="61">
        <v>49.7</v>
      </c>
      <c r="E115" s="61">
        <v>6.8866340108938565E-2</v>
      </c>
      <c r="F115" s="64">
        <v>0.189</v>
      </c>
      <c r="G115" s="64">
        <v>4.9347640794672248E-3</v>
      </c>
      <c r="H115" s="61">
        <v>6.12</v>
      </c>
      <c r="I115" s="61">
        <v>2.0729184064984325E-2</v>
      </c>
      <c r="J115" s="61">
        <v>1.01</v>
      </c>
      <c r="K115" s="61">
        <v>9.8970000000000002</v>
      </c>
      <c r="L115" s="61">
        <v>4.6220548031079563E-2</v>
      </c>
      <c r="M115" s="64">
        <v>5.2999999999999999E-2</v>
      </c>
      <c r="N115" s="64">
        <v>3.9425121994065074E-3</v>
      </c>
      <c r="O115" s="61">
        <v>26.27</v>
      </c>
      <c r="P115" s="61">
        <v>7.9879488943820409E-2</v>
      </c>
      <c r="Q115" s="61">
        <v>5.04</v>
      </c>
      <c r="R115" s="61">
        <v>1.2221350498206E-2</v>
      </c>
      <c r="S115" s="64">
        <v>0.108</v>
      </c>
      <c r="T115" s="64">
        <v>6.9292056687617508E-3</v>
      </c>
      <c r="U115" s="64">
        <v>0.66200000000000003</v>
      </c>
      <c r="V115" s="64">
        <v>1.4702230274954133E-2</v>
      </c>
      <c r="W115" s="64">
        <v>2.7E-2</v>
      </c>
      <c r="X115" s="64">
        <v>1.0235117195225467E-3</v>
      </c>
      <c r="Y115" s="64">
        <v>0.12189999999999999</v>
      </c>
      <c r="Z115" s="64">
        <v>1.4811083790005641E-3</v>
      </c>
      <c r="AA115" s="64">
        <v>1.4999999999999999E-2</v>
      </c>
      <c r="AB115" s="64">
        <v>2.2305623107687937E-3</v>
      </c>
      <c r="AC115" s="64">
        <v>1.6E-2</v>
      </c>
      <c r="AD115" s="64">
        <v>9.0105368442852619E-4</v>
      </c>
      <c r="AE115" s="61">
        <v>99.22</v>
      </c>
      <c r="AF115" s="61">
        <f t="shared" si="10"/>
        <v>100.14</v>
      </c>
      <c r="AG115" s="92">
        <f t="shared" si="11"/>
        <v>0.14285714285714285</v>
      </c>
      <c r="AH115" s="64">
        <f t="shared" si="12"/>
        <v>3.5026455026455028</v>
      </c>
      <c r="AI115" s="64">
        <f t="shared" si="13"/>
        <v>0.64497354497354498</v>
      </c>
      <c r="AJ115" s="64">
        <f t="shared" si="14"/>
        <v>1.0749559082892417</v>
      </c>
      <c r="AK115" s="64">
        <f t="shared" si="15"/>
        <v>4.8677248677248679</v>
      </c>
      <c r="AL115" s="63">
        <v>1445</v>
      </c>
      <c r="AM115" s="63">
        <v>1300</v>
      </c>
      <c r="AN115" s="63" t="s">
        <v>650</v>
      </c>
      <c r="AO115" s="62">
        <v>0.92</v>
      </c>
      <c r="AP115" s="69">
        <v>0.13</v>
      </c>
      <c r="AQ115" s="66">
        <v>38</v>
      </c>
      <c r="AR115" s="63">
        <v>12</v>
      </c>
      <c r="AS115" s="278">
        <v>1090.2</v>
      </c>
      <c r="AT115" s="68">
        <v>40.880000000000003</v>
      </c>
      <c r="AU115" s="67">
        <v>0.56000000000000005</v>
      </c>
      <c r="AV115" s="63">
        <v>0.05</v>
      </c>
      <c r="AW115" s="67">
        <v>21.91</v>
      </c>
      <c r="AX115" s="63">
        <v>0.74</v>
      </c>
      <c r="AY115" s="67">
        <v>4.97</v>
      </c>
      <c r="AZ115" s="63">
        <v>0.33</v>
      </c>
      <c r="BA115" s="67">
        <v>8.9</v>
      </c>
      <c r="BB115" s="63">
        <v>0.41</v>
      </c>
      <c r="BC115" s="67">
        <v>0.3</v>
      </c>
      <c r="BD115" s="63">
        <v>0.03</v>
      </c>
      <c r="BE115" s="67">
        <v>3.12</v>
      </c>
      <c r="BF115" s="63">
        <v>0.42</v>
      </c>
      <c r="BG115" s="67">
        <v>0.38</v>
      </c>
      <c r="BH115" s="63">
        <v>0.04</v>
      </c>
      <c r="BI115" s="67">
        <v>1.1000000000000001</v>
      </c>
      <c r="BJ115" s="63">
        <v>0.08</v>
      </c>
      <c r="BK115" s="67"/>
      <c r="BL115" s="63"/>
      <c r="BM115" s="67">
        <v>0.97</v>
      </c>
      <c r="BN115" s="63">
        <v>0.12</v>
      </c>
      <c r="BO115" s="67">
        <v>0.45</v>
      </c>
      <c r="BP115" s="63">
        <v>0.09</v>
      </c>
      <c r="BQ115" s="67"/>
      <c r="BR115" s="63"/>
      <c r="BS115" s="67"/>
      <c r="BT115" s="63"/>
      <c r="BU115" s="67"/>
      <c r="BV115" s="63"/>
      <c r="BW115" s="67">
        <v>0.77</v>
      </c>
      <c r="BX115" s="63">
        <v>0.09</v>
      </c>
      <c r="BY115" s="67"/>
      <c r="BZ115" s="63"/>
      <c r="CA115" s="67">
        <v>0.62</v>
      </c>
      <c r="CB115" s="63">
        <v>0.09</v>
      </c>
      <c r="CC115" s="67"/>
      <c r="CD115" s="63"/>
      <c r="CE115" s="67"/>
      <c r="CF115" s="63"/>
      <c r="CG115" s="67"/>
      <c r="CH115" s="63"/>
      <c r="CI115" s="67">
        <v>9.2999999999999999E-2</v>
      </c>
      <c r="CJ115" s="63">
        <v>1.0999999999999999E-2</v>
      </c>
      <c r="CK115" s="67">
        <v>2.5999999999999999E-2</v>
      </c>
      <c r="CL115" s="63">
        <v>5.0000000000000001E-3</v>
      </c>
      <c r="CM115" s="118">
        <v>1.09E-2</v>
      </c>
      <c r="CN115" s="60">
        <v>2.3E-3</v>
      </c>
      <c r="CO115" s="117">
        <v>27.27</v>
      </c>
      <c r="CP115" s="91">
        <v>6.47</v>
      </c>
      <c r="CQ115" s="91">
        <v>11.83</v>
      </c>
      <c r="CR115" s="91">
        <v>1.67</v>
      </c>
      <c r="CS115" s="61">
        <v>2.36</v>
      </c>
      <c r="CT115" s="61">
        <v>0.65</v>
      </c>
      <c r="CU115" s="63">
        <v>11.54</v>
      </c>
      <c r="CV115" s="63">
        <v>2.4700000000000002</v>
      </c>
      <c r="CW115" s="63">
        <v>10.43</v>
      </c>
      <c r="CX115" s="63">
        <v>1.81</v>
      </c>
      <c r="CY115" s="60">
        <f>AU115/AW115</f>
        <v>2.5559105431309907E-2</v>
      </c>
      <c r="CZ115" s="60">
        <f>CY115*((AV115/AU115)^2+(AX115/AW115)^2)^0.5</f>
        <v>2.4398783893202262E-3</v>
      </c>
      <c r="DA115" s="63"/>
      <c r="DB115" s="91">
        <v>15.7</v>
      </c>
      <c r="DC115" s="60">
        <f t="shared" si="22"/>
        <v>2.4857687999999999E-2</v>
      </c>
      <c r="DD115" s="60">
        <v>1.3923990000000001E-3</v>
      </c>
      <c r="DE115" s="60">
        <v>7.016E-2</v>
      </c>
      <c r="DF115" s="60">
        <v>3.9300000000000003E-3</v>
      </c>
      <c r="DG115" s="65"/>
      <c r="DH115" s="65"/>
      <c r="DI115" s="65"/>
      <c r="DJ115" s="65"/>
      <c r="DL115" s="187">
        <v>41.17</v>
      </c>
      <c r="DM115" s="187">
        <v>3.2458583475724723E-2</v>
      </c>
      <c r="DN115" s="187">
        <v>51.42</v>
      </c>
      <c r="DO115" s="187">
        <v>0.13222033301994821</v>
      </c>
      <c r="DP115" s="187">
        <v>6.36</v>
      </c>
      <c r="DQ115" s="187">
        <v>0.10633886503694699</v>
      </c>
      <c r="DR115" s="188">
        <v>3.3999999999999998E-3</v>
      </c>
      <c r="DS115" s="188">
        <v>5.2146652942611953E-4</v>
      </c>
      <c r="DT115" s="188">
        <v>5.0599999999999999E-2</v>
      </c>
      <c r="DU115" s="188">
        <v>5.4011171192638197E-3</v>
      </c>
      <c r="DV115" s="188">
        <v>1.1999999999999999E-3</v>
      </c>
      <c r="DW115" s="188">
        <v>9.723101226088135E-4</v>
      </c>
      <c r="DX115" s="188">
        <v>0.12959999999999999</v>
      </c>
      <c r="DY115" s="188">
        <v>4.3994399362235759E-3</v>
      </c>
      <c r="DZ115" s="188">
        <v>1.9E-3</v>
      </c>
      <c r="EA115" s="188">
        <v>4.832336356742189E-4</v>
      </c>
      <c r="EB115" s="188">
        <v>0.2409</v>
      </c>
      <c r="EC115" s="188">
        <v>9.5613860129397741E-3</v>
      </c>
      <c r="ED115" s="188">
        <v>9.8799999999999999E-2</v>
      </c>
      <c r="EE115" s="188">
        <v>2.0515494012681296E-3</v>
      </c>
      <c r="EF115" s="188">
        <v>1.55E-2</v>
      </c>
      <c r="EG115" s="188">
        <v>1.1197638541853197E-3</v>
      </c>
      <c r="EH115" s="188">
        <v>0.4234</v>
      </c>
      <c r="EI115" s="188">
        <v>2.8747928371507651E-3</v>
      </c>
      <c r="EJ115" s="187">
        <v>99.91</v>
      </c>
    </row>
    <row r="116" spans="1:140" x14ac:dyDescent="0.2">
      <c r="A116" s="63" t="s">
        <v>227</v>
      </c>
      <c r="B116" s="61">
        <v>93.45</v>
      </c>
      <c r="C116" s="143">
        <v>5.309827423759135E-3</v>
      </c>
      <c r="D116" s="61">
        <v>49.87</v>
      </c>
      <c r="E116" s="61">
        <v>6.9101899018767926E-2</v>
      </c>
      <c r="F116" s="64">
        <v>0.19500000000000001</v>
      </c>
      <c r="G116" s="64">
        <v>4.9972728229171828E-3</v>
      </c>
      <c r="H116" s="61">
        <v>6.23</v>
      </c>
      <c r="I116" s="61">
        <v>2.094221064185682E-2</v>
      </c>
      <c r="J116" s="61">
        <v>1.02</v>
      </c>
      <c r="K116" s="61">
        <v>9.8859999999999992</v>
      </c>
      <c r="L116" s="61">
        <v>4.7437541373926237E-2</v>
      </c>
      <c r="M116" s="64">
        <v>5.1999999999999998E-2</v>
      </c>
      <c r="N116" s="64">
        <v>3.9606942701039885E-3</v>
      </c>
      <c r="O116" s="61">
        <v>25.99</v>
      </c>
      <c r="P116" s="61">
        <v>8.0696726912680622E-2</v>
      </c>
      <c r="Q116" s="61">
        <v>5.21</v>
      </c>
      <c r="R116" s="61">
        <v>1.2500247379280535E-2</v>
      </c>
      <c r="S116" s="64">
        <v>8.5000000000000006E-2</v>
      </c>
      <c r="T116" s="64">
        <v>7.1149896323983372E-3</v>
      </c>
      <c r="U116" s="64">
        <v>0.67400000000000004</v>
      </c>
      <c r="V116" s="64">
        <v>1.4891150418890567E-2</v>
      </c>
      <c r="W116" s="64">
        <v>1.9E-2</v>
      </c>
      <c r="X116" s="64">
        <v>9.8507086691237912E-4</v>
      </c>
      <c r="Y116" s="64">
        <v>3.6799999999999999E-2</v>
      </c>
      <c r="Z116" s="64">
        <v>9.9793050626203182E-4</v>
      </c>
      <c r="AA116" s="64">
        <v>1.9E-2</v>
      </c>
      <c r="AB116" s="64">
        <v>2.1600257527042773E-3</v>
      </c>
      <c r="AC116" s="64">
        <v>1.0999999999999999E-2</v>
      </c>
      <c r="AD116" s="64">
        <v>8.6879867960247981E-4</v>
      </c>
      <c r="AE116" s="61">
        <v>99.3</v>
      </c>
      <c r="AF116" s="61">
        <f t="shared" si="10"/>
        <v>100.05</v>
      </c>
      <c r="AG116" s="92">
        <f t="shared" si="11"/>
        <v>9.7435897435897437E-2</v>
      </c>
      <c r="AH116" s="64">
        <f t="shared" si="12"/>
        <v>3.4564102564102566</v>
      </c>
      <c r="AI116" s="64">
        <f t="shared" si="13"/>
        <v>0.1887179487179487</v>
      </c>
      <c r="AJ116" s="64">
        <f t="shared" si="14"/>
        <v>0.31452991452991452</v>
      </c>
      <c r="AK116" s="64">
        <f t="shared" si="15"/>
        <v>3.8461538461538458</v>
      </c>
      <c r="AL116" s="63">
        <v>1446</v>
      </c>
      <c r="AM116" s="63">
        <v>1300</v>
      </c>
      <c r="AN116" s="63" t="s">
        <v>226</v>
      </c>
      <c r="AO116" s="62">
        <v>0.75</v>
      </c>
      <c r="AP116" s="69">
        <v>0.11</v>
      </c>
      <c r="AQ116" s="66"/>
      <c r="AR116" s="63"/>
      <c r="AS116" s="278"/>
      <c r="AT116" s="68"/>
      <c r="AU116" s="67"/>
      <c r="AV116" s="63"/>
      <c r="AW116" s="67"/>
      <c r="AX116" s="63"/>
      <c r="AY116" s="67"/>
      <c r="AZ116" s="63"/>
      <c r="BA116" s="67"/>
      <c r="BB116" s="63"/>
      <c r="BC116" s="67"/>
      <c r="BD116" s="63"/>
      <c r="BE116" s="67"/>
      <c r="BF116" s="63"/>
      <c r="BG116" s="67"/>
      <c r="BH116" s="63"/>
      <c r="BI116" s="67"/>
      <c r="BJ116" s="63"/>
      <c r="BK116" s="67"/>
      <c r="BL116" s="63"/>
      <c r="BM116" s="67"/>
      <c r="BN116" s="63"/>
      <c r="BO116" s="67"/>
      <c r="BP116" s="63"/>
      <c r="BQ116" s="67"/>
      <c r="BR116" s="63"/>
      <c r="BS116" s="67"/>
      <c r="BT116" s="63"/>
      <c r="BU116" s="67"/>
      <c r="BV116" s="63"/>
      <c r="BW116" s="67"/>
      <c r="BX116" s="63"/>
      <c r="BY116" s="67"/>
      <c r="BZ116" s="63"/>
      <c r="CA116" s="67"/>
      <c r="CB116" s="63"/>
      <c r="CC116" s="67"/>
      <c r="CD116" s="63"/>
      <c r="CE116" s="67"/>
      <c r="CF116" s="63"/>
      <c r="CG116" s="67"/>
      <c r="CH116" s="63"/>
      <c r="CI116" s="67"/>
      <c r="CJ116" s="63"/>
      <c r="CK116" s="67"/>
      <c r="CL116" s="63"/>
      <c r="CM116" s="118"/>
      <c r="CN116" s="60"/>
      <c r="CO116" s="117"/>
      <c r="CP116" s="91"/>
      <c r="CQ116" s="91"/>
      <c r="CR116" s="91"/>
      <c r="CS116" s="61"/>
      <c r="CT116" s="61"/>
      <c r="CU116" s="63"/>
      <c r="CV116" s="63"/>
      <c r="CW116" s="63"/>
      <c r="CX116" s="63"/>
      <c r="CY116" s="60"/>
      <c r="CZ116" s="60"/>
      <c r="DA116" s="63"/>
      <c r="DB116" s="91">
        <v>14.7</v>
      </c>
      <c r="DC116" s="60">
        <f t="shared" si="22"/>
        <v>1.8395256000000002E-2</v>
      </c>
      <c r="DD116" s="60">
        <v>1.0487280000000001E-3</v>
      </c>
      <c r="DE116" s="60">
        <v>5.1920000000000001E-2</v>
      </c>
      <c r="DF116" s="60">
        <v>2.96E-3</v>
      </c>
      <c r="DG116" s="65">
        <v>0.70279000000000003</v>
      </c>
      <c r="DH116" s="65">
        <v>1.2800000000000001E-3</v>
      </c>
      <c r="DI116" s="65">
        <v>0.70035999999999998</v>
      </c>
      <c r="DJ116" s="65">
        <v>1.2899999999999999E-3</v>
      </c>
      <c r="DL116" s="187">
        <v>40.94</v>
      </c>
      <c r="DM116" s="187">
        <v>7.7281769951606696E-2</v>
      </c>
      <c r="DN116" s="187">
        <v>51.02</v>
      </c>
      <c r="DO116" s="187">
        <v>7.8711907889465804E-2</v>
      </c>
      <c r="DP116" s="187">
        <v>6.37</v>
      </c>
      <c r="DQ116" s="187">
        <v>2.1800795750764042E-2</v>
      </c>
      <c r="DR116" s="188">
        <v>3.8E-3</v>
      </c>
      <c r="DS116" s="188">
        <v>5.3233561022104773E-4</v>
      </c>
      <c r="DT116" s="188">
        <v>5.04E-2</v>
      </c>
      <c r="DU116" s="188">
        <v>1.3490516468786505E-3</v>
      </c>
      <c r="DV116" s="188">
        <v>5.4000000000000003E-3</v>
      </c>
      <c r="DW116" s="188">
        <v>1.8001148764824248E-3</v>
      </c>
      <c r="DX116" s="188">
        <v>0.12759999999999999</v>
      </c>
      <c r="DY116" s="188">
        <v>1.1532609624896864E-3</v>
      </c>
      <c r="DZ116" s="188">
        <v>1.9E-3</v>
      </c>
      <c r="EA116" s="188">
        <v>5.7255460782936949E-4</v>
      </c>
      <c r="EB116" s="188">
        <v>0.23980000000000001</v>
      </c>
      <c r="EC116" s="188">
        <v>2.4663709613877939E-3</v>
      </c>
      <c r="ED116" s="188">
        <v>9.7900000000000001E-2</v>
      </c>
      <c r="EE116" s="188">
        <v>7.6410947381285691E-4</v>
      </c>
      <c r="EF116" s="188">
        <v>1.5699999999999999E-2</v>
      </c>
      <c r="EG116" s="188">
        <v>8.4064579984186526E-4</v>
      </c>
      <c r="EH116" s="188">
        <v>0.42570000000000002</v>
      </c>
      <c r="EI116" s="188">
        <v>1.65803777939311E-3</v>
      </c>
      <c r="EJ116" s="187">
        <v>99.29</v>
      </c>
    </row>
    <row r="117" spans="1:140" x14ac:dyDescent="0.2">
      <c r="A117" s="63" t="s">
        <v>649</v>
      </c>
      <c r="B117" s="61">
        <v>93.58</v>
      </c>
      <c r="C117" s="143">
        <v>1.3584886887479981E-2</v>
      </c>
      <c r="D117" s="61">
        <v>49.75</v>
      </c>
      <c r="E117" s="61">
        <v>6.8935622141241312E-2</v>
      </c>
      <c r="F117" s="64">
        <v>0.191</v>
      </c>
      <c r="G117" s="64">
        <v>4.8499441190620624E-3</v>
      </c>
      <c r="H117" s="61">
        <v>6.04</v>
      </c>
      <c r="I117" s="61">
        <v>2.0303523639938235E-2</v>
      </c>
      <c r="J117" s="61">
        <v>1.04</v>
      </c>
      <c r="K117" s="61">
        <v>9.8640000000000008</v>
      </c>
      <c r="L117" s="61">
        <v>4.7078526590368146E-2</v>
      </c>
      <c r="M117" s="64">
        <v>5.2999999999999999E-2</v>
      </c>
      <c r="N117" s="64">
        <v>3.916478064678916E-3</v>
      </c>
      <c r="O117" s="61">
        <v>26.46</v>
      </c>
      <c r="P117" s="61">
        <v>8.1475669988040011E-2</v>
      </c>
      <c r="Q117" s="61">
        <v>5.03</v>
      </c>
      <c r="R117" s="61">
        <v>1.2197101786900037E-2</v>
      </c>
      <c r="S117" s="64">
        <v>8.8999999999999996E-2</v>
      </c>
      <c r="T117" s="64">
        <v>6.8008864693427208E-3</v>
      </c>
      <c r="U117" s="64">
        <v>0.66</v>
      </c>
      <c r="V117" s="64">
        <v>1.4582679528201333E-2</v>
      </c>
      <c r="W117" s="64">
        <v>2.8000000000000001E-2</v>
      </c>
      <c r="X117" s="64">
        <v>1.022405973822846E-3</v>
      </c>
      <c r="Y117" s="64">
        <v>0.14879999999999999</v>
      </c>
      <c r="Z117" s="64">
        <v>1.5654753225777785E-3</v>
      </c>
      <c r="AA117" s="64">
        <v>1.4999999999999999E-2</v>
      </c>
      <c r="AB117" s="64">
        <v>2.3938084254546727E-3</v>
      </c>
      <c r="AC117" s="64">
        <v>1.6E-2</v>
      </c>
      <c r="AD117" s="64">
        <v>8.9214018717926095E-4</v>
      </c>
      <c r="AE117" s="61">
        <v>99.39</v>
      </c>
      <c r="AF117" s="61">
        <f t="shared" si="10"/>
        <v>100.17</v>
      </c>
      <c r="AG117" s="92">
        <f t="shared" si="11"/>
        <v>0.14659685863874344</v>
      </c>
      <c r="AH117" s="64">
        <f t="shared" si="12"/>
        <v>3.4554973821989532</v>
      </c>
      <c r="AI117" s="64">
        <f t="shared" si="13"/>
        <v>0.77905759162303656</v>
      </c>
      <c r="AJ117" s="64">
        <f t="shared" si="14"/>
        <v>1.2984293193717276</v>
      </c>
      <c r="AK117" s="64">
        <f t="shared" si="15"/>
        <v>4.0837696335078535</v>
      </c>
      <c r="AL117" s="63">
        <v>1451</v>
      </c>
      <c r="AM117" s="63">
        <v>1300</v>
      </c>
      <c r="AN117" s="63" t="s">
        <v>648</v>
      </c>
      <c r="AO117" s="62">
        <v>0.78</v>
      </c>
      <c r="AP117" s="69">
        <v>0.11</v>
      </c>
      <c r="AQ117" s="66">
        <v>20</v>
      </c>
      <c r="AR117" s="63">
        <v>15</v>
      </c>
      <c r="AS117" s="278">
        <v>1099.07</v>
      </c>
      <c r="AT117" s="68">
        <v>45.94</v>
      </c>
      <c r="AU117" s="67">
        <v>0.6</v>
      </c>
      <c r="AV117" s="63">
        <v>0.05</v>
      </c>
      <c r="AW117" s="67">
        <v>22.36</v>
      </c>
      <c r="AX117" s="63">
        <v>0.81</v>
      </c>
      <c r="AY117" s="67">
        <v>4.6500000000000004</v>
      </c>
      <c r="AZ117" s="63">
        <v>0.32</v>
      </c>
      <c r="BA117" s="67">
        <v>8.4</v>
      </c>
      <c r="BB117" s="63">
        <v>0.46</v>
      </c>
      <c r="BC117" s="67">
        <v>0.28000000000000003</v>
      </c>
      <c r="BD117" s="63">
        <v>0.04</v>
      </c>
      <c r="BE117" s="67">
        <v>3.6</v>
      </c>
      <c r="BF117" s="63">
        <v>0.59</v>
      </c>
      <c r="BG117" s="67">
        <v>0.41</v>
      </c>
      <c r="BH117" s="63">
        <v>0.05</v>
      </c>
      <c r="BI117" s="67">
        <v>1.1100000000000001</v>
      </c>
      <c r="BJ117" s="63">
        <v>0.09</v>
      </c>
      <c r="BK117" s="67"/>
      <c r="BL117" s="63"/>
      <c r="BM117" s="67">
        <v>1.06</v>
      </c>
      <c r="BN117" s="63">
        <v>0.17</v>
      </c>
      <c r="BO117" s="67">
        <v>0.33</v>
      </c>
      <c r="BP117" s="63">
        <v>0.09</v>
      </c>
      <c r="BQ117" s="67"/>
      <c r="BR117" s="63"/>
      <c r="BS117" s="67"/>
      <c r="BT117" s="63"/>
      <c r="BU117" s="67"/>
      <c r="BV117" s="63"/>
      <c r="BW117" s="67">
        <v>0.81</v>
      </c>
      <c r="BX117" s="63">
        <v>0.11</v>
      </c>
      <c r="BY117" s="67"/>
      <c r="BZ117" s="63"/>
      <c r="CA117" s="67">
        <v>0.47</v>
      </c>
      <c r="CB117" s="63">
        <v>0.09</v>
      </c>
      <c r="CC117" s="67"/>
      <c r="CD117" s="63"/>
      <c r="CE117" s="67"/>
      <c r="CF117" s="63"/>
      <c r="CG117" s="67"/>
      <c r="CH117" s="63"/>
      <c r="CI117" s="67"/>
      <c r="CJ117" s="63"/>
      <c r="CK117" s="67">
        <v>2.5000000000000001E-2</v>
      </c>
      <c r="CL117" s="63">
        <v>5.0000000000000001E-3</v>
      </c>
      <c r="CM117" s="118">
        <v>5.3E-3</v>
      </c>
      <c r="CN117" s="60">
        <v>1.9E-3</v>
      </c>
      <c r="CO117" s="117">
        <v>56</v>
      </c>
      <c r="CP117" s="91">
        <v>22.06</v>
      </c>
      <c r="CQ117" s="91"/>
      <c r="CR117" s="91"/>
      <c r="CS117" s="61">
        <v>5</v>
      </c>
      <c r="CT117" s="61">
        <v>2.1</v>
      </c>
      <c r="CU117" s="63">
        <v>11.2</v>
      </c>
      <c r="CV117" s="63">
        <v>2.79</v>
      </c>
      <c r="CW117" s="63"/>
      <c r="CX117" s="63"/>
      <c r="CY117" s="60">
        <f>AU117/AW117</f>
        <v>2.6833631484794274E-2</v>
      </c>
      <c r="CZ117" s="60">
        <f>CY117*((AV117/AU117)^2+(AX117/AW117)^2)^0.5</f>
        <v>2.4382786786372782E-3</v>
      </c>
      <c r="DA117" s="63"/>
      <c r="DB117" s="91">
        <v>31.3</v>
      </c>
      <c r="DC117" s="60">
        <f t="shared" si="22"/>
        <v>2.7224412000000003E-2</v>
      </c>
      <c r="DD117" s="60">
        <v>1.5589200000000001E-3</v>
      </c>
      <c r="DE117" s="60">
        <v>7.6840000000000006E-2</v>
      </c>
      <c r="DF117" s="60">
        <v>4.4000000000000003E-3</v>
      </c>
      <c r="DG117" s="65"/>
      <c r="DH117" s="65"/>
      <c r="DI117" s="65"/>
      <c r="DJ117" s="65"/>
      <c r="DL117" s="187">
        <v>41.33</v>
      </c>
      <c r="DM117" s="187">
        <v>8.4959435579008938E-2</v>
      </c>
      <c r="DN117" s="187">
        <v>51.48</v>
      </c>
      <c r="DO117" s="187">
        <v>0.13334186576696389</v>
      </c>
      <c r="DP117" s="187">
        <v>6.3</v>
      </c>
      <c r="DQ117" s="187">
        <v>5.546683377999987E-2</v>
      </c>
      <c r="DR117" s="188">
        <v>4.1999999999999997E-3</v>
      </c>
      <c r="DS117" s="188">
        <v>7.3676252673436095E-4</v>
      </c>
      <c r="DT117" s="188">
        <v>5.2999999999999999E-2</v>
      </c>
      <c r="DU117" s="188">
        <v>3.1343274132313173E-3</v>
      </c>
      <c r="DV117" s="188">
        <v>2.8E-3</v>
      </c>
      <c r="DW117" s="188">
        <v>1.5870516385622037E-3</v>
      </c>
      <c r="DX117" s="188">
        <v>0.1285</v>
      </c>
      <c r="DY117" s="188">
        <v>5.8830903273874647E-4</v>
      </c>
      <c r="DZ117" s="188">
        <v>2.2000000000000001E-3</v>
      </c>
      <c r="EA117" s="188">
        <v>5.9365079365079313E-4</v>
      </c>
      <c r="EB117" s="188">
        <v>0.24199999999999999</v>
      </c>
      <c r="EC117" s="188">
        <v>5.7144952719684486E-3</v>
      </c>
      <c r="ED117" s="188">
        <v>9.6699999999999994E-2</v>
      </c>
      <c r="EE117" s="188">
        <v>2.3519989235796499E-3</v>
      </c>
      <c r="EF117" s="188">
        <v>1.55E-2</v>
      </c>
      <c r="EG117" s="188">
        <v>1.4007415026675912E-3</v>
      </c>
      <c r="EH117" s="188">
        <v>0.4249</v>
      </c>
      <c r="EI117" s="188">
        <v>3.2412911795019228E-3</v>
      </c>
      <c r="EJ117" s="187">
        <v>100.08</v>
      </c>
    </row>
    <row r="118" spans="1:140" x14ac:dyDescent="0.2">
      <c r="A118" s="63" t="s">
        <v>647</v>
      </c>
      <c r="B118" s="61">
        <v>93.49</v>
      </c>
      <c r="C118" s="143">
        <v>5.7096312776134727E-3</v>
      </c>
      <c r="D118" s="61">
        <v>49.68</v>
      </c>
      <c r="E118" s="61">
        <v>6.883862729601746E-2</v>
      </c>
      <c r="F118" s="64">
        <v>0.19400000000000001</v>
      </c>
      <c r="G118" s="64">
        <v>4.9137173742066454E-3</v>
      </c>
      <c r="H118" s="61">
        <v>6.35</v>
      </c>
      <c r="I118" s="61">
        <v>2.0938245265895963E-2</v>
      </c>
      <c r="J118" s="61">
        <v>1.02</v>
      </c>
      <c r="K118" s="61">
        <v>9.8829999999999991</v>
      </c>
      <c r="L118" s="61">
        <v>4.7169209072648849E-2</v>
      </c>
      <c r="M118" s="64">
        <v>4.7E-2</v>
      </c>
      <c r="N118" s="64">
        <v>3.85280620474973E-3</v>
      </c>
      <c r="O118" s="61">
        <v>26.08</v>
      </c>
      <c r="P118" s="61">
        <v>8.0976169214417498E-2</v>
      </c>
      <c r="Q118" s="61">
        <v>5.16</v>
      </c>
      <c r="R118" s="61">
        <v>1.2313726541276339E-2</v>
      </c>
      <c r="S118" s="64">
        <v>0.10299999999999999</v>
      </c>
      <c r="T118" s="64">
        <v>6.938007342952599E-3</v>
      </c>
      <c r="U118" s="64">
        <v>0.69699999999999995</v>
      </c>
      <c r="V118" s="64">
        <v>1.4934261045819821E-2</v>
      </c>
      <c r="W118" s="64">
        <v>0.02</v>
      </c>
      <c r="X118" s="64">
        <v>9.5540484599623344E-4</v>
      </c>
      <c r="Y118" s="64">
        <v>5.4899999999999997E-2</v>
      </c>
      <c r="Z118" s="64">
        <v>1.0910681747718608E-3</v>
      </c>
      <c r="AA118" s="64">
        <v>1.7000000000000001E-2</v>
      </c>
      <c r="AB118" s="64">
        <v>2.1568692139130566E-3</v>
      </c>
      <c r="AC118" s="64">
        <v>1.2999999999999999E-2</v>
      </c>
      <c r="AD118" s="64">
        <v>9.2382479579914572E-4</v>
      </c>
      <c r="AE118" s="61">
        <v>99.32</v>
      </c>
      <c r="AF118" s="61">
        <f t="shared" si="10"/>
        <v>100.07</v>
      </c>
      <c r="AG118" s="92">
        <f t="shared" si="11"/>
        <v>0.10309278350515463</v>
      </c>
      <c r="AH118" s="64">
        <f t="shared" si="12"/>
        <v>3.5927835051546388</v>
      </c>
      <c r="AI118" s="64">
        <f t="shared" si="13"/>
        <v>0.28298969072164948</v>
      </c>
      <c r="AJ118" s="64">
        <f t="shared" si="14"/>
        <v>0.47164948453608246</v>
      </c>
      <c r="AK118" s="64">
        <f t="shared" si="15"/>
        <v>3.865979381443299</v>
      </c>
      <c r="AL118" s="63">
        <v>1448</v>
      </c>
      <c r="AM118" s="63">
        <v>1300</v>
      </c>
      <c r="AN118" s="63" t="s">
        <v>646</v>
      </c>
      <c r="AO118" s="62">
        <v>0.75</v>
      </c>
      <c r="AP118" s="69">
        <v>0.1</v>
      </c>
      <c r="AQ118" s="66">
        <v>38</v>
      </c>
      <c r="AR118" s="63">
        <v>11</v>
      </c>
      <c r="AS118" s="278">
        <v>1108.82</v>
      </c>
      <c r="AT118" s="68">
        <v>42.58</v>
      </c>
      <c r="AU118" s="67">
        <v>0.36</v>
      </c>
      <c r="AV118" s="63">
        <v>0.04</v>
      </c>
      <c r="AW118" s="67">
        <v>20.02</v>
      </c>
      <c r="AX118" s="63">
        <v>0.63</v>
      </c>
      <c r="AY118" s="67">
        <v>4.83</v>
      </c>
      <c r="AZ118" s="63">
        <v>0.3</v>
      </c>
      <c r="BA118" s="67">
        <v>8.66</v>
      </c>
      <c r="BB118" s="63">
        <v>0.45</v>
      </c>
      <c r="BC118" s="67">
        <v>0.28000000000000003</v>
      </c>
      <c r="BD118" s="63">
        <v>0.04</v>
      </c>
      <c r="BE118" s="67">
        <v>2.88</v>
      </c>
      <c r="BF118" s="63">
        <v>0.4</v>
      </c>
      <c r="BG118" s="67">
        <v>0.35</v>
      </c>
      <c r="BH118" s="63">
        <v>0.04</v>
      </c>
      <c r="BI118" s="67">
        <v>1.1200000000000001</v>
      </c>
      <c r="BJ118" s="63">
        <v>7.0000000000000007E-2</v>
      </c>
      <c r="BK118" s="67"/>
      <c r="BL118" s="63"/>
      <c r="BM118" s="67">
        <v>1.1399999999999999</v>
      </c>
      <c r="BN118" s="63">
        <v>0.16</v>
      </c>
      <c r="BO118" s="67">
        <v>0.44</v>
      </c>
      <c r="BP118" s="63">
        <v>0.09</v>
      </c>
      <c r="BQ118" s="67"/>
      <c r="BR118" s="63"/>
      <c r="BS118" s="67"/>
      <c r="BT118" s="63"/>
      <c r="BU118" s="67"/>
      <c r="BV118" s="63"/>
      <c r="BW118" s="67">
        <v>0.75</v>
      </c>
      <c r="BX118" s="63">
        <v>0.1</v>
      </c>
      <c r="BY118" s="67"/>
      <c r="BZ118" s="63"/>
      <c r="CA118" s="67">
        <v>0.56000000000000005</v>
      </c>
      <c r="CB118" s="63">
        <v>0.08</v>
      </c>
      <c r="CC118" s="67"/>
      <c r="CD118" s="63"/>
      <c r="CE118" s="67"/>
      <c r="CF118" s="63"/>
      <c r="CG118" s="67"/>
      <c r="CH118" s="63"/>
      <c r="CI118" s="67">
        <v>6.0999999999999999E-2</v>
      </c>
      <c r="CJ118" s="63">
        <v>0.01</v>
      </c>
      <c r="CK118" s="67">
        <v>2.1999999999999999E-2</v>
      </c>
      <c r="CL118" s="63">
        <v>6.0000000000000001E-3</v>
      </c>
      <c r="CM118" s="118">
        <v>7.6E-3</v>
      </c>
      <c r="CN118" s="60">
        <v>1.9E-3</v>
      </c>
      <c r="CO118" s="117">
        <v>35</v>
      </c>
      <c r="CP118" s="91">
        <v>9.94</v>
      </c>
      <c r="CQ118" s="91">
        <v>18.36</v>
      </c>
      <c r="CR118" s="91">
        <v>3.31</v>
      </c>
      <c r="CS118" s="61">
        <v>2.75</v>
      </c>
      <c r="CT118" s="61">
        <v>0.99</v>
      </c>
      <c r="CU118" s="63">
        <v>12.73</v>
      </c>
      <c r="CV118" s="63">
        <v>3.61</v>
      </c>
      <c r="CW118" s="63">
        <v>18.690000000000001</v>
      </c>
      <c r="CX118" s="63">
        <v>4.05</v>
      </c>
      <c r="CY118" s="60">
        <f>AU118/AW118</f>
        <v>1.798201798201798E-2</v>
      </c>
      <c r="CZ118" s="60">
        <f>CY118*((AV118/AU118)^2+(AX118/AW118)^2)^0.5</f>
        <v>2.0765881239406697E-3</v>
      </c>
      <c r="DA118" s="63"/>
      <c r="DB118" s="91"/>
      <c r="DC118" s="91"/>
      <c r="DD118" s="91"/>
      <c r="DE118" s="60"/>
      <c r="DF118" s="60"/>
      <c r="DG118" s="65"/>
      <c r="DH118" s="65"/>
      <c r="DI118" s="65"/>
      <c r="DJ118" s="65"/>
      <c r="DL118" s="187">
        <v>41.19</v>
      </c>
      <c r="DM118" s="187">
        <v>7.3057193608818363E-2</v>
      </c>
      <c r="DN118" s="187">
        <v>51.39</v>
      </c>
      <c r="DO118" s="187">
        <v>2.3904642395245795E-2</v>
      </c>
      <c r="DP118" s="187">
        <v>6.37</v>
      </c>
      <c r="DQ118" s="187">
        <v>2.3609235043575774E-2</v>
      </c>
      <c r="DR118" s="188">
        <v>4.1999999999999997E-3</v>
      </c>
      <c r="DS118" s="188">
        <v>6.0434009561700485E-4</v>
      </c>
      <c r="DT118" s="188">
        <v>5.5800000000000002E-2</v>
      </c>
      <c r="DU118" s="188">
        <v>8.1144755147709215E-3</v>
      </c>
      <c r="DV118" s="188">
        <v>1.9E-3</v>
      </c>
      <c r="DW118" s="188">
        <v>1.7690546374511051E-3</v>
      </c>
      <c r="DX118" s="188">
        <v>0.1278</v>
      </c>
      <c r="DY118" s="188">
        <v>8.4774221692389114E-4</v>
      </c>
      <c r="DZ118" s="188">
        <v>2.0999999999999999E-3</v>
      </c>
      <c r="EA118" s="188">
        <v>8.0247243579617089E-4</v>
      </c>
      <c r="EB118" s="188">
        <v>0.24399999999999999</v>
      </c>
      <c r="EC118" s="188">
        <v>6.791301705069675E-3</v>
      </c>
      <c r="ED118" s="188">
        <v>9.7900000000000001E-2</v>
      </c>
      <c r="EE118" s="188">
        <v>1.5361483905370716E-3</v>
      </c>
      <c r="EF118" s="188">
        <v>1.5299999999999999E-2</v>
      </c>
      <c r="EG118" s="188">
        <v>1.0919926427713084E-3</v>
      </c>
      <c r="EH118" s="188">
        <v>0.42459999999999998</v>
      </c>
      <c r="EI118" s="188">
        <v>1.868083874391583E-3</v>
      </c>
      <c r="EJ118" s="187">
        <v>99.92</v>
      </c>
    </row>
    <row r="119" spans="1:140" x14ac:dyDescent="0.2">
      <c r="A119" s="63" t="s">
        <v>645</v>
      </c>
      <c r="B119" s="61">
        <v>93.56</v>
      </c>
      <c r="C119" s="143">
        <v>5.9668067952991502E-3</v>
      </c>
      <c r="D119" s="61">
        <v>49.7</v>
      </c>
      <c r="E119" s="61">
        <v>6.8866340108938565E-2</v>
      </c>
      <c r="F119" s="64">
        <v>0.189</v>
      </c>
      <c r="G119" s="64">
        <v>4.8357232178858215E-3</v>
      </c>
      <c r="H119" s="61">
        <v>6.17</v>
      </c>
      <c r="I119" s="61">
        <v>2.0582200059970312E-2</v>
      </c>
      <c r="J119" s="61">
        <v>1.05</v>
      </c>
      <c r="K119" s="61">
        <v>9.86</v>
      </c>
      <c r="L119" s="61">
        <v>4.6933272661997823E-2</v>
      </c>
      <c r="M119" s="64">
        <v>5.1999999999999998E-2</v>
      </c>
      <c r="N119" s="64">
        <v>3.8912504189797231E-3</v>
      </c>
      <c r="O119" s="61">
        <v>26.3</v>
      </c>
      <c r="P119" s="61">
        <v>8.1999450916559719E-2</v>
      </c>
      <c r="Q119" s="61">
        <v>5.2</v>
      </c>
      <c r="R119" s="61">
        <v>1.2342826376602847E-2</v>
      </c>
      <c r="S119" s="64">
        <v>0.10199999999999999</v>
      </c>
      <c r="T119" s="64">
        <v>6.8895071392823326E-3</v>
      </c>
      <c r="U119" s="64">
        <v>0.65200000000000002</v>
      </c>
      <c r="V119" s="64">
        <v>1.44969207515609E-2</v>
      </c>
      <c r="W119" s="64">
        <v>2.1999999999999999E-2</v>
      </c>
      <c r="X119" s="64">
        <v>9.6333666845507511E-4</v>
      </c>
      <c r="Y119" s="64">
        <v>0.10539999999999999</v>
      </c>
      <c r="Z119" s="64">
        <v>1.3686316152030588E-3</v>
      </c>
      <c r="AA119" s="64">
        <v>1.4999999999999999E-2</v>
      </c>
      <c r="AB119" s="64">
        <v>2.1465734451808433E-3</v>
      </c>
      <c r="AC119" s="64">
        <v>1.4999999999999999E-2</v>
      </c>
      <c r="AD119" s="64">
        <v>8.9394792291771033E-4</v>
      </c>
      <c r="AE119" s="61">
        <v>99.42</v>
      </c>
      <c r="AF119" s="61">
        <f t="shared" si="10"/>
        <v>100.12</v>
      </c>
      <c r="AG119" s="92">
        <f t="shared" si="11"/>
        <v>0.1164021164021164</v>
      </c>
      <c r="AH119" s="64">
        <f t="shared" si="12"/>
        <v>3.4497354497354498</v>
      </c>
      <c r="AI119" s="64">
        <f t="shared" si="13"/>
        <v>0.55767195767195765</v>
      </c>
      <c r="AJ119" s="64">
        <f t="shared" si="14"/>
        <v>0.92945326278659612</v>
      </c>
      <c r="AK119" s="64">
        <f t="shared" si="15"/>
        <v>3.7037037037037033</v>
      </c>
      <c r="AL119" s="63">
        <v>1451</v>
      </c>
      <c r="AM119" s="63">
        <v>1300</v>
      </c>
      <c r="AN119" s="63" t="s">
        <v>644</v>
      </c>
      <c r="AO119" s="62">
        <v>0.7</v>
      </c>
      <c r="AP119" s="69">
        <v>0.1</v>
      </c>
      <c r="AQ119" s="66"/>
      <c r="AR119" s="63"/>
      <c r="AS119" s="278"/>
      <c r="AT119" s="68"/>
      <c r="AU119" s="67"/>
      <c r="AV119" s="63"/>
      <c r="AW119" s="67"/>
      <c r="AX119" s="63"/>
      <c r="AY119" s="67"/>
      <c r="AZ119" s="63"/>
      <c r="BA119" s="67"/>
      <c r="BB119" s="63"/>
      <c r="BC119" s="67"/>
      <c r="BD119" s="63"/>
      <c r="BE119" s="67"/>
      <c r="BF119" s="63"/>
      <c r="BG119" s="67"/>
      <c r="BH119" s="63"/>
      <c r="BI119" s="67"/>
      <c r="BJ119" s="63"/>
      <c r="BK119" s="67"/>
      <c r="BL119" s="63"/>
      <c r="BM119" s="67"/>
      <c r="BN119" s="63"/>
      <c r="BO119" s="67"/>
      <c r="BP119" s="63"/>
      <c r="BQ119" s="67"/>
      <c r="BR119" s="63"/>
      <c r="BS119" s="67"/>
      <c r="BT119" s="63"/>
      <c r="BU119" s="67"/>
      <c r="BV119" s="63"/>
      <c r="BW119" s="67"/>
      <c r="BX119" s="63"/>
      <c r="BY119" s="67"/>
      <c r="BZ119" s="63"/>
      <c r="CA119" s="67"/>
      <c r="CB119" s="63"/>
      <c r="CC119" s="67"/>
      <c r="CD119" s="63"/>
      <c r="CE119" s="67"/>
      <c r="CF119" s="63"/>
      <c r="CG119" s="67"/>
      <c r="CH119" s="63"/>
      <c r="CI119" s="67"/>
      <c r="CJ119" s="63"/>
      <c r="CK119" s="67"/>
      <c r="CL119" s="63"/>
      <c r="CM119" s="118"/>
      <c r="CN119" s="60"/>
      <c r="CO119" s="117"/>
      <c r="CP119" s="91"/>
      <c r="CQ119" s="91"/>
      <c r="CR119" s="91"/>
      <c r="CS119" s="61"/>
      <c r="CT119" s="61"/>
      <c r="CU119" s="63"/>
      <c r="CV119" s="63"/>
      <c r="CW119" s="63"/>
      <c r="CX119" s="63"/>
      <c r="CY119" s="60"/>
      <c r="CZ119" s="60"/>
      <c r="DA119" s="63"/>
      <c r="DB119" s="91"/>
      <c r="DC119" s="91"/>
      <c r="DD119" s="91"/>
      <c r="DE119" s="60"/>
      <c r="DF119" s="60"/>
      <c r="DG119" s="65"/>
      <c r="DH119" s="65"/>
      <c r="DI119" s="65"/>
      <c r="DJ119" s="65"/>
      <c r="DL119" s="187">
        <v>41.81</v>
      </c>
      <c r="DM119" s="187">
        <v>0.16110365517514078</v>
      </c>
      <c r="DN119" s="187">
        <v>51.98</v>
      </c>
      <c r="DO119" s="187">
        <v>0.22058706184795598</v>
      </c>
      <c r="DP119" s="187">
        <v>6.38</v>
      </c>
      <c r="DQ119" s="187">
        <v>2.4720163874404011E-2</v>
      </c>
      <c r="DR119" s="188">
        <v>3.5999999999999999E-3</v>
      </c>
      <c r="DS119" s="188">
        <v>5.388995438959165E-4</v>
      </c>
      <c r="DT119" s="188">
        <v>4.8500000000000001E-2</v>
      </c>
      <c r="DU119" s="188">
        <v>1.4144551106129897E-3</v>
      </c>
      <c r="DV119" s="188">
        <v>1.9E-3</v>
      </c>
      <c r="DW119" s="188">
        <v>6.9262976715603211E-4</v>
      </c>
      <c r="DX119" s="188">
        <v>0.12939999999999999</v>
      </c>
      <c r="DY119" s="188">
        <v>1.386339029679867E-3</v>
      </c>
      <c r="DZ119" s="188">
        <v>1.4E-3</v>
      </c>
      <c r="EA119" s="188">
        <v>2.6854724964739044E-4</v>
      </c>
      <c r="EB119" s="188">
        <v>0.23960000000000001</v>
      </c>
      <c r="EC119" s="188">
        <v>3.8762167067586304E-3</v>
      </c>
      <c r="ED119" s="188">
        <v>9.7799999999999998E-2</v>
      </c>
      <c r="EE119" s="188">
        <v>1.2920980621458546E-3</v>
      </c>
      <c r="EF119" s="188">
        <v>1.5599999999999999E-2</v>
      </c>
      <c r="EG119" s="188">
        <v>8.1989327276538019E-4</v>
      </c>
      <c r="EH119" s="188">
        <v>0.42180000000000001</v>
      </c>
      <c r="EI119" s="188">
        <v>2.7927158514434703E-3</v>
      </c>
      <c r="EJ119" s="187">
        <v>101.12</v>
      </c>
    </row>
    <row r="120" spans="1:140" x14ac:dyDescent="0.2">
      <c r="A120" s="63" t="s">
        <v>170</v>
      </c>
      <c r="B120" s="61">
        <v>93.51</v>
      </c>
      <c r="C120" s="143">
        <v>1.0118148738854393E-2</v>
      </c>
      <c r="D120" s="61">
        <v>49.76</v>
      </c>
      <c r="E120" s="61">
        <v>6.8949478547701865E-2</v>
      </c>
      <c r="F120" s="64">
        <v>0.19800000000000001</v>
      </c>
      <c r="G120" s="64">
        <v>4.9028992891961398E-3</v>
      </c>
      <c r="H120" s="61">
        <v>6.45</v>
      </c>
      <c r="I120" s="61">
        <v>2.0936972348243453E-2</v>
      </c>
      <c r="J120" s="61">
        <v>1.07</v>
      </c>
      <c r="K120" s="61">
        <v>9.8439999999999994</v>
      </c>
      <c r="L120" s="61">
        <v>4.7614899248610287E-2</v>
      </c>
      <c r="M120" s="64">
        <v>4.8000000000000001E-2</v>
      </c>
      <c r="N120" s="64">
        <v>3.8643197291229536E-3</v>
      </c>
      <c r="O120" s="61">
        <v>26</v>
      </c>
      <c r="P120" s="61">
        <v>8.2060718260818802E-2</v>
      </c>
      <c r="Q120" s="61">
        <v>5.32</v>
      </c>
      <c r="R120" s="61">
        <v>1.2490780623827824E-2</v>
      </c>
      <c r="S120" s="64">
        <v>7.8E-2</v>
      </c>
      <c r="T120" s="64">
        <v>6.7038783720072565E-3</v>
      </c>
      <c r="U120" s="64">
        <v>0.70099999999999996</v>
      </c>
      <c r="V120" s="64">
        <v>1.490311434942706E-2</v>
      </c>
      <c r="W120" s="64">
        <v>0.02</v>
      </c>
      <c r="X120" s="64">
        <v>9.5510087373656255E-4</v>
      </c>
      <c r="Y120" s="64">
        <v>5.5500000000000001E-2</v>
      </c>
      <c r="Z120" s="64">
        <v>1.0946172060486614E-3</v>
      </c>
      <c r="AA120" s="64">
        <v>1.4E-2</v>
      </c>
      <c r="AB120" s="64">
        <v>2.1713607235107069E-3</v>
      </c>
      <c r="AC120" s="64">
        <v>1.6E-2</v>
      </c>
      <c r="AD120" s="64">
        <v>8.9262956911269798E-4</v>
      </c>
      <c r="AE120" s="61">
        <v>99.57</v>
      </c>
      <c r="AF120" s="61">
        <f t="shared" si="10"/>
        <v>100.07</v>
      </c>
      <c r="AG120" s="92">
        <f t="shared" si="11"/>
        <v>0.10101010101010101</v>
      </c>
      <c r="AH120" s="64">
        <f t="shared" si="12"/>
        <v>3.5404040404040402</v>
      </c>
      <c r="AI120" s="64">
        <f t="shared" si="13"/>
        <v>0.28030303030303028</v>
      </c>
      <c r="AJ120" s="64">
        <f t="shared" si="14"/>
        <v>0.46717171717171713</v>
      </c>
      <c r="AK120" s="64">
        <f t="shared" si="15"/>
        <v>2.5252525252525251</v>
      </c>
      <c r="AL120" s="63">
        <v>1454</v>
      </c>
      <c r="AM120" s="63">
        <v>1300</v>
      </c>
      <c r="AN120" s="63" t="s">
        <v>169</v>
      </c>
      <c r="AO120" s="62">
        <v>0.5</v>
      </c>
      <c r="AP120" s="69">
        <v>7.0000000000000007E-2</v>
      </c>
      <c r="AQ120" s="66">
        <v>38</v>
      </c>
      <c r="AR120" s="63">
        <v>13</v>
      </c>
      <c r="AS120" s="278">
        <v>1158.4000000000001</v>
      </c>
      <c r="AT120" s="68">
        <v>47.15</v>
      </c>
      <c r="AU120" s="67">
        <v>0.39</v>
      </c>
      <c r="AV120" s="63">
        <v>0.03</v>
      </c>
      <c r="AW120" s="67">
        <v>21.77</v>
      </c>
      <c r="AX120" s="63">
        <v>0.62</v>
      </c>
      <c r="AY120" s="67">
        <v>4.99</v>
      </c>
      <c r="AZ120" s="63">
        <v>0.28999999999999998</v>
      </c>
      <c r="BA120" s="67">
        <v>9.27</v>
      </c>
      <c r="BB120" s="63">
        <v>0.51</v>
      </c>
      <c r="BC120" s="67">
        <v>0.3</v>
      </c>
      <c r="BD120" s="63">
        <v>0.04</v>
      </c>
      <c r="BE120" s="67">
        <v>2.97</v>
      </c>
      <c r="BF120" s="63">
        <v>0.4</v>
      </c>
      <c r="BG120" s="67">
        <v>0.4</v>
      </c>
      <c r="BH120" s="63">
        <v>0.04</v>
      </c>
      <c r="BI120" s="67">
        <v>1.1399999999999999</v>
      </c>
      <c r="BJ120" s="63">
        <v>7.0000000000000007E-2</v>
      </c>
      <c r="BK120" s="67"/>
      <c r="BL120" s="63"/>
      <c r="BM120" s="67">
        <v>1.05</v>
      </c>
      <c r="BN120" s="63">
        <v>0.13</v>
      </c>
      <c r="BO120" s="67">
        <v>0.39</v>
      </c>
      <c r="BP120" s="63">
        <v>0.08</v>
      </c>
      <c r="BQ120" s="67"/>
      <c r="BR120" s="63"/>
      <c r="BS120" s="67"/>
      <c r="BT120" s="63"/>
      <c r="BU120" s="67"/>
      <c r="BV120" s="63"/>
      <c r="BW120" s="67">
        <v>0.82</v>
      </c>
      <c r="BX120" s="63">
        <v>0.1</v>
      </c>
      <c r="BY120" s="67"/>
      <c r="BZ120" s="63"/>
      <c r="CA120" s="67">
        <v>0.53</v>
      </c>
      <c r="CB120" s="63">
        <v>0.08</v>
      </c>
      <c r="CC120" s="67"/>
      <c r="CD120" s="63"/>
      <c r="CE120" s="67"/>
      <c r="CF120" s="63"/>
      <c r="CG120" s="67"/>
      <c r="CH120" s="63"/>
      <c r="CI120" s="67"/>
      <c r="CJ120" s="63"/>
      <c r="CK120" s="67">
        <v>2.3E-2</v>
      </c>
      <c r="CL120" s="63">
        <v>4.0000000000000001E-3</v>
      </c>
      <c r="CM120" s="118">
        <v>6.4999999999999997E-3</v>
      </c>
      <c r="CN120" s="60">
        <v>1.6999999999999999E-3</v>
      </c>
      <c r="CO120" s="117">
        <v>50</v>
      </c>
      <c r="CP120" s="91">
        <v>14.74</v>
      </c>
      <c r="CQ120" s="91"/>
      <c r="CR120" s="91"/>
      <c r="CS120" s="61">
        <v>3.83</v>
      </c>
      <c r="CT120" s="61">
        <v>1.25</v>
      </c>
      <c r="CU120" s="63">
        <v>13.04</v>
      </c>
      <c r="CV120" s="63">
        <v>2.97</v>
      </c>
      <c r="CW120" s="63"/>
      <c r="CX120" s="63"/>
      <c r="CY120" s="60">
        <f>AU120/AW120</f>
        <v>1.7914561322921452E-2</v>
      </c>
      <c r="CZ120" s="60">
        <f>CY120*((AV120/AU120)^2+(AX120/AW120)^2)^0.5</f>
        <v>1.4694576634270956E-3</v>
      </c>
      <c r="DA120" s="63"/>
      <c r="DB120" s="91">
        <v>14.8</v>
      </c>
      <c r="DC120" s="60">
        <f>0.3543*DE120</f>
        <v>1.8714126000000001E-2</v>
      </c>
      <c r="DD120" s="60">
        <v>1.1479319999999999E-3</v>
      </c>
      <c r="DE120" s="60">
        <v>5.2819999999999999E-2</v>
      </c>
      <c r="DF120" s="60">
        <v>3.2399999999999998E-3</v>
      </c>
      <c r="DG120" s="65">
        <v>0.70374000000000003</v>
      </c>
      <c r="DH120" s="65">
        <v>7.9000000000000001E-4</v>
      </c>
      <c r="DI120" s="65">
        <v>0.70126999999999995</v>
      </c>
      <c r="DJ120" s="65">
        <v>8.0999999999999996E-4</v>
      </c>
      <c r="DL120" s="187">
        <v>41.13</v>
      </c>
      <c r="DM120" s="187">
        <v>8.6242551182159774E-2</v>
      </c>
      <c r="DN120" s="187">
        <v>51.33</v>
      </c>
      <c r="DO120" s="187">
        <v>0.10186538742339228</v>
      </c>
      <c r="DP120" s="187">
        <v>6.35</v>
      </c>
      <c r="DQ120" s="187">
        <v>4.1621383599494931E-2</v>
      </c>
      <c r="DR120" s="188">
        <v>3.5999999999999999E-3</v>
      </c>
      <c r="DS120" s="188">
        <v>6.8956575537850253E-4</v>
      </c>
      <c r="DT120" s="188">
        <v>5.1999999999999998E-2</v>
      </c>
      <c r="DU120" s="188">
        <v>1.0875646962639378E-3</v>
      </c>
      <c r="DV120" s="188">
        <v>4.1999999999999997E-3</v>
      </c>
      <c r="DW120" s="188">
        <v>2.8454511961935498E-3</v>
      </c>
      <c r="DX120" s="188">
        <v>0.12839999999999999</v>
      </c>
      <c r="DY120" s="188">
        <v>1.5773099097725533E-3</v>
      </c>
      <c r="DZ120" s="188">
        <v>1.9E-3</v>
      </c>
      <c r="EA120" s="188">
        <v>3.545965450099013E-4</v>
      </c>
      <c r="EB120" s="188">
        <v>0.2445</v>
      </c>
      <c r="EC120" s="188">
        <v>3.6066466492163541E-3</v>
      </c>
      <c r="ED120" s="188">
        <v>9.7100000000000006E-2</v>
      </c>
      <c r="EE120" s="188">
        <v>7.9067489389365625E-4</v>
      </c>
      <c r="EF120" s="188">
        <v>1.52E-2</v>
      </c>
      <c r="EG120" s="188">
        <v>8.1072576886570004E-4</v>
      </c>
      <c r="EH120" s="188">
        <v>0.4209</v>
      </c>
      <c r="EI120" s="188">
        <v>2.0117509363883025E-3</v>
      </c>
      <c r="EJ120" s="187">
        <v>99.79</v>
      </c>
    </row>
    <row r="121" spans="1:140" x14ac:dyDescent="0.2">
      <c r="A121" s="63" t="s">
        <v>291</v>
      </c>
      <c r="B121" s="61">
        <v>93.68</v>
      </c>
      <c r="C121" s="143">
        <v>9.1898212103215422E-3</v>
      </c>
      <c r="D121" s="61">
        <v>49.86</v>
      </c>
      <c r="E121" s="61">
        <v>6.9088042612307374E-2</v>
      </c>
      <c r="F121" s="64">
        <v>0.187</v>
      </c>
      <c r="G121" s="64">
        <v>4.8367292837665048E-3</v>
      </c>
      <c r="H121" s="61">
        <v>6.02</v>
      </c>
      <c r="I121" s="61">
        <v>2.0313528944347396E-2</v>
      </c>
      <c r="J121" s="61">
        <v>1.06</v>
      </c>
      <c r="K121" s="61">
        <v>9.7479999999999993</v>
      </c>
      <c r="L121" s="61">
        <v>4.4648882697546403E-2</v>
      </c>
      <c r="M121" s="64">
        <v>5.3999999999999999E-2</v>
      </c>
      <c r="N121" s="64">
        <v>3.8830967229776807E-3</v>
      </c>
      <c r="O121" s="61">
        <v>26.63</v>
      </c>
      <c r="P121" s="61">
        <v>8.3024123410006562E-2</v>
      </c>
      <c r="Q121" s="61">
        <v>5.0599999999999996</v>
      </c>
      <c r="R121" s="61">
        <v>1.2140355420184165E-2</v>
      </c>
      <c r="S121" s="64">
        <v>5.1999999999999998E-2</v>
      </c>
      <c r="T121" s="64">
        <v>6.6381236640901085E-3</v>
      </c>
      <c r="U121" s="64">
        <v>0.61399999999999999</v>
      </c>
      <c r="V121" s="64">
        <v>1.412550625286588E-2</v>
      </c>
      <c r="W121" s="64">
        <v>2.1000000000000001E-2</v>
      </c>
      <c r="X121" s="64">
        <v>9.6252067452543021E-4</v>
      </c>
      <c r="Y121" s="64">
        <v>7.5399999999999995E-2</v>
      </c>
      <c r="Z121" s="64">
        <v>1.2043981446533552E-3</v>
      </c>
      <c r="AA121" s="64">
        <v>1.7000000000000001E-2</v>
      </c>
      <c r="AB121" s="64">
        <v>2.1102631837501599E-3</v>
      </c>
      <c r="AC121" s="64">
        <v>1.6E-2</v>
      </c>
      <c r="AD121" s="64">
        <v>8.9462942793836885E-4</v>
      </c>
      <c r="AE121" s="61">
        <v>99.41</v>
      </c>
      <c r="AF121" s="61">
        <f t="shared" si="10"/>
        <v>100.09</v>
      </c>
      <c r="AG121" s="92">
        <f t="shared" si="11"/>
        <v>0.11229946524064172</v>
      </c>
      <c r="AH121" s="64">
        <f t="shared" si="12"/>
        <v>3.2834224598930479</v>
      </c>
      <c r="AI121" s="64">
        <f t="shared" si="13"/>
        <v>0.40320855614973261</v>
      </c>
      <c r="AJ121" s="64">
        <f t="shared" si="14"/>
        <v>0.67201426024955435</v>
      </c>
      <c r="AK121" s="64">
        <f t="shared" si="15"/>
        <v>3.6363636363636367</v>
      </c>
      <c r="AL121" s="63">
        <v>1455</v>
      </c>
      <c r="AM121" s="63">
        <v>1300</v>
      </c>
      <c r="AN121" s="63" t="s">
        <v>290</v>
      </c>
      <c r="AO121" s="62">
        <v>0.68</v>
      </c>
      <c r="AP121" s="69">
        <v>0.09</v>
      </c>
      <c r="AQ121" s="66">
        <v>20</v>
      </c>
      <c r="AR121" s="63">
        <v>33</v>
      </c>
      <c r="AS121" s="278">
        <v>1095.54</v>
      </c>
      <c r="AT121" s="68">
        <v>31.22</v>
      </c>
      <c r="AU121" s="67">
        <v>0.43</v>
      </c>
      <c r="AV121" s="63">
        <v>0.02</v>
      </c>
      <c r="AW121" s="67">
        <v>20.11</v>
      </c>
      <c r="AX121" s="63">
        <v>0.47</v>
      </c>
      <c r="AY121" s="67">
        <v>4.51</v>
      </c>
      <c r="AZ121" s="63">
        <v>0.19</v>
      </c>
      <c r="BA121" s="67">
        <v>8.3000000000000007</v>
      </c>
      <c r="BB121" s="63">
        <v>0.3</v>
      </c>
      <c r="BC121" s="67">
        <v>0.28000000000000003</v>
      </c>
      <c r="BD121" s="63">
        <v>0.02</v>
      </c>
      <c r="BE121" s="67">
        <v>2.83</v>
      </c>
      <c r="BF121" s="63">
        <v>0.24</v>
      </c>
      <c r="BG121" s="67">
        <v>0.39</v>
      </c>
      <c r="BH121" s="63">
        <v>0.02</v>
      </c>
      <c r="BI121" s="67">
        <v>1.1000000000000001</v>
      </c>
      <c r="BJ121" s="63">
        <v>0.06</v>
      </c>
      <c r="BK121" s="67"/>
      <c r="BL121" s="63"/>
      <c r="BM121" s="67">
        <v>0.92</v>
      </c>
      <c r="BN121" s="63">
        <v>7.0000000000000007E-2</v>
      </c>
      <c r="BO121" s="67">
        <v>0.39</v>
      </c>
      <c r="BP121" s="63">
        <v>0.05</v>
      </c>
      <c r="BQ121" s="67"/>
      <c r="BR121" s="63"/>
      <c r="BS121" s="67"/>
      <c r="BT121" s="63"/>
      <c r="BU121" s="67"/>
      <c r="BV121" s="63"/>
      <c r="BW121" s="67">
        <v>0.72</v>
      </c>
      <c r="BX121" s="63">
        <v>0.05</v>
      </c>
      <c r="BY121" s="67"/>
      <c r="BZ121" s="63"/>
      <c r="CA121" s="67">
        <v>0.55000000000000004</v>
      </c>
      <c r="CB121" s="63">
        <v>0.05</v>
      </c>
      <c r="CC121" s="67"/>
      <c r="CD121" s="63"/>
      <c r="CE121" s="67"/>
      <c r="CF121" s="63"/>
      <c r="CG121" s="67"/>
      <c r="CH121" s="63"/>
      <c r="CI121" s="67">
        <v>7.8E-2</v>
      </c>
      <c r="CJ121" s="63">
        <v>7.0000000000000001E-3</v>
      </c>
      <c r="CK121" s="67">
        <v>2.4E-2</v>
      </c>
      <c r="CL121" s="63">
        <v>3.0000000000000001E-3</v>
      </c>
      <c r="CM121" s="118">
        <v>7.4999999999999997E-3</v>
      </c>
      <c r="CN121" s="60">
        <v>1.2999999999999999E-3</v>
      </c>
      <c r="CO121" s="117">
        <v>35</v>
      </c>
      <c r="CP121" s="91">
        <v>6.48</v>
      </c>
      <c r="CQ121" s="91">
        <v>14.1</v>
      </c>
      <c r="CR121" s="91">
        <v>1.45</v>
      </c>
      <c r="CS121" s="61">
        <v>3</v>
      </c>
      <c r="CT121" s="61">
        <v>0.65</v>
      </c>
      <c r="CU121" s="63">
        <v>11.67</v>
      </c>
      <c r="CV121" s="63">
        <v>1.74</v>
      </c>
      <c r="CW121" s="63">
        <v>11.79</v>
      </c>
      <c r="CX121" s="63">
        <v>1.37</v>
      </c>
      <c r="CY121" s="60">
        <f>AU121/AW121</f>
        <v>2.1382396817503729E-2</v>
      </c>
      <c r="CZ121" s="60">
        <f>CY121*((AV121/AU121)^2+(AX121/AW121)^2)^0.5</f>
        <v>1.1130264710694615E-3</v>
      </c>
      <c r="DA121" s="63"/>
      <c r="DB121" s="91">
        <v>35.9</v>
      </c>
      <c r="DC121" s="60">
        <f>0.3543*DE121</f>
        <v>2.4042798000000001E-2</v>
      </c>
      <c r="DD121" s="60">
        <v>1.4561730000000001E-3</v>
      </c>
      <c r="DE121" s="60">
        <v>6.7860000000000004E-2</v>
      </c>
      <c r="DF121" s="60">
        <v>4.1099999999999999E-3</v>
      </c>
      <c r="DG121" s="65">
        <v>0.70328999999999997</v>
      </c>
      <c r="DH121" s="65">
        <v>8.4999999999999995E-4</v>
      </c>
      <c r="DI121" s="65">
        <v>0.70011999999999996</v>
      </c>
      <c r="DJ121" s="65">
        <v>8.8000000000000003E-4</v>
      </c>
      <c r="DL121" s="187">
        <v>41.53</v>
      </c>
      <c r="DM121" s="187">
        <v>9.1978914584255694E-2</v>
      </c>
      <c r="DN121" s="187">
        <v>51.78</v>
      </c>
      <c r="DO121" s="187">
        <v>0.10160788012905241</v>
      </c>
      <c r="DP121" s="187">
        <v>6.23</v>
      </c>
      <c r="DQ121" s="187">
        <v>3.7175781921135111E-2</v>
      </c>
      <c r="DR121" s="188">
        <v>4.0000000000000001E-3</v>
      </c>
      <c r="DS121" s="188">
        <v>5.5769206108598039E-4</v>
      </c>
      <c r="DT121" s="188">
        <v>5.11E-2</v>
      </c>
      <c r="DU121" s="188">
        <v>2.9330708779714164E-3</v>
      </c>
      <c r="DV121" s="188">
        <v>9.7999999999999997E-3</v>
      </c>
      <c r="DW121" s="188">
        <v>1.0367485843524486E-2</v>
      </c>
      <c r="DX121" s="188">
        <v>0.12709999999999999</v>
      </c>
      <c r="DY121" s="188">
        <v>7.1100702996565609E-4</v>
      </c>
      <c r="DZ121" s="188">
        <v>1.8E-3</v>
      </c>
      <c r="EA121" s="188">
        <v>1.7734937594430752E-4</v>
      </c>
      <c r="EB121" s="188">
        <v>0.24399999999999999</v>
      </c>
      <c r="EC121" s="188">
        <v>2.7765649325470257E-3</v>
      </c>
      <c r="ED121" s="188">
        <v>9.5899999999999999E-2</v>
      </c>
      <c r="EE121" s="188">
        <v>1.3326695745670824E-3</v>
      </c>
      <c r="EF121" s="188">
        <v>1.4999999999999999E-2</v>
      </c>
      <c r="EG121" s="188">
        <v>1.0744108463091133E-3</v>
      </c>
      <c r="EH121" s="188">
        <v>0.42670000000000002</v>
      </c>
      <c r="EI121" s="188">
        <v>1.3919605301396581E-3</v>
      </c>
      <c r="EJ121" s="187">
        <v>100.51</v>
      </c>
    </row>
    <row r="122" spans="1:140" x14ac:dyDescent="0.2">
      <c r="A122" s="63" t="s">
        <v>643</v>
      </c>
      <c r="B122" s="61">
        <v>93.65</v>
      </c>
      <c r="C122" s="143">
        <v>5.5508710831044198E-3</v>
      </c>
      <c r="D122" s="61">
        <v>49.59</v>
      </c>
      <c r="E122" s="61">
        <v>6.8713919637872503E-2</v>
      </c>
      <c r="F122" s="64">
        <v>0.19400000000000001</v>
      </c>
      <c r="G122" s="64">
        <v>4.8668473019749395E-3</v>
      </c>
      <c r="H122" s="61">
        <v>6.12</v>
      </c>
      <c r="I122" s="61">
        <v>2.0572444482851324E-2</v>
      </c>
      <c r="J122" s="61">
        <v>1.02</v>
      </c>
      <c r="K122" s="61">
        <v>9.7859999999999996</v>
      </c>
      <c r="L122" s="61">
        <v>4.4948839706591859E-2</v>
      </c>
      <c r="M122" s="64">
        <v>5.5E-2</v>
      </c>
      <c r="N122" s="64">
        <v>3.9644352391522428E-3</v>
      </c>
      <c r="O122" s="61">
        <v>26.48</v>
      </c>
      <c r="P122" s="61">
        <v>8.051803834154414E-2</v>
      </c>
      <c r="Q122" s="61">
        <v>5.05</v>
      </c>
      <c r="R122" s="61">
        <v>1.2245599209511964E-2</v>
      </c>
      <c r="S122" s="64">
        <v>0.104</v>
      </c>
      <c r="T122" s="64">
        <v>6.9447308393921874E-3</v>
      </c>
      <c r="U122" s="64">
        <v>0.66300000000000003</v>
      </c>
      <c r="V122" s="64">
        <v>1.4648208688057695E-2</v>
      </c>
      <c r="W122" s="64">
        <v>0.03</v>
      </c>
      <c r="X122" s="64">
        <v>1.035686138643256E-3</v>
      </c>
      <c r="Y122" s="64">
        <v>0.17380000000000001</v>
      </c>
      <c r="Z122" s="64">
        <v>1.7058478498548227E-3</v>
      </c>
      <c r="AA122" s="64">
        <v>1.4E-2</v>
      </c>
      <c r="AB122" s="64">
        <v>2.1239248406873744E-3</v>
      </c>
      <c r="AC122" s="64">
        <v>1.4999999999999999E-2</v>
      </c>
      <c r="AD122" s="64">
        <v>8.8912828720669494E-4</v>
      </c>
      <c r="AE122" s="61">
        <v>99.3</v>
      </c>
      <c r="AF122" s="61">
        <f t="shared" si="10"/>
        <v>100.19</v>
      </c>
      <c r="AG122" s="92">
        <f t="shared" si="11"/>
        <v>0.15463917525773194</v>
      </c>
      <c r="AH122" s="64">
        <f t="shared" si="12"/>
        <v>3.4175257731958766</v>
      </c>
      <c r="AI122" s="64">
        <f t="shared" si="13"/>
        <v>0.89587628865979385</v>
      </c>
      <c r="AJ122" s="64">
        <f t="shared" si="14"/>
        <v>1.493127147766323</v>
      </c>
      <c r="AK122" s="64">
        <f t="shared" si="15"/>
        <v>4.5876288659793811</v>
      </c>
      <c r="AL122" s="63">
        <v>1449</v>
      </c>
      <c r="AM122" s="63">
        <v>1300</v>
      </c>
      <c r="AN122" s="63" t="s">
        <v>520</v>
      </c>
      <c r="AO122" s="62">
        <v>0.89</v>
      </c>
      <c r="AP122" s="69">
        <v>0.12</v>
      </c>
      <c r="AQ122" s="66">
        <v>20</v>
      </c>
      <c r="AR122" s="63">
        <v>14</v>
      </c>
      <c r="AS122" s="278">
        <v>1121.42</v>
      </c>
      <c r="AT122" s="68">
        <v>37.9</v>
      </c>
      <c r="AU122" s="67">
        <v>0.59</v>
      </c>
      <c r="AV122" s="63">
        <v>0.04</v>
      </c>
      <c r="AW122" s="67">
        <v>22.34</v>
      </c>
      <c r="AX122" s="63">
        <v>0.61</v>
      </c>
      <c r="AY122" s="67">
        <v>4.4400000000000004</v>
      </c>
      <c r="AZ122" s="63">
        <v>0.23</v>
      </c>
      <c r="BA122" s="67">
        <v>8.4499999999999993</v>
      </c>
      <c r="BB122" s="63">
        <v>0.35</v>
      </c>
      <c r="BC122" s="67">
        <v>0.31</v>
      </c>
      <c r="BD122" s="63">
        <v>0.03</v>
      </c>
      <c r="BE122" s="67">
        <v>2.65</v>
      </c>
      <c r="BF122" s="63">
        <v>0.34</v>
      </c>
      <c r="BG122" s="67">
        <v>0.41</v>
      </c>
      <c r="BH122" s="63">
        <v>0.04</v>
      </c>
      <c r="BI122" s="67">
        <v>1.1499999999999999</v>
      </c>
      <c r="BJ122" s="63">
        <v>0.09</v>
      </c>
      <c r="BK122" s="67"/>
      <c r="BL122" s="63"/>
      <c r="BM122" s="67">
        <v>0.89</v>
      </c>
      <c r="BN122" s="63">
        <v>0.1</v>
      </c>
      <c r="BO122" s="67">
        <v>0.39</v>
      </c>
      <c r="BP122" s="63">
        <v>7.0000000000000007E-2</v>
      </c>
      <c r="BQ122" s="67"/>
      <c r="BR122" s="63"/>
      <c r="BS122" s="67"/>
      <c r="BT122" s="63"/>
      <c r="BU122" s="67"/>
      <c r="BV122" s="63"/>
      <c r="BW122" s="67">
        <v>0.72</v>
      </c>
      <c r="BX122" s="63">
        <v>0.08</v>
      </c>
      <c r="BY122" s="67"/>
      <c r="BZ122" s="63"/>
      <c r="CA122" s="67">
        <v>0.46</v>
      </c>
      <c r="CB122" s="63">
        <v>7.0000000000000007E-2</v>
      </c>
      <c r="CC122" s="67"/>
      <c r="CD122" s="63"/>
      <c r="CE122" s="67"/>
      <c r="CF122" s="63"/>
      <c r="CG122" s="67"/>
      <c r="CH122" s="63"/>
      <c r="CI122" s="67">
        <v>0.152</v>
      </c>
      <c r="CJ122" s="63">
        <v>2.7E-2</v>
      </c>
      <c r="CK122" s="67">
        <v>2.4E-2</v>
      </c>
      <c r="CL122" s="63">
        <v>4.0000000000000001E-3</v>
      </c>
      <c r="CM122" s="118">
        <v>8.0000000000000002E-3</v>
      </c>
      <c r="CN122" s="60">
        <v>1.8E-3</v>
      </c>
      <c r="CO122" s="117">
        <v>38.75</v>
      </c>
      <c r="CP122" s="91">
        <v>9.5399999999999991</v>
      </c>
      <c r="CQ122" s="91">
        <v>7.57</v>
      </c>
      <c r="CR122" s="91">
        <v>1.47</v>
      </c>
      <c r="CS122" s="61">
        <v>3</v>
      </c>
      <c r="CT122" s="61">
        <v>0.84</v>
      </c>
      <c r="CU122" s="63">
        <v>12.92</v>
      </c>
      <c r="CV122" s="63">
        <v>2.46</v>
      </c>
      <c r="CW122" s="63">
        <v>5.86</v>
      </c>
      <c r="CX122" s="63">
        <v>1.25</v>
      </c>
      <c r="CY122" s="60">
        <f>AU122/AW122</f>
        <v>2.641002685765443E-2</v>
      </c>
      <c r="CZ122" s="60">
        <f>CY122*((AV122/AU122)^2+(AX122/AW122)^2)^0.5</f>
        <v>1.9302746579381135E-3</v>
      </c>
      <c r="DA122" s="63"/>
      <c r="DB122" s="91">
        <v>27.6</v>
      </c>
      <c r="DC122" s="60">
        <f>0.3543*DE122</f>
        <v>2.7224412000000003E-2</v>
      </c>
      <c r="DD122" s="60">
        <v>1.5872639999999999E-3</v>
      </c>
      <c r="DE122" s="60">
        <v>7.6840000000000006E-2</v>
      </c>
      <c r="DF122" s="60">
        <v>4.4799999999999996E-3</v>
      </c>
      <c r="DG122" s="65"/>
      <c r="DH122" s="65"/>
      <c r="DI122" s="65"/>
      <c r="DJ122" s="65"/>
      <c r="DL122" s="187">
        <v>41.49</v>
      </c>
      <c r="DM122" s="187">
        <v>9.9322693024824577E-2</v>
      </c>
      <c r="DN122" s="187">
        <v>51.71</v>
      </c>
      <c r="DO122" s="187">
        <v>0.1123054878869575</v>
      </c>
      <c r="DP122" s="187">
        <v>6.25</v>
      </c>
      <c r="DQ122" s="187">
        <v>2.2477604950375218E-2</v>
      </c>
      <c r="DR122" s="188">
        <v>4.0000000000000001E-3</v>
      </c>
      <c r="DS122" s="188">
        <v>6.1408994205005825E-4</v>
      </c>
      <c r="DT122" s="188">
        <v>5.4399999999999997E-2</v>
      </c>
      <c r="DU122" s="188">
        <v>9.561737206038359E-3</v>
      </c>
      <c r="DV122" s="188">
        <v>2.3E-3</v>
      </c>
      <c r="DW122" s="188">
        <v>3.5959310615004758E-3</v>
      </c>
      <c r="DX122" s="188">
        <v>0.12670000000000001</v>
      </c>
      <c r="DY122" s="188">
        <v>4.9615655223972735E-4</v>
      </c>
      <c r="DZ122" s="188">
        <v>1.8E-3</v>
      </c>
      <c r="EA122" s="188">
        <v>3.9483870967741905E-4</v>
      </c>
      <c r="EB122" s="188">
        <v>0.24110000000000001</v>
      </c>
      <c r="EC122" s="188">
        <v>1.006033440730187E-2</v>
      </c>
      <c r="ED122" s="188">
        <v>9.5699999999999993E-2</v>
      </c>
      <c r="EE122" s="188">
        <v>8.0455638661078278E-4</v>
      </c>
      <c r="EF122" s="188">
        <v>1.6E-2</v>
      </c>
      <c r="EG122" s="188">
        <v>9.4801479362723159E-4</v>
      </c>
      <c r="EH122" s="188">
        <v>0.42530000000000001</v>
      </c>
      <c r="EI122" s="188">
        <v>1.8538727121344457E-3</v>
      </c>
      <c r="EJ122" s="187">
        <v>100.42</v>
      </c>
    </row>
    <row r="123" spans="1:140" x14ac:dyDescent="0.2">
      <c r="A123" s="63" t="s">
        <v>285</v>
      </c>
      <c r="B123" s="61">
        <v>93.56</v>
      </c>
      <c r="C123" s="143">
        <v>1.7137797901139836E-2</v>
      </c>
      <c r="D123" s="61">
        <v>49.86</v>
      </c>
      <c r="E123" s="61">
        <v>6.9088042612307374E-2</v>
      </c>
      <c r="F123" s="64">
        <v>0.182</v>
      </c>
      <c r="G123" s="64">
        <v>4.8408958968815313E-3</v>
      </c>
      <c r="H123" s="61">
        <v>6.03</v>
      </c>
      <c r="I123" s="61">
        <v>2.0424343122852202E-2</v>
      </c>
      <c r="J123" s="61">
        <v>1.05</v>
      </c>
      <c r="K123" s="61">
        <v>9.8610000000000007</v>
      </c>
      <c r="L123" s="61">
        <v>4.6305108169761723E-2</v>
      </c>
      <c r="M123" s="64">
        <v>5.0999999999999997E-2</v>
      </c>
      <c r="N123" s="64">
        <v>3.9112044328512867E-3</v>
      </c>
      <c r="O123" s="61">
        <v>26.42</v>
      </c>
      <c r="P123" s="61">
        <v>8.2031840132090125E-2</v>
      </c>
      <c r="Q123" s="61">
        <v>5.05</v>
      </c>
      <c r="R123" s="61">
        <v>1.2245599209511964E-2</v>
      </c>
      <c r="S123" s="64">
        <v>7.5999999999999998E-2</v>
      </c>
      <c r="T123" s="64">
        <v>6.7347565375262888E-3</v>
      </c>
      <c r="U123" s="64">
        <v>0.64800000000000002</v>
      </c>
      <c r="V123" s="64">
        <v>1.4492589532585263E-2</v>
      </c>
      <c r="W123" s="64">
        <v>1.9E-2</v>
      </c>
      <c r="X123" s="64">
        <v>9.5700064037544533E-4</v>
      </c>
      <c r="Y123" s="64">
        <v>0.05</v>
      </c>
      <c r="Z123" s="64">
        <v>1.0588300088561528E-3</v>
      </c>
      <c r="AA123" s="64">
        <v>1.4999999999999999E-2</v>
      </c>
      <c r="AB123" s="64">
        <v>2.1601073275804299E-3</v>
      </c>
      <c r="AC123" s="64">
        <v>1.7999999999999999E-2</v>
      </c>
      <c r="AD123" s="64">
        <v>9.3188728932205097E-4</v>
      </c>
      <c r="AE123" s="61">
        <v>99.32</v>
      </c>
      <c r="AF123" s="61">
        <f t="shared" si="10"/>
        <v>100.05999999999999</v>
      </c>
      <c r="AG123" s="92">
        <f t="shared" si="11"/>
        <v>0.1043956043956044</v>
      </c>
      <c r="AH123" s="64">
        <f t="shared" si="12"/>
        <v>3.5604395604395607</v>
      </c>
      <c r="AI123" s="64">
        <f t="shared" si="13"/>
        <v>0.27472527472527475</v>
      </c>
      <c r="AJ123" s="64">
        <f t="shared" si="14"/>
        <v>0.45787545787545791</v>
      </c>
      <c r="AK123" s="64">
        <f t="shared" si="15"/>
        <v>4.0659340659340657</v>
      </c>
      <c r="AL123" s="63">
        <v>1451</v>
      </c>
      <c r="AM123" s="63">
        <v>1300</v>
      </c>
      <c r="AN123" s="63" t="s">
        <v>284</v>
      </c>
      <c r="AO123" s="62">
        <v>0.74</v>
      </c>
      <c r="AP123" s="69">
        <v>0.1</v>
      </c>
      <c r="AQ123" s="66">
        <v>20</v>
      </c>
      <c r="AR123" s="63">
        <v>21</v>
      </c>
      <c r="AS123" s="278">
        <v>1068.9000000000001</v>
      </c>
      <c r="AT123" s="68">
        <v>30.04</v>
      </c>
      <c r="AU123" s="67">
        <v>0.38</v>
      </c>
      <c r="AV123" s="63">
        <v>0.02</v>
      </c>
      <c r="AW123" s="67">
        <v>19.77</v>
      </c>
      <c r="AX123" s="63">
        <v>0.39</v>
      </c>
      <c r="AY123" s="67">
        <v>4.57</v>
      </c>
      <c r="AZ123" s="63">
        <v>0.2</v>
      </c>
      <c r="BA123" s="67">
        <v>8.26</v>
      </c>
      <c r="BB123" s="63">
        <v>0.28000000000000003</v>
      </c>
      <c r="BC123" s="67">
        <v>0.28000000000000003</v>
      </c>
      <c r="BD123" s="63">
        <v>0.02</v>
      </c>
      <c r="BE123" s="67">
        <v>2.89</v>
      </c>
      <c r="BF123" s="63">
        <v>0.24</v>
      </c>
      <c r="BG123" s="67">
        <v>0.37</v>
      </c>
      <c r="BH123" s="63">
        <v>0.02</v>
      </c>
      <c r="BI123" s="67">
        <v>1.06</v>
      </c>
      <c r="BJ123" s="63">
        <v>0.05</v>
      </c>
      <c r="BK123" s="67"/>
      <c r="BL123" s="63"/>
      <c r="BM123" s="67">
        <v>0.87</v>
      </c>
      <c r="BN123" s="63">
        <v>7.0000000000000007E-2</v>
      </c>
      <c r="BO123" s="67">
        <v>0.34</v>
      </c>
      <c r="BP123" s="63">
        <v>0.05</v>
      </c>
      <c r="BQ123" s="67"/>
      <c r="BR123" s="63"/>
      <c r="BS123" s="67"/>
      <c r="BT123" s="63"/>
      <c r="BU123" s="67"/>
      <c r="BV123" s="63"/>
      <c r="BW123" s="67">
        <v>0.7</v>
      </c>
      <c r="BX123" s="63">
        <v>0.06</v>
      </c>
      <c r="BY123" s="67"/>
      <c r="BZ123" s="63"/>
      <c r="CA123" s="67">
        <v>0.53</v>
      </c>
      <c r="CB123" s="63">
        <v>0.05</v>
      </c>
      <c r="CC123" s="67"/>
      <c r="CD123" s="63"/>
      <c r="CE123" s="67"/>
      <c r="CF123" s="63"/>
      <c r="CG123" s="67"/>
      <c r="CH123" s="63"/>
      <c r="CI123" s="67">
        <v>8.5999999999999993E-2</v>
      </c>
      <c r="CJ123" s="63">
        <v>0.03</v>
      </c>
      <c r="CK123" s="67">
        <v>2.1000000000000001E-2</v>
      </c>
      <c r="CL123" s="63">
        <v>3.0000000000000001E-3</v>
      </c>
      <c r="CM123" s="118">
        <v>7.7999999999999996E-3</v>
      </c>
      <c r="CN123" s="60">
        <v>1.5E-3</v>
      </c>
      <c r="CO123" s="117">
        <v>35</v>
      </c>
      <c r="CP123" s="91">
        <v>7.22</v>
      </c>
      <c r="CQ123" s="91">
        <v>12.33</v>
      </c>
      <c r="CR123" s="91">
        <v>4.3</v>
      </c>
      <c r="CS123" s="61">
        <v>2.63</v>
      </c>
      <c r="CT123" s="61">
        <v>0.63</v>
      </c>
      <c r="CU123" s="63">
        <v>13.33</v>
      </c>
      <c r="CV123" s="63">
        <v>2.06</v>
      </c>
      <c r="CW123" s="63">
        <v>10.119999999999999</v>
      </c>
      <c r="CX123" s="63">
        <v>3.59</v>
      </c>
      <c r="CY123" s="60">
        <f>AU123/AW123</f>
        <v>1.9221041982802226E-2</v>
      </c>
      <c r="CZ123" s="60">
        <f>CY123*((AV123/AU123)^2+(AX123/AW123)^2)^0.5</f>
        <v>1.0803579983507993E-3</v>
      </c>
      <c r="DA123" s="63"/>
      <c r="DB123" s="91">
        <v>36</v>
      </c>
      <c r="DC123" s="60">
        <f>0.3543*DE123</f>
        <v>2.0290761000000001E-2</v>
      </c>
      <c r="DD123" s="60">
        <v>1.2081629999999999E-3</v>
      </c>
      <c r="DE123" s="60">
        <v>5.7270000000000001E-2</v>
      </c>
      <c r="DF123" s="60">
        <v>3.4099999999999998E-3</v>
      </c>
      <c r="DG123" s="65">
        <v>0.70296999999999998</v>
      </c>
      <c r="DH123" s="65">
        <v>7.2000000000000005E-4</v>
      </c>
      <c r="DI123" s="65">
        <v>0.70030000000000003</v>
      </c>
      <c r="DJ123" s="65">
        <v>7.2999999999999996E-4</v>
      </c>
      <c r="DL123" s="187">
        <v>41.18</v>
      </c>
      <c r="DM123" s="187">
        <v>0.14061342304208013</v>
      </c>
      <c r="DN123" s="187">
        <v>51.35</v>
      </c>
      <c r="DO123" s="187">
        <v>0.22128242400748335</v>
      </c>
      <c r="DP123" s="187">
        <v>6.3</v>
      </c>
      <c r="DQ123" s="187">
        <v>6.9800060516497203E-2</v>
      </c>
      <c r="DR123" s="188">
        <v>3.7000000000000002E-3</v>
      </c>
      <c r="DS123" s="188">
        <v>6.7901323486195422E-4</v>
      </c>
      <c r="DT123" s="188">
        <v>6.2600000000000003E-2</v>
      </c>
      <c r="DU123" s="188">
        <v>1.2130221302263456E-2</v>
      </c>
      <c r="DV123" s="188">
        <v>5.0000000000000001E-4</v>
      </c>
      <c r="DW123" s="188">
        <v>4.6469866199603534E-4</v>
      </c>
      <c r="DX123" s="188">
        <v>0.12959999999999999</v>
      </c>
      <c r="DY123" s="188">
        <v>1.2365562019307139E-3</v>
      </c>
      <c r="DZ123" s="188">
        <v>2.0999999999999999E-3</v>
      </c>
      <c r="EA123" s="188">
        <v>3.7896889943380671E-4</v>
      </c>
      <c r="EB123" s="188">
        <v>0.2485</v>
      </c>
      <c r="EC123" s="188">
        <v>1.9350080031124046E-2</v>
      </c>
      <c r="ED123" s="188">
        <v>9.7100000000000006E-2</v>
      </c>
      <c r="EE123" s="188">
        <v>2.3287945830057729E-3</v>
      </c>
      <c r="EF123" s="188">
        <v>1.5900000000000001E-2</v>
      </c>
      <c r="EG123" s="188">
        <v>9.6277168644638472E-4</v>
      </c>
      <c r="EH123" s="188">
        <v>0.4239</v>
      </c>
      <c r="EI123" s="188">
        <v>4.5935380793586424E-3</v>
      </c>
      <c r="EJ123" s="187">
        <v>99.81</v>
      </c>
    </row>
    <row r="124" spans="1:140" x14ac:dyDescent="0.2">
      <c r="A124" s="63" t="s">
        <v>642</v>
      </c>
      <c r="B124" s="61">
        <v>93.65</v>
      </c>
      <c r="C124" s="143">
        <v>1.3166964830241155E-2</v>
      </c>
      <c r="D124" s="61">
        <v>49.71</v>
      </c>
      <c r="E124" s="61">
        <v>6.8880196515399117E-2</v>
      </c>
      <c r="F124" s="64">
        <v>0.189</v>
      </c>
      <c r="G124" s="64">
        <v>4.8287964587462161E-3</v>
      </c>
      <c r="H124" s="61">
        <v>6.22</v>
      </c>
      <c r="I124" s="61">
        <v>2.0589080399660974E-2</v>
      </c>
      <c r="J124" s="61">
        <v>1.04</v>
      </c>
      <c r="K124" s="61">
        <v>9.7629999999999999</v>
      </c>
      <c r="L124" s="61">
        <v>4.8099589786438968E-2</v>
      </c>
      <c r="M124" s="64">
        <v>4.5999999999999999E-2</v>
      </c>
      <c r="N124" s="64">
        <v>3.8016671207235018E-3</v>
      </c>
      <c r="O124" s="61">
        <v>26.49</v>
      </c>
      <c r="P124" s="61">
        <v>8.1568046031110342E-2</v>
      </c>
      <c r="Q124" s="61">
        <v>5.0599999999999996</v>
      </c>
      <c r="R124" s="61">
        <v>1.2075088430011292E-2</v>
      </c>
      <c r="S124" s="64">
        <v>9.0999999999999998E-2</v>
      </c>
      <c r="T124" s="64">
        <v>6.7001993211552955E-3</v>
      </c>
      <c r="U124" s="64">
        <v>0.65400000000000003</v>
      </c>
      <c r="V124" s="64">
        <v>1.438205331654698E-2</v>
      </c>
      <c r="W124" s="64">
        <v>2.5999999999999999E-2</v>
      </c>
      <c r="X124" s="64">
        <v>1.0035283157409298E-3</v>
      </c>
      <c r="Y124" s="64">
        <v>0.13109999999999999</v>
      </c>
      <c r="Z124" s="64">
        <v>1.5020401928784138E-3</v>
      </c>
      <c r="AA124" s="64">
        <v>1.4E-2</v>
      </c>
      <c r="AB124" s="64">
        <v>2.0109768112309607E-3</v>
      </c>
      <c r="AC124" s="64">
        <v>1.4E-2</v>
      </c>
      <c r="AD124" s="64">
        <v>8.7862211880553108E-4</v>
      </c>
      <c r="AE124" s="61">
        <v>99.44</v>
      </c>
      <c r="AF124" s="61">
        <f t="shared" si="10"/>
        <v>100.14999999999999</v>
      </c>
      <c r="AG124" s="92">
        <f t="shared" si="11"/>
        <v>0.13756613756613756</v>
      </c>
      <c r="AH124" s="64">
        <f t="shared" si="12"/>
        <v>3.4603174603174605</v>
      </c>
      <c r="AI124" s="64">
        <f t="shared" si="13"/>
        <v>0.69365079365079363</v>
      </c>
      <c r="AJ124" s="64">
        <f t="shared" si="14"/>
        <v>1.156084656084656</v>
      </c>
      <c r="AK124" s="64">
        <f t="shared" si="15"/>
        <v>3.7566137566137563</v>
      </c>
      <c r="AL124" s="63">
        <v>1453</v>
      </c>
      <c r="AM124" s="63">
        <v>1300</v>
      </c>
      <c r="AN124" s="63" t="s">
        <v>506</v>
      </c>
      <c r="AO124" s="62">
        <v>0.71</v>
      </c>
      <c r="AP124" s="69">
        <v>0.1</v>
      </c>
      <c r="AQ124" s="66"/>
      <c r="AR124" s="63"/>
      <c r="AS124" s="278"/>
      <c r="AT124" s="68"/>
      <c r="AU124" s="67"/>
      <c r="AV124" s="63"/>
      <c r="AW124" s="67"/>
      <c r="AX124" s="63"/>
      <c r="AY124" s="67"/>
      <c r="AZ124" s="63"/>
      <c r="BA124" s="67"/>
      <c r="BB124" s="63"/>
      <c r="BC124" s="67"/>
      <c r="BD124" s="63"/>
      <c r="BE124" s="67"/>
      <c r="BF124" s="63"/>
      <c r="BG124" s="67"/>
      <c r="BH124" s="63"/>
      <c r="BI124" s="67"/>
      <c r="BJ124" s="63"/>
      <c r="BK124" s="67"/>
      <c r="BL124" s="63"/>
      <c r="BM124" s="67"/>
      <c r="BN124" s="63"/>
      <c r="BO124" s="67"/>
      <c r="BP124" s="63"/>
      <c r="BQ124" s="67"/>
      <c r="BR124" s="63"/>
      <c r="BS124" s="67"/>
      <c r="BT124" s="63"/>
      <c r="BU124" s="67"/>
      <c r="BV124" s="63"/>
      <c r="BW124" s="67"/>
      <c r="BX124" s="63"/>
      <c r="BY124" s="67"/>
      <c r="BZ124" s="63"/>
      <c r="CA124" s="67"/>
      <c r="CB124" s="63"/>
      <c r="CC124" s="67"/>
      <c r="CD124" s="63"/>
      <c r="CE124" s="67"/>
      <c r="CF124" s="63"/>
      <c r="CG124" s="67"/>
      <c r="CH124" s="63"/>
      <c r="CI124" s="67"/>
      <c r="CJ124" s="63"/>
      <c r="CK124" s="67"/>
      <c r="CL124" s="63"/>
      <c r="CM124" s="118"/>
      <c r="CN124" s="60"/>
      <c r="CO124" s="117"/>
      <c r="CP124" s="91"/>
      <c r="CQ124" s="91"/>
      <c r="CR124" s="91"/>
      <c r="CS124" s="61"/>
      <c r="CT124" s="61"/>
      <c r="CU124" s="63"/>
      <c r="CV124" s="63"/>
      <c r="CW124" s="63"/>
      <c r="CX124" s="63"/>
      <c r="CY124" s="60"/>
      <c r="CZ124" s="60"/>
      <c r="DA124" s="63"/>
      <c r="DB124" s="91"/>
      <c r="DC124" s="91"/>
      <c r="DD124" s="91"/>
      <c r="DE124" s="60"/>
      <c r="DF124" s="60"/>
      <c r="DG124" s="65"/>
      <c r="DH124" s="65"/>
      <c r="DI124" s="65"/>
      <c r="DJ124" s="65"/>
      <c r="DL124" s="187">
        <v>41.43</v>
      </c>
      <c r="DM124" s="187">
        <v>0.15603931027781445</v>
      </c>
      <c r="DN124" s="187">
        <v>51.76</v>
      </c>
      <c r="DO124" s="187">
        <v>0.17601092665920998</v>
      </c>
      <c r="DP124" s="187">
        <v>6.25</v>
      </c>
      <c r="DQ124" s="187">
        <v>5.3442359689499994E-2</v>
      </c>
      <c r="DR124" s="188">
        <v>4.1999999999999997E-3</v>
      </c>
      <c r="DS124" s="188">
        <v>5.4532044016271689E-4</v>
      </c>
      <c r="DT124" s="188">
        <v>5.1400000000000001E-2</v>
      </c>
      <c r="DU124" s="188">
        <v>1.791818745688569E-3</v>
      </c>
      <c r="DV124" s="188">
        <v>1.6999999999999999E-3</v>
      </c>
      <c r="DW124" s="188">
        <v>1.2727423294124343E-3</v>
      </c>
      <c r="DX124" s="188">
        <v>0.12740000000000001</v>
      </c>
      <c r="DY124" s="188">
        <v>5.6162470409128434E-4</v>
      </c>
      <c r="DZ124" s="188">
        <v>1.6000000000000001E-3</v>
      </c>
      <c r="EA124" s="188">
        <v>6.5358051079448111E-4</v>
      </c>
      <c r="EB124" s="188">
        <v>0.23780000000000001</v>
      </c>
      <c r="EC124" s="188">
        <v>1.2815707631947853E-3</v>
      </c>
      <c r="ED124" s="188">
        <v>9.5500000000000002E-2</v>
      </c>
      <c r="EE124" s="188">
        <v>9.0413837957685895E-4</v>
      </c>
      <c r="EF124" s="188">
        <v>1.5299999999999999E-2</v>
      </c>
      <c r="EG124" s="188">
        <v>7.0591960379348608E-4</v>
      </c>
      <c r="EH124" s="188">
        <v>0.42399999999999999</v>
      </c>
      <c r="EI124" s="188">
        <v>2.1728675492691087E-3</v>
      </c>
      <c r="EJ124" s="187">
        <v>100.4</v>
      </c>
    </row>
    <row r="125" spans="1:140" x14ac:dyDescent="0.2">
      <c r="A125" s="63" t="s">
        <v>641</v>
      </c>
      <c r="B125" s="61">
        <v>93.66</v>
      </c>
      <c r="C125" s="143">
        <v>1.4566243079752385E-2</v>
      </c>
      <c r="D125" s="61">
        <v>49.67</v>
      </c>
      <c r="E125" s="61">
        <v>6.8824770889556908E-2</v>
      </c>
      <c r="F125" s="64">
        <v>0.191</v>
      </c>
      <c r="G125" s="64">
        <v>4.933751789009613E-3</v>
      </c>
      <c r="H125" s="61">
        <v>6.13</v>
      </c>
      <c r="I125" s="61">
        <v>2.0763055280776779E-2</v>
      </c>
      <c r="J125" s="61">
        <v>1.05</v>
      </c>
      <c r="K125" s="61">
        <v>9.76</v>
      </c>
      <c r="L125" s="61">
        <v>4.5455171593478699E-2</v>
      </c>
      <c r="M125" s="64">
        <v>5.1999999999999998E-2</v>
      </c>
      <c r="N125" s="64">
        <v>3.9905457713927117E-3</v>
      </c>
      <c r="O125" s="61">
        <v>26.47</v>
      </c>
      <c r="P125" s="61">
        <v>8.1506462002396779E-2</v>
      </c>
      <c r="Q125" s="61">
        <v>5.13</v>
      </c>
      <c r="R125" s="61">
        <v>1.2439588899959678E-2</v>
      </c>
      <c r="S125" s="64">
        <v>9.7000000000000003E-2</v>
      </c>
      <c r="T125" s="64">
        <v>7.0561096211495342E-3</v>
      </c>
      <c r="U125" s="64">
        <v>0.67300000000000004</v>
      </c>
      <c r="V125" s="64">
        <v>1.4869417740906343E-2</v>
      </c>
      <c r="W125" s="64">
        <v>0.03</v>
      </c>
      <c r="X125" s="64">
        <v>1.0511781749806049E-3</v>
      </c>
      <c r="Y125" s="64">
        <v>0.1573</v>
      </c>
      <c r="Z125" s="64">
        <v>1.6226081229677692E-3</v>
      </c>
      <c r="AA125" s="64">
        <v>1.4999999999999999E-2</v>
      </c>
      <c r="AB125" s="64">
        <v>2.0970760066763858E-3</v>
      </c>
      <c r="AC125" s="64">
        <v>1.7999999999999999E-2</v>
      </c>
      <c r="AD125" s="64">
        <v>9.4022882321273245E-4</v>
      </c>
      <c r="AE125" s="61">
        <v>99.43</v>
      </c>
      <c r="AF125" s="61">
        <f t="shared" si="10"/>
        <v>100.17</v>
      </c>
      <c r="AG125" s="92">
        <f t="shared" si="11"/>
        <v>0.15706806282722513</v>
      </c>
      <c r="AH125" s="64">
        <f t="shared" si="12"/>
        <v>3.5235602094240841</v>
      </c>
      <c r="AI125" s="64">
        <f t="shared" si="13"/>
        <v>0.8235602094240837</v>
      </c>
      <c r="AJ125" s="64">
        <f t="shared" si="14"/>
        <v>1.3726003490401395</v>
      </c>
      <c r="AK125" s="64">
        <f t="shared" si="15"/>
        <v>3.8743455497382198</v>
      </c>
      <c r="AL125" s="63">
        <v>1453</v>
      </c>
      <c r="AM125" s="63">
        <v>1300</v>
      </c>
      <c r="AN125" s="63" t="s">
        <v>177</v>
      </c>
      <c r="AO125" s="62">
        <v>0.74</v>
      </c>
      <c r="AP125" s="69">
        <v>0.1</v>
      </c>
      <c r="AQ125" s="66">
        <v>20</v>
      </c>
      <c r="AR125" s="63">
        <v>13</v>
      </c>
      <c r="AS125" s="278">
        <v>1109.97</v>
      </c>
      <c r="AT125" s="68">
        <v>36.96</v>
      </c>
      <c r="AU125" s="67">
        <v>0.6</v>
      </c>
      <c r="AV125" s="63">
        <v>0.04</v>
      </c>
      <c r="AW125" s="67">
        <v>23.07</v>
      </c>
      <c r="AX125" s="63">
        <v>0.59</v>
      </c>
      <c r="AY125" s="67">
        <v>4.6399999999999997</v>
      </c>
      <c r="AZ125" s="63">
        <v>0.23</v>
      </c>
      <c r="BA125" s="67">
        <v>8.89</v>
      </c>
      <c r="BB125" s="63">
        <v>0.34</v>
      </c>
      <c r="BC125" s="67">
        <v>0.3</v>
      </c>
      <c r="BD125" s="63">
        <v>0.02</v>
      </c>
      <c r="BE125" s="67">
        <v>3.1</v>
      </c>
      <c r="BF125" s="63">
        <v>0.37</v>
      </c>
      <c r="BG125" s="67">
        <v>0.39</v>
      </c>
      <c r="BH125" s="63">
        <v>0.03</v>
      </c>
      <c r="BI125" s="67">
        <v>1.17</v>
      </c>
      <c r="BJ125" s="63">
        <v>7.0000000000000007E-2</v>
      </c>
      <c r="BK125" s="67"/>
      <c r="BL125" s="63"/>
      <c r="BM125" s="67">
        <v>0.87</v>
      </c>
      <c r="BN125" s="63">
        <v>0.09</v>
      </c>
      <c r="BO125" s="67">
        <v>0.43</v>
      </c>
      <c r="BP125" s="63">
        <v>7.0000000000000007E-2</v>
      </c>
      <c r="BQ125" s="67"/>
      <c r="BR125" s="63"/>
      <c r="BS125" s="67"/>
      <c r="BT125" s="63"/>
      <c r="BU125" s="67"/>
      <c r="BV125" s="63"/>
      <c r="BW125" s="67">
        <v>0.77</v>
      </c>
      <c r="BX125" s="63">
        <v>0.08</v>
      </c>
      <c r="BY125" s="67"/>
      <c r="BZ125" s="63"/>
      <c r="CA125" s="67">
        <v>0.56000000000000005</v>
      </c>
      <c r="CB125" s="63">
        <v>7.0000000000000007E-2</v>
      </c>
      <c r="CC125" s="67"/>
      <c r="CD125" s="63"/>
      <c r="CE125" s="67"/>
      <c r="CF125" s="63"/>
      <c r="CG125" s="67"/>
      <c r="CH125" s="63"/>
      <c r="CI125" s="67"/>
      <c r="CJ125" s="63"/>
      <c r="CK125" s="67">
        <v>2.5000000000000001E-2</v>
      </c>
      <c r="CL125" s="63">
        <v>4.0000000000000001E-3</v>
      </c>
      <c r="CM125" s="118">
        <v>6.7000000000000002E-3</v>
      </c>
      <c r="CN125" s="60">
        <v>1.5E-3</v>
      </c>
      <c r="CO125" s="117">
        <v>42.86</v>
      </c>
      <c r="CP125" s="91">
        <v>10.199999999999999</v>
      </c>
      <c r="CQ125" s="91"/>
      <c r="CR125" s="91"/>
      <c r="CS125" s="61">
        <v>3.57</v>
      </c>
      <c r="CT125" s="61">
        <v>0.98</v>
      </c>
      <c r="CU125" s="63">
        <v>12</v>
      </c>
      <c r="CV125" s="63">
        <v>2.15</v>
      </c>
      <c r="CW125" s="63"/>
      <c r="CX125" s="63"/>
      <c r="CY125" s="60">
        <f>AU125/AW125</f>
        <v>2.600780234070221E-2</v>
      </c>
      <c r="CZ125" s="60">
        <f>CY125*((AV125/AU125)^2+(AX125/AW125)^2)^0.5</f>
        <v>1.8570538413001359E-3</v>
      </c>
      <c r="DA125" s="63"/>
      <c r="DB125" s="91">
        <v>30.8</v>
      </c>
      <c r="DC125" s="60">
        <f>0.3543*DE125</f>
        <v>2.7387389999999998E-2</v>
      </c>
      <c r="DD125" s="60">
        <v>1.622694E-3</v>
      </c>
      <c r="DE125" s="60">
        <v>7.7299999999999994E-2</v>
      </c>
      <c r="DF125" s="60">
        <v>4.5799999999999999E-3</v>
      </c>
      <c r="DG125" s="65"/>
      <c r="DH125" s="65"/>
      <c r="DI125" s="65"/>
      <c r="DJ125" s="65"/>
      <c r="DL125" s="187">
        <v>41.09</v>
      </c>
      <c r="DM125" s="187">
        <v>4.0006283928746576E-2</v>
      </c>
      <c r="DN125" s="187">
        <v>51.25</v>
      </c>
      <c r="DO125" s="187">
        <v>5.1619582530008874E-2</v>
      </c>
      <c r="DP125" s="187">
        <v>6.18</v>
      </c>
      <c r="DQ125" s="187">
        <v>5.792835381455648E-2</v>
      </c>
      <c r="DR125" s="188">
        <v>3.8E-3</v>
      </c>
      <c r="DS125" s="188">
        <v>5.2856928018676225E-4</v>
      </c>
      <c r="DT125" s="188">
        <v>5.7799999999999997E-2</v>
      </c>
      <c r="DU125" s="188">
        <v>1.8065456637189556E-3</v>
      </c>
      <c r="DV125" s="188">
        <v>1.1000000000000001E-3</v>
      </c>
      <c r="DW125" s="188">
        <v>6.2271146205583865E-4</v>
      </c>
      <c r="DX125" s="188">
        <v>0.12709999999999999</v>
      </c>
      <c r="DY125" s="188">
        <v>1.1480412155626101E-3</v>
      </c>
      <c r="DZ125" s="188">
        <v>1.6999999999999999E-3</v>
      </c>
      <c r="EA125" s="188">
        <v>1.8097565181009838E-4</v>
      </c>
      <c r="EB125" s="188">
        <v>0.22800000000000001</v>
      </c>
      <c r="EC125" s="188">
        <v>2.1174446164430618E-2</v>
      </c>
      <c r="ED125" s="188">
        <v>9.5200000000000007E-2</v>
      </c>
      <c r="EE125" s="188">
        <v>9.8594901741942513E-4</v>
      </c>
      <c r="EF125" s="188">
        <v>1.52E-2</v>
      </c>
      <c r="EG125" s="188">
        <v>8.2887300106724063E-4</v>
      </c>
      <c r="EH125" s="188">
        <v>0.42630000000000001</v>
      </c>
      <c r="EI125" s="188">
        <v>1.899110892159065E-3</v>
      </c>
      <c r="EJ125" s="187">
        <v>99.48</v>
      </c>
    </row>
    <row r="126" spans="1:140" x14ac:dyDescent="0.2">
      <c r="A126" s="63" t="s">
        <v>640</v>
      </c>
      <c r="B126" s="61">
        <v>93.53</v>
      </c>
      <c r="C126" s="143">
        <v>1.3660013195538561E-2</v>
      </c>
      <c r="D126" s="61">
        <v>49.74</v>
      </c>
      <c r="E126" s="61">
        <v>6.8921765734780774E-2</v>
      </c>
      <c r="F126" s="64">
        <v>0.188</v>
      </c>
      <c r="G126" s="64">
        <v>4.8797678447106063E-3</v>
      </c>
      <c r="H126" s="61">
        <v>6.21</v>
      </c>
      <c r="I126" s="61">
        <v>2.0795001995671945E-2</v>
      </c>
      <c r="J126" s="61">
        <v>1.03</v>
      </c>
      <c r="K126" s="61">
        <v>9.8710000000000004</v>
      </c>
      <c r="L126" s="61">
        <v>4.7745496798357594E-2</v>
      </c>
      <c r="M126" s="64">
        <v>4.8000000000000001E-2</v>
      </c>
      <c r="N126" s="64">
        <v>3.860979873325193E-3</v>
      </c>
      <c r="O126" s="61">
        <v>26.2</v>
      </c>
      <c r="P126" s="61">
        <v>8.1012618556815574E-2</v>
      </c>
      <c r="Q126" s="61">
        <v>5.16</v>
      </c>
      <c r="R126" s="61">
        <v>1.2313726541276339E-2</v>
      </c>
      <c r="S126" s="64">
        <v>8.4000000000000005E-2</v>
      </c>
      <c r="T126" s="64">
        <v>6.8494524627885408E-3</v>
      </c>
      <c r="U126" s="64">
        <v>0.68300000000000005</v>
      </c>
      <c r="V126" s="64">
        <v>1.48186809171047E-2</v>
      </c>
      <c r="W126" s="64">
        <v>2.1000000000000001E-2</v>
      </c>
      <c r="X126" s="64">
        <v>9.9324976382244049E-4</v>
      </c>
      <c r="Y126" s="64">
        <v>6.1600000000000002E-2</v>
      </c>
      <c r="Z126" s="64">
        <v>1.1388966344582142E-3</v>
      </c>
      <c r="AA126" s="64">
        <v>1.6E-2</v>
      </c>
      <c r="AB126" s="64">
        <v>2.1903789842889778E-3</v>
      </c>
      <c r="AC126" s="64">
        <v>1.4E-2</v>
      </c>
      <c r="AD126" s="64">
        <v>8.7145970802788642E-4</v>
      </c>
      <c r="AE126" s="61">
        <v>99.33</v>
      </c>
      <c r="AF126" s="61">
        <f t="shared" si="10"/>
        <v>100.08</v>
      </c>
      <c r="AG126" s="92">
        <f t="shared" si="11"/>
        <v>0.11170212765957448</v>
      </c>
      <c r="AH126" s="64">
        <f t="shared" si="12"/>
        <v>3.6329787234042556</v>
      </c>
      <c r="AI126" s="64">
        <f t="shared" si="13"/>
        <v>0.32765957446808514</v>
      </c>
      <c r="AJ126" s="64">
        <f t="shared" si="14"/>
        <v>0.54609929078014197</v>
      </c>
      <c r="AK126" s="64">
        <f t="shared" si="15"/>
        <v>3.9893617021276597</v>
      </c>
      <c r="AL126" s="63">
        <v>1449</v>
      </c>
      <c r="AM126" s="63">
        <v>1300</v>
      </c>
      <c r="AN126" s="63" t="s">
        <v>639</v>
      </c>
      <c r="AO126" s="62">
        <v>0.75</v>
      </c>
      <c r="AP126" s="69">
        <v>0.1</v>
      </c>
      <c r="AQ126" s="66">
        <v>38</v>
      </c>
      <c r="AR126" s="63">
        <v>13</v>
      </c>
      <c r="AS126" s="278">
        <v>1125.8599999999999</v>
      </c>
      <c r="AT126" s="68">
        <v>49.88</v>
      </c>
      <c r="AU126" s="67">
        <v>0.42</v>
      </c>
      <c r="AV126" s="63">
        <v>0.04</v>
      </c>
      <c r="AW126" s="67">
        <v>20.329999999999998</v>
      </c>
      <c r="AX126" s="63">
        <v>0.63</v>
      </c>
      <c r="AY126" s="67">
        <v>4.7</v>
      </c>
      <c r="AZ126" s="63">
        <v>0.28999999999999998</v>
      </c>
      <c r="BA126" s="67">
        <v>8.74</v>
      </c>
      <c r="BB126" s="63">
        <v>0.49</v>
      </c>
      <c r="BC126" s="67">
        <v>0.31</v>
      </c>
      <c r="BD126" s="63">
        <v>0.03</v>
      </c>
      <c r="BE126" s="67">
        <v>3.02</v>
      </c>
      <c r="BF126" s="63">
        <v>0.52</v>
      </c>
      <c r="BG126" s="67">
        <v>0.38</v>
      </c>
      <c r="BH126" s="63">
        <v>0.06</v>
      </c>
      <c r="BI126" s="67">
        <v>1.08</v>
      </c>
      <c r="BJ126" s="63">
        <v>0.08</v>
      </c>
      <c r="BK126" s="67"/>
      <c r="BL126" s="63"/>
      <c r="BM126" s="67">
        <v>0.99</v>
      </c>
      <c r="BN126" s="63">
        <v>0.19</v>
      </c>
      <c r="BO126" s="67">
        <v>0.39</v>
      </c>
      <c r="BP126" s="63">
        <v>0.09</v>
      </c>
      <c r="BQ126" s="67"/>
      <c r="BR126" s="63"/>
      <c r="BS126" s="67"/>
      <c r="BT126" s="63"/>
      <c r="BU126" s="67"/>
      <c r="BV126" s="63"/>
      <c r="BW126" s="67">
        <v>0.81</v>
      </c>
      <c r="BX126" s="63">
        <v>0.1</v>
      </c>
      <c r="BY126" s="67"/>
      <c r="BZ126" s="63"/>
      <c r="CA126" s="67">
        <v>0.6</v>
      </c>
      <c r="CB126" s="63">
        <v>0.08</v>
      </c>
      <c r="CC126" s="67"/>
      <c r="CD126" s="63"/>
      <c r="CE126" s="67"/>
      <c r="CF126" s="63"/>
      <c r="CG126" s="67"/>
      <c r="CH126" s="63"/>
      <c r="CI126" s="67">
        <v>6.2E-2</v>
      </c>
      <c r="CJ126" s="63">
        <v>1.0999999999999999E-2</v>
      </c>
      <c r="CK126" s="67">
        <v>2.7E-2</v>
      </c>
      <c r="CL126" s="63">
        <v>5.0000000000000001E-3</v>
      </c>
      <c r="CM126" s="118">
        <v>7.1000000000000004E-3</v>
      </c>
      <c r="CN126" s="60">
        <v>1.9E-3</v>
      </c>
      <c r="CO126" s="117">
        <v>44.29</v>
      </c>
      <c r="CP126" s="91">
        <v>12.68</v>
      </c>
      <c r="CQ126" s="91">
        <v>17.420000000000002</v>
      </c>
      <c r="CR126" s="91">
        <v>3.3</v>
      </c>
      <c r="CS126" s="61">
        <v>3.86</v>
      </c>
      <c r="CT126" s="61">
        <v>1.21</v>
      </c>
      <c r="CU126" s="63">
        <v>11.48</v>
      </c>
      <c r="CV126" s="63">
        <v>2.33</v>
      </c>
      <c r="CW126" s="63">
        <v>15.97</v>
      </c>
      <c r="CX126" s="63">
        <v>4.07</v>
      </c>
      <c r="CY126" s="60">
        <f>AU126/AW126</f>
        <v>2.0659124446630595E-2</v>
      </c>
      <c r="CZ126" s="60">
        <f>CY126*((AV126/AU126)^2+(AX126/AW126)^2)^0.5</f>
        <v>2.0690702045192627E-3</v>
      </c>
      <c r="DA126" s="63"/>
      <c r="DB126" s="91"/>
      <c r="DC126" s="91"/>
      <c r="DD126" s="91"/>
      <c r="DE126" s="60"/>
      <c r="DF126" s="60"/>
      <c r="DG126" s="65"/>
      <c r="DH126" s="65"/>
      <c r="DI126" s="65"/>
      <c r="DJ126" s="65"/>
      <c r="DL126" s="187">
        <v>41.04</v>
      </c>
      <c r="DM126" s="187">
        <v>0.19272976508307924</v>
      </c>
      <c r="DN126" s="187">
        <v>51.2</v>
      </c>
      <c r="DO126" s="187">
        <v>0.2321110257453739</v>
      </c>
      <c r="DP126" s="187">
        <v>6.32</v>
      </c>
      <c r="DQ126" s="187">
        <v>5.5668692903413926E-2</v>
      </c>
      <c r="DR126" s="188">
        <v>4.3E-3</v>
      </c>
      <c r="DS126" s="188">
        <v>6.0188385641993269E-4</v>
      </c>
      <c r="DT126" s="188">
        <v>4.8800000000000003E-2</v>
      </c>
      <c r="DU126" s="188">
        <v>6.8967697490223768E-4</v>
      </c>
      <c r="DV126" s="188">
        <v>4.4000000000000003E-3</v>
      </c>
      <c r="DW126" s="188">
        <v>2.552400829535974E-3</v>
      </c>
      <c r="DX126" s="188">
        <v>0.13009999999999999</v>
      </c>
      <c r="DY126" s="188">
        <v>2.6439568698946414E-3</v>
      </c>
      <c r="DZ126" s="188">
        <v>2.0999999999999999E-3</v>
      </c>
      <c r="EA126" s="188">
        <v>8.2305618099393714E-4</v>
      </c>
      <c r="EB126" s="188">
        <v>0.2424</v>
      </c>
      <c r="EC126" s="188">
        <v>7.9412648956399337E-3</v>
      </c>
      <c r="ED126" s="188">
        <v>9.7100000000000006E-2</v>
      </c>
      <c r="EE126" s="188">
        <v>1.0329823182580362E-3</v>
      </c>
      <c r="EF126" s="188">
        <v>1.55E-2</v>
      </c>
      <c r="EG126" s="188">
        <v>7.9868093056901428E-4</v>
      </c>
      <c r="EH126" s="188">
        <v>0.42349999999999999</v>
      </c>
      <c r="EI126" s="188">
        <v>1.6938781268479948E-3</v>
      </c>
      <c r="EJ126" s="187">
        <v>99.52</v>
      </c>
    </row>
    <row r="127" spans="1:140" x14ac:dyDescent="0.2">
      <c r="A127" s="63" t="s">
        <v>279</v>
      </c>
      <c r="B127" s="61">
        <v>93.67</v>
      </c>
      <c r="C127" s="143">
        <v>1.5037878776912665E-2</v>
      </c>
      <c r="D127" s="61">
        <v>49.67</v>
      </c>
      <c r="E127" s="61">
        <v>6.8824770889556908E-2</v>
      </c>
      <c r="F127" s="64">
        <v>0.188</v>
      </c>
      <c r="G127" s="64">
        <v>4.8026694692240987E-3</v>
      </c>
      <c r="H127" s="61">
        <v>6.17</v>
      </c>
      <c r="I127" s="61">
        <v>2.0503040098579294E-2</v>
      </c>
      <c r="J127" s="61">
        <v>1.05</v>
      </c>
      <c r="K127" s="61">
        <v>9.7609999999999992</v>
      </c>
      <c r="L127" s="61">
        <v>4.6336803172573597E-2</v>
      </c>
      <c r="M127" s="64">
        <v>0.05</v>
      </c>
      <c r="N127" s="64">
        <v>3.9303764780564297E-3</v>
      </c>
      <c r="O127" s="61">
        <v>26.5</v>
      </c>
      <c r="P127" s="61">
        <v>8.1598838045467123E-2</v>
      </c>
      <c r="Q127" s="61">
        <v>5.1100000000000003</v>
      </c>
      <c r="R127" s="61">
        <v>1.2194407485643816E-2</v>
      </c>
      <c r="S127" s="64">
        <v>8.3000000000000004E-2</v>
      </c>
      <c r="T127" s="64">
        <v>6.9108333030981055E-3</v>
      </c>
      <c r="U127" s="64">
        <v>0.66200000000000003</v>
      </c>
      <c r="V127" s="64">
        <v>1.4561726287161915E-2</v>
      </c>
      <c r="W127" s="64">
        <v>2.1999999999999999E-2</v>
      </c>
      <c r="X127" s="64">
        <v>9.6520212940983709E-4</v>
      </c>
      <c r="Y127" s="64">
        <v>7.0099999999999996E-2</v>
      </c>
      <c r="Z127" s="64">
        <v>1.19188732587242E-3</v>
      </c>
      <c r="AA127" s="64">
        <v>1.6E-2</v>
      </c>
      <c r="AB127" s="64">
        <v>2.1164665377539282E-3</v>
      </c>
      <c r="AC127" s="64">
        <v>1.2999999999999999E-2</v>
      </c>
      <c r="AD127" s="64">
        <v>8.9405608518525843E-4</v>
      </c>
      <c r="AE127" s="61">
        <v>99.36</v>
      </c>
      <c r="AF127" s="61">
        <f t="shared" si="10"/>
        <v>100.09</v>
      </c>
      <c r="AG127" s="92">
        <f t="shared" si="11"/>
        <v>0.11702127659574467</v>
      </c>
      <c r="AH127" s="64">
        <f t="shared" si="12"/>
        <v>3.521276595744681</v>
      </c>
      <c r="AI127" s="64">
        <f t="shared" si="13"/>
        <v>0.37287234042553191</v>
      </c>
      <c r="AJ127" s="64">
        <f t="shared" si="14"/>
        <v>0.62145390070921991</v>
      </c>
      <c r="AK127" s="64">
        <f t="shared" si="15"/>
        <v>3.8829787234042552</v>
      </c>
      <c r="AL127" s="63">
        <v>1453</v>
      </c>
      <c r="AM127" s="63">
        <v>1300</v>
      </c>
      <c r="AN127" s="63" t="s">
        <v>278</v>
      </c>
      <c r="AO127" s="62">
        <v>0.73</v>
      </c>
      <c r="AP127" s="69">
        <v>0.1</v>
      </c>
      <c r="AQ127" s="66">
        <v>20</v>
      </c>
      <c r="AR127" s="63">
        <v>8</v>
      </c>
      <c r="AS127" s="278">
        <v>1084.5</v>
      </c>
      <c r="AT127" s="68">
        <v>50.54</v>
      </c>
      <c r="AU127" s="67">
        <v>0.45</v>
      </c>
      <c r="AV127" s="63">
        <v>0.05</v>
      </c>
      <c r="AW127" s="67">
        <v>20.37</v>
      </c>
      <c r="AX127" s="63">
        <v>0.85</v>
      </c>
      <c r="AY127" s="67">
        <v>4.72</v>
      </c>
      <c r="AZ127" s="63">
        <v>0.49</v>
      </c>
      <c r="BA127" s="67">
        <v>8.5</v>
      </c>
      <c r="BB127" s="63">
        <v>0.66</v>
      </c>
      <c r="BC127" s="67">
        <v>0.26</v>
      </c>
      <c r="BD127" s="63">
        <v>0.04</v>
      </c>
      <c r="BE127" s="67">
        <v>2.95</v>
      </c>
      <c r="BF127" s="63">
        <v>0.89</v>
      </c>
      <c r="BG127" s="67">
        <v>0.38</v>
      </c>
      <c r="BH127" s="63">
        <v>0.05</v>
      </c>
      <c r="BI127" s="67">
        <v>1.05</v>
      </c>
      <c r="BJ127" s="63">
        <v>0.13</v>
      </c>
      <c r="BK127" s="67"/>
      <c r="BL127" s="63"/>
      <c r="BM127" s="67">
        <v>1.01</v>
      </c>
      <c r="BN127" s="63">
        <v>0.2</v>
      </c>
      <c r="BO127" s="67">
        <v>0.39</v>
      </c>
      <c r="BP127" s="63">
        <v>0.12</v>
      </c>
      <c r="BQ127" s="67"/>
      <c r="BR127" s="63"/>
      <c r="BS127" s="67"/>
      <c r="BT127" s="63"/>
      <c r="BU127" s="67"/>
      <c r="BV127" s="63"/>
      <c r="BW127" s="67">
        <v>0.76</v>
      </c>
      <c r="BX127" s="63">
        <v>0.14000000000000001</v>
      </c>
      <c r="BY127" s="67"/>
      <c r="BZ127" s="63"/>
      <c r="CA127" s="67">
        <v>0.52</v>
      </c>
      <c r="CB127" s="63">
        <v>0.13</v>
      </c>
      <c r="CC127" s="67"/>
      <c r="CD127" s="63"/>
      <c r="CE127" s="67"/>
      <c r="CF127" s="63"/>
      <c r="CG127" s="67"/>
      <c r="CH127" s="63"/>
      <c r="CI127" s="67"/>
      <c r="CJ127" s="63"/>
      <c r="CK127" s="67">
        <v>2.1000000000000001E-2</v>
      </c>
      <c r="CL127" s="63">
        <v>5.0000000000000001E-3</v>
      </c>
      <c r="CM127" s="118">
        <v>8.8000000000000005E-3</v>
      </c>
      <c r="CN127" s="60">
        <v>3.0999999999999999E-3</v>
      </c>
      <c r="CO127" s="117">
        <v>28.89</v>
      </c>
      <c r="CP127" s="91">
        <v>10.94</v>
      </c>
      <c r="CQ127" s="91"/>
      <c r="CR127" s="91"/>
      <c r="CS127" s="61">
        <v>2.33</v>
      </c>
      <c r="CT127" s="61">
        <v>1</v>
      </c>
      <c r="CU127" s="63">
        <v>12.38</v>
      </c>
      <c r="CV127" s="63">
        <v>3.68</v>
      </c>
      <c r="CW127" s="63"/>
      <c r="CX127" s="63"/>
      <c r="CY127" s="60">
        <f>AU127/AW127</f>
        <v>2.2091310751104563E-2</v>
      </c>
      <c r="CZ127" s="60">
        <f>CY127*((AV127/AU127)^2+(AX127/AW127)^2)^0.5</f>
        <v>2.6219796582254802E-3</v>
      </c>
      <c r="DA127" s="63"/>
      <c r="DB127" s="91">
        <v>12.9</v>
      </c>
      <c r="DC127" s="60">
        <f>0.3543*DE127</f>
        <v>2.1722133000000001E-2</v>
      </c>
      <c r="DD127" s="60">
        <v>1.3144530000000001E-3</v>
      </c>
      <c r="DE127" s="60">
        <v>6.1310000000000003E-2</v>
      </c>
      <c r="DF127" s="60">
        <v>3.7100000000000002E-3</v>
      </c>
      <c r="DG127" s="65">
        <v>0.70282999999999995</v>
      </c>
      <c r="DH127" s="65">
        <v>1.1100000000000001E-3</v>
      </c>
      <c r="DI127" s="65">
        <v>0.69996999999999998</v>
      </c>
      <c r="DJ127" s="65">
        <v>1.1299999999999999E-3</v>
      </c>
      <c r="DL127" s="187">
        <v>41.28</v>
      </c>
      <c r="DM127" s="187">
        <v>7.2985473323005007E-2</v>
      </c>
      <c r="DN127" s="187">
        <v>51.49</v>
      </c>
      <c r="DO127" s="187">
        <v>9.0920107544118944E-2</v>
      </c>
      <c r="DP127" s="187">
        <v>6.2</v>
      </c>
      <c r="DQ127" s="187">
        <v>6.0262699216736687E-2</v>
      </c>
      <c r="DR127" s="188">
        <v>3.8E-3</v>
      </c>
      <c r="DS127" s="188">
        <v>5.6897287345349437E-4</v>
      </c>
      <c r="DT127" s="188">
        <v>6.0900000000000003E-2</v>
      </c>
      <c r="DU127" s="188">
        <v>3.5944639475926706E-3</v>
      </c>
      <c r="DV127" s="188">
        <v>5.0000000000000001E-4</v>
      </c>
      <c r="DW127" s="188">
        <v>7.8049218733155612E-4</v>
      </c>
      <c r="DX127" s="188">
        <v>0.12709999999999999</v>
      </c>
      <c r="DY127" s="188">
        <v>5.6057783373289819E-4</v>
      </c>
      <c r="DZ127" s="188">
        <v>2.0999999999999999E-3</v>
      </c>
      <c r="EA127" s="188">
        <v>2.9668768786349274E-4</v>
      </c>
      <c r="EB127" s="188">
        <v>0.24629999999999999</v>
      </c>
      <c r="EC127" s="188">
        <v>7.8700344358477968E-3</v>
      </c>
      <c r="ED127" s="188">
        <v>9.5399999999999999E-2</v>
      </c>
      <c r="EE127" s="188">
        <v>1.8652840625849258E-3</v>
      </c>
      <c r="EF127" s="188">
        <v>1.5299999999999999E-2</v>
      </c>
      <c r="EG127" s="188">
        <v>7.6214608932058836E-4</v>
      </c>
      <c r="EH127" s="188">
        <v>0.42380000000000001</v>
      </c>
      <c r="EI127" s="188">
        <v>3.3815938681898109E-3</v>
      </c>
      <c r="EJ127" s="187">
        <v>99.95</v>
      </c>
    </row>
    <row r="128" spans="1:140" x14ac:dyDescent="0.2">
      <c r="A128" s="63" t="s">
        <v>638</v>
      </c>
      <c r="B128" s="61">
        <v>93.62</v>
      </c>
      <c r="C128" s="143">
        <v>5.3970533672975394E-3</v>
      </c>
      <c r="D128" s="61">
        <v>49.75</v>
      </c>
      <c r="E128" s="61">
        <v>6.8935622141241312E-2</v>
      </c>
      <c r="F128" s="64">
        <v>0.187</v>
      </c>
      <c r="G128" s="64">
        <v>4.7712473978361279E-3</v>
      </c>
      <c r="H128" s="61">
        <v>6.2</v>
      </c>
      <c r="I128" s="61">
        <v>2.0364096218953954E-2</v>
      </c>
      <c r="J128" s="61">
        <v>1.03</v>
      </c>
      <c r="K128" s="61">
        <v>9.7789999999999999</v>
      </c>
      <c r="L128" s="61">
        <v>4.7300497739959368E-2</v>
      </c>
      <c r="M128" s="64">
        <v>4.5999999999999999E-2</v>
      </c>
      <c r="N128" s="64">
        <v>3.8252945992901027E-3</v>
      </c>
      <c r="O128" s="61">
        <v>26.42</v>
      </c>
      <c r="P128" s="61">
        <v>8.101495143947654E-2</v>
      </c>
      <c r="Q128" s="61">
        <v>5.04</v>
      </c>
      <c r="R128" s="61">
        <v>1.1963047103476605E-2</v>
      </c>
      <c r="S128" s="64">
        <v>9.8000000000000004E-2</v>
      </c>
      <c r="T128" s="64">
        <v>6.6929403905611586E-3</v>
      </c>
      <c r="U128" s="64">
        <v>0.66200000000000003</v>
      </c>
      <c r="V128" s="64">
        <v>1.4396661933197066E-2</v>
      </c>
      <c r="W128" s="64">
        <v>0.02</v>
      </c>
      <c r="X128" s="64">
        <v>9.7330055754049681E-4</v>
      </c>
      <c r="Y128" s="64">
        <v>5.3100000000000001E-2</v>
      </c>
      <c r="Z128" s="64">
        <v>1.0813983800616682E-3</v>
      </c>
      <c r="AA128" s="64">
        <v>1.6E-2</v>
      </c>
      <c r="AB128" s="64">
        <v>2.1583848812949161E-3</v>
      </c>
      <c r="AC128" s="64">
        <v>0.01</v>
      </c>
      <c r="AD128" s="64">
        <v>8.4398145202251029E-4</v>
      </c>
      <c r="AE128" s="61">
        <v>99.29</v>
      </c>
      <c r="AF128" s="61">
        <f t="shared" si="10"/>
        <v>100.07000000000001</v>
      </c>
      <c r="AG128" s="92">
        <f t="shared" si="11"/>
        <v>0.10695187165775401</v>
      </c>
      <c r="AH128" s="64">
        <f t="shared" si="12"/>
        <v>3.5401069518716581</v>
      </c>
      <c r="AI128" s="64">
        <f t="shared" si="13"/>
        <v>0.28395721925133688</v>
      </c>
      <c r="AJ128" s="64">
        <f t="shared" si="14"/>
        <v>0.4732620320855615</v>
      </c>
      <c r="AK128" s="64">
        <f t="shared" si="15"/>
        <v>4.1711229946524062</v>
      </c>
      <c r="AL128" s="63">
        <v>1450</v>
      </c>
      <c r="AM128" s="63">
        <v>1300</v>
      </c>
      <c r="AN128" s="63" t="s">
        <v>637</v>
      </c>
      <c r="AO128" s="62">
        <v>0.78</v>
      </c>
      <c r="AP128" s="69">
        <v>0.11</v>
      </c>
      <c r="AQ128" s="66"/>
      <c r="AR128" s="63"/>
      <c r="AS128" s="278"/>
      <c r="AT128" s="68"/>
      <c r="AU128" s="67"/>
      <c r="AV128" s="63"/>
      <c r="AW128" s="67"/>
      <c r="AX128" s="63"/>
      <c r="AY128" s="67"/>
      <c r="AZ128" s="63"/>
      <c r="BA128" s="67"/>
      <c r="BB128" s="63"/>
      <c r="BC128" s="67"/>
      <c r="BD128" s="63"/>
      <c r="BE128" s="67"/>
      <c r="BF128" s="63"/>
      <c r="BG128" s="67"/>
      <c r="BH128" s="63"/>
      <c r="BI128" s="67"/>
      <c r="BJ128" s="63"/>
      <c r="BK128" s="67"/>
      <c r="BL128" s="63"/>
      <c r="BM128" s="67"/>
      <c r="BN128" s="63"/>
      <c r="BO128" s="67"/>
      <c r="BP128" s="63"/>
      <c r="BQ128" s="67"/>
      <c r="BR128" s="63"/>
      <c r="BS128" s="67"/>
      <c r="BT128" s="63"/>
      <c r="BU128" s="67"/>
      <c r="BV128" s="63"/>
      <c r="BW128" s="67"/>
      <c r="BX128" s="63"/>
      <c r="BY128" s="67"/>
      <c r="BZ128" s="63"/>
      <c r="CA128" s="67"/>
      <c r="CB128" s="63"/>
      <c r="CC128" s="67"/>
      <c r="CD128" s="63"/>
      <c r="CE128" s="67"/>
      <c r="CF128" s="63"/>
      <c r="CG128" s="67"/>
      <c r="CH128" s="63"/>
      <c r="CI128" s="67"/>
      <c r="CJ128" s="63"/>
      <c r="CK128" s="67"/>
      <c r="CL128" s="63"/>
      <c r="CM128" s="118"/>
      <c r="CN128" s="60"/>
      <c r="CO128" s="117"/>
      <c r="CP128" s="91"/>
      <c r="CQ128" s="91"/>
      <c r="CR128" s="91"/>
      <c r="CS128" s="61"/>
      <c r="CT128" s="61"/>
      <c r="CU128" s="63"/>
      <c r="CV128" s="63"/>
      <c r="CW128" s="63"/>
      <c r="CX128" s="63"/>
      <c r="CY128" s="60"/>
      <c r="CZ128" s="60"/>
      <c r="DA128" s="63"/>
      <c r="DB128" s="91"/>
      <c r="DC128" s="91"/>
      <c r="DD128" s="91"/>
      <c r="DE128" s="60"/>
      <c r="DF128" s="60"/>
      <c r="DG128" s="65"/>
      <c r="DH128" s="65"/>
      <c r="DI128" s="65"/>
      <c r="DJ128" s="65"/>
      <c r="DL128" s="187">
        <v>41.6</v>
      </c>
      <c r="DM128" s="187">
        <v>0.10783356179027621</v>
      </c>
      <c r="DN128" s="187">
        <v>51.87</v>
      </c>
      <c r="DO128" s="187">
        <v>0.13901701660451107</v>
      </c>
      <c r="DP128" s="187">
        <v>6.3</v>
      </c>
      <c r="DQ128" s="187">
        <v>2.208658451535201E-2</v>
      </c>
      <c r="DR128" s="188">
        <v>3.8999999999999998E-3</v>
      </c>
      <c r="DS128" s="188">
        <v>7.4343359857603731E-4</v>
      </c>
      <c r="DT128" s="188">
        <v>5.2400000000000002E-2</v>
      </c>
      <c r="DU128" s="188">
        <v>6.9752607181799466E-4</v>
      </c>
      <c r="DV128" s="188">
        <v>3.0000000000000001E-3</v>
      </c>
      <c r="DW128" s="188">
        <v>2.117948571224194E-3</v>
      </c>
      <c r="DX128" s="188">
        <v>0.1273</v>
      </c>
      <c r="DY128" s="188">
        <v>1.1621408119947001E-3</v>
      </c>
      <c r="DZ128" s="188">
        <v>1.9E-3</v>
      </c>
      <c r="EA128" s="188">
        <v>2.4595418415519906E-4</v>
      </c>
      <c r="EB128" s="188">
        <v>0.23910000000000001</v>
      </c>
      <c r="EC128" s="188">
        <v>1.2087807118373107E-3</v>
      </c>
      <c r="ED128" s="188">
        <v>9.5200000000000007E-2</v>
      </c>
      <c r="EE128" s="188">
        <v>1.1826946461928952E-3</v>
      </c>
      <c r="EF128" s="188">
        <v>1.5900000000000001E-2</v>
      </c>
      <c r="EG128" s="188">
        <v>1.3054003387864208E-3</v>
      </c>
      <c r="EH128" s="188">
        <v>0.42599999999999999</v>
      </c>
      <c r="EI128" s="188">
        <v>1.6985870520488445E-3</v>
      </c>
      <c r="EJ128" s="187">
        <v>100.74</v>
      </c>
    </row>
    <row r="129" spans="1:140" x14ac:dyDescent="0.2">
      <c r="A129" s="63" t="s">
        <v>636</v>
      </c>
      <c r="B129" s="61">
        <v>93.45</v>
      </c>
      <c r="C129" s="143">
        <v>3.1850219772497884E-2</v>
      </c>
      <c r="D129" s="61">
        <v>49.67</v>
      </c>
      <c r="E129" s="61">
        <v>7.0105096775316872E-2</v>
      </c>
      <c r="F129" s="64">
        <v>0.19400000000000001</v>
      </c>
      <c r="G129" s="64">
        <v>5.0380788797926091E-3</v>
      </c>
      <c r="H129" s="61">
        <v>6.01</v>
      </c>
      <c r="I129" s="61">
        <v>2.0819250706977901E-2</v>
      </c>
      <c r="J129" s="61">
        <v>0.97</v>
      </c>
      <c r="K129" s="61">
        <v>9.93</v>
      </c>
      <c r="L129" s="61">
        <v>4.5610257335628158E-2</v>
      </c>
      <c r="M129" s="64">
        <v>5.2999999999999999E-2</v>
      </c>
      <c r="N129" s="64">
        <v>4.0889184393859725E-3</v>
      </c>
      <c r="O129" s="61">
        <v>26.13</v>
      </c>
      <c r="P129" s="61">
        <v>7.878471980727679E-2</v>
      </c>
      <c r="Q129" s="61">
        <v>5.07</v>
      </c>
      <c r="R129" s="61">
        <v>1.2489241023109986E-2</v>
      </c>
      <c r="S129" s="64">
        <v>0.121</v>
      </c>
      <c r="T129" s="64">
        <v>7.3166815967450807E-3</v>
      </c>
      <c r="U129" s="64">
        <v>0.64</v>
      </c>
      <c r="V129" s="64">
        <v>1.4789545216256774E-2</v>
      </c>
      <c r="W129" s="64">
        <v>3.2000000000000001E-2</v>
      </c>
      <c r="X129" s="64">
        <v>1.0757731570512896E-3</v>
      </c>
      <c r="Y129" s="64">
        <v>0.19470000000000001</v>
      </c>
      <c r="Z129" s="64">
        <v>1.7985615585795226E-3</v>
      </c>
      <c r="AA129" s="64">
        <v>1.9E-2</v>
      </c>
      <c r="AB129" s="64">
        <v>2.2866773230504314E-3</v>
      </c>
      <c r="AC129" s="64">
        <v>1.2999999999999999E-2</v>
      </c>
      <c r="AD129" s="64">
        <v>9.2115704723950964E-4</v>
      </c>
      <c r="AE129" s="61">
        <v>99.04</v>
      </c>
      <c r="AF129" s="61">
        <f t="shared" si="10"/>
        <v>100.21000000000001</v>
      </c>
      <c r="AG129" s="92">
        <f t="shared" si="11"/>
        <v>0.16494845360824742</v>
      </c>
      <c r="AH129" s="64">
        <f t="shared" si="12"/>
        <v>3.2989690721649483</v>
      </c>
      <c r="AI129" s="64">
        <f t="shared" si="13"/>
        <v>1.0036082474226804</v>
      </c>
      <c r="AJ129" s="64">
        <f t="shared" si="14"/>
        <v>1.6726804123711341</v>
      </c>
      <c r="AK129" s="64">
        <f t="shared" si="15"/>
        <v>6.0309278350515463</v>
      </c>
      <c r="AL129" s="63">
        <v>1437</v>
      </c>
      <c r="AM129" s="63">
        <v>1300</v>
      </c>
      <c r="AN129" s="63" t="s">
        <v>635</v>
      </c>
      <c r="AO129" s="62">
        <v>1.17</v>
      </c>
      <c r="AP129" s="69">
        <v>0.16</v>
      </c>
      <c r="AQ129" s="66">
        <v>38</v>
      </c>
      <c r="AR129" s="63">
        <v>11</v>
      </c>
      <c r="AS129" s="278">
        <v>1146.3900000000001</v>
      </c>
      <c r="AT129" s="68">
        <v>48.61</v>
      </c>
      <c r="AU129" s="67">
        <v>0.63</v>
      </c>
      <c r="AV129" s="63">
        <v>0.05</v>
      </c>
      <c r="AW129" s="67">
        <v>23.24</v>
      </c>
      <c r="AX129" s="63">
        <v>0.69</v>
      </c>
      <c r="AY129" s="67">
        <v>4.76</v>
      </c>
      <c r="AZ129" s="63">
        <v>0.35</v>
      </c>
      <c r="BA129" s="67">
        <v>8.7899999999999991</v>
      </c>
      <c r="BB129" s="63">
        <v>0.48</v>
      </c>
      <c r="BC129" s="67">
        <v>0.28000000000000003</v>
      </c>
      <c r="BD129" s="63">
        <v>0.03</v>
      </c>
      <c r="BE129" s="67">
        <v>2.95</v>
      </c>
      <c r="BF129" s="63">
        <v>0.41</v>
      </c>
      <c r="BG129" s="67">
        <v>0.45</v>
      </c>
      <c r="BH129" s="63">
        <v>0.05</v>
      </c>
      <c r="BI129" s="67">
        <v>1.1399999999999999</v>
      </c>
      <c r="BJ129" s="63">
        <v>0.09</v>
      </c>
      <c r="BK129" s="67"/>
      <c r="BL129" s="63"/>
      <c r="BM129" s="67">
        <v>1.0900000000000001</v>
      </c>
      <c r="BN129" s="63">
        <v>0.14000000000000001</v>
      </c>
      <c r="BO129" s="67">
        <v>0.39</v>
      </c>
      <c r="BP129" s="63">
        <v>0.09</v>
      </c>
      <c r="BQ129" s="67"/>
      <c r="BR129" s="63"/>
      <c r="BS129" s="67"/>
      <c r="BT129" s="63"/>
      <c r="BU129" s="67"/>
      <c r="BV129" s="63"/>
      <c r="BW129" s="67">
        <v>0.75</v>
      </c>
      <c r="BX129" s="63">
        <v>0.11</v>
      </c>
      <c r="BY129" s="67"/>
      <c r="BZ129" s="63"/>
      <c r="CA129" s="67">
        <v>0.55000000000000004</v>
      </c>
      <c r="CB129" s="63">
        <v>0.11</v>
      </c>
      <c r="CC129" s="67"/>
      <c r="CD129" s="63"/>
      <c r="CE129" s="67"/>
      <c r="CF129" s="63"/>
      <c r="CG129" s="67"/>
      <c r="CH129" s="63"/>
      <c r="CI129" s="67"/>
      <c r="CJ129" s="63"/>
      <c r="CK129" s="67">
        <v>2.7E-2</v>
      </c>
      <c r="CL129" s="63">
        <v>5.0000000000000001E-3</v>
      </c>
      <c r="CM129" s="118">
        <v>7.9000000000000008E-3</v>
      </c>
      <c r="CN129" s="60">
        <v>2E-3</v>
      </c>
      <c r="CO129" s="117">
        <v>35</v>
      </c>
      <c r="CP129" s="91">
        <v>9.66</v>
      </c>
      <c r="CQ129" s="91"/>
      <c r="CR129" s="91"/>
      <c r="CS129" s="61">
        <v>3.38</v>
      </c>
      <c r="CT129" s="61">
        <v>1.07</v>
      </c>
      <c r="CU129" s="63">
        <v>10.37</v>
      </c>
      <c r="CV129" s="63">
        <v>2.2999999999999998</v>
      </c>
      <c r="CW129" s="63"/>
      <c r="CX129" s="63"/>
      <c r="CY129" s="60">
        <f>AU129/AW129</f>
        <v>2.710843373493976E-2</v>
      </c>
      <c r="CZ129" s="60">
        <f>CY129*((AV129/AU129)^2+(AX129/AW129)^2)^0.5</f>
        <v>2.2970815903241167E-3</v>
      </c>
      <c r="DA129" s="63"/>
      <c r="DB129" s="91">
        <v>13</v>
      </c>
      <c r="DC129" s="60">
        <f>0.3543*DE129</f>
        <v>2.9499018000000002E-2</v>
      </c>
      <c r="DD129" s="60">
        <v>1.8671610000000002E-3</v>
      </c>
      <c r="DE129" s="60">
        <v>8.3260000000000001E-2</v>
      </c>
      <c r="DF129" s="60">
        <v>5.2700000000000004E-3</v>
      </c>
      <c r="DG129" s="65"/>
      <c r="DH129" s="65"/>
      <c r="DI129" s="65"/>
      <c r="DJ129" s="65"/>
      <c r="DL129" s="187">
        <v>41.26</v>
      </c>
      <c r="DM129" s="187">
        <v>0.11138416817128069</v>
      </c>
      <c r="DN129" s="187">
        <v>51.49</v>
      </c>
      <c r="DO129" s="187">
        <v>0.18742254291250346</v>
      </c>
      <c r="DP129" s="187">
        <v>6.43</v>
      </c>
      <c r="DQ129" s="187">
        <v>0.13341932301832879</v>
      </c>
      <c r="DR129" s="188">
        <v>4.1999999999999997E-3</v>
      </c>
      <c r="DS129" s="188">
        <v>5.8227233425020488E-4</v>
      </c>
      <c r="DT129" s="188">
        <v>5.0099999999999999E-2</v>
      </c>
      <c r="DU129" s="188">
        <v>8.3727309062305358E-4</v>
      </c>
      <c r="DV129" s="188">
        <v>4.7999999999999996E-3</v>
      </c>
      <c r="DW129" s="188">
        <v>6.687633027961497E-3</v>
      </c>
      <c r="DX129" s="188">
        <v>0.128</v>
      </c>
      <c r="DY129" s="188">
        <v>1.0764133205108108E-3</v>
      </c>
      <c r="DZ129" s="188">
        <v>1.9E-3</v>
      </c>
      <c r="EA129" s="188">
        <v>4.4731840408649315E-4</v>
      </c>
      <c r="EB129" s="188">
        <v>0.24340000000000001</v>
      </c>
      <c r="EC129" s="188">
        <v>6.5098732368464021E-3</v>
      </c>
      <c r="ED129" s="188">
        <v>9.74E-2</v>
      </c>
      <c r="EE129" s="188">
        <v>2.5189125398422394E-3</v>
      </c>
      <c r="EF129" s="188">
        <v>1.6199999999999999E-2</v>
      </c>
      <c r="EG129" s="188">
        <v>8.8551099895470633E-4</v>
      </c>
      <c r="EH129" s="188">
        <v>0.42370000000000002</v>
      </c>
      <c r="EI129" s="188">
        <v>5.4953152722800993E-3</v>
      </c>
      <c r="EJ129" s="187">
        <v>100.16</v>
      </c>
    </row>
    <row r="130" spans="1:140" x14ac:dyDescent="0.2">
      <c r="A130" s="63" t="s">
        <v>634</v>
      </c>
      <c r="B130" s="61">
        <v>93.3</v>
      </c>
      <c r="C130" s="143">
        <v>1.2156151345937631E-2</v>
      </c>
      <c r="D130" s="61">
        <v>49.92</v>
      </c>
      <c r="E130" s="61">
        <v>6.9171181051070688E-2</v>
      </c>
      <c r="F130" s="64">
        <v>0.188</v>
      </c>
      <c r="G130" s="64">
        <v>4.8969151746939771E-3</v>
      </c>
      <c r="H130" s="61">
        <v>6.22</v>
      </c>
      <c r="I130" s="61">
        <v>2.082940556277988E-2</v>
      </c>
      <c r="J130" s="61">
        <v>0.98</v>
      </c>
      <c r="K130" s="61">
        <v>10.016</v>
      </c>
      <c r="L130" s="61">
        <v>4.7032954409120108E-2</v>
      </c>
      <c r="M130" s="64">
        <v>5.2999999999999999E-2</v>
      </c>
      <c r="N130" s="64">
        <v>4.0321639783307602E-3</v>
      </c>
      <c r="O130" s="61">
        <v>25.82</v>
      </c>
      <c r="P130" s="61">
        <v>7.9509121845806843E-2</v>
      </c>
      <c r="Q130" s="61">
        <v>5.08</v>
      </c>
      <c r="R130" s="61">
        <v>1.2253515591277429E-2</v>
      </c>
      <c r="S130" s="64">
        <v>0.108</v>
      </c>
      <c r="T130" s="64">
        <v>6.8855050533711765E-3</v>
      </c>
      <c r="U130" s="64">
        <v>0.67200000000000004</v>
      </c>
      <c r="V130" s="64">
        <v>1.4925409097538632E-2</v>
      </c>
      <c r="W130" s="64">
        <v>0.02</v>
      </c>
      <c r="X130" s="64">
        <v>9.6816252079217919E-4</v>
      </c>
      <c r="Y130" s="64">
        <v>6.8199999999999997E-2</v>
      </c>
      <c r="Z130" s="64">
        <v>1.1970452241505866E-3</v>
      </c>
      <c r="AA130" s="64">
        <v>1.7000000000000001E-2</v>
      </c>
      <c r="AB130" s="64">
        <v>2.1728819848302852E-3</v>
      </c>
      <c r="AC130" s="64">
        <v>1.4999999999999999E-2</v>
      </c>
      <c r="AD130" s="64">
        <v>8.82216526709855E-4</v>
      </c>
      <c r="AE130" s="61">
        <v>99.17</v>
      </c>
      <c r="AF130" s="61">
        <f t="shared" si="10"/>
        <v>100.08</v>
      </c>
      <c r="AG130" s="92">
        <f t="shared" si="11"/>
        <v>0.10638297872340426</v>
      </c>
      <c r="AH130" s="64">
        <f t="shared" si="12"/>
        <v>3.5744680851063833</v>
      </c>
      <c r="AI130" s="64">
        <f t="shared" si="13"/>
        <v>0.36276595744680851</v>
      </c>
      <c r="AJ130" s="64">
        <f t="shared" si="14"/>
        <v>0.60460992907801425</v>
      </c>
      <c r="AK130" s="64">
        <f t="shared" si="15"/>
        <v>4.8404255319148941</v>
      </c>
      <c r="AL130" s="63">
        <v>1438</v>
      </c>
      <c r="AM130" s="63">
        <v>1300</v>
      </c>
      <c r="AN130" s="63" t="s">
        <v>515</v>
      </c>
      <c r="AO130" s="62">
        <v>0.91</v>
      </c>
      <c r="AP130" s="69">
        <v>0.13</v>
      </c>
      <c r="AQ130" s="66"/>
      <c r="AR130" s="63"/>
      <c r="AS130" s="278"/>
      <c r="AT130" s="68"/>
      <c r="AU130" s="67"/>
      <c r="AV130" s="63"/>
      <c r="AW130" s="67"/>
      <c r="AX130" s="63"/>
      <c r="AY130" s="67"/>
      <c r="AZ130" s="63"/>
      <c r="BA130" s="67"/>
      <c r="BB130" s="63"/>
      <c r="BC130" s="67"/>
      <c r="BD130" s="63"/>
      <c r="BE130" s="67"/>
      <c r="BF130" s="63"/>
      <c r="BG130" s="67"/>
      <c r="BH130" s="63"/>
      <c r="BI130" s="67"/>
      <c r="BJ130" s="63"/>
      <c r="BK130" s="67"/>
      <c r="BL130" s="63"/>
      <c r="BM130" s="67"/>
      <c r="BN130" s="63"/>
      <c r="BO130" s="67"/>
      <c r="BP130" s="63"/>
      <c r="BQ130" s="67"/>
      <c r="BR130" s="63"/>
      <c r="BS130" s="67"/>
      <c r="BT130" s="63"/>
      <c r="BU130" s="67"/>
      <c r="BV130" s="63"/>
      <c r="BW130" s="67"/>
      <c r="BX130" s="63"/>
      <c r="BY130" s="67"/>
      <c r="BZ130" s="63"/>
      <c r="CA130" s="67"/>
      <c r="CB130" s="63"/>
      <c r="CC130" s="67"/>
      <c r="CD130" s="63"/>
      <c r="CE130" s="67"/>
      <c r="CF130" s="63"/>
      <c r="CG130" s="67"/>
      <c r="CH130" s="63"/>
      <c r="CI130" s="67"/>
      <c r="CJ130" s="63"/>
      <c r="CK130" s="67"/>
      <c r="CL130" s="63"/>
      <c r="CM130" s="118"/>
      <c r="CN130" s="60"/>
      <c r="CO130" s="117"/>
      <c r="CP130" s="91"/>
      <c r="CQ130" s="91"/>
      <c r="CR130" s="91"/>
      <c r="CS130" s="61"/>
      <c r="CT130" s="61"/>
      <c r="CU130" s="63"/>
      <c r="CV130" s="63"/>
      <c r="CW130" s="63"/>
      <c r="CX130" s="63"/>
      <c r="CY130" s="60"/>
      <c r="CZ130" s="60"/>
      <c r="DA130" s="63"/>
      <c r="DB130" s="91"/>
      <c r="DC130" s="91"/>
      <c r="DD130" s="91"/>
      <c r="DE130" s="60"/>
      <c r="DF130" s="60"/>
      <c r="DG130" s="65"/>
      <c r="DH130" s="65"/>
      <c r="DI130" s="65"/>
      <c r="DJ130" s="65"/>
      <c r="DL130" s="187">
        <v>41.33</v>
      </c>
      <c r="DM130" s="187">
        <v>5.9915321048238317E-2</v>
      </c>
      <c r="DN130" s="187">
        <v>51.4</v>
      </c>
      <c r="DO130" s="187">
        <v>1.2395360561710185E-2</v>
      </c>
      <c r="DP130" s="187">
        <v>6.58</v>
      </c>
      <c r="DQ130" s="187">
        <v>5.2314209517088137E-2</v>
      </c>
      <c r="DR130" s="188">
        <v>3.5999999999999999E-3</v>
      </c>
      <c r="DS130" s="188">
        <v>5.1548620412146192E-4</v>
      </c>
      <c r="DT130" s="188">
        <v>4.9200000000000001E-2</v>
      </c>
      <c r="DU130" s="188">
        <v>5.7797351844331862E-4</v>
      </c>
      <c r="DV130" s="188">
        <v>8.9999999999999998E-4</v>
      </c>
      <c r="DW130" s="188">
        <v>4.5048872245372383E-4</v>
      </c>
      <c r="DX130" s="188">
        <v>0.13</v>
      </c>
      <c r="DY130" s="188">
        <v>1.2640024525372008E-3</v>
      </c>
      <c r="DZ130" s="188">
        <v>2.2000000000000001E-3</v>
      </c>
      <c r="EA130" s="188">
        <v>3.9576719576719542E-4</v>
      </c>
      <c r="EB130" s="188">
        <v>0.24990000000000001</v>
      </c>
      <c r="EC130" s="188">
        <v>8.4137325599557417E-3</v>
      </c>
      <c r="ED130" s="188">
        <v>9.98E-2</v>
      </c>
      <c r="EE130" s="188">
        <v>2.3637001126873814E-3</v>
      </c>
      <c r="EF130" s="188">
        <v>1.6400000000000001E-2</v>
      </c>
      <c r="EG130" s="188">
        <v>7.1650294837878419E-4</v>
      </c>
      <c r="EH130" s="188">
        <v>0.4168</v>
      </c>
      <c r="EI130" s="188">
        <v>2.5896737556352291E-3</v>
      </c>
      <c r="EJ130" s="187">
        <v>100.28</v>
      </c>
    </row>
    <row r="131" spans="1:140" x14ac:dyDescent="0.2">
      <c r="A131" s="63" t="s">
        <v>633</v>
      </c>
      <c r="B131" s="61">
        <v>93.41</v>
      </c>
      <c r="C131" s="143">
        <v>8.3696894906671107E-3</v>
      </c>
      <c r="D131" s="61">
        <v>49.81</v>
      </c>
      <c r="E131" s="61">
        <v>6.9018760580004626E-2</v>
      </c>
      <c r="F131" s="64">
        <v>0.19900000000000001</v>
      </c>
      <c r="G131" s="64">
        <v>5.0152328443416232E-3</v>
      </c>
      <c r="H131" s="61">
        <v>6.29</v>
      </c>
      <c r="I131" s="61">
        <v>2.098250216810588E-2</v>
      </c>
      <c r="J131" s="61">
        <v>1</v>
      </c>
      <c r="K131" s="61">
        <v>9.8989999999999991</v>
      </c>
      <c r="L131" s="61">
        <v>4.7372917990157859E-2</v>
      </c>
      <c r="M131" s="64">
        <v>4.9000000000000002E-2</v>
      </c>
      <c r="N131" s="64">
        <v>3.9057013107621137E-3</v>
      </c>
      <c r="O131" s="61">
        <v>25.83</v>
      </c>
      <c r="P131" s="61">
        <v>8.0529970247107382E-2</v>
      </c>
      <c r="Q131" s="61">
        <v>5.32</v>
      </c>
      <c r="R131" s="61">
        <v>1.2627660831447528E-2</v>
      </c>
      <c r="S131" s="64">
        <v>0.10199999999999999</v>
      </c>
      <c r="T131" s="64">
        <v>7.0935767000857887E-3</v>
      </c>
      <c r="U131" s="64">
        <v>0.66</v>
      </c>
      <c r="V131" s="64">
        <v>1.4675178196911652E-2</v>
      </c>
      <c r="W131" s="64">
        <v>2.4E-2</v>
      </c>
      <c r="X131" s="64">
        <v>1.0133649117886631E-3</v>
      </c>
      <c r="Y131" s="64">
        <v>9.0700000000000003E-2</v>
      </c>
      <c r="Z131" s="64">
        <v>1.3359256702654061E-3</v>
      </c>
      <c r="AA131" s="64">
        <v>1.7999999999999999E-2</v>
      </c>
      <c r="AB131" s="64">
        <v>2.1801519580065972E-3</v>
      </c>
      <c r="AC131" s="64">
        <v>1.7000000000000001E-2</v>
      </c>
      <c r="AD131" s="64">
        <v>9.5016120477618346E-4</v>
      </c>
      <c r="AE131" s="61">
        <v>99.32</v>
      </c>
      <c r="AF131" s="61">
        <f t="shared" ref="AF131:AF194" si="23">AE131+AO131</f>
        <v>100.11</v>
      </c>
      <c r="AG131" s="92">
        <f t="shared" ref="AG131:AG194" si="24">W131/F131</f>
        <v>0.12060301507537688</v>
      </c>
      <c r="AH131" s="64">
        <f t="shared" ref="AH131:AH194" si="25">U131/F131</f>
        <v>3.3165829145728645</v>
      </c>
      <c r="AI131" s="64">
        <f t="shared" ref="AI131:AI194" si="26">Y131/F131</f>
        <v>0.45577889447236181</v>
      </c>
      <c r="AJ131" s="64">
        <f t="shared" ref="AJ131:AJ194" si="27">AI131/0.6</f>
        <v>0.75963149078726966</v>
      </c>
      <c r="AK131" s="64">
        <f t="shared" ref="AK131:AK194" si="28">AO131/F131</f>
        <v>3.9698492462311559</v>
      </c>
      <c r="AL131" s="63">
        <v>1442</v>
      </c>
      <c r="AM131" s="63">
        <v>1300</v>
      </c>
      <c r="AN131" s="63" t="s">
        <v>632</v>
      </c>
      <c r="AO131" s="62">
        <v>0.79</v>
      </c>
      <c r="AP131" s="69">
        <v>0.11</v>
      </c>
      <c r="AQ131" s="66">
        <v>38</v>
      </c>
      <c r="AR131" s="63">
        <v>9</v>
      </c>
      <c r="AS131" s="278">
        <v>1129.71</v>
      </c>
      <c r="AT131" s="68">
        <v>47.33</v>
      </c>
      <c r="AU131" s="67">
        <v>0.53</v>
      </c>
      <c r="AV131" s="63">
        <v>0.05</v>
      </c>
      <c r="AW131" s="67">
        <v>21.92</v>
      </c>
      <c r="AX131" s="63">
        <v>0.69</v>
      </c>
      <c r="AY131" s="67">
        <v>5.0599999999999996</v>
      </c>
      <c r="AZ131" s="63">
        <v>0.32</v>
      </c>
      <c r="BA131" s="67">
        <v>9.08</v>
      </c>
      <c r="BB131" s="63">
        <v>0.46</v>
      </c>
      <c r="BC131" s="67">
        <v>0.28000000000000003</v>
      </c>
      <c r="BD131" s="63">
        <v>0.04</v>
      </c>
      <c r="BE131" s="67">
        <v>2.95</v>
      </c>
      <c r="BF131" s="63">
        <v>0.47</v>
      </c>
      <c r="BG131" s="67">
        <v>0.44</v>
      </c>
      <c r="BH131" s="63">
        <v>0.05</v>
      </c>
      <c r="BI131" s="67">
        <v>1.23</v>
      </c>
      <c r="BJ131" s="63">
        <v>0.09</v>
      </c>
      <c r="BK131" s="67"/>
      <c r="BL131" s="63"/>
      <c r="BM131" s="67">
        <v>1.1200000000000001</v>
      </c>
      <c r="BN131" s="63">
        <v>0.16</v>
      </c>
      <c r="BO131" s="67">
        <v>0.42</v>
      </c>
      <c r="BP131" s="63">
        <v>0.11</v>
      </c>
      <c r="BQ131" s="67"/>
      <c r="BR131" s="63"/>
      <c r="BS131" s="67"/>
      <c r="BT131" s="63"/>
      <c r="BU131" s="67"/>
      <c r="BV131" s="63"/>
      <c r="BW131" s="67">
        <v>0.9</v>
      </c>
      <c r="BX131" s="63">
        <v>0.11</v>
      </c>
      <c r="BY131" s="67"/>
      <c r="BZ131" s="63"/>
      <c r="CA131" s="67">
        <v>0.55000000000000004</v>
      </c>
      <c r="CB131" s="63">
        <v>0.09</v>
      </c>
      <c r="CC131" s="67"/>
      <c r="CD131" s="63"/>
      <c r="CE131" s="67"/>
      <c r="CF131" s="63"/>
      <c r="CG131" s="67"/>
      <c r="CH131" s="63"/>
      <c r="CI131" s="67">
        <v>7.2999999999999995E-2</v>
      </c>
      <c r="CJ131" s="63">
        <v>8.9999999999999993E-3</v>
      </c>
      <c r="CK131" s="67">
        <v>2.5999999999999999E-2</v>
      </c>
      <c r="CL131" s="63">
        <v>5.0000000000000001E-3</v>
      </c>
      <c r="CM131" s="118">
        <v>8.8000000000000005E-3</v>
      </c>
      <c r="CN131" s="60">
        <v>2.3E-3</v>
      </c>
      <c r="CO131" s="117">
        <v>31.11</v>
      </c>
      <c r="CP131" s="91">
        <v>8.92</v>
      </c>
      <c r="CQ131" s="91">
        <v>16.850000000000001</v>
      </c>
      <c r="CR131" s="91">
        <v>2.48</v>
      </c>
      <c r="CS131" s="61">
        <v>2.89</v>
      </c>
      <c r="CT131" s="61">
        <v>0.94</v>
      </c>
      <c r="CU131" s="63">
        <v>10.77</v>
      </c>
      <c r="CV131" s="63">
        <v>2.5499999999999998</v>
      </c>
      <c r="CW131" s="63">
        <v>15.34</v>
      </c>
      <c r="CX131" s="63">
        <v>2.9</v>
      </c>
      <c r="CY131" s="60">
        <f>AU131/AW131</f>
        <v>2.4178832116788319E-2</v>
      </c>
      <c r="CZ131" s="60">
        <f>CY131*((AV131/AU131)^2+(AX131/AW131)^2)^0.5</f>
        <v>2.404649623919584E-3</v>
      </c>
      <c r="DA131" s="63"/>
      <c r="DB131" s="91"/>
      <c r="DC131" s="91"/>
      <c r="DD131" s="91"/>
      <c r="DE131" s="60"/>
      <c r="DF131" s="60"/>
      <c r="DG131" s="65"/>
      <c r="DH131" s="65"/>
      <c r="DI131" s="65"/>
      <c r="DJ131" s="65"/>
      <c r="DL131" s="187">
        <v>40.61</v>
      </c>
      <c r="DM131" s="187">
        <v>6.4991105329222129E-2</v>
      </c>
      <c r="DN131" s="187">
        <v>50.68</v>
      </c>
      <c r="DO131" s="187">
        <v>1.6892388587676593E-2</v>
      </c>
      <c r="DP131" s="187">
        <v>6.37</v>
      </c>
      <c r="DQ131" s="187">
        <v>3.4236209281071073E-2</v>
      </c>
      <c r="DR131" s="188">
        <v>3.7000000000000002E-3</v>
      </c>
      <c r="DS131" s="188">
        <v>5.6738438000464135E-4</v>
      </c>
      <c r="DT131" s="188">
        <v>5.4300000000000001E-2</v>
      </c>
      <c r="DU131" s="188">
        <v>1.5808302767427824E-3</v>
      </c>
      <c r="DV131" s="188">
        <v>6.0000000000000001E-3</v>
      </c>
      <c r="DW131" s="188">
        <v>5.1027681775080583E-3</v>
      </c>
      <c r="DX131" s="188">
        <v>0.13159999999999999</v>
      </c>
      <c r="DY131" s="188">
        <v>4.6962615825810053E-3</v>
      </c>
      <c r="DZ131" s="188">
        <v>2.0999999999999999E-3</v>
      </c>
      <c r="EA131" s="188"/>
      <c r="EB131" s="188">
        <v>0.24929999999999999</v>
      </c>
      <c r="EC131" s="188">
        <v>3.8565925871340344E-3</v>
      </c>
      <c r="ED131" s="188">
        <v>9.8000000000000004E-2</v>
      </c>
      <c r="EE131" s="188">
        <v>1.2011363783663612E-3</v>
      </c>
      <c r="EF131" s="188">
        <v>1.5299999999999999E-2</v>
      </c>
      <c r="EG131" s="188">
        <v>7.2483216425574552E-4</v>
      </c>
      <c r="EH131" s="188">
        <v>0.42020000000000002</v>
      </c>
      <c r="EI131" s="188">
        <v>1.2844351004379717E-3</v>
      </c>
      <c r="EJ131" s="187">
        <v>98.63</v>
      </c>
    </row>
    <row r="132" spans="1:140" x14ac:dyDescent="0.2">
      <c r="A132" s="63" t="s">
        <v>243</v>
      </c>
      <c r="B132" s="61">
        <v>93.32</v>
      </c>
      <c r="C132" s="143">
        <v>7.1363891791068543E-3</v>
      </c>
      <c r="D132" s="61">
        <v>50.08</v>
      </c>
      <c r="E132" s="61">
        <v>6.9392883554439497E-2</v>
      </c>
      <c r="F132" s="64">
        <v>0.19</v>
      </c>
      <c r="G132" s="64">
        <v>4.873156023526194E-3</v>
      </c>
      <c r="H132" s="61">
        <v>6.19</v>
      </c>
      <c r="I132" s="61">
        <v>2.0728029364445951E-2</v>
      </c>
      <c r="J132" s="61">
        <v>1.01</v>
      </c>
      <c r="K132" s="61">
        <v>9.9890000000000008</v>
      </c>
      <c r="L132" s="61">
        <v>4.6393886599831499E-2</v>
      </c>
      <c r="M132" s="64">
        <v>5.3999999999999999E-2</v>
      </c>
      <c r="N132" s="64">
        <v>3.9248633912532544E-3</v>
      </c>
      <c r="O132" s="61">
        <v>25.77</v>
      </c>
      <c r="P132" s="61">
        <v>7.9351020997422181E-2</v>
      </c>
      <c r="Q132" s="61">
        <v>5.21</v>
      </c>
      <c r="R132" s="61">
        <v>1.2433045596908861E-2</v>
      </c>
      <c r="S132" s="64">
        <v>0.1</v>
      </c>
      <c r="T132" s="64">
        <v>7.0660366595478447E-3</v>
      </c>
      <c r="U132" s="64">
        <v>0.65400000000000003</v>
      </c>
      <c r="V132" s="64">
        <v>1.4585487088198323E-2</v>
      </c>
      <c r="W132" s="64">
        <v>0.02</v>
      </c>
      <c r="X132" s="64">
        <v>1.0011206560156646E-3</v>
      </c>
      <c r="Y132" s="64">
        <v>4.6300000000000001E-2</v>
      </c>
      <c r="Z132" s="64">
        <v>1.0699380876630659E-3</v>
      </c>
      <c r="AA132" s="64">
        <v>1.7999999999999999E-2</v>
      </c>
      <c r="AB132" s="64">
        <v>2.2259246707829086E-3</v>
      </c>
      <c r="AC132" s="64">
        <v>0.02</v>
      </c>
      <c r="AD132" s="64">
        <v>9.5377705291470869E-4</v>
      </c>
      <c r="AE132" s="61">
        <v>99.35</v>
      </c>
      <c r="AF132" s="61">
        <f t="shared" si="23"/>
        <v>100.07</v>
      </c>
      <c r="AG132" s="92">
        <f t="shared" si="24"/>
        <v>0.10526315789473684</v>
      </c>
      <c r="AH132" s="64">
        <f t="shared" si="25"/>
        <v>3.4421052631578948</v>
      </c>
      <c r="AI132" s="64">
        <f t="shared" si="26"/>
        <v>0.24368421052631578</v>
      </c>
      <c r="AJ132" s="64">
        <f t="shared" si="27"/>
        <v>0.40614035087719297</v>
      </c>
      <c r="AK132" s="64">
        <f t="shared" si="28"/>
        <v>3.7894736842105261</v>
      </c>
      <c r="AL132" s="63">
        <v>1442</v>
      </c>
      <c r="AM132" s="63">
        <v>1300</v>
      </c>
      <c r="AN132" s="63" t="s">
        <v>242</v>
      </c>
      <c r="AO132" s="62">
        <v>0.72</v>
      </c>
      <c r="AP132" s="69">
        <v>7.0000000000000007E-2</v>
      </c>
      <c r="AQ132" s="66">
        <v>20</v>
      </c>
      <c r="AR132" s="63">
        <v>19</v>
      </c>
      <c r="AS132" s="278">
        <v>1103.77</v>
      </c>
      <c r="AT132" s="68">
        <v>35.43</v>
      </c>
      <c r="AU132" s="67">
        <v>0.35</v>
      </c>
      <c r="AV132" s="63">
        <v>0.03</v>
      </c>
      <c r="AW132" s="67">
        <v>19.600000000000001</v>
      </c>
      <c r="AX132" s="63">
        <v>0.56999999999999995</v>
      </c>
      <c r="AY132" s="67">
        <v>4.6399999999999997</v>
      </c>
      <c r="AZ132" s="63">
        <v>0.25</v>
      </c>
      <c r="BA132" s="67">
        <v>8.1</v>
      </c>
      <c r="BB132" s="63">
        <v>0.34</v>
      </c>
      <c r="BC132" s="67">
        <v>0.26</v>
      </c>
      <c r="BD132" s="63">
        <v>0.03</v>
      </c>
      <c r="BE132" s="67">
        <v>2.95</v>
      </c>
      <c r="BF132" s="63">
        <v>0.3</v>
      </c>
      <c r="BG132" s="67">
        <v>0.36</v>
      </c>
      <c r="BH132" s="63">
        <v>0.03</v>
      </c>
      <c r="BI132" s="67">
        <v>1.08</v>
      </c>
      <c r="BJ132" s="63">
        <v>7.0000000000000007E-2</v>
      </c>
      <c r="BK132" s="67"/>
      <c r="BL132" s="63"/>
      <c r="BM132" s="67">
        <v>0.93</v>
      </c>
      <c r="BN132" s="63">
        <v>0.08</v>
      </c>
      <c r="BO132" s="67">
        <v>0.41</v>
      </c>
      <c r="BP132" s="63">
        <v>0.06</v>
      </c>
      <c r="BQ132" s="67"/>
      <c r="BR132" s="63"/>
      <c r="BS132" s="67"/>
      <c r="BT132" s="63"/>
      <c r="BU132" s="67"/>
      <c r="BV132" s="63"/>
      <c r="BW132" s="67">
        <v>0.78</v>
      </c>
      <c r="BX132" s="63">
        <v>7.0000000000000007E-2</v>
      </c>
      <c r="BY132" s="67"/>
      <c r="BZ132" s="63"/>
      <c r="CA132" s="67">
        <v>0.51</v>
      </c>
      <c r="CB132" s="63">
        <v>0.05</v>
      </c>
      <c r="CC132" s="67"/>
      <c r="CD132" s="63"/>
      <c r="CE132" s="67"/>
      <c r="CF132" s="63"/>
      <c r="CG132" s="67"/>
      <c r="CH132" s="63"/>
      <c r="CI132" s="67">
        <v>6.9000000000000006E-2</v>
      </c>
      <c r="CJ132" s="63">
        <v>1.0999999999999999E-2</v>
      </c>
      <c r="CK132" s="67">
        <v>2.4E-2</v>
      </c>
      <c r="CL132" s="63">
        <v>3.0000000000000001E-3</v>
      </c>
      <c r="CM132" s="118">
        <v>7.4000000000000003E-3</v>
      </c>
      <c r="CN132" s="60">
        <v>1.5E-3</v>
      </c>
      <c r="CO132" s="117">
        <v>37.14</v>
      </c>
      <c r="CP132" s="91">
        <v>8.3000000000000007</v>
      </c>
      <c r="CQ132" s="91">
        <v>15.65</v>
      </c>
      <c r="CR132" s="91">
        <v>2.76</v>
      </c>
      <c r="CS132" s="61">
        <v>3.43</v>
      </c>
      <c r="CT132" s="61">
        <v>0.83</v>
      </c>
      <c r="CU132" s="63">
        <v>10.83</v>
      </c>
      <c r="CV132" s="63">
        <v>1.92</v>
      </c>
      <c r="CW132" s="63">
        <v>13.48</v>
      </c>
      <c r="CX132" s="63">
        <v>2.5299999999999998</v>
      </c>
      <c r="CY132" s="60">
        <f>AU132/AW132</f>
        <v>1.7857142857142856E-2</v>
      </c>
      <c r="CZ132" s="60">
        <f>CY132*((AV132/AU132)^2+(AX132/AW132)^2)^0.5</f>
        <v>1.6163111634809606E-3</v>
      </c>
      <c r="DA132" s="63"/>
      <c r="DB132" s="91">
        <v>27.8</v>
      </c>
      <c r="DC132" s="60">
        <f>0.3543*DE132</f>
        <v>1.9610505E-2</v>
      </c>
      <c r="DD132" s="60">
        <v>1.172733E-3</v>
      </c>
      <c r="DE132" s="60">
        <v>5.5350000000000003E-2</v>
      </c>
      <c r="DF132" s="60">
        <v>3.31E-3</v>
      </c>
      <c r="DG132" s="65">
        <v>0.70330000000000004</v>
      </c>
      <c r="DH132" s="65">
        <v>7.6000000000000004E-4</v>
      </c>
      <c r="DI132" s="65">
        <v>0.70071000000000006</v>
      </c>
      <c r="DJ132" s="65">
        <v>7.7999999999999999E-4</v>
      </c>
      <c r="DL132" s="187">
        <v>41.41</v>
      </c>
      <c r="DM132" s="187">
        <v>1.3812338855128621E-2</v>
      </c>
      <c r="DN132" s="187">
        <v>51.39</v>
      </c>
      <c r="DO132" s="187">
        <v>9.1023212675896432E-3</v>
      </c>
      <c r="DP132" s="187">
        <v>6.55</v>
      </c>
      <c r="DQ132" s="187">
        <v>3.0536250731000344E-2</v>
      </c>
      <c r="DR132" s="188">
        <v>3.7000000000000002E-3</v>
      </c>
      <c r="DS132" s="188">
        <v>6.4872387894827465E-4</v>
      </c>
      <c r="DT132" s="188">
        <v>0.05</v>
      </c>
      <c r="DU132" s="188">
        <v>1.2934870664274582E-3</v>
      </c>
      <c r="DV132" s="188">
        <v>3.8999999999999998E-3</v>
      </c>
      <c r="DW132" s="188">
        <v>2.7603829084895943E-3</v>
      </c>
      <c r="DX132" s="188">
        <v>0.12839999999999999</v>
      </c>
      <c r="DY132" s="188">
        <v>1.0221183563850357E-3</v>
      </c>
      <c r="DZ132" s="188">
        <v>1.5E-3</v>
      </c>
      <c r="EA132" s="188">
        <v>6.7105263157894658E-4</v>
      </c>
      <c r="EB132" s="188">
        <v>0.26340000000000002</v>
      </c>
      <c r="EC132" s="188">
        <v>3.7302835884056034E-3</v>
      </c>
      <c r="ED132" s="188">
        <v>9.9900000000000003E-2</v>
      </c>
      <c r="EE132" s="188">
        <v>8.0067497059364758E-4</v>
      </c>
      <c r="EF132" s="188">
        <v>1.5900000000000001E-2</v>
      </c>
      <c r="EG132" s="188">
        <v>1.8487584980557456E-3</v>
      </c>
      <c r="EH132" s="188">
        <v>0.41260000000000002</v>
      </c>
      <c r="EI132" s="188">
        <v>1.3013497282433307E-3</v>
      </c>
      <c r="EJ132" s="187">
        <v>100.33</v>
      </c>
    </row>
    <row r="133" spans="1:140" x14ac:dyDescent="0.2">
      <c r="A133" s="63" t="s">
        <v>174</v>
      </c>
      <c r="B133" s="61">
        <v>93.71</v>
      </c>
      <c r="C133" s="143">
        <v>9.997216193727872E-3</v>
      </c>
      <c r="D133" s="61">
        <v>49.67</v>
      </c>
      <c r="E133" s="61">
        <v>6.8824770889556908E-2</v>
      </c>
      <c r="F133" s="64">
        <v>0.184</v>
      </c>
      <c r="G133" s="64">
        <v>4.7712182526913199E-3</v>
      </c>
      <c r="H133" s="61">
        <v>6.1</v>
      </c>
      <c r="I133" s="61">
        <v>2.019186341445851E-2</v>
      </c>
      <c r="J133" s="61">
        <v>1.06</v>
      </c>
      <c r="K133" s="61">
        <v>9.7509999999999994</v>
      </c>
      <c r="L133" s="61">
        <v>4.6914520623900342E-2</v>
      </c>
      <c r="M133" s="64">
        <v>4.9000000000000002E-2</v>
      </c>
      <c r="N133" s="64">
        <v>3.7837901825654948E-3</v>
      </c>
      <c r="O133" s="61">
        <v>26.7</v>
      </c>
      <c r="P133" s="61">
        <v>8.2214678332602723E-2</v>
      </c>
      <c r="Q133" s="61">
        <v>5.04</v>
      </c>
      <c r="R133" s="61">
        <v>1.2027360807758283E-2</v>
      </c>
      <c r="S133" s="64">
        <v>6.9000000000000006E-2</v>
      </c>
      <c r="T133" s="64">
        <v>6.4036226073823071E-3</v>
      </c>
      <c r="U133" s="64">
        <v>0.628</v>
      </c>
      <c r="V133" s="64">
        <v>1.4020284818297124E-2</v>
      </c>
      <c r="W133" s="64">
        <v>1.7000000000000001E-2</v>
      </c>
      <c r="X133" s="64">
        <v>9.2810835707321146E-4</v>
      </c>
      <c r="Y133" s="64">
        <v>4.0899999999999999E-2</v>
      </c>
      <c r="Z133" s="64">
        <v>9.9135948863102391E-4</v>
      </c>
      <c r="AA133" s="64">
        <v>1.6E-2</v>
      </c>
      <c r="AB133" s="64">
        <v>2.0062848491185065E-3</v>
      </c>
      <c r="AC133" s="64">
        <v>1.2E-2</v>
      </c>
      <c r="AD133" s="64">
        <v>8.5563099003665793E-4</v>
      </c>
      <c r="AE133" s="61">
        <v>99.33</v>
      </c>
      <c r="AF133" s="61">
        <f t="shared" si="23"/>
        <v>100.05</v>
      </c>
      <c r="AG133" s="92">
        <f t="shared" si="24"/>
        <v>9.2391304347826095E-2</v>
      </c>
      <c r="AH133" s="64">
        <f t="shared" si="25"/>
        <v>3.4130434782608696</v>
      </c>
      <c r="AI133" s="64">
        <f t="shared" si="26"/>
        <v>0.22228260869565217</v>
      </c>
      <c r="AJ133" s="64">
        <f t="shared" si="27"/>
        <v>0.3704710144927536</v>
      </c>
      <c r="AK133" s="64">
        <f t="shared" si="28"/>
        <v>3.9130434782608696</v>
      </c>
      <c r="AL133" s="63">
        <v>1455</v>
      </c>
      <c r="AM133" s="63">
        <v>1300</v>
      </c>
      <c r="AN133" s="63" t="s">
        <v>173</v>
      </c>
      <c r="AO133" s="62">
        <v>0.72</v>
      </c>
      <c r="AP133" s="69">
        <v>0.1</v>
      </c>
      <c r="AQ133" s="66">
        <v>20</v>
      </c>
      <c r="AR133" s="63">
        <v>13</v>
      </c>
      <c r="AS133" s="278">
        <v>1109.4100000000001</v>
      </c>
      <c r="AT133" s="68">
        <v>39.94</v>
      </c>
      <c r="AU133" s="67">
        <v>0.33</v>
      </c>
      <c r="AV133" s="63">
        <v>0.03</v>
      </c>
      <c r="AW133" s="67">
        <v>19.61</v>
      </c>
      <c r="AX133" s="63">
        <v>0.51</v>
      </c>
      <c r="AY133" s="67">
        <v>4.5599999999999996</v>
      </c>
      <c r="AZ133" s="63">
        <v>0.24</v>
      </c>
      <c r="BA133" s="67">
        <v>8.01</v>
      </c>
      <c r="BB133" s="63">
        <v>0.36</v>
      </c>
      <c r="BC133" s="67">
        <v>0.28000000000000003</v>
      </c>
      <c r="BD133" s="63">
        <v>0.03</v>
      </c>
      <c r="BE133" s="67">
        <v>3.19</v>
      </c>
      <c r="BF133" s="63">
        <v>0.43</v>
      </c>
      <c r="BG133" s="67">
        <v>0.38</v>
      </c>
      <c r="BH133" s="63">
        <v>0.03</v>
      </c>
      <c r="BI133" s="67">
        <v>1.1499999999999999</v>
      </c>
      <c r="BJ133" s="63">
        <v>0.08</v>
      </c>
      <c r="BK133" s="67"/>
      <c r="BL133" s="63"/>
      <c r="BM133" s="67">
        <v>0.8</v>
      </c>
      <c r="BN133" s="63">
        <v>0.09</v>
      </c>
      <c r="BO133" s="67">
        <v>0.38</v>
      </c>
      <c r="BP133" s="63">
        <v>7.0000000000000007E-2</v>
      </c>
      <c r="BQ133" s="67"/>
      <c r="BR133" s="63"/>
      <c r="BS133" s="67"/>
      <c r="BT133" s="63"/>
      <c r="BU133" s="67"/>
      <c r="BV133" s="63"/>
      <c r="BW133" s="67">
        <v>0.73</v>
      </c>
      <c r="BX133" s="63">
        <v>0.09</v>
      </c>
      <c r="BY133" s="67"/>
      <c r="BZ133" s="63"/>
      <c r="CA133" s="67">
        <v>0.53</v>
      </c>
      <c r="CB133" s="63">
        <v>7.0000000000000007E-2</v>
      </c>
      <c r="CC133" s="67"/>
      <c r="CD133" s="63"/>
      <c r="CE133" s="67"/>
      <c r="CF133" s="63"/>
      <c r="CG133" s="67"/>
      <c r="CH133" s="63"/>
      <c r="CI133" s="67">
        <v>8.2000000000000003E-2</v>
      </c>
      <c r="CJ133" s="63">
        <v>1.7999999999999999E-2</v>
      </c>
      <c r="CK133" s="67">
        <v>2.5000000000000001E-2</v>
      </c>
      <c r="CL133" s="63">
        <v>4.0000000000000001E-3</v>
      </c>
      <c r="CM133" s="118">
        <v>7.9000000000000008E-3</v>
      </c>
      <c r="CN133" s="60">
        <v>1.8E-3</v>
      </c>
      <c r="CO133" s="117">
        <v>35</v>
      </c>
      <c r="CP133" s="91">
        <v>8.73</v>
      </c>
      <c r="CQ133" s="91">
        <v>14.02</v>
      </c>
      <c r="CR133" s="91">
        <v>3.3</v>
      </c>
      <c r="CS133" s="61">
        <v>3.13</v>
      </c>
      <c r="CT133" s="61">
        <v>0.88</v>
      </c>
      <c r="CU133" s="63">
        <v>11.2</v>
      </c>
      <c r="CV133" s="63">
        <v>2.08</v>
      </c>
      <c r="CW133" s="63">
        <v>9.76</v>
      </c>
      <c r="CX133" s="63">
        <v>2.48</v>
      </c>
      <c r="CY133" s="60">
        <f>AU133/AW133</f>
        <v>1.6828148903620603E-2</v>
      </c>
      <c r="CZ133" s="60">
        <f>CY133*((AV133/AU133)^2+(AX133/AW133)^2)^0.5</f>
        <v>1.5912021775763834E-3</v>
      </c>
      <c r="DA133" s="63"/>
      <c r="DB133" s="91">
        <v>28.3</v>
      </c>
      <c r="DC133" s="60">
        <f>0.3543*DE133</f>
        <v>1.7888607000000001E-2</v>
      </c>
      <c r="DD133" s="60">
        <v>1.023927E-3</v>
      </c>
      <c r="DE133" s="60">
        <v>5.049E-2</v>
      </c>
      <c r="DF133" s="60">
        <v>2.8900000000000002E-3</v>
      </c>
      <c r="DG133" s="65">
        <v>0.70350999999999997</v>
      </c>
      <c r="DH133" s="65">
        <v>8.8000000000000014E-4</v>
      </c>
      <c r="DI133" s="65">
        <v>0.70115000000000005</v>
      </c>
      <c r="DJ133" s="65">
        <v>8.8999999999999995E-4</v>
      </c>
      <c r="DL133" s="187">
        <v>41.45</v>
      </c>
      <c r="DM133" s="187">
        <v>5.5660521052628878E-2</v>
      </c>
      <c r="DN133" s="187">
        <v>51.76</v>
      </c>
      <c r="DO133" s="187">
        <v>7.8411314585308645E-2</v>
      </c>
      <c r="DP133" s="187">
        <v>6.19</v>
      </c>
      <c r="DQ133" s="187">
        <v>4.0131589862710135E-2</v>
      </c>
      <c r="DR133" s="188">
        <v>3.5000000000000001E-3</v>
      </c>
      <c r="DS133" s="188">
        <v>5.185088223309943E-4</v>
      </c>
      <c r="DT133" s="188">
        <v>5.28E-2</v>
      </c>
      <c r="DU133" s="188">
        <v>3.5001358102412753E-3</v>
      </c>
      <c r="DV133" s="188">
        <v>1.5E-3</v>
      </c>
      <c r="DW133" s="188">
        <v>1.5145278805893294E-3</v>
      </c>
      <c r="DX133" s="188">
        <v>0.12759999999999999</v>
      </c>
      <c r="DY133" s="188">
        <v>1.1182504723120897E-3</v>
      </c>
      <c r="DZ133" s="188">
        <v>1.9E-3</v>
      </c>
      <c r="EA133" s="188">
        <v>3.0176798154347306E-4</v>
      </c>
      <c r="EB133" s="188">
        <v>0.2374</v>
      </c>
      <c r="EC133" s="188">
        <v>1.1374795587906913E-3</v>
      </c>
      <c r="ED133" s="188">
        <v>9.6500000000000002E-2</v>
      </c>
      <c r="EE133" s="188">
        <v>1.1707005511772844E-3</v>
      </c>
      <c r="EF133" s="188">
        <v>1.55E-2</v>
      </c>
      <c r="EG133" s="188">
        <v>7.6723180139915282E-4</v>
      </c>
      <c r="EH133" s="188">
        <v>0.4294</v>
      </c>
      <c r="EI133" s="188">
        <v>2.8333150605086045E-3</v>
      </c>
      <c r="EJ133" s="187">
        <v>100.37</v>
      </c>
    </row>
    <row r="134" spans="1:140" x14ac:dyDescent="0.2">
      <c r="A134" s="63" t="s">
        <v>631</v>
      </c>
      <c r="B134" s="61">
        <v>93.73</v>
      </c>
      <c r="C134" s="143">
        <v>5.2791654430116635E-3</v>
      </c>
      <c r="D134" s="61">
        <v>49.48</v>
      </c>
      <c r="E134" s="61">
        <v>6.8561499166806428E-2</v>
      </c>
      <c r="F134" s="64">
        <v>0.184</v>
      </c>
      <c r="G134" s="64">
        <v>4.762432294842937E-3</v>
      </c>
      <c r="H134" s="61">
        <v>6.13</v>
      </c>
      <c r="I134" s="61">
        <v>2.0291167660759127E-2</v>
      </c>
      <c r="J134" s="61">
        <v>1.04</v>
      </c>
      <c r="K134" s="61">
        <v>9.766</v>
      </c>
      <c r="L134" s="61">
        <v>4.6610795892288649E-2</v>
      </c>
      <c r="M134" s="64">
        <v>0.05</v>
      </c>
      <c r="N134" s="64">
        <v>3.7902583058007223E-3</v>
      </c>
      <c r="O134" s="61">
        <v>26.75</v>
      </c>
      <c r="P134" s="61">
        <v>8.2026871726192177E-2</v>
      </c>
      <c r="Q134" s="61">
        <v>5</v>
      </c>
      <c r="R134" s="61">
        <v>1.1931905563252266E-2</v>
      </c>
      <c r="S134" s="64">
        <v>9.5000000000000001E-2</v>
      </c>
      <c r="T134" s="64">
        <v>6.691201885062701E-3</v>
      </c>
      <c r="U134" s="64">
        <v>0.64300000000000002</v>
      </c>
      <c r="V134" s="64">
        <v>1.420610215354786E-2</v>
      </c>
      <c r="W134" s="64">
        <v>2.1000000000000001E-2</v>
      </c>
      <c r="X134" s="64">
        <v>9.5313956305814252E-4</v>
      </c>
      <c r="Y134" s="64">
        <v>8.5699999999999998E-2</v>
      </c>
      <c r="Z134" s="64">
        <v>1.2622803742199042E-3</v>
      </c>
      <c r="AA134" s="64">
        <v>1.7000000000000001E-2</v>
      </c>
      <c r="AB134" s="64">
        <v>2.1024717115285469E-3</v>
      </c>
      <c r="AC134" s="64">
        <v>0.01</v>
      </c>
      <c r="AD134" s="64">
        <v>8.4351085819996097E-4</v>
      </c>
      <c r="AE134" s="61">
        <v>99.27</v>
      </c>
      <c r="AF134" s="61">
        <f t="shared" si="23"/>
        <v>100.1</v>
      </c>
      <c r="AG134" s="92">
        <f t="shared" si="24"/>
        <v>0.1141304347826087</v>
      </c>
      <c r="AH134" s="64">
        <f t="shared" si="25"/>
        <v>3.4945652173913047</v>
      </c>
      <c r="AI134" s="64">
        <f t="shared" si="26"/>
        <v>0.46576086956521739</v>
      </c>
      <c r="AJ134" s="64">
        <f t="shared" si="27"/>
        <v>0.77626811594202905</v>
      </c>
      <c r="AK134" s="64">
        <f t="shared" si="28"/>
        <v>4.5108695652173916</v>
      </c>
      <c r="AL134" s="63">
        <v>1454</v>
      </c>
      <c r="AM134" s="63">
        <v>1300</v>
      </c>
      <c r="AN134" s="63" t="s">
        <v>630</v>
      </c>
      <c r="AO134" s="62">
        <v>0.83</v>
      </c>
      <c r="AP134" s="69">
        <v>0.12</v>
      </c>
      <c r="AQ134" s="66"/>
      <c r="AR134" s="63"/>
      <c r="AS134" s="278"/>
      <c r="AT134" s="68"/>
      <c r="AU134" s="67"/>
      <c r="AV134" s="63"/>
      <c r="AW134" s="67"/>
      <c r="AX134" s="63"/>
      <c r="AY134" s="67"/>
      <c r="AZ134" s="63"/>
      <c r="BA134" s="67"/>
      <c r="BB134" s="63"/>
      <c r="BC134" s="67"/>
      <c r="BD134" s="63"/>
      <c r="BE134" s="67"/>
      <c r="BF134" s="63"/>
      <c r="BG134" s="67"/>
      <c r="BH134" s="63"/>
      <c r="BI134" s="67"/>
      <c r="BJ134" s="63"/>
      <c r="BK134" s="67"/>
      <c r="BL134" s="63"/>
      <c r="BM134" s="67"/>
      <c r="BN134" s="63"/>
      <c r="BO134" s="67"/>
      <c r="BP134" s="63"/>
      <c r="BQ134" s="67"/>
      <c r="BR134" s="63"/>
      <c r="BS134" s="67"/>
      <c r="BT134" s="63"/>
      <c r="BU134" s="67"/>
      <c r="BV134" s="63"/>
      <c r="BW134" s="67"/>
      <c r="BX134" s="63"/>
      <c r="BY134" s="67"/>
      <c r="BZ134" s="63"/>
      <c r="CA134" s="67"/>
      <c r="CB134" s="63"/>
      <c r="CC134" s="67"/>
      <c r="CD134" s="63"/>
      <c r="CE134" s="67"/>
      <c r="CF134" s="63"/>
      <c r="CG134" s="67"/>
      <c r="CH134" s="63"/>
      <c r="CI134" s="67"/>
      <c r="CJ134" s="63"/>
      <c r="CK134" s="67"/>
      <c r="CL134" s="63"/>
      <c r="CM134" s="118"/>
      <c r="CN134" s="60"/>
      <c r="CO134" s="117"/>
      <c r="CP134" s="91"/>
      <c r="CQ134" s="91"/>
      <c r="CR134" s="91"/>
      <c r="CS134" s="61"/>
      <c r="CT134" s="61"/>
      <c r="CU134" s="63"/>
      <c r="CV134" s="63"/>
      <c r="CW134" s="63"/>
      <c r="CX134" s="63"/>
      <c r="CY134" s="60"/>
      <c r="CZ134" s="60"/>
      <c r="DA134" s="63"/>
      <c r="DB134" s="91"/>
      <c r="DC134" s="91"/>
      <c r="DD134" s="91"/>
      <c r="DE134" s="60"/>
      <c r="DF134" s="60"/>
      <c r="DG134" s="65"/>
      <c r="DH134" s="65"/>
      <c r="DI134" s="65"/>
      <c r="DJ134" s="65"/>
      <c r="DL134" s="187">
        <v>41.41</v>
      </c>
      <c r="DM134" s="187">
        <v>2.8690202253274733E-2</v>
      </c>
      <c r="DN134" s="187">
        <v>51.71</v>
      </c>
      <c r="DO134" s="187">
        <v>8.4307363738053406E-2</v>
      </c>
      <c r="DP134" s="187">
        <v>6.17</v>
      </c>
      <c r="DQ134" s="187">
        <v>2.1063805267876289E-2</v>
      </c>
      <c r="DR134" s="188">
        <v>3.8E-3</v>
      </c>
      <c r="DS134" s="188">
        <v>7.2400848232387132E-4</v>
      </c>
      <c r="DT134" s="188">
        <v>5.2200000000000003E-2</v>
      </c>
      <c r="DU134" s="188">
        <v>1.5318923695210411E-3</v>
      </c>
      <c r="DV134" s="188">
        <v>2.7000000000000001E-3</v>
      </c>
      <c r="DW134" s="188">
        <v>3.3068263769673533E-3</v>
      </c>
      <c r="DX134" s="188">
        <v>0.12570000000000001</v>
      </c>
      <c r="DY134" s="188">
        <v>5.8360361429249787E-4</v>
      </c>
      <c r="DZ134" s="188">
        <v>2.0999999999999999E-3</v>
      </c>
      <c r="EA134" s="188">
        <v>4.3921304937632512E-4</v>
      </c>
      <c r="EB134" s="188">
        <v>0.23400000000000001</v>
      </c>
      <c r="EC134" s="188">
        <v>3.4795105733877387E-3</v>
      </c>
      <c r="ED134" s="188">
        <v>9.5000000000000001E-2</v>
      </c>
      <c r="EE134" s="188">
        <v>9.2631035357180211E-4</v>
      </c>
      <c r="EF134" s="188">
        <v>1.54E-2</v>
      </c>
      <c r="EG134" s="188">
        <v>9.1948512835496711E-4</v>
      </c>
      <c r="EH134" s="188">
        <v>0.42709999999999998</v>
      </c>
      <c r="EI134" s="188">
        <v>1.1721908084414436E-3</v>
      </c>
      <c r="EJ134" s="187">
        <v>100.24</v>
      </c>
    </row>
    <row r="135" spans="1:140" x14ac:dyDescent="0.2">
      <c r="A135" s="63" t="s">
        <v>148</v>
      </c>
      <c r="B135" s="61">
        <v>93.38</v>
      </c>
      <c r="C135" s="143">
        <v>1.2186546803077699E-2</v>
      </c>
      <c r="D135" s="61">
        <v>49.96</v>
      </c>
      <c r="E135" s="61">
        <v>8.4784931491391782E-2</v>
      </c>
      <c r="F135" s="64">
        <v>0.191</v>
      </c>
      <c r="G135" s="64">
        <v>6.0425335350515206E-3</v>
      </c>
      <c r="H135" s="61">
        <v>6.19</v>
      </c>
      <c r="I135" s="61">
        <v>2.5386547658159429E-2</v>
      </c>
      <c r="J135" s="61">
        <v>0.99</v>
      </c>
      <c r="K135" s="61">
        <v>9.91</v>
      </c>
      <c r="L135" s="61">
        <v>5.8395235012989051E-2</v>
      </c>
      <c r="M135" s="64">
        <v>4.8000000000000001E-2</v>
      </c>
      <c r="N135" s="64">
        <v>4.8260426852650192E-3</v>
      </c>
      <c r="O135" s="61">
        <v>25.85</v>
      </c>
      <c r="P135" s="61">
        <v>9.8705035585830186E-2</v>
      </c>
      <c r="Q135" s="61">
        <v>5.23</v>
      </c>
      <c r="R135" s="61">
        <v>1.5285762991169996E-2</v>
      </c>
      <c r="S135" s="64">
        <v>9.6000000000000002E-2</v>
      </c>
      <c r="T135" s="64">
        <v>8.598514327487046E-3</v>
      </c>
      <c r="U135" s="64">
        <v>0.65</v>
      </c>
      <c r="V135" s="64">
        <v>1.7912201691708488E-2</v>
      </c>
      <c r="W135" s="64">
        <v>1.9E-2</v>
      </c>
      <c r="X135" s="64">
        <v>1.2020623287592963E-3</v>
      </c>
      <c r="Y135" s="64">
        <v>4.9700000000000001E-2</v>
      </c>
      <c r="Z135" s="64">
        <v>1.3075372200013614E-3</v>
      </c>
      <c r="AA135" s="64">
        <v>1.7999999999999999E-2</v>
      </c>
      <c r="AB135" s="64">
        <v>2.7709040041112936E-3</v>
      </c>
      <c r="AC135" s="64">
        <v>1.4E-2</v>
      </c>
      <c r="AD135" s="64">
        <v>1.1321722856723019E-3</v>
      </c>
      <c r="AE135" s="61">
        <v>99.21</v>
      </c>
      <c r="AF135" s="61">
        <f t="shared" si="23"/>
        <v>100.07</v>
      </c>
      <c r="AG135" s="92">
        <f t="shared" si="24"/>
        <v>9.947643979057591E-2</v>
      </c>
      <c r="AH135" s="64">
        <f t="shared" si="25"/>
        <v>3.4031413612565444</v>
      </c>
      <c r="AI135" s="64">
        <f t="shared" si="26"/>
        <v>0.26020942408376962</v>
      </c>
      <c r="AJ135" s="64">
        <f t="shared" si="27"/>
        <v>0.43368237347294941</v>
      </c>
      <c r="AK135" s="64">
        <f t="shared" si="28"/>
        <v>4.5026178010471201</v>
      </c>
      <c r="AL135" s="63">
        <v>1440</v>
      </c>
      <c r="AM135" s="63">
        <v>1300</v>
      </c>
      <c r="AN135" s="63" t="s">
        <v>147</v>
      </c>
      <c r="AO135" s="62">
        <v>0.86</v>
      </c>
      <c r="AP135" s="69">
        <v>0.12</v>
      </c>
      <c r="AQ135" s="66">
        <v>38</v>
      </c>
      <c r="AR135" s="63">
        <v>12</v>
      </c>
      <c r="AS135" s="278">
        <v>1122.6199999999999</v>
      </c>
      <c r="AT135" s="68">
        <v>44.57</v>
      </c>
      <c r="AU135" s="67">
        <v>0.37</v>
      </c>
      <c r="AV135" s="63">
        <v>0.03</v>
      </c>
      <c r="AW135" s="67">
        <v>20.38</v>
      </c>
      <c r="AX135" s="63">
        <v>0.74</v>
      </c>
      <c r="AY135" s="67">
        <v>5.0999999999999996</v>
      </c>
      <c r="AZ135" s="63">
        <v>0.37</v>
      </c>
      <c r="BA135" s="67">
        <v>8.6300000000000008</v>
      </c>
      <c r="BB135" s="63">
        <v>0.42</v>
      </c>
      <c r="BC135" s="67">
        <v>0.28000000000000003</v>
      </c>
      <c r="BD135" s="63">
        <v>0.03</v>
      </c>
      <c r="BE135" s="67">
        <v>2.73</v>
      </c>
      <c r="BF135" s="63">
        <v>0.39</v>
      </c>
      <c r="BG135" s="67">
        <v>0.4</v>
      </c>
      <c r="BH135" s="63">
        <v>0.04</v>
      </c>
      <c r="BI135" s="67">
        <v>1.06</v>
      </c>
      <c r="BJ135" s="63">
        <v>7.0000000000000007E-2</v>
      </c>
      <c r="BK135" s="67"/>
      <c r="BL135" s="63"/>
      <c r="BM135" s="67">
        <v>0.91</v>
      </c>
      <c r="BN135" s="63">
        <v>0.16</v>
      </c>
      <c r="BO135" s="67">
        <v>0.42</v>
      </c>
      <c r="BP135" s="63">
        <v>0.09</v>
      </c>
      <c r="BQ135" s="67"/>
      <c r="BR135" s="63"/>
      <c r="BS135" s="67"/>
      <c r="BT135" s="63"/>
      <c r="BU135" s="67"/>
      <c r="BV135" s="63"/>
      <c r="BW135" s="67">
        <v>0.7</v>
      </c>
      <c r="BX135" s="63">
        <v>0.08</v>
      </c>
      <c r="BY135" s="67"/>
      <c r="BZ135" s="63"/>
      <c r="CA135" s="67">
        <v>0.56000000000000005</v>
      </c>
      <c r="CB135" s="63">
        <v>0.11</v>
      </c>
      <c r="CC135" s="67"/>
      <c r="CD135" s="63"/>
      <c r="CE135" s="67"/>
      <c r="CF135" s="63"/>
      <c r="CG135" s="67"/>
      <c r="CH135" s="63"/>
      <c r="CI135" s="67">
        <v>5.2999999999999999E-2</v>
      </c>
      <c r="CJ135" s="63">
        <v>7.0000000000000001E-3</v>
      </c>
      <c r="CK135" s="67">
        <v>2.5999999999999999E-2</v>
      </c>
      <c r="CL135" s="63">
        <v>5.0000000000000001E-3</v>
      </c>
      <c r="CM135" s="118"/>
      <c r="CN135" s="60"/>
      <c r="CO135" s="117"/>
      <c r="CP135" s="91"/>
      <c r="CQ135" s="91">
        <v>20</v>
      </c>
      <c r="CR135" s="91">
        <v>3.05</v>
      </c>
      <c r="CS135" s="61"/>
      <c r="CT135" s="61"/>
      <c r="CU135" s="63">
        <v>10.77</v>
      </c>
      <c r="CV135" s="63">
        <v>2.2799999999999998</v>
      </c>
      <c r="CW135" s="63">
        <v>17.170000000000002</v>
      </c>
      <c r="CX135" s="63">
        <v>3.78</v>
      </c>
      <c r="CY135" s="60">
        <f>AU135/AW135</f>
        <v>1.8155053974484789E-2</v>
      </c>
      <c r="CZ135" s="60">
        <f>CY135*((AV135/AU135)^2+(AX135/AW135)^2)^0.5</f>
        <v>1.6128970436194729E-3</v>
      </c>
      <c r="DA135" s="63"/>
      <c r="DB135" s="91">
        <v>12.3</v>
      </c>
      <c r="DC135" s="60">
        <f>0.3543*DE135</f>
        <v>1.9146371999999998E-2</v>
      </c>
      <c r="DD135" s="60">
        <v>1.140846E-3</v>
      </c>
      <c r="DE135" s="60">
        <v>5.4039999999999998E-2</v>
      </c>
      <c r="DF135" s="60">
        <v>3.2200000000000002E-3</v>
      </c>
      <c r="DG135" s="65">
        <v>0.70416000000000001</v>
      </c>
      <c r="DH135" s="65">
        <v>1.07E-3</v>
      </c>
      <c r="DI135" s="65">
        <v>0.70164000000000004</v>
      </c>
      <c r="DJ135" s="65">
        <v>1.08E-3</v>
      </c>
      <c r="DL135" s="187">
        <v>41.25</v>
      </c>
      <c r="DM135" s="187">
        <v>0.12062574568904544</v>
      </c>
      <c r="DN135" s="187">
        <v>51.42</v>
      </c>
      <c r="DO135" s="187">
        <v>0.16450256993266446</v>
      </c>
      <c r="DP135" s="187">
        <v>6.49</v>
      </c>
      <c r="DQ135" s="187">
        <v>5.1522392477352151E-2</v>
      </c>
      <c r="DR135" s="188">
        <v>3.8999999999999998E-3</v>
      </c>
      <c r="DS135" s="188">
        <v>5.1769348891408983E-4</v>
      </c>
      <c r="DT135" s="188">
        <v>4.8000000000000001E-2</v>
      </c>
      <c r="DU135" s="188">
        <v>1.349022388268149E-3</v>
      </c>
      <c r="DV135" s="188">
        <v>4.4000000000000003E-3</v>
      </c>
      <c r="DW135" s="188">
        <v>2.6484102076112441E-3</v>
      </c>
      <c r="DX135" s="188">
        <v>0.12939999999999999</v>
      </c>
      <c r="DY135" s="188">
        <v>3.5714158092380772E-3</v>
      </c>
      <c r="DZ135" s="188">
        <v>1.9E-3</v>
      </c>
      <c r="EA135" s="188">
        <v>4.1124043903826326E-4</v>
      </c>
      <c r="EB135" s="188">
        <v>0.2467</v>
      </c>
      <c r="EC135" s="188">
        <v>1.1717687927826369E-2</v>
      </c>
      <c r="ED135" s="188">
        <v>9.8799999999999999E-2</v>
      </c>
      <c r="EE135" s="188">
        <v>1.2883253930772855E-3</v>
      </c>
      <c r="EF135" s="188">
        <v>1.55E-2</v>
      </c>
      <c r="EG135" s="188">
        <v>9.3216124817146974E-4</v>
      </c>
      <c r="EH135" s="188">
        <v>0.41959999999999997</v>
      </c>
      <c r="EI135" s="188">
        <v>3.0317743435780064E-3</v>
      </c>
      <c r="EJ135" s="187">
        <v>100.13</v>
      </c>
    </row>
    <row r="136" spans="1:140" x14ac:dyDescent="0.2">
      <c r="A136" s="63" t="s">
        <v>629</v>
      </c>
      <c r="B136" s="61">
        <v>93.38</v>
      </c>
      <c r="C136" s="143">
        <v>1.2186546803077699E-2</v>
      </c>
      <c r="D136" s="61">
        <v>50</v>
      </c>
      <c r="E136" s="61">
        <v>8.4852813742385694E-2</v>
      </c>
      <c r="F136" s="64">
        <v>0.191</v>
      </c>
      <c r="G136" s="64">
        <v>6.0919685460083884E-3</v>
      </c>
      <c r="H136" s="61">
        <v>6.25</v>
      </c>
      <c r="I136" s="61">
        <v>2.5632620818012344E-2</v>
      </c>
      <c r="J136" s="61">
        <v>1.02</v>
      </c>
      <c r="K136" s="61">
        <v>9.89</v>
      </c>
      <c r="L136" s="61">
        <v>5.7344945740666627E-2</v>
      </c>
      <c r="M136" s="64">
        <v>4.8000000000000001E-2</v>
      </c>
      <c r="N136" s="64">
        <v>4.8560988457814576E-3</v>
      </c>
      <c r="O136" s="61">
        <v>25.85</v>
      </c>
      <c r="P136" s="61">
        <v>9.8097637430492934E-2</v>
      </c>
      <c r="Q136" s="61">
        <v>5.23</v>
      </c>
      <c r="R136" s="61">
        <v>1.5409528354596424E-2</v>
      </c>
      <c r="S136" s="64">
        <v>0.111</v>
      </c>
      <c r="T136" s="64">
        <v>8.7399427646867329E-3</v>
      </c>
      <c r="U136" s="64">
        <v>0.66900000000000004</v>
      </c>
      <c r="V136" s="64">
        <v>1.8244466673761662E-2</v>
      </c>
      <c r="W136" s="64">
        <v>0.02</v>
      </c>
      <c r="X136" s="64">
        <v>1.2393376367147808E-3</v>
      </c>
      <c r="Y136" s="64">
        <v>6.0900000000000003E-2</v>
      </c>
      <c r="Z136" s="64">
        <v>1.3938178681951242E-3</v>
      </c>
      <c r="AA136" s="64">
        <v>1.6E-2</v>
      </c>
      <c r="AB136" s="64">
        <v>2.5362243714273829E-3</v>
      </c>
      <c r="AC136" s="64">
        <v>1.0999999999999999E-2</v>
      </c>
      <c r="AD136" s="64">
        <v>1.0897903921804821E-3</v>
      </c>
      <c r="AE136" s="61">
        <v>99.36</v>
      </c>
      <c r="AF136" s="61">
        <f t="shared" si="23"/>
        <v>100.07</v>
      </c>
      <c r="AG136" s="92">
        <f t="shared" si="24"/>
        <v>0.10471204188481675</v>
      </c>
      <c r="AH136" s="64">
        <f t="shared" si="25"/>
        <v>3.5026178010471205</v>
      </c>
      <c r="AI136" s="64">
        <f t="shared" si="26"/>
        <v>0.31884816753926704</v>
      </c>
      <c r="AJ136" s="64">
        <f t="shared" si="27"/>
        <v>0.53141361256544506</v>
      </c>
      <c r="AK136" s="64">
        <f t="shared" si="28"/>
        <v>3.7172774869109944</v>
      </c>
      <c r="AL136" s="63">
        <v>1444</v>
      </c>
      <c r="AM136" s="63">
        <v>1300</v>
      </c>
      <c r="AN136" s="63" t="s">
        <v>501</v>
      </c>
      <c r="AO136" s="62">
        <v>0.71</v>
      </c>
      <c r="AP136" s="69">
        <v>7.0000000000000007E-2</v>
      </c>
      <c r="AQ136" s="66"/>
      <c r="AR136" s="63"/>
      <c r="AS136" s="278"/>
      <c r="AT136" s="68"/>
      <c r="AU136" s="67"/>
      <c r="AV136" s="63"/>
      <c r="AW136" s="67"/>
      <c r="AX136" s="63"/>
      <c r="AY136" s="67"/>
      <c r="AZ136" s="63"/>
      <c r="BA136" s="67"/>
      <c r="BB136" s="63"/>
      <c r="BC136" s="67"/>
      <c r="BD136" s="63"/>
      <c r="BE136" s="67"/>
      <c r="BF136" s="63"/>
      <c r="BG136" s="67"/>
      <c r="BH136" s="63"/>
      <c r="BI136" s="67"/>
      <c r="BJ136" s="63"/>
      <c r="BK136" s="67"/>
      <c r="BL136" s="63"/>
      <c r="BM136" s="67"/>
      <c r="BN136" s="63"/>
      <c r="BO136" s="67"/>
      <c r="BP136" s="63"/>
      <c r="BQ136" s="67"/>
      <c r="BR136" s="63"/>
      <c r="BS136" s="67"/>
      <c r="BT136" s="63"/>
      <c r="BU136" s="67"/>
      <c r="BV136" s="63"/>
      <c r="BW136" s="67"/>
      <c r="BX136" s="63"/>
      <c r="BY136" s="67"/>
      <c r="BZ136" s="63"/>
      <c r="CA136" s="67"/>
      <c r="CB136" s="63"/>
      <c r="CC136" s="67"/>
      <c r="CD136" s="63"/>
      <c r="CE136" s="67"/>
      <c r="CF136" s="63"/>
      <c r="CG136" s="67"/>
      <c r="CH136" s="63"/>
      <c r="CI136" s="67"/>
      <c r="CJ136" s="63"/>
      <c r="CK136" s="67"/>
      <c r="CL136" s="63"/>
      <c r="CM136" s="118"/>
      <c r="CN136" s="60"/>
      <c r="CO136" s="117"/>
      <c r="CP136" s="91"/>
      <c r="CQ136" s="91"/>
      <c r="CR136" s="91"/>
      <c r="CS136" s="61"/>
      <c r="CT136" s="61"/>
      <c r="CU136" s="63"/>
      <c r="CV136" s="63"/>
      <c r="CW136" s="63"/>
      <c r="CX136" s="63"/>
      <c r="CY136" s="60"/>
      <c r="CZ136" s="60"/>
      <c r="DA136" s="63"/>
      <c r="DB136" s="91"/>
      <c r="DC136" s="91"/>
      <c r="DD136" s="91"/>
      <c r="DE136" s="60"/>
      <c r="DF136" s="60"/>
      <c r="DG136" s="65"/>
      <c r="DH136" s="65"/>
      <c r="DI136" s="65"/>
      <c r="DJ136" s="65"/>
      <c r="DL136" s="187">
        <v>41.25</v>
      </c>
      <c r="DM136" s="187">
        <v>0.12062574568904544</v>
      </c>
      <c r="DN136" s="187">
        <v>51.42</v>
      </c>
      <c r="DO136" s="187">
        <v>0.16450256993266446</v>
      </c>
      <c r="DP136" s="187">
        <v>6.49</v>
      </c>
      <c r="DQ136" s="187">
        <v>5.1522392477352151E-2</v>
      </c>
      <c r="DR136" s="188">
        <v>3.8999999999999998E-3</v>
      </c>
      <c r="DS136" s="188">
        <v>5.1769348891408983E-4</v>
      </c>
      <c r="DT136" s="188">
        <v>4.8000000000000001E-2</v>
      </c>
      <c r="DU136" s="188">
        <v>1.349022388268149E-3</v>
      </c>
      <c r="DV136" s="188">
        <v>4.4000000000000003E-3</v>
      </c>
      <c r="DW136" s="188">
        <v>2.6484102076112441E-3</v>
      </c>
      <c r="DX136" s="188">
        <v>0.12939999999999999</v>
      </c>
      <c r="DY136" s="188">
        <v>3.5714158092380772E-3</v>
      </c>
      <c r="DZ136" s="188">
        <v>1.9E-3</v>
      </c>
      <c r="EA136" s="188">
        <v>4.1124043903826326E-4</v>
      </c>
      <c r="EB136" s="188">
        <v>0.2467</v>
      </c>
      <c r="EC136" s="188">
        <v>1.1717687927826369E-2</v>
      </c>
      <c r="ED136" s="188">
        <v>9.8799999999999999E-2</v>
      </c>
      <c r="EE136" s="188">
        <v>1.2883253930772855E-3</v>
      </c>
      <c r="EF136" s="188">
        <v>1.55E-2</v>
      </c>
      <c r="EG136" s="188">
        <v>9.3216124817146974E-4</v>
      </c>
      <c r="EH136" s="188">
        <v>0.41959999999999997</v>
      </c>
      <c r="EI136" s="188">
        <v>3.0317743435780064E-3</v>
      </c>
      <c r="EJ136" s="187">
        <v>100.13</v>
      </c>
    </row>
    <row r="137" spans="1:140" x14ac:dyDescent="0.2">
      <c r="A137" s="63" t="s">
        <v>628</v>
      </c>
      <c r="B137" s="61">
        <v>93.38</v>
      </c>
      <c r="C137" s="143">
        <v>1.2186546803077699E-2</v>
      </c>
      <c r="D137" s="61">
        <v>50.07</v>
      </c>
      <c r="E137" s="61">
        <v>8.4971607681625025E-2</v>
      </c>
      <c r="F137" s="64">
        <v>0.187</v>
      </c>
      <c r="G137" s="64">
        <v>6.1399092719500161E-3</v>
      </c>
      <c r="H137" s="61">
        <v>6.22</v>
      </c>
      <c r="I137" s="61">
        <v>2.5949818796198856E-2</v>
      </c>
      <c r="J137" s="61">
        <v>1.01</v>
      </c>
      <c r="K137" s="61">
        <v>9.89</v>
      </c>
      <c r="L137" s="61">
        <v>5.6412507598541967E-2</v>
      </c>
      <c r="M137" s="64">
        <v>5.3999999999999999E-2</v>
      </c>
      <c r="N137" s="64">
        <v>4.9974720369402774E-3</v>
      </c>
      <c r="O137" s="61">
        <v>25.93</v>
      </c>
      <c r="P137" s="61">
        <v>9.7178899749665593E-2</v>
      </c>
      <c r="Q137" s="61">
        <v>5.13</v>
      </c>
      <c r="R137" s="61">
        <v>1.5477153226611152E-2</v>
      </c>
      <c r="S137" s="64">
        <v>0.11</v>
      </c>
      <c r="T137" s="64">
        <v>8.8283138254142274E-3</v>
      </c>
      <c r="U137" s="64">
        <v>0.65</v>
      </c>
      <c r="V137" s="64">
        <v>1.8231569841593152E-2</v>
      </c>
      <c r="W137" s="64">
        <v>1.7999999999999999E-2</v>
      </c>
      <c r="X137" s="64">
        <v>1.2113744425238627E-3</v>
      </c>
      <c r="Y137" s="64">
        <v>4.7300000000000002E-2</v>
      </c>
      <c r="Z137" s="64">
        <v>1.3233907364753952E-3</v>
      </c>
      <c r="AA137" s="64">
        <v>1.7000000000000001E-2</v>
      </c>
      <c r="AB137" s="64">
        <v>2.6421643821348865E-3</v>
      </c>
      <c r="AC137" s="64">
        <v>1.7999999999999999E-2</v>
      </c>
      <c r="AD137" s="64">
        <v>1.1434263771664531E-3</v>
      </c>
      <c r="AE137" s="61">
        <v>99.34</v>
      </c>
      <c r="AF137" s="61">
        <f t="shared" si="23"/>
        <v>100.06</v>
      </c>
      <c r="AG137" s="92">
        <f t="shared" si="24"/>
        <v>9.6256684491978606E-2</v>
      </c>
      <c r="AH137" s="64">
        <f t="shared" si="25"/>
        <v>3.4759358288770055</v>
      </c>
      <c r="AI137" s="64">
        <f t="shared" si="26"/>
        <v>0.25294117647058822</v>
      </c>
      <c r="AJ137" s="64">
        <f t="shared" si="27"/>
        <v>0.42156862745098039</v>
      </c>
      <c r="AK137" s="64">
        <f t="shared" si="28"/>
        <v>3.8502673796791442</v>
      </c>
      <c r="AL137" s="63">
        <v>1444</v>
      </c>
      <c r="AM137" s="63">
        <v>1300</v>
      </c>
      <c r="AN137" s="63" t="s">
        <v>509</v>
      </c>
      <c r="AO137" s="62">
        <v>0.72</v>
      </c>
      <c r="AP137" s="69">
        <v>7.0000000000000007E-2</v>
      </c>
      <c r="AQ137" s="66"/>
      <c r="AR137" s="63"/>
      <c r="AS137" s="278"/>
      <c r="AT137" s="68"/>
      <c r="AU137" s="67"/>
      <c r="AV137" s="63"/>
      <c r="AW137" s="67"/>
      <c r="AX137" s="63"/>
      <c r="AY137" s="67"/>
      <c r="AZ137" s="63"/>
      <c r="BA137" s="67"/>
      <c r="BB137" s="63"/>
      <c r="BC137" s="67"/>
      <c r="BD137" s="63"/>
      <c r="BE137" s="67"/>
      <c r="BF137" s="63"/>
      <c r="BG137" s="67"/>
      <c r="BH137" s="63"/>
      <c r="BI137" s="67"/>
      <c r="BJ137" s="63"/>
      <c r="BK137" s="67"/>
      <c r="BL137" s="63"/>
      <c r="BM137" s="67"/>
      <c r="BN137" s="63"/>
      <c r="BO137" s="67"/>
      <c r="BP137" s="63"/>
      <c r="BQ137" s="67"/>
      <c r="BR137" s="63"/>
      <c r="BS137" s="67"/>
      <c r="BT137" s="63"/>
      <c r="BU137" s="67"/>
      <c r="BV137" s="63"/>
      <c r="BW137" s="67"/>
      <c r="BX137" s="63"/>
      <c r="BY137" s="67"/>
      <c r="BZ137" s="63"/>
      <c r="CA137" s="67"/>
      <c r="CB137" s="63"/>
      <c r="CC137" s="67"/>
      <c r="CD137" s="63"/>
      <c r="CE137" s="67"/>
      <c r="CF137" s="63"/>
      <c r="CG137" s="67"/>
      <c r="CH137" s="63"/>
      <c r="CI137" s="67"/>
      <c r="CJ137" s="63"/>
      <c r="CK137" s="67"/>
      <c r="CL137" s="63"/>
      <c r="CM137" s="118"/>
      <c r="CN137" s="60"/>
      <c r="CO137" s="117"/>
      <c r="CP137" s="91"/>
      <c r="CQ137" s="91"/>
      <c r="CR137" s="91"/>
      <c r="CS137" s="61"/>
      <c r="CT137" s="61"/>
      <c r="CU137" s="63"/>
      <c r="CV137" s="63"/>
      <c r="CW137" s="63"/>
      <c r="CX137" s="63"/>
      <c r="CY137" s="60"/>
      <c r="CZ137" s="60"/>
      <c r="DA137" s="63"/>
      <c r="DB137" s="91"/>
      <c r="DC137" s="91"/>
      <c r="DD137" s="91"/>
      <c r="DE137" s="60"/>
      <c r="DF137" s="60"/>
      <c r="DG137" s="65"/>
      <c r="DH137" s="65"/>
      <c r="DI137" s="65"/>
      <c r="DJ137" s="65"/>
      <c r="DL137" s="187">
        <v>41.25</v>
      </c>
      <c r="DM137" s="187">
        <v>0.12062574568904544</v>
      </c>
      <c r="DN137" s="187">
        <v>51.42</v>
      </c>
      <c r="DO137" s="187">
        <v>0.16450256993266446</v>
      </c>
      <c r="DP137" s="187">
        <v>6.49</v>
      </c>
      <c r="DQ137" s="187">
        <v>5.1522392477352151E-2</v>
      </c>
      <c r="DR137" s="188">
        <v>3.8999999999999998E-3</v>
      </c>
      <c r="DS137" s="188">
        <v>5.1769348891408983E-4</v>
      </c>
      <c r="DT137" s="188">
        <v>4.8000000000000001E-2</v>
      </c>
      <c r="DU137" s="188">
        <v>1.349022388268149E-3</v>
      </c>
      <c r="DV137" s="188">
        <v>4.4000000000000003E-3</v>
      </c>
      <c r="DW137" s="188">
        <v>2.6484102076112441E-3</v>
      </c>
      <c r="DX137" s="188">
        <v>0.12939999999999999</v>
      </c>
      <c r="DY137" s="188">
        <v>3.5714158092380772E-3</v>
      </c>
      <c r="DZ137" s="188">
        <v>1.9E-3</v>
      </c>
      <c r="EA137" s="188">
        <v>4.1124043903826326E-4</v>
      </c>
      <c r="EB137" s="188">
        <v>0.2467</v>
      </c>
      <c r="EC137" s="188">
        <v>1.1717687927826369E-2</v>
      </c>
      <c r="ED137" s="188">
        <v>9.8799999999999999E-2</v>
      </c>
      <c r="EE137" s="188">
        <v>1.2883253930772855E-3</v>
      </c>
      <c r="EF137" s="188">
        <v>1.55E-2</v>
      </c>
      <c r="EG137" s="188">
        <v>9.3216124817146974E-4</v>
      </c>
      <c r="EH137" s="188">
        <v>0.41959999999999997</v>
      </c>
      <c r="EI137" s="188">
        <v>3.0317743435780064E-3</v>
      </c>
      <c r="EJ137" s="187">
        <v>100.13</v>
      </c>
    </row>
    <row r="138" spans="1:140" x14ac:dyDescent="0.2">
      <c r="A138" s="63" t="s">
        <v>150</v>
      </c>
      <c r="B138" s="61">
        <v>93.59</v>
      </c>
      <c r="C138" s="143">
        <v>7.7411839212521896E-3</v>
      </c>
      <c r="D138" s="61">
        <v>49.81</v>
      </c>
      <c r="E138" s="61">
        <v>7.098774534930502E-2</v>
      </c>
      <c r="F138" s="64">
        <v>0.189</v>
      </c>
      <c r="G138" s="64">
        <v>4.9206885249932254E-3</v>
      </c>
      <c r="H138" s="61">
        <v>6.17</v>
      </c>
      <c r="I138" s="61">
        <v>2.1313171383436889E-2</v>
      </c>
      <c r="J138" s="61">
        <v>1.02</v>
      </c>
      <c r="K138" s="61">
        <v>9.782</v>
      </c>
      <c r="L138" s="61">
        <v>4.6687160087893462E-2</v>
      </c>
      <c r="M138" s="64">
        <v>0.05</v>
      </c>
      <c r="N138" s="64">
        <v>3.9079477421730645E-3</v>
      </c>
      <c r="O138" s="61">
        <v>26.32</v>
      </c>
      <c r="P138" s="61">
        <v>8.4556405777591395E-2</v>
      </c>
      <c r="Q138" s="61">
        <v>5.0599999999999996</v>
      </c>
      <c r="R138" s="61">
        <v>1.2205273403910194E-2</v>
      </c>
      <c r="S138" s="64">
        <v>0.10100000000000001</v>
      </c>
      <c r="T138" s="64">
        <v>7.1424577201719894E-3</v>
      </c>
      <c r="U138" s="64">
        <v>0.67800000000000005</v>
      </c>
      <c r="V138" s="64">
        <v>1.5568183331682891E-2</v>
      </c>
      <c r="W138" s="64">
        <v>1.9E-2</v>
      </c>
      <c r="X138" s="64">
        <v>9.8396785002180997E-4</v>
      </c>
      <c r="Y138" s="64">
        <v>5.2699999999999997E-2</v>
      </c>
      <c r="Z138" s="64">
        <v>1.0832138395545309E-3</v>
      </c>
      <c r="AA138" s="64">
        <v>1.6E-2</v>
      </c>
      <c r="AB138" s="64">
        <v>2.2083228677879196E-3</v>
      </c>
      <c r="AC138" s="64">
        <v>1.7000000000000001E-2</v>
      </c>
      <c r="AD138" s="64">
        <v>8.4856264149631871E-4</v>
      </c>
      <c r="AE138" s="61">
        <v>99.29</v>
      </c>
      <c r="AF138" s="61">
        <f t="shared" si="23"/>
        <v>100.07000000000001</v>
      </c>
      <c r="AG138" s="92">
        <f t="shared" si="24"/>
        <v>0.10052910052910052</v>
      </c>
      <c r="AH138" s="64">
        <f t="shared" si="25"/>
        <v>3.5873015873015874</v>
      </c>
      <c r="AI138" s="64">
        <f t="shared" si="26"/>
        <v>0.27883597883597883</v>
      </c>
      <c r="AJ138" s="64">
        <f t="shared" si="27"/>
        <v>0.46472663139329806</v>
      </c>
      <c r="AK138" s="64">
        <f t="shared" si="28"/>
        <v>4.1269841269841274</v>
      </c>
      <c r="AL138" s="63">
        <v>1449</v>
      </c>
      <c r="AM138" s="63">
        <v>1300</v>
      </c>
      <c r="AN138" s="63" t="s">
        <v>149</v>
      </c>
      <c r="AO138" s="62">
        <v>0.78</v>
      </c>
      <c r="AP138" s="69">
        <v>0.11</v>
      </c>
      <c r="AQ138" s="66">
        <v>38</v>
      </c>
      <c r="AR138" s="63">
        <v>16</v>
      </c>
      <c r="AS138" s="278">
        <v>1084.8499999999999</v>
      </c>
      <c r="AT138" s="68">
        <v>43.07</v>
      </c>
      <c r="AU138" s="67">
        <v>0.34</v>
      </c>
      <c r="AV138" s="63">
        <v>0.03</v>
      </c>
      <c r="AW138" s="67">
        <v>19.809999999999999</v>
      </c>
      <c r="AX138" s="63">
        <v>0.55000000000000004</v>
      </c>
      <c r="AY138" s="67">
        <v>4.92</v>
      </c>
      <c r="AZ138" s="63">
        <v>0.27</v>
      </c>
      <c r="BA138" s="67">
        <v>8.74</v>
      </c>
      <c r="BB138" s="63">
        <v>0.44</v>
      </c>
      <c r="BC138" s="67">
        <v>0.28999999999999998</v>
      </c>
      <c r="BD138" s="63">
        <v>0.03</v>
      </c>
      <c r="BE138" s="67">
        <v>2.65</v>
      </c>
      <c r="BF138" s="63">
        <v>0.35</v>
      </c>
      <c r="BG138" s="67">
        <v>0.39</v>
      </c>
      <c r="BH138" s="63">
        <v>0.04</v>
      </c>
      <c r="BI138" s="67">
        <v>1.08</v>
      </c>
      <c r="BJ138" s="63">
        <v>0.09</v>
      </c>
      <c r="BK138" s="67"/>
      <c r="BL138" s="63"/>
      <c r="BM138" s="67">
        <v>1.05</v>
      </c>
      <c r="BN138" s="63">
        <v>0.12</v>
      </c>
      <c r="BO138" s="67">
        <v>0.36</v>
      </c>
      <c r="BP138" s="63">
        <v>7.0000000000000007E-2</v>
      </c>
      <c r="BQ138" s="67"/>
      <c r="BR138" s="63"/>
      <c r="BS138" s="67"/>
      <c r="BT138" s="63"/>
      <c r="BU138" s="67"/>
      <c r="BV138" s="63"/>
      <c r="BW138" s="67">
        <v>0.79</v>
      </c>
      <c r="BX138" s="63">
        <v>0.08</v>
      </c>
      <c r="BY138" s="67"/>
      <c r="BZ138" s="63"/>
      <c r="CA138" s="67">
        <v>0.6</v>
      </c>
      <c r="CB138" s="63">
        <v>0.08</v>
      </c>
      <c r="CC138" s="67"/>
      <c r="CD138" s="63"/>
      <c r="CE138" s="67"/>
      <c r="CF138" s="63"/>
      <c r="CG138" s="67"/>
      <c r="CH138" s="63"/>
      <c r="CI138" s="67">
        <v>5.5E-2</v>
      </c>
      <c r="CJ138" s="63">
        <v>8.9999999999999993E-3</v>
      </c>
      <c r="CK138" s="67">
        <v>2.5999999999999999E-2</v>
      </c>
      <c r="CL138" s="63">
        <v>7.0000000000000001E-3</v>
      </c>
      <c r="CM138" s="118">
        <v>7.9000000000000008E-3</v>
      </c>
      <c r="CN138" s="60">
        <v>1.8E-3</v>
      </c>
      <c r="CO138" s="117">
        <v>36.25</v>
      </c>
      <c r="CP138" s="91">
        <v>9</v>
      </c>
      <c r="CQ138" s="91">
        <v>19.64</v>
      </c>
      <c r="CR138" s="91">
        <v>3.49</v>
      </c>
      <c r="CS138" s="61">
        <v>3.25</v>
      </c>
      <c r="CT138" s="61">
        <v>1.1399999999999999</v>
      </c>
      <c r="CU138" s="63">
        <v>11.15</v>
      </c>
      <c r="CV138" s="63">
        <v>3.25</v>
      </c>
      <c r="CW138" s="63">
        <v>19.09</v>
      </c>
      <c r="CX138" s="63">
        <v>3.69</v>
      </c>
      <c r="CY138" s="60">
        <f>AU138/AW138</f>
        <v>1.7163048965169108E-2</v>
      </c>
      <c r="CZ138" s="60">
        <f>CY138*((AV138/AU138)^2+(AX138/AW138)^2)^0.5</f>
        <v>1.5875860424047284E-3</v>
      </c>
      <c r="DA138" s="63"/>
      <c r="DB138" s="91">
        <v>16.5</v>
      </c>
      <c r="DC138" s="60">
        <f>0.3543*DE138</f>
        <v>1.7824833000000002E-2</v>
      </c>
      <c r="DD138" s="60">
        <v>1.1939910000000001E-3</v>
      </c>
      <c r="DE138" s="60">
        <v>5.0310000000000001E-2</v>
      </c>
      <c r="DF138" s="60">
        <v>3.3700000000000002E-3</v>
      </c>
      <c r="DG138" s="65">
        <v>0.70367000000000002</v>
      </c>
      <c r="DH138" s="65">
        <v>1.33E-3</v>
      </c>
      <c r="DI138" s="65">
        <v>0.70132000000000005</v>
      </c>
      <c r="DJ138" s="65">
        <v>1.34E-3</v>
      </c>
      <c r="DL138" s="187">
        <v>41.35</v>
      </c>
      <c r="DM138" s="187">
        <v>5.8241628510381692E-2</v>
      </c>
      <c r="DN138" s="187">
        <v>51.58</v>
      </c>
      <c r="DO138" s="187">
        <v>4.6072724082505359E-2</v>
      </c>
      <c r="DP138" s="187">
        <v>6.29</v>
      </c>
      <c r="DQ138" s="187">
        <v>3.1609752029728551E-2</v>
      </c>
      <c r="DR138" s="188">
        <v>3.7000000000000002E-3</v>
      </c>
      <c r="DS138" s="188">
        <v>5.7905900382019323E-4</v>
      </c>
      <c r="DT138" s="188">
        <v>5.4399999999999997E-2</v>
      </c>
      <c r="DU138" s="188">
        <v>1.5588877200892184E-3</v>
      </c>
      <c r="DV138" s="188">
        <v>1E-3</v>
      </c>
      <c r="DW138" s="188">
        <v>6.2675532456469912E-4</v>
      </c>
      <c r="DX138" s="188">
        <v>0.12640000000000001</v>
      </c>
      <c r="DY138" s="188">
        <v>6.2955794462394687E-4</v>
      </c>
      <c r="DZ138" s="188">
        <v>1.9E-3</v>
      </c>
      <c r="EA138" s="188">
        <v>5.3277943934907008E-4</v>
      </c>
      <c r="EB138" s="188">
        <v>0.2407</v>
      </c>
      <c r="EC138" s="188">
        <v>7.0519377915203747E-3</v>
      </c>
      <c r="ED138" s="188">
        <v>9.6100000000000005E-2</v>
      </c>
      <c r="EE138" s="188">
        <v>1.3634512998556966E-3</v>
      </c>
      <c r="EF138" s="188">
        <v>1.54E-2</v>
      </c>
      <c r="EG138" s="188">
        <v>1.1607155004114797E-3</v>
      </c>
      <c r="EH138" s="188">
        <v>0.4234</v>
      </c>
      <c r="EI138" s="188">
        <v>1.8862044401036305E-3</v>
      </c>
      <c r="EJ138" s="187">
        <v>100.19</v>
      </c>
    </row>
    <row r="139" spans="1:140" x14ac:dyDescent="0.2">
      <c r="A139" s="63" t="s">
        <v>172</v>
      </c>
      <c r="B139" s="61">
        <v>93.78</v>
      </c>
      <c r="C139" s="143">
        <v>9.1133919634460471E-3</v>
      </c>
      <c r="D139" s="61">
        <v>49.46</v>
      </c>
      <c r="E139" s="61">
        <v>6.8533786353885337E-2</v>
      </c>
      <c r="F139" s="64">
        <v>0.19</v>
      </c>
      <c r="G139" s="64">
        <v>4.75117457082658E-3</v>
      </c>
      <c r="H139" s="61">
        <v>6.07</v>
      </c>
      <c r="I139" s="61">
        <v>2.0014984057321026E-2</v>
      </c>
      <c r="J139" s="61">
        <v>1.07</v>
      </c>
      <c r="K139" s="61">
        <v>9.7390000000000008</v>
      </c>
      <c r="L139" s="61">
        <v>4.7358899063806394E-2</v>
      </c>
      <c r="M139" s="64">
        <v>4.3999999999999997E-2</v>
      </c>
      <c r="N139" s="64">
        <v>3.6850422160839605E-3</v>
      </c>
      <c r="O139" s="61">
        <v>26.85</v>
      </c>
      <c r="P139" s="61">
        <v>8.3714268331164576E-2</v>
      </c>
      <c r="Q139" s="61">
        <v>5.0999999999999996</v>
      </c>
      <c r="R139" s="61">
        <v>1.1975317207582525E-2</v>
      </c>
      <c r="S139" s="64">
        <v>8.1000000000000003E-2</v>
      </c>
      <c r="T139" s="64">
        <v>6.4027042443017762E-3</v>
      </c>
      <c r="U139" s="64">
        <v>0.64</v>
      </c>
      <c r="V139" s="64">
        <v>1.4042843903173207E-2</v>
      </c>
      <c r="W139" s="64">
        <v>2.3E-2</v>
      </c>
      <c r="X139" s="64">
        <v>9.5974935977068858E-4</v>
      </c>
      <c r="Y139" s="64">
        <v>8.8400000000000006E-2</v>
      </c>
      <c r="Z139" s="64">
        <v>1.2692515597998379E-3</v>
      </c>
      <c r="AA139" s="64">
        <v>1.4999999999999999E-2</v>
      </c>
      <c r="AB139" s="64">
        <v>2.0673928831582383E-3</v>
      </c>
      <c r="AC139" s="64">
        <v>1.4E-2</v>
      </c>
      <c r="AD139" s="64">
        <v>8.9305386009861526E-4</v>
      </c>
      <c r="AE139" s="61">
        <v>99.37</v>
      </c>
      <c r="AF139" s="61">
        <f t="shared" si="23"/>
        <v>100.11</v>
      </c>
      <c r="AG139" s="92">
        <f t="shared" si="24"/>
        <v>0.12105263157894737</v>
      </c>
      <c r="AH139" s="64">
        <f t="shared" si="25"/>
        <v>3.3684210526315788</v>
      </c>
      <c r="AI139" s="64">
        <f t="shared" si="26"/>
        <v>0.46526315789473688</v>
      </c>
      <c r="AJ139" s="64">
        <f t="shared" si="27"/>
        <v>0.77543859649122815</v>
      </c>
      <c r="AK139" s="64">
        <f t="shared" si="28"/>
        <v>3.8947368421052633</v>
      </c>
      <c r="AL139" s="63">
        <v>1458</v>
      </c>
      <c r="AM139" s="63">
        <v>1300</v>
      </c>
      <c r="AN139" s="63" t="s">
        <v>171</v>
      </c>
      <c r="AO139" s="62">
        <v>0.74</v>
      </c>
      <c r="AP139" s="69">
        <v>0.1</v>
      </c>
      <c r="AQ139" s="66">
        <v>38</v>
      </c>
      <c r="AR139" s="63">
        <v>12</v>
      </c>
      <c r="AS139" s="278">
        <v>1078.81</v>
      </c>
      <c r="AT139" s="68">
        <v>45.31</v>
      </c>
      <c r="AU139" s="67">
        <v>0.42</v>
      </c>
      <c r="AV139" s="63">
        <v>0.04</v>
      </c>
      <c r="AW139" s="67">
        <v>21.14</v>
      </c>
      <c r="AX139" s="63">
        <v>0.77</v>
      </c>
      <c r="AY139" s="67">
        <v>4.6900000000000004</v>
      </c>
      <c r="AZ139" s="63">
        <v>0.32</v>
      </c>
      <c r="BA139" s="67">
        <v>8.6999999999999993</v>
      </c>
      <c r="BB139" s="63">
        <v>0.48</v>
      </c>
      <c r="BC139" s="67">
        <v>0.31</v>
      </c>
      <c r="BD139" s="63">
        <v>0.04</v>
      </c>
      <c r="BE139" s="67">
        <v>2.56</v>
      </c>
      <c r="BF139" s="63">
        <v>0.4</v>
      </c>
      <c r="BG139" s="67">
        <v>0.41</v>
      </c>
      <c r="BH139" s="63">
        <v>0.04</v>
      </c>
      <c r="BI139" s="67">
        <v>1.1299999999999999</v>
      </c>
      <c r="BJ139" s="63">
        <v>0.08</v>
      </c>
      <c r="BK139" s="67"/>
      <c r="BL139" s="63"/>
      <c r="BM139" s="67">
        <v>0.95</v>
      </c>
      <c r="BN139" s="63">
        <v>0.13</v>
      </c>
      <c r="BO139" s="67">
        <v>0.41</v>
      </c>
      <c r="BP139" s="63">
        <v>0.1</v>
      </c>
      <c r="BQ139" s="67"/>
      <c r="BR139" s="63"/>
      <c r="BS139" s="67"/>
      <c r="BT139" s="63"/>
      <c r="BU139" s="67"/>
      <c r="BV139" s="63"/>
      <c r="BW139" s="67">
        <v>0.82</v>
      </c>
      <c r="BX139" s="63">
        <v>0.09</v>
      </c>
      <c r="BY139" s="67"/>
      <c r="BZ139" s="63"/>
      <c r="CA139" s="67">
        <v>0.61</v>
      </c>
      <c r="CB139" s="63">
        <v>0.09</v>
      </c>
      <c r="CC139" s="67"/>
      <c r="CD139" s="63"/>
      <c r="CE139" s="67"/>
      <c r="CF139" s="63"/>
      <c r="CG139" s="67"/>
      <c r="CH139" s="63"/>
      <c r="CI139" s="67">
        <v>7.0999999999999994E-2</v>
      </c>
      <c r="CJ139" s="63">
        <v>0.01</v>
      </c>
      <c r="CK139" s="67">
        <v>2.5999999999999999E-2</v>
      </c>
      <c r="CL139" s="63">
        <v>4.0000000000000001E-3</v>
      </c>
      <c r="CM139" s="118"/>
      <c r="CN139" s="60"/>
      <c r="CO139" s="117"/>
      <c r="CP139" s="91"/>
      <c r="CQ139" s="91">
        <v>15.92</v>
      </c>
      <c r="CR139" s="91">
        <v>2.41</v>
      </c>
      <c r="CS139" s="61"/>
      <c r="CT139" s="61"/>
      <c r="CU139" s="63">
        <v>11.92</v>
      </c>
      <c r="CV139" s="63">
        <v>2.58</v>
      </c>
      <c r="CW139" s="63">
        <v>13.38</v>
      </c>
      <c r="CX139" s="63">
        <v>2.56</v>
      </c>
      <c r="CY139" s="60">
        <f>AU139/AW139</f>
        <v>1.986754966887417E-2</v>
      </c>
      <c r="CZ139" s="60">
        <f>CY139*((AV139/AU139)^2+(AX139/AW139)^2)^0.5</f>
        <v>2.0258073433239662E-3</v>
      </c>
      <c r="DA139" s="63"/>
      <c r="DB139" s="91">
        <v>14</v>
      </c>
      <c r="DC139" s="60">
        <f>0.3543*DE139</f>
        <v>2.1853224000000001E-2</v>
      </c>
      <c r="DD139" s="60">
        <v>1.250679E-3</v>
      </c>
      <c r="DE139" s="60">
        <v>6.1679999999999999E-2</v>
      </c>
      <c r="DF139" s="60">
        <v>3.5300000000000002E-3</v>
      </c>
      <c r="DG139" s="65">
        <v>0.70399</v>
      </c>
      <c r="DH139" s="65">
        <v>9.3000000000000005E-4</v>
      </c>
      <c r="DI139" s="65">
        <v>0.70111999999999997</v>
      </c>
      <c r="DJ139" s="65">
        <v>9.3999999999999997E-4</v>
      </c>
      <c r="DL139" s="187">
        <v>41.59</v>
      </c>
      <c r="DM139" s="187">
        <v>0.12952768687618166</v>
      </c>
      <c r="DN139" s="187">
        <v>51.97</v>
      </c>
      <c r="DO139" s="187">
        <v>0.23644822797648174</v>
      </c>
      <c r="DP139" s="187">
        <v>6.14</v>
      </c>
      <c r="DQ139" s="187">
        <v>3.6208086191337502E-2</v>
      </c>
      <c r="DR139" s="188">
        <v>3.5999999999999999E-3</v>
      </c>
      <c r="DS139" s="188">
        <v>4.6727292931830392E-4</v>
      </c>
      <c r="DT139" s="188">
        <v>5.0299999999999997E-2</v>
      </c>
      <c r="DU139" s="188">
        <v>1.7833485857084012E-3</v>
      </c>
      <c r="DV139" s="188">
        <v>1.9E-3</v>
      </c>
      <c r="DW139" s="188">
        <v>8.3403371256923677E-4</v>
      </c>
      <c r="DX139" s="188">
        <v>0.12670000000000001</v>
      </c>
      <c r="DY139" s="188">
        <v>5.7133291182403568E-4</v>
      </c>
      <c r="DZ139" s="188">
        <v>1.8E-3</v>
      </c>
      <c r="EA139" s="188">
        <v>6.7031763417305421E-5</v>
      </c>
      <c r="EB139" s="188">
        <v>0.2366</v>
      </c>
      <c r="EC139" s="188">
        <v>6.9131129729996712E-3</v>
      </c>
      <c r="ED139" s="188">
        <v>9.3799999999999994E-2</v>
      </c>
      <c r="EE139" s="188">
        <v>8.3654542951052161E-4</v>
      </c>
      <c r="EF139" s="188">
        <v>1.55E-2</v>
      </c>
      <c r="EG139" s="188">
        <v>8.7287272813842305E-4</v>
      </c>
      <c r="EH139" s="188">
        <v>0.4269</v>
      </c>
      <c r="EI139" s="188">
        <v>2.6163762973242279E-3</v>
      </c>
      <c r="EJ139" s="187">
        <v>100.66</v>
      </c>
    </row>
    <row r="140" spans="1:140" x14ac:dyDescent="0.2">
      <c r="A140" s="63" t="s">
        <v>627</v>
      </c>
      <c r="B140" s="61">
        <v>93.73</v>
      </c>
      <c r="C140" s="143">
        <v>5.1619849231383024E-3</v>
      </c>
      <c r="D140" s="61">
        <v>49.47</v>
      </c>
      <c r="E140" s="61">
        <v>6.8547642760345889E-2</v>
      </c>
      <c r="F140" s="64">
        <v>0.184</v>
      </c>
      <c r="G140" s="64">
        <v>4.785897287594815E-3</v>
      </c>
      <c r="H140" s="61">
        <v>6.1</v>
      </c>
      <c r="I140" s="61">
        <v>2.019186341445851E-2</v>
      </c>
      <c r="J140" s="61">
        <v>1.04</v>
      </c>
      <c r="K140" s="61">
        <v>9.7690000000000001</v>
      </c>
      <c r="L140" s="61">
        <v>4.6751794577394715E-2</v>
      </c>
      <c r="M140" s="64">
        <v>4.7E-2</v>
      </c>
      <c r="N140" s="64">
        <v>3.7478590405262474E-3</v>
      </c>
      <c r="O140" s="61">
        <v>26.75</v>
      </c>
      <c r="P140" s="61">
        <v>8.1683675099604683E-2</v>
      </c>
      <c r="Q140" s="61">
        <v>5.0199999999999996</v>
      </c>
      <c r="R140" s="61">
        <v>1.1979633185505274E-2</v>
      </c>
      <c r="S140" s="64">
        <v>8.5999999999999993E-2</v>
      </c>
      <c r="T140" s="64">
        <v>6.5930358580236145E-3</v>
      </c>
      <c r="U140" s="64">
        <v>0.63700000000000001</v>
      </c>
      <c r="V140" s="64">
        <v>1.4155229974033548E-2</v>
      </c>
      <c r="W140" s="64">
        <v>1.9E-2</v>
      </c>
      <c r="X140" s="64">
        <v>9.4085114656889258E-4</v>
      </c>
      <c r="Y140" s="64">
        <v>6.5600000000000006E-2</v>
      </c>
      <c r="Z140" s="64">
        <v>1.1548783848323973E-3</v>
      </c>
      <c r="AA140" s="64">
        <v>1.4999999999999999E-2</v>
      </c>
      <c r="AB140" s="64">
        <v>2.0599021012336158E-3</v>
      </c>
      <c r="AC140" s="64">
        <v>8.0000000000000002E-3</v>
      </c>
      <c r="AD140" s="64">
        <v>8.0361828663693563E-4</v>
      </c>
      <c r="AE140" s="61">
        <v>99.2</v>
      </c>
      <c r="AF140" s="61">
        <f t="shared" si="23"/>
        <v>100.07000000000001</v>
      </c>
      <c r="AG140" s="92">
        <f t="shared" si="24"/>
        <v>0.10326086956521739</v>
      </c>
      <c r="AH140" s="64">
        <f t="shared" si="25"/>
        <v>3.4619565217391304</v>
      </c>
      <c r="AI140" s="64">
        <f t="shared" si="26"/>
        <v>0.35652173913043483</v>
      </c>
      <c r="AJ140" s="64">
        <f t="shared" si="27"/>
        <v>0.59420289855072472</v>
      </c>
      <c r="AK140" s="64">
        <f t="shared" si="28"/>
        <v>4.7282608695652177</v>
      </c>
      <c r="AL140" s="63">
        <v>1453</v>
      </c>
      <c r="AM140" s="63">
        <v>1300</v>
      </c>
      <c r="AN140" s="63" t="s">
        <v>626</v>
      </c>
      <c r="AO140" s="62">
        <v>0.87</v>
      </c>
      <c r="AP140" s="69">
        <v>0.12</v>
      </c>
      <c r="AQ140" s="66"/>
      <c r="AR140" s="63"/>
      <c r="AS140" s="278"/>
      <c r="AT140" s="68"/>
      <c r="AU140" s="67"/>
      <c r="AV140" s="63"/>
      <c r="AW140" s="67"/>
      <c r="AX140" s="63"/>
      <c r="AY140" s="67"/>
      <c r="AZ140" s="63"/>
      <c r="BA140" s="67"/>
      <c r="BB140" s="63"/>
      <c r="BC140" s="67"/>
      <c r="BD140" s="63"/>
      <c r="BE140" s="67"/>
      <c r="BF140" s="63"/>
      <c r="BG140" s="67"/>
      <c r="BH140" s="63"/>
      <c r="BI140" s="67"/>
      <c r="BJ140" s="63"/>
      <c r="BK140" s="67"/>
      <c r="BL140" s="63"/>
      <c r="BM140" s="67"/>
      <c r="BN140" s="63"/>
      <c r="BO140" s="67"/>
      <c r="BP140" s="63"/>
      <c r="BQ140" s="67"/>
      <c r="BR140" s="63"/>
      <c r="BS140" s="67"/>
      <c r="BT140" s="63"/>
      <c r="BU140" s="67"/>
      <c r="BV140" s="63"/>
      <c r="BW140" s="67"/>
      <c r="BX140" s="63"/>
      <c r="BY140" s="67"/>
      <c r="BZ140" s="63"/>
      <c r="CA140" s="67"/>
      <c r="CB140" s="63"/>
      <c r="CC140" s="67"/>
      <c r="CD140" s="63"/>
      <c r="CE140" s="67"/>
      <c r="CF140" s="63"/>
      <c r="CG140" s="67"/>
      <c r="CH140" s="63"/>
      <c r="CI140" s="67"/>
      <c r="CJ140" s="63"/>
      <c r="CK140" s="67"/>
      <c r="CL140" s="63"/>
      <c r="CM140" s="118"/>
      <c r="CN140" s="60"/>
      <c r="CO140" s="117"/>
      <c r="CP140" s="91"/>
      <c r="CQ140" s="91"/>
      <c r="CR140" s="91"/>
      <c r="CS140" s="61"/>
      <c r="CT140" s="61"/>
      <c r="CU140" s="63"/>
      <c r="CV140" s="63"/>
      <c r="CW140" s="63"/>
      <c r="CX140" s="63"/>
      <c r="CY140" s="60"/>
      <c r="CZ140" s="60"/>
      <c r="DA140" s="63"/>
      <c r="DB140" s="91"/>
      <c r="DC140" s="91"/>
      <c r="DD140" s="91"/>
      <c r="DE140" s="60"/>
      <c r="DF140" s="60"/>
      <c r="DG140" s="65"/>
      <c r="DH140" s="65"/>
      <c r="DI140" s="65"/>
      <c r="DJ140" s="65"/>
      <c r="DL140" s="187">
        <v>41.45</v>
      </c>
      <c r="DM140" s="187">
        <v>3.9953997008781064E-2</v>
      </c>
      <c r="DN140" s="187">
        <v>51.77</v>
      </c>
      <c r="DO140" s="187">
        <v>9.5751956731288265E-2</v>
      </c>
      <c r="DP140" s="187">
        <v>6.17</v>
      </c>
      <c r="DQ140" s="187">
        <v>2.0609681395894985E-2</v>
      </c>
      <c r="DR140" s="188">
        <v>4.3E-3</v>
      </c>
      <c r="DS140" s="188">
        <v>4.572389358196665E-4</v>
      </c>
      <c r="DT140" s="188">
        <v>5.2600000000000001E-2</v>
      </c>
      <c r="DU140" s="188">
        <v>2.5760227505020939E-3</v>
      </c>
      <c r="DV140" s="188">
        <v>2.2000000000000001E-3</v>
      </c>
      <c r="DW140" s="188">
        <v>4.300923530799446E-3</v>
      </c>
      <c r="DX140" s="188">
        <v>0.1268</v>
      </c>
      <c r="DY140" s="188">
        <v>1.4166119363232025E-3</v>
      </c>
      <c r="DZ140" s="188">
        <v>2.3E-3</v>
      </c>
      <c r="EA140" s="188">
        <v>1.3588184187662895E-4</v>
      </c>
      <c r="EB140" s="188">
        <v>0.23669999999999999</v>
      </c>
      <c r="EC140" s="188">
        <v>3.2306142321122449E-3</v>
      </c>
      <c r="ED140" s="188">
        <v>9.4600000000000004E-2</v>
      </c>
      <c r="EE140" s="188">
        <v>8.680977011883413E-4</v>
      </c>
      <c r="EF140" s="188">
        <v>1.6299999999999999E-2</v>
      </c>
      <c r="EG140" s="188">
        <v>1.1649492360409424E-3</v>
      </c>
      <c r="EH140" s="188">
        <v>0.4284</v>
      </c>
      <c r="EI140" s="188">
        <v>1.4076777436431783E-3</v>
      </c>
      <c r="EJ140" s="187">
        <v>100.36</v>
      </c>
    </row>
    <row r="141" spans="1:140" x14ac:dyDescent="0.2">
      <c r="A141" s="63" t="s">
        <v>253</v>
      </c>
      <c r="B141" s="61">
        <v>93.69</v>
      </c>
      <c r="C141" s="143">
        <v>1.1547239997705148E-2</v>
      </c>
      <c r="D141" s="61">
        <v>49.74</v>
      </c>
      <c r="E141" s="61">
        <v>6.8921765734780774E-2</v>
      </c>
      <c r="F141" s="64">
        <v>0.18099999999999999</v>
      </c>
      <c r="G141" s="64">
        <v>4.728214179832632E-3</v>
      </c>
      <c r="H141" s="61">
        <v>6.03</v>
      </c>
      <c r="I141" s="61">
        <v>2.0115180933812156E-2</v>
      </c>
      <c r="J141" s="61">
        <v>1.05</v>
      </c>
      <c r="K141" s="61">
        <v>9.7569999999999997</v>
      </c>
      <c r="L141" s="61">
        <v>4.7819992417336012E-2</v>
      </c>
      <c r="M141" s="64">
        <v>4.5999999999999999E-2</v>
      </c>
      <c r="N141" s="64">
        <v>3.8445333389850976E-3</v>
      </c>
      <c r="O141" s="61">
        <v>26.64</v>
      </c>
      <c r="P141" s="61">
        <v>8.2714921314113579E-2</v>
      </c>
      <c r="Q141" s="61">
        <v>5.0599999999999996</v>
      </c>
      <c r="R141" s="61">
        <v>1.2075088430011292E-2</v>
      </c>
      <c r="S141" s="64">
        <v>8.5999999999999993E-2</v>
      </c>
      <c r="T141" s="64">
        <v>6.7369672872247058E-3</v>
      </c>
      <c r="U141" s="64">
        <v>0.622</v>
      </c>
      <c r="V141" s="64">
        <v>1.4037574238265484E-2</v>
      </c>
      <c r="W141" s="64">
        <v>1.9E-2</v>
      </c>
      <c r="X141" s="64">
        <v>9.4752254737171166E-4</v>
      </c>
      <c r="Y141" s="64">
        <v>5.2499999999999998E-2</v>
      </c>
      <c r="Z141" s="64">
        <v>1.0561819866334063E-3</v>
      </c>
      <c r="AA141" s="64">
        <v>1.7000000000000001E-2</v>
      </c>
      <c r="AB141" s="64">
        <v>2.0314677806216137E-3</v>
      </c>
      <c r="AC141" s="64">
        <v>1.0999999999999999E-2</v>
      </c>
      <c r="AD141" s="64">
        <v>8.6005897615752821E-4</v>
      </c>
      <c r="AE141" s="61">
        <v>99.31</v>
      </c>
      <c r="AF141" s="61">
        <f t="shared" si="23"/>
        <v>100.07000000000001</v>
      </c>
      <c r="AG141" s="92">
        <f t="shared" si="24"/>
        <v>0.10497237569060773</v>
      </c>
      <c r="AH141" s="64">
        <f t="shared" si="25"/>
        <v>3.4364640883977899</v>
      </c>
      <c r="AI141" s="64">
        <f t="shared" si="26"/>
        <v>0.29005524861878451</v>
      </c>
      <c r="AJ141" s="64">
        <f t="shared" si="27"/>
        <v>0.48342541436464087</v>
      </c>
      <c r="AK141" s="64">
        <f t="shared" si="28"/>
        <v>4.1988950276243093</v>
      </c>
      <c r="AL141" s="63">
        <v>1453</v>
      </c>
      <c r="AM141" s="63">
        <v>1300</v>
      </c>
      <c r="AN141" s="63" t="s">
        <v>252</v>
      </c>
      <c r="AO141" s="62">
        <v>0.76</v>
      </c>
      <c r="AP141" s="69">
        <v>0.11</v>
      </c>
      <c r="AQ141" s="66">
        <v>20</v>
      </c>
      <c r="AR141" s="63">
        <v>16</v>
      </c>
      <c r="AS141" s="278">
        <v>1100.8800000000001</v>
      </c>
      <c r="AT141" s="68">
        <v>41.06</v>
      </c>
      <c r="AU141" s="67">
        <v>0.38</v>
      </c>
      <c r="AV141" s="63">
        <v>0.04</v>
      </c>
      <c r="AW141" s="67">
        <v>20.18</v>
      </c>
      <c r="AX141" s="63">
        <v>0.67</v>
      </c>
      <c r="AY141" s="67">
        <v>4.5999999999999996</v>
      </c>
      <c r="AZ141" s="63">
        <v>0.28999999999999998</v>
      </c>
      <c r="BA141" s="67">
        <v>8.6</v>
      </c>
      <c r="BB141" s="63">
        <v>0.41</v>
      </c>
      <c r="BC141" s="67">
        <v>0.28000000000000003</v>
      </c>
      <c r="BD141" s="63">
        <v>0.03</v>
      </c>
      <c r="BE141" s="67">
        <v>3.08</v>
      </c>
      <c r="BF141" s="63">
        <v>0.42</v>
      </c>
      <c r="BG141" s="67">
        <v>0.4</v>
      </c>
      <c r="BH141" s="63">
        <v>0.05</v>
      </c>
      <c r="BI141" s="67">
        <v>1.1200000000000001</v>
      </c>
      <c r="BJ141" s="63">
        <v>0.08</v>
      </c>
      <c r="BK141" s="67"/>
      <c r="BL141" s="63"/>
      <c r="BM141" s="67">
        <v>0.96</v>
      </c>
      <c r="BN141" s="63">
        <v>0.12</v>
      </c>
      <c r="BO141" s="67">
        <v>0.35</v>
      </c>
      <c r="BP141" s="63">
        <v>0.08</v>
      </c>
      <c r="BQ141" s="67"/>
      <c r="BR141" s="63"/>
      <c r="BS141" s="67"/>
      <c r="BT141" s="63"/>
      <c r="BU141" s="67"/>
      <c r="BV141" s="63"/>
      <c r="BW141" s="67">
        <v>0.76</v>
      </c>
      <c r="BX141" s="63">
        <v>0.1</v>
      </c>
      <c r="BY141" s="67"/>
      <c r="BZ141" s="63"/>
      <c r="CA141" s="67">
        <v>0.55000000000000004</v>
      </c>
      <c r="CB141" s="63">
        <v>0.08</v>
      </c>
      <c r="CC141" s="67"/>
      <c r="CD141" s="63"/>
      <c r="CE141" s="67"/>
      <c r="CF141" s="63"/>
      <c r="CG141" s="67"/>
      <c r="CH141" s="63"/>
      <c r="CI141" s="67">
        <v>9.7000000000000003E-2</v>
      </c>
      <c r="CJ141" s="63">
        <v>2.1000000000000001E-2</v>
      </c>
      <c r="CK141" s="67">
        <v>2.5999999999999999E-2</v>
      </c>
      <c r="CL141" s="63">
        <v>5.0000000000000001E-3</v>
      </c>
      <c r="CM141" s="118">
        <v>7.4999999999999997E-3</v>
      </c>
      <c r="CN141" s="60">
        <v>1.9E-3</v>
      </c>
      <c r="CO141" s="117">
        <v>40</v>
      </c>
      <c r="CP141" s="91">
        <v>11.4</v>
      </c>
      <c r="CQ141" s="91">
        <v>11.55</v>
      </c>
      <c r="CR141" s="91">
        <v>2.63</v>
      </c>
      <c r="CS141" s="61">
        <v>3.71</v>
      </c>
      <c r="CT141" s="61">
        <v>1.17</v>
      </c>
      <c r="CU141" s="63">
        <v>10.77</v>
      </c>
      <c r="CV141" s="63">
        <v>2.2999999999999998</v>
      </c>
      <c r="CW141" s="63">
        <v>9.9</v>
      </c>
      <c r="CX141" s="63">
        <v>2.5</v>
      </c>
      <c r="CY141" s="60">
        <f>AU141/AW141</f>
        <v>1.8830525272547076E-2</v>
      </c>
      <c r="CZ141" s="60">
        <f>CY141*((AV141/AU141)^2+(AX141/AW141)^2)^0.5</f>
        <v>2.078420144442066E-3</v>
      </c>
      <c r="DA141" s="63"/>
      <c r="DB141" s="91">
        <v>29</v>
      </c>
      <c r="DC141" s="60">
        <f>0.3543*DE141</f>
        <v>1.9709708999999999E-2</v>
      </c>
      <c r="DD141" s="60">
        <v>1.2010769999999998E-3</v>
      </c>
      <c r="DE141" s="60">
        <v>5.5629999999999999E-2</v>
      </c>
      <c r="DF141" s="60">
        <v>3.3899999999999998E-3</v>
      </c>
      <c r="DG141" s="65">
        <v>0.70313000000000003</v>
      </c>
      <c r="DH141" s="65">
        <v>8.9999999999999998E-4</v>
      </c>
      <c r="DI141" s="65">
        <v>0.70052999999999999</v>
      </c>
      <c r="DJ141" s="65">
        <v>9.1E-4</v>
      </c>
      <c r="DL141" s="187">
        <v>41.65</v>
      </c>
      <c r="DM141" s="187">
        <v>9.4169684836423351E-2</v>
      </c>
      <c r="DN141" s="187">
        <v>51.99</v>
      </c>
      <c r="DO141" s="187">
        <v>3.8597959194923238E-2</v>
      </c>
      <c r="DP141" s="187">
        <v>6.24</v>
      </c>
      <c r="DQ141" s="187">
        <v>4.6995582271355453E-2</v>
      </c>
      <c r="DR141" s="188">
        <v>3.8999999999999998E-3</v>
      </c>
      <c r="DS141" s="188">
        <v>1.1407772357101924E-3</v>
      </c>
      <c r="DT141" s="188">
        <v>5.5199999999999999E-2</v>
      </c>
      <c r="DU141" s="188">
        <v>7.8027032239526414E-3</v>
      </c>
      <c r="DV141" s="188">
        <v>2.7000000000000001E-3</v>
      </c>
      <c r="DW141" s="188">
        <v>3.3791908361026314E-3</v>
      </c>
      <c r="DX141" s="188">
        <v>0.12770000000000001</v>
      </c>
      <c r="DY141" s="188">
        <v>1.3652338695418365E-3</v>
      </c>
      <c r="DZ141" s="188">
        <v>1.8E-3</v>
      </c>
      <c r="EA141" s="188">
        <v>7.7304800744123982E-4</v>
      </c>
      <c r="EB141" s="188">
        <v>0.24349999999999999</v>
      </c>
      <c r="EC141" s="188">
        <v>1.1253329442514977E-2</v>
      </c>
      <c r="ED141" s="188">
        <v>9.5100000000000004E-2</v>
      </c>
      <c r="EE141" s="188">
        <v>7.6283254641282023E-4</v>
      </c>
      <c r="EF141" s="188">
        <v>1.52E-2</v>
      </c>
      <c r="EG141" s="188">
        <v>1.3590475301124615E-3</v>
      </c>
      <c r="EH141" s="188">
        <v>0.42770000000000002</v>
      </c>
      <c r="EI141" s="188">
        <v>3.1816245774002215E-3</v>
      </c>
      <c r="EJ141" s="187">
        <v>100.85</v>
      </c>
    </row>
    <row r="142" spans="1:140" x14ac:dyDescent="0.2">
      <c r="A142" s="63" t="s">
        <v>625</v>
      </c>
      <c r="B142" s="61">
        <v>93.63</v>
      </c>
      <c r="C142" s="143">
        <v>9.4309450445599803E-3</v>
      </c>
      <c r="D142" s="61">
        <v>49.72</v>
      </c>
      <c r="E142" s="61">
        <v>6.8894052921859655E-2</v>
      </c>
      <c r="F142" s="64">
        <v>0.19700000000000001</v>
      </c>
      <c r="G142" s="64">
        <v>4.9414562992135258E-3</v>
      </c>
      <c r="H142" s="61">
        <v>6.12</v>
      </c>
      <c r="I142" s="61">
        <v>2.0493625155154963E-2</v>
      </c>
      <c r="J142" s="61">
        <v>1.03</v>
      </c>
      <c r="K142" s="61">
        <v>9.7710000000000008</v>
      </c>
      <c r="L142" s="61">
        <v>4.6509635616671485E-2</v>
      </c>
      <c r="M142" s="64">
        <v>5.2999999999999999E-2</v>
      </c>
      <c r="N142" s="64">
        <v>4.0146536754528594E-3</v>
      </c>
      <c r="O142" s="61">
        <v>26.39</v>
      </c>
      <c r="P142" s="61">
        <v>8.2275877461136807E-2</v>
      </c>
      <c r="Q142" s="61">
        <v>5.12</v>
      </c>
      <c r="R142" s="61">
        <v>1.2284312203822714E-2</v>
      </c>
      <c r="S142" s="64">
        <v>0.10100000000000001</v>
      </c>
      <c r="T142" s="64">
        <v>7.0092519499076337E-3</v>
      </c>
      <c r="U142" s="64">
        <v>0.66800000000000004</v>
      </c>
      <c r="V142" s="64">
        <v>1.4716355778906615E-2</v>
      </c>
      <c r="W142" s="64">
        <v>0.03</v>
      </c>
      <c r="X142" s="64">
        <v>1.0270419227622165E-3</v>
      </c>
      <c r="Y142" s="64">
        <v>0.1721</v>
      </c>
      <c r="Z142" s="64">
        <v>1.6803418168506044E-3</v>
      </c>
      <c r="AA142" s="64">
        <v>1.6E-2</v>
      </c>
      <c r="AB142" s="64">
        <v>2.0645167617999827E-3</v>
      </c>
      <c r="AC142" s="64">
        <v>1.7000000000000001E-2</v>
      </c>
      <c r="AD142" s="64">
        <v>9.4052995883001534E-4</v>
      </c>
      <c r="AE142" s="61">
        <v>99.42</v>
      </c>
      <c r="AF142" s="61">
        <f t="shared" si="23"/>
        <v>100.19</v>
      </c>
      <c r="AG142" s="92">
        <f t="shared" si="24"/>
        <v>0.15228426395939085</v>
      </c>
      <c r="AH142" s="64">
        <f t="shared" si="25"/>
        <v>3.3908629441624365</v>
      </c>
      <c r="AI142" s="64">
        <f t="shared" si="26"/>
        <v>0.87360406091370557</v>
      </c>
      <c r="AJ142" s="64">
        <f t="shared" si="27"/>
        <v>1.4560067681895092</v>
      </c>
      <c r="AK142" s="64">
        <f t="shared" si="28"/>
        <v>3.9086294416243654</v>
      </c>
      <c r="AL142" s="63">
        <v>1451</v>
      </c>
      <c r="AM142" s="63">
        <v>1300</v>
      </c>
      <c r="AN142" s="63" t="s">
        <v>624</v>
      </c>
      <c r="AO142" s="62">
        <v>0.77</v>
      </c>
      <c r="AP142" s="69">
        <v>0.11</v>
      </c>
      <c r="AQ142" s="66">
        <v>20</v>
      </c>
      <c r="AR142" s="63">
        <v>18</v>
      </c>
      <c r="AS142" s="278">
        <v>1127.8800000000001</v>
      </c>
      <c r="AT142" s="68">
        <v>46.13</v>
      </c>
      <c r="AU142" s="67">
        <v>0.56000000000000005</v>
      </c>
      <c r="AV142" s="63">
        <v>0.04</v>
      </c>
      <c r="AW142" s="67">
        <v>22.96</v>
      </c>
      <c r="AX142" s="63">
        <v>0.7</v>
      </c>
      <c r="AY142" s="67">
        <v>4.76</v>
      </c>
      <c r="AZ142" s="63">
        <v>0.28000000000000003</v>
      </c>
      <c r="BA142" s="67">
        <v>8.74</v>
      </c>
      <c r="BB142" s="63">
        <v>0.41</v>
      </c>
      <c r="BC142" s="67">
        <v>0.32</v>
      </c>
      <c r="BD142" s="63">
        <v>0.03</v>
      </c>
      <c r="BE142" s="67">
        <v>2.92</v>
      </c>
      <c r="BF142" s="63">
        <v>0.43</v>
      </c>
      <c r="BG142" s="67">
        <v>0.42</v>
      </c>
      <c r="BH142" s="63">
        <v>0.04</v>
      </c>
      <c r="BI142" s="67">
        <v>1.18</v>
      </c>
      <c r="BJ142" s="63">
        <v>0.08</v>
      </c>
      <c r="BK142" s="67"/>
      <c r="BL142" s="63"/>
      <c r="BM142" s="67">
        <v>1.03</v>
      </c>
      <c r="BN142" s="63">
        <v>0.12</v>
      </c>
      <c r="BO142" s="67">
        <v>0.36</v>
      </c>
      <c r="BP142" s="63">
        <v>0.08</v>
      </c>
      <c r="BQ142" s="67"/>
      <c r="BR142" s="63"/>
      <c r="BS142" s="67"/>
      <c r="BT142" s="63"/>
      <c r="BU142" s="67"/>
      <c r="BV142" s="63"/>
      <c r="BW142" s="67">
        <v>0.73</v>
      </c>
      <c r="BX142" s="63">
        <v>0.09</v>
      </c>
      <c r="BY142" s="67"/>
      <c r="BZ142" s="63"/>
      <c r="CA142" s="67">
        <v>0.59</v>
      </c>
      <c r="CB142" s="63">
        <v>0.08</v>
      </c>
      <c r="CC142" s="67"/>
      <c r="CD142" s="63"/>
      <c r="CE142" s="67"/>
      <c r="CF142" s="63"/>
      <c r="CG142" s="67"/>
      <c r="CH142" s="63"/>
      <c r="CI142" s="67"/>
      <c r="CJ142" s="63"/>
      <c r="CK142" s="67">
        <v>2.7E-2</v>
      </c>
      <c r="CL142" s="63">
        <v>5.0000000000000001E-3</v>
      </c>
      <c r="CM142" s="118">
        <v>8.0999999999999996E-3</v>
      </c>
      <c r="CN142" s="60">
        <v>2E-3</v>
      </c>
      <c r="CO142" s="117">
        <v>40</v>
      </c>
      <c r="CP142" s="91">
        <v>10.75</v>
      </c>
      <c r="CQ142" s="91"/>
      <c r="CR142" s="91"/>
      <c r="CS142" s="61">
        <v>3.38</v>
      </c>
      <c r="CT142" s="61">
        <v>1.02</v>
      </c>
      <c r="CU142" s="63">
        <v>11.85</v>
      </c>
      <c r="CV142" s="63">
        <v>2.38</v>
      </c>
      <c r="CW142" s="63"/>
      <c r="CX142" s="63"/>
      <c r="CY142" s="60">
        <f>AU142/AW142</f>
        <v>2.4390243902439025E-2</v>
      </c>
      <c r="CZ142" s="60">
        <f>CY142*((AV142/AU142)^2+(AX142/AW142)^2)^0.5</f>
        <v>1.8942203748351233E-3</v>
      </c>
      <c r="DA142" s="63"/>
      <c r="DB142" s="91">
        <v>29.6</v>
      </c>
      <c r="DC142" s="60">
        <f>0.3543*DE142</f>
        <v>2.8039302000000002E-2</v>
      </c>
      <c r="DD142" s="60">
        <v>1.608522E-3</v>
      </c>
      <c r="DE142" s="60">
        <v>7.9140000000000002E-2</v>
      </c>
      <c r="DF142" s="60">
        <v>4.5399999999999998E-3</v>
      </c>
      <c r="DG142" s="65"/>
      <c r="DH142" s="65"/>
      <c r="DI142" s="65"/>
      <c r="DJ142" s="65"/>
      <c r="DL142" s="187">
        <v>41.12</v>
      </c>
      <c r="DM142" s="187">
        <v>0.10931847372970623</v>
      </c>
      <c r="DN142" s="187">
        <v>51.33</v>
      </c>
      <c r="DO142" s="187">
        <v>0.10367007567608079</v>
      </c>
      <c r="DP142" s="187">
        <v>6.22</v>
      </c>
      <c r="DQ142" s="187">
        <v>3.7824947302721089E-2</v>
      </c>
      <c r="DR142" s="188">
        <v>3.8999999999999998E-3</v>
      </c>
      <c r="DS142" s="188">
        <v>5.5397319121194724E-4</v>
      </c>
      <c r="DT142" s="188">
        <v>5.8999999999999997E-2</v>
      </c>
      <c r="DU142" s="188">
        <v>4.0979154500578961E-3</v>
      </c>
      <c r="DV142" s="188">
        <v>1E-3</v>
      </c>
      <c r="DW142" s="188">
        <v>6.4692282377243077E-4</v>
      </c>
      <c r="DX142" s="188">
        <v>0.1278</v>
      </c>
      <c r="DY142" s="188">
        <v>7.2910363910681179E-4</v>
      </c>
      <c r="DZ142" s="188">
        <v>1.9E-3</v>
      </c>
      <c r="EA142" s="188">
        <v>5.8420097874009808E-4</v>
      </c>
      <c r="EB142" s="188">
        <v>0.248</v>
      </c>
      <c r="EC142" s="188">
        <v>6.6873997178773913E-3</v>
      </c>
      <c r="ED142" s="188">
        <v>9.4600000000000004E-2</v>
      </c>
      <c r="EE142" s="188">
        <v>8.5702050689556556E-4</v>
      </c>
      <c r="EF142" s="188">
        <v>1.4999999999999999E-2</v>
      </c>
      <c r="EG142" s="188">
        <v>1.6203843769738377E-3</v>
      </c>
      <c r="EH142" s="188">
        <v>0.42349999999999999</v>
      </c>
      <c r="EI142" s="188">
        <v>1.6461175707317319E-3</v>
      </c>
      <c r="EJ142" s="187">
        <v>99.65</v>
      </c>
    </row>
    <row r="143" spans="1:140" x14ac:dyDescent="0.2">
      <c r="A143" s="63" t="s">
        <v>623</v>
      </c>
      <c r="B143" s="61">
        <v>93.67</v>
      </c>
      <c r="C143" s="143">
        <v>1.1110970943288856E-2</v>
      </c>
      <c r="D143" s="61">
        <v>49.52</v>
      </c>
      <c r="E143" s="61">
        <v>6.8616924792648651E-2</v>
      </c>
      <c r="F143" s="64">
        <v>0.187</v>
      </c>
      <c r="G143" s="64">
        <v>4.7942325851993923E-3</v>
      </c>
      <c r="H143" s="61">
        <v>5.95</v>
      </c>
      <c r="I143" s="61">
        <v>2.0001861765197606E-2</v>
      </c>
      <c r="J143" s="61">
        <v>1</v>
      </c>
      <c r="K143" s="61">
        <v>9.8030000000000008</v>
      </c>
      <c r="L143" s="61">
        <v>4.5781553233168938E-2</v>
      </c>
      <c r="M143" s="64">
        <v>5.1999999999999998E-2</v>
      </c>
      <c r="N143" s="64">
        <v>3.7911467300658372E-3</v>
      </c>
      <c r="O143" s="61">
        <v>26.67</v>
      </c>
      <c r="P143" s="61">
        <v>8.1439387473138586E-2</v>
      </c>
      <c r="Q143" s="61">
        <v>4.95</v>
      </c>
      <c r="R143" s="61">
        <v>1.2003112096452322E-2</v>
      </c>
      <c r="S143" s="64">
        <v>0.10299999999999999</v>
      </c>
      <c r="T143" s="64">
        <v>6.8311220701856717E-3</v>
      </c>
      <c r="U143" s="64">
        <v>0.629</v>
      </c>
      <c r="V143" s="64">
        <v>1.4192242899538682E-2</v>
      </c>
      <c r="W143" s="64">
        <v>2.7E-2</v>
      </c>
      <c r="X143" s="64">
        <v>1.0033236167857308E-3</v>
      </c>
      <c r="Y143" s="64">
        <v>0.15609999999999999</v>
      </c>
      <c r="Z143" s="64">
        <v>1.6084014979759742E-3</v>
      </c>
      <c r="AA143" s="64">
        <v>1.7000000000000001E-2</v>
      </c>
      <c r="AB143" s="64">
        <v>2.1135506630861963E-3</v>
      </c>
      <c r="AC143" s="64">
        <v>0.01</v>
      </c>
      <c r="AD143" s="64">
        <v>8.6969331901297397E-4</v>
      </c>
      <c r="AE143" s="61">
        <v>99.08</v>
      </c>
      <c r="AF143" s="61">
        <f t="shared" si="23"/>
        <v>100.17</v>
      </c>
      <c r="AG143" s="92">
        <f t="shared" si="24"/>
        <v>0.14438502673796791</v>
      </c>
      <c r="AH143" s="64">
        <f t="shared" si="25"/>
        <v>3.3636363636363638</v>
      </c>
      <c r="AI143" s="64">
        <f t="shared" si="26"/>
        <v>0.83475935828877001</v>
      </c>
      <c r="AJ143" s="64">
        <f t="shared" si="27"/>
        <v>1.3912655971479502</v>
      </c>
      <c r="AK143" s="64">
        <f t="shared" si="28"/>
        <v>5.8288770053475938</v>
      </c>
      <c r="AL143" s="63">
        <v>1446</v>
      </c>
      <c r="AM143" s="63">
        <v>1300</v>
      </c>
      <c r="AN143" s="63" t="s">
        <v>484</v>
      </c>
      <c r="AO143" s="62">
        <v>1.0900000000000001</v>
      </c>
      <c r="AP143" s="69">
        <v>0.15</v>
      </c>
      <c r="AQ143" s="66"/>
      <c r="AR143" s="63"/>
      <c r="AS143" s="278"/>
      <c r="AT143" s="68"/>
      <c r="AU143" s="67"/>
      <c r="AV143" s="63"/>
      <c r="AW143" s="67"/>
      <c r="AX143" s="63"/>
      <c r="AY143" s="67"/>
      <c r="AZ143" s="63"/>
      <c r="BA143" s="67"/>
      <c r="BB143" s="63"/>
      <c r="BC143" s="67"/>
      <c r="BD143" s="63"/>
      <c r="BE143" s="67"/>
      <c r="BF143" s="63"/>
      <c r="BG143" s="67"/>
      <c r="BH143" s="63"/>
      <c r="BI143" s="67"/>
      <c r="BJ143" s="63"/>
      <c r="BK143" s="67"/>
      <c r="BL143" s="63"/>
      <c r="BM143" s="67"/>
      <c r="BN143" s="63"/>
      <c r="BO143" s="67"/>
      <c r="BP143" s="63"/>
      <c r="BQ143" s="67"/>
      <c r="BR143" s="63"/>
      <c r="BS143" s="67"/>
      <c r="BT143" s="63"/>
      <c r="BU143" s="67"/>
      <c r="BV143" s="63"/>
      <c r="BW143" s="67"/>
      <c r="BX143" s="63"/>
      <c r="BY143" s="67"/>
      <c r="BZ143" s="63"/>
      <c r="CA143" s="67"/>
      <c r="CB143" s="63"/>
      <c r="CC143" s="67"/>
      <c r="CD143" s="63"/>
      <c r="CE143" s="67"/>
      <c r="CF143" s="63"/>
      <c r="CG143" s="67"/>
      <c r="CH143" s="63"/>
      <c r="CI143" s="67"/>
      <c r="CJ143" s="63"/>
      <c r="CK143" s="67"/>
      <c r="CL143" s="63"/>
      <c r="CM143" s="118"/>
      <c r="CN143" s="60"/>
      <c r="CO143" s="117"/>
      <c r="CP143" s="91"/>
      <c r="CQ143" s="91"/>
      <c r="CR143" s="91"/>
      <c r="CS143" s="61"/>
      <c r="CT143" s="61"/>
      <c r="CU143" s="63"/>
      <c r="CV143" s="63"/>
      <c r="CW143" s="63"/>
      <c r="CX143" s="63"/>
      <c r="CY143" s="60"/>
      <c r="CZ143" s="60"/>
      <c r="DA143" s="63"/>
      <c r="DB143" s="91"/>
      <c r="DC143" s="91"/>
      <c r="DD143" s="91"/>
      <c r="DE143" s="60"/>
      <c r="DF143" s="60"/>
      <c r="DG143" s="65"/>
      <c r="DH143" s="65"/>
      <c r="DI143" s="65"/>
      <c r="DJ143" s="65"/>
      <c r="DL143" s="187">
        <v>41.33</v>
      </c>
      <c r="DM143" s="187">
        <v>8.3363680391766601E-2</v>
      </c>
      <c r="DN143" s="187">
        <v>51.57</v>
      </c>
      <c r="DO143" s="187">
        <v>0.16254792239099158</v>
      </c>
      <c r="DP143" s="187">
        <v>6.21</v>
      </c>
      <c r="DQ143" s="187">
        <v>4.4606328906587667E-2</v>
      </c>
      <c r="DR143" s="188">
        <v>4.0000000000000001E-3</v>
      </c>
      <c r="DS143" s="188">
        <v>6.010947812322842E-4</v>
      </c>
      <c r="DT143" s="188">
        <v>5.3100000000000001E-2</v>
      </c>
      <c r="DU143" s="188">
        <v>2.0855372061424501E-3</v>
      </c>
      <c r="DV143" s="188">
        <v>1.6999999999999999E-3</v>
      </c>
      <c r="DW143" s="188">
        <v>5.4515996169659869E-4</v>
      </c>
      <c r="DX143" s="188">
        <v>0.12690000000000001</v>
      </c>
      <c r="DY143" s="188">
        <v>8.8435661379949353E-4</v>
      </c>
      <c r="DZ143" s="188">
        <v>2E-3</v>
      </c>
      <c r="EA143" s="188">
        <v>2.6798029556650212E-4</v>
      </c>
      <c r="EB143" s="188">
        <v>0.23699999999999999</v>
      </c>
      <c r="EC143" s="188">
        <v>2.1302457260304656E-3</v>
      </c>
      <c r="ED143" s="188">
        <v>9.4600000000000004E-2</v>
      </c>
      <c r="EE143" s="188">
        <v>1.4562959254307978E-3</v>
      </c>
      <c r="EF143" s="188">
        <v>1.54E-2</v>
      </c>
      <c r="EG143" s="188">
        <v>9.4338941488896085E-4</v>
      </c>
      <c r="EH143" s="188">
        <v>0.42709999999999998</v>
      </c>
      <c r="EI143" s="188">
        <v>2.2140206273458117E-3</v>
      </c>
      <c r="EJ143" s="187">
        <v>100.07</v>
      </c>
    </row>
    <row r="144" spans="1:140" x14ac:dyDescent="0.2">
      <c r="A144" s="63" t="s">
        <v>622</v>
      </c>
      <c r="B144" s="61">
        <v>93.39</v>
      </c>
      <c r="C144" s="143">
        <v>9.1707089634491135E-3</v>
      </c>
      <c r="D144" s="61">
        <v>49.63</v>
      </c>
      <c r="E144" s="61">
        <v>7.067960485437344E-2</v>
      </c>
      <c r="F144" s="64">
        <v>0.192</v>
      </c>
      <c r="G144" s="64">
        <v>5.1410429793530762E-3</v>
      </c>
      <c r="H144" s="61">
        <v>6.04</v>
      </c>
      <c r="I144" s="61">
        <v>2.107844512737252E-2</v>
      </c>
      <c r="J144" s="61">
        <v>0.95</v>
      </c>
      <c r="K144" s="61">
        <v>9.9450000000000003</v>
      </c>
      <c r="L144" s="61">
        <v>4.5933987416726635E-2</v>
      </c>
      <c r="M144" s="64">
        <v>5.6000000000000001E-2</v>
      </c>
      <c r="N144" s="64">
        <v>4.1437636235554312E-3</v>
      </c>
      <c r="O144" s="61">
        <v>25.88</v>
      </c>
      <c r="P144" s="61">
        <v>8.1027420568290431E-2</v>
      </c>
      <c r="Q144" s="61">
        <v>5.32</v>
      </c>
      <c r="R144" s="61">
        <v>1.2900314414773E-2</v>
      </c>
      <c r="S144" s="64">
        <v>0.11899999999999999</v>
      </c>
      <c r="T144" s="64">
        <v>7.4067055714216439E-3</v>
      </c>
      <c r="U144" s="64">
        <v>0.60699999999999998</v>
      </c>
      <c r="V144" s="64">
        <v>1.4392827750576943E-2</v>
      </c>
      <c r="W144" s="64">
        <v>2.1999999999999999E-2</v>
      </c>
      <c r="X144" s="64">
        <v>1.0497532831839848E-3</v>
      </c>
      <c r="Y144" s="64">
        <v>9.7100000000000006E-2</v>
      </c>
      <c r="Z144" s="64">
        <v>1.3931325889803212E-3</v>
      </c>
      <c r="AA144" s="64">
        <v>1.7999999999999999E-2</v>
      </c>
      <c r="AB144" s="64">
        <v>2.272733297155652E-3</v>
      </c>
      <c r="AC144" s="64">
        <v>1.2999999999999999E-2</v>
      </c>
      <c r="AD144" s="64">
        <v>9.1978175511206841E-4</v>
      </c>
      <c r="AE144" s="61">
        <v>98.88</v>
      </c>
      <c r="AF144" s="61">
        <f t="shared" si="23"/>
        <v>100.11</v>
      </c>
      <c r="AG144" s="92">
        <f t="shared" si="24"/>
        <v>0.11458333333333333</v>
      </c>
      <c r="AH144" s="64">
        <f t="shared" si="25"/>
        <v>3.161458333333333</v>
      </c>
      <c r="AI144" s="64">
        <f t="shared" si="26"/>
        <v>0.50572916666666667</v>
      </c>
      <c r="AJ144" s="64">
        <f t="shared" si="27"/>
        <v>0.84288194444444453</v>
      </c>
      <c r="AK144" s="64">
        <f t="shared" si="28"/>
        <v>6.40625</v>
      </c>
      <c r="AL144" s="63">
        <v>1433</v>
      </c>
      <c r="AM144" s="63">
        <v>1300</v>
      </c>
      <c r="AN144" s="63" t="s">
        <v>621</v>
      </c>
      <c r="AO144" s="62">
        <v>1.23</v>
      </c>
      <c r="AP144" s="69">
        <v>0.17</v>
      </c>
      <c r="AQ144" s="66"/>
      <c r="AR144" s="63"/>
      <c r="AS144" s="278"/>
      <c r="AT144" s="68"/>
      <c r="AU144" s="67"/>
      <c r="AV144" s="63"/>
      <c r="AW144" s="67"/>
      <c r="AX144" s="63"/>
      <c r="AY144" s="67"/>
      <c r="AZ144" s="63"/>
      <c r="BA144" s="67"/>
      <c r="BB144" s="63"/>
      <c r="BC144" s="67"/>
      <c r="BD144" s="63"/>
      <c r="BE144" s="67"/>
      <c r="BF144" s="63"/>
      <c r="BG144" s="67"/>
      <c r="BH144" s="63"/>
      <c r="BI144" s="67"/>
      <c r="BJ144" s="63"/>
      <c r="BK144" s="67"/>
      <c r="BL144" s="63"/>
      <c r="BM144" s="67"/>
      <c r="BN144" s="63"/>
      <c r="BO144" s="67"/>
      <c r="BP144" s="63"/>
      <c r="BQ144" s="67"/>
      <c r="BR144" s="63"/>
      <c r="BS144" s="67"/>
      <c r="BT144" s="63"/>
      <c r="BU144" s="67"/>
      <c r="BV144" s="63"/>
      <c r="BW144" s="67"/>
      <c r="BX144" s="63"/>
      <c r="BY144" s="67"/>
      <c r="BZ144" s="63"/>
      <c r="CA144" s="67"/>
      <c r="CB144" s="63"/>
      <c r="CC144" s="67"/>
      <c r="CD144" s="63"/>
      <c r="CE144" s="67"/>
      <c r="CF144" s="63"/>
      <c r="CG144" s="67"/>
      <c r="CH144" s="63"/>
      <c r="CI144" s="67"/>
      <c r="CJ144" s="63"/>
      <c r="CK144" s="67"/>
      <c r="CL144" s="63"/>
      <c r="CM144" s="118"/>
      <c r="CN144" s="60"/>
      <c r="CO144" s="117"/>
      <c r="CP144" s="91"/>
      <c r="CQ144" s="91"/>
      <c r="CR144" s="91"/>
      <c r="CS144" s="61"/>
      <c r="CT144" s="61"/>
      <c r="CU144" s="63"/>
      <c r="CV144" s="63"/>
      <c r="CW144" s="63"/>
      <c r="CX144" s="63"/>
      <c r="CY144" s="60"/>
      <c r="CZ144" s="60"/>
      <c r="DA144" s="63"/>
      <c r="DB144" s="91"/>
      <c r="DC144" s="91"/>
      <c r="DD144" s="91"/>
      <c r="DE144" s="60"/>
      <c r="DF144" s="60"/>
      <c r="DG144" s="65"/>
      <c r="DH144" s="65"/>
      <c r="DI144" s="65"/>
      <c r="DJ144" s="65"/>
      <c r="DL144" s="187">
        <v>39.78</v>
      </c>
      <c r="DM144" s="187">
        <v>0.36790221074600327</v>
      </c>
      <c r="DN144" s="187">
        <v>49.63</v>
      </c>
      <c r="DO144" s="187">
        <v>0.47173651012285661</v>
      </c>
      <c r="DP144" s="187">
        <v>6.26</v>
      </c>
      <c r="DQ144" s="187">
        <v>3.5341032015802826E-2</v>
      </c>
      <c r="DR144" s="188">
        <v>4.1999999999999997E-3</v>
      </c>
      <c r="DS144" s="188">
        <v>4.8202798314344084E-4</v>
      </c>
      <c r="DT144" s="188">
        <v>5.0999999999999997E-2</v>
      </c>
      <c r="DU144" s="188">
        <v>4.6914972222806108E-3</v>
      </c>
      <c r="DV144" s="188">
        <v>3.0000000000000001E-3</v>
      </c>
      <c r="DW144" s="188">
        <v>3.2009293375055486E-3</v>
      </c>
      <c r="DX144" s="188">
        <v>0.12770000000000001</v>
      </c>
      <c r="DY144" s="188">
        <v>9.7860615070907253E-4</v>
      </c>
      <c r="DZ144" s="188">
        <v>2E-3</v>
      </c>
      <c r="EA144" s="188">
        <v>4.5650951517319205E-4</v>
      </c>
      <c r="EB144" s="188">
        <v>0.23799999999999999</v>
      </c>
      <c r="EC144" s="188">
        <v>3.2055102786200584E-3</v>
      </c>
      <c r="ED144" s="188">
        <v>9.6299999999999997E-2</v>
      </c>
      <c r="EE144" s="188">
        <v>9.9848636702686662E-4</v>
      </c>
      <c r="EF144" s="188">
        <v>1.61E-2</v>
      </c>
      <c r="EG144" s="188">
        <v>1.0641314044364165E-3</v>
      </c>
      <c r="EH144" s="188">
        <v>0.42459999999999998</v>
      </c>
      <c r="EI144" s="188">
        <v>1.8537517777599116E-3</v>
      </c>
      <c r="EJ144" s="187">
        <v>96.63</v>
      </c>
    </row>
    <row r="145" spans="1:140" x14ac:dyDescent="0.2">
      <c r="A145" s="63" t="s">
        <v>269</v>
      </c>
      <c r="B145" s="61">
        <v>93.49</v>
      </c>
      <c r="C145" s="143">
        <v>9.3872747319628507E-3</v>
      </c>
      <c r="D145" s="61">
        <v>49.88</v>
      </c>
      <c r="E145" s="61">
        <v>6.9115755425228478E-2</v>
      </c>
      <c r="F145" s="64">
        <v>0.189</v>
      </c>
      <c r="G145" s="64">
        <v>4.9153477638921956E-3</v>
      </c>
      <c r="H145" s="61">
        <v>6.12</v>
      </c>
      <c r="I145" s="61">
        <v>2.0493625155154963E-2</v>
      </c>
      <c r="J145" s="61">
        <v>1.02</v>
      </c>
      <c r="K145" s="61">
        <v>9.8840000000000003</v>
      </c>
      <c r="L145" s="61">
        <v>4.6920701009908569E-2</v>
      </c>
      <c r="M145" s="64">
        <v>5.2999999999999999E-2</v>
      </c>
      <c r="N145" s="64">
        <v>3.9001708765351341E-3</v>
      </c>
      <c r="O145" s="61">
        <v>26.18</v>
      </c>
      <c r="P145" s="61">
        <v>8.0613493586050161E-2</v>
      </c>
      <c r="Q145" s="61">
        <v>5.0999999999999996</v>
      </c>
      <c r="R145" s="61">
        <v>1.2170543674517311E-2</v>
      </c>
      <c r="S145" s="64">
        <v>8.1000000000000003E-2</v>
      </c>
      <c r="T145" s="64">
        <v>6.7100504200788228E-3</v>
      </c>
      <c r="U145" s="64">
        <v>0.65700000000000003</v>
      </c>
      <c r="V145" s="64">
        <v>1.4449530824217094E-2</v>
      </c>
      <c r="W145" s="64">
        <v>2.3E-2</v>
      </c>
      <c r="X145" s="64">
        <v>9.8950437899454624E-4</v>
      </c>
      <c r="Y145" s="64">
        <v>7.3499999999999996E-2</v>
      </c>
      <c r="Z145" s="64">
        <v>1.2183987916751869E-3</v>
      </c>
      <c r="AA145" s="64">
        <v>1.9E-2</v>
      </c>
      <c r="AB145" s="64">
        <v>2.1878881716970479E-3</v>
      </c>
      <c r="AC145" s="64">
        <v>1.4999999999999999E-2</v>
      </c>
      <c r="AD145" s="64">
        <v>9.1074414018915803E-4</v>
      </c>
      <c r="AE145" s="61">
        <v>99.29</v>
      </c>
      <c r="AF145" s="61">
        <f t="shared" si="23"/>
        <v>100.09</v>
      </c>
      <c r="AG145" s="92">
        <f t="shared" si="24"/>
        <v>0.12169312169312169</v>
      </c>
      <c r="AH145" s="64">
        <f t="shared" si="25"/>
        <v>3.4761904761904763</v>
      </c>
      <c r="AI145" s="64">
        <f t="shared" si="26"/>
        <v>0.38888888888888884</v>
      </c>
      <c r="AJ145" s="64">
        <f t="shared" si="27"/>
        <v>0.64814814814814814</v>
      </c>
      <c r="AK145" s="64">
        <f t="shared" si="28"/>
        <v>4.2328042328042326</v>
      </c>
      <c r="AL145" s="63">
        <v>1446</v>
      </c>
      <c r="AM145" s="63">
        <v>1300</v>
      </c>
      <c r="AN145" s="63" t="s">
        <v>268</v>
      </c>
      <c r="AO145" s="62">
        <v>0.8</v>
      </c>
      <c r="AP145" s="69">
        <v>0.11</v>
      </c>
      <c r="AQ145" s="66">
        <v>20</v>
      </c>
      <c r="AR145" s="63">
        <v>17</v>
      </c>
      <c r="AS145" s="278">
        <v>1094.6600000000001</v>
      </c>
      <c r="AT145" s="68">
        <v>35.58</v>
      </c>
      <c r="AU145" s="67">
        <v>0.43</v>
      </c>
      <c r="AV145" s="63">
        <v>0.03</v>
      </c>
      <c r="AW145" s="67">
        <v>20.72</v>
      </c>
      <c r="AX145" s="63">
        <v>0.54</v>
      </c>
      <c r="AY145" s="67">
        <v>4.5599999999999996</v>
      </c>
      <c r="AZ145" s="63">
        <v>0.24</v>
      </c>
      <c r="BA145" s="67">
        <v>8.8000000000000007</v>
      </c>
      <c r="BB145" s="63">
        <v>0.35</v>
      </c>
      <c r="BC145" s="67">
        <v>0.28999999999999998</v>
      </c>
      <c r="BD145" s="63">
        <v>0.03</v>
      </c>
      <c r="BE145" s="67">
        <v>3.06</v>
      </c>
      <c r="BF145" s="63">
        <v>0.36</v>
      </c>
      <c r="BG145" s="67">
        <v>0.4</v>
      </c>
      <c r="BH145" s="63">
        <v>0.04</v>
      </c>
      <c r="BI145" s="67">
        <v>1.1399999999999999</v>
      </c>
      <c r="BJ145" s="63">
        <v>7.0000000000000007E-2</v>
      </c>
      <c r="BK145" s="67"/>
      <c r="BL145" s="63"/>
      <c r="BM145" s="67">
        <v>0.96</v>
      </c>
      <c r="BN145" s="63">
        <v>0.12</v>
      </c>
      <c r="BO145" s="67">
        <v>0.3</v>
      </c>
      <c r="BP145" s="63">
        <v>0.06</v>
      </c>
      <c r="BQ145" s="67"/>
      <c r="BR145" s="63"/>
      <c r="BS145" s="67"/>
      <c r="BT145" s="63"/>
      <c r="BU145" s="67"/>
      <c r="BV145" s="63"/>
      <c r="BW145" s="67">
        <v>0.74</v>
      </c>
      <c r="BX145" s="63">
        <v>7.0000000000000007E-2</v>
      </c>
      <c r="BY145" s="67"/>
      <c r="BZ145" s="63"/>
      <c r="CA145" s="67">
        <v>0.52</v>
      </c>
      <c r="CB145" s="63">
        <v>0.06</v>
      </c>
      <c r="CC145" s="67"/>
      <c r="CD145" s="63"/>
      <c r="CE145" s="67"/>
      <c r="CF145" s="63"/>
      <c r="CG145" s="67"/>
      <c r="CH145" s="63"/>
      <c r="CI145" s="67">
        <v>0.105</v>
      </c>
      <c r="CJ145" s="63">
        <v>1.6E-2</v>
      </c>
      <c r="CK145" s="67">
        <v>2.5999999999999999E-2</v>
      </c>
      <c r="CL145" s="63">
        <v>4.0000000000000001E-3</v>
      </c>
      <c r="CM145" s="118">
        <v>9.1000000000000004E-3</v>
      </c>
      <c r="CN145" s="60">
        <v>1.9E-3</v>
      </c>
      <c r="CO145" s="117">
        <v>32.22</v>
      </c>
      <c r="CP145" s="91">
        <v>7.26</v>
      </c>
      <c r="CQ145" s="91">
        <v>10.86</v>
      </c>
      <c r="CR145" s="91">
        <v>1.8</v>
      </c>
      <c r="CS145" s="61">
        <v>2.89</v>
      </c>
      <c r="CT145" s="61">
        <v>0.75</v>
      </c>
      <c r="CU145" s="63">
        <v>11.15</v>
      </c>
      <c r="CV145" s="63">
        <v>2.08</v>
      </c>
      <c r="CW145" s="63">
        <v>9.14</v>
      </c>
      <c r="CX145" s="63">
        <v>1.8</v>
      </c>
      <c r="CY145" s="60">
        <f>AU145/AW145</f>
        <v>2.0752895752895753E-2</v>
      </c>
      <c r="CZ145" s="60">
        <f>CY145*((AV145/AU145)^2+(AX145/AW145)^2)^0.5</f>
        <v>1.5455978942793874E-3</v>
      </c>
      <c r="DA145" s="63"/>
      <c r="DB145" s="91">
        <v>29.3</v>
      </c>
      <c r="DC145" s="60">
        <f>0.3543*DE145</f>
        <v>2.2951554000000002E-2</v>
      </c>
      <c r="DD145" s="60">
        <v>1.3746840000000001E-3</v>
      </c>
      <c r="DE145" s="60">
        <v>6.4780000000000004E-2</v>
      </c>
      <c r="DF145" s="60">
        <v>3.8800000000000002E-3</v>
      </c>
      <c r="DG145" s="65">
        <v>0.70357000000000003</v>
      </c>
      <c r="DH145" s="65">
        <v>7.2999999999999996E-4</v>
      </c>
      <c r="DI145" s="65">
        <v>0.70054000000000005</v>
      </c>
      <c r="DJ145" s="65">
        <v>7.6000000000000004E-4</v>
      </c>
      <c r="DL145" s="187">
        <v>41.31</v>
      </c>
      <c r="DM145" s="187">
        <v>2.7686302015842438E-2</v>
      </c>
      <c r="DN145" s="187">
        <v>51.23</v>
      </c>
      <c r="DO145" s="187">
        <v>7.3443237340355488E-2</v>
      </c>
      <c r="DP145" s="187">
        <v>6.36</v>
      </c>
      <c r="DQ145" s="187">
        <v>3.8636544058536247E-2</v>
      </c>
      <c r="DR145" s="188">
        <v>4.0000000000000001E-3</v>
      </c>
      <c r="DS145" s="188">
        <v>5.8116268709769089E-4</v>
      </c>
      <c r="DT145" s="188">
        <v>4.8500000000000001E-2</v>
      </c>
      <c r="DU145" s="188">
        <v>1.7011505048093434E-3</v>
      </c>
      <c r="DV145" s="188">
        <v>3.8999999999999998E-3</v>
      </c>
      <c r="DW145" s="188">
        <v>2.9755131830986477E-3</v>
      </c>
      <c r="DX145" s="188">
        <v>0.1278</v>
      </c>
      <c r="DY145" s="188">
        <v>8.4744406714479389E-4</v>
      </c>
      <c r="DZ145" s="188">
        <v>1.8E-3</v>
      </c>
      <c r="EA145" s="188">
        <v>7.9786082361559831E-4</v>
      </c>
      <c r="EB145" s="188">
        <v>0.23930000000000001</v>
      </c>
      <c r="EC145" s="188">
        <v>2.1776873570307901E-3</v>
      </c>
      <c r="ED145" s="188">
        <v>9.8000000000000004E-2</v>
      </c>
      <c r="EE145" s="188">
        <v>8.3399864327923649E-4</v>
      </c>
      <c r="EF145" s="188">
        <v>1.5699999999999999E-2</v>
      </c>
      <c r="EG145" s="188">
        <v>8.8970142804718777E-4</v>
      </c>
      <c r="EH145" s="188">
        <v>0.4244</v>
      </c>
      <c r="EI145" s="188">
        <v>1.2253523917408885E-3</v>
      </c>
      <c r="EJ145" s="187">
        <v>99.87</v>
      </c>
    </row>
    <row r="146" spans="1:140" x14ac:dyDescent="0.2">
      <c r="A146" s="63" t="s">
        <v>620</v>
      </c>
      <c r="B146" s="61">
        <v>93.49</v>
      </c>
      <c r="C146" s="143">
        <v>9.3872747319628507E-3</v>
      </c>
      <c r="D146" s="61">
        <v>49.86</v>
      </c>
      <c r="E146" s="61">
        <v>0.11966399999999999</v>
      </c>
      <c r="F146" s="64">
        <v>0.191</v>
      </c>
      <c r="G146" s="64">
        <v>8.4676666666666667E-3</v>
      </c>
      <c r="H146" s="61">
        <v>6.21</v>
      </c>
      <c r="I146" s="61">
        <v>3.5603999999999997E-2</v>
      </c>
      <c r="J146" s="61">
        <v>1.04</v>
      </c>
      <c r="K146" s="61">
        <v>9.8680000000000003</v>
      </c>
      <c r="L146" s="61">
        <v>8.3549066666666671E-2</v>
      </c>
      <c r="M146" s="64">
        <v>4.8000000000000001E-2</v>
      </c>
      <c r="N146" s="64">
        <v>6.5984000000000008E-3</v>
      </c>
      <c r="O146" s="61">
        <v>26.18</v>
      </c>
      <c r="P146" s="61">
        <v>0.13962666666666665</v>
      </c>
      <c r="Q146" s="61">
        <v>5.13</v>
      </c>
      <c r="R146" s="61">
        <v>2.1204000000000001E-2</v>
      </c>
      <c r="S146" s="64">
        <v>0.108</v>
      </c>
      <c r="T146" s="64">
        <v>1.1721599999999999E-2</v>
      </c>
      <c r="U146" s="64">
        <v>0.64600000000000002</v>
      </c>
      <c r="V146" s="64">
        <v>2.4892533333333335E-2</v>
      </c>
      <c r="W146" s="64">
        <v>2.3E-2</v>
      </c>
      <c r="X146" s="64">
        <v>1.7234666666666666E-3</v>
      </c>
      <c r="Y146" s="64">
        <v>7.3899999999999993E-2</v>
      </c>
      <c r="Z146" s="64">
        <v>2.1086133333333332E-3</v>
      </c>
      <c r="AA146" s="64">
        <v>1.9E-2</v>
      </c>
      <c r="AB146" s="64">
        <v>3.6720666666666662E-3</v>
      </c>
      <c r="AC146" s="64">
        <v>1.7999999999999999E-2</v>
      </c>
      <c r="AD146" s="64">
        <v>1.6211999999999997E-3</v>
      </c>
      <c r="AE146" s="61">
        <v>99.41</v>
      </c>
      <c r="AF146" s="61">
        <f t="shared" si="23"/>
        <v>100.09</v>
      </c>
      <c r="AG146" s="92">
        <f t="shared" si="24"/>
        <v>0.12041884816753927</v>
      </c>
      <c r="AH146" s="64">
        <f t="shared" si="25"/>
        <v>3.3821989528795813</v>
      </c>
      <c r="AI146" s="64">
        <f t="shared" si="26"/>
        <v>0.38691099476439789</v>
      </c>
      <c r="AJ146" s="64">
        <f t="shared" si="27"/>
        <v>0.64485165794066313</v>
      </c>
      <c r="AK146" s="64">
        <f t="shared" si="28"/>
        <v>3.5602094240837698</v>
      </c>
      <c r="AL146" s="63">
        <v>1449</v>
      </c>
      <c r="AM146" s="63">
        <v>1300</v>
      </c>
      <c r="AN146" s="63" t="s">
        <v>509</v>
      </c>
      <c r="AO146" s="62">
        <v>0.68</v>
      </c>
      <c r="AP146" s="69">
        <v>7.0000000000000007E-2</v>
      </c>
      <c r="AQ146" s="66"/>
      <c r="AR146" s="63"/>
      <c r="AS146" s="278"/>
      <c r="AT146" s="68"/>
      <c r="AU146" s="67"/>
      <c r="AV146" s="63"/>
      <c r="AW146" s="67"/>
      <c r="AX146" s="63"/>
      <c r="AY146" s="67"/>
      <c r="AZ146" s="63"/>
      <c r="BA146" s="67"/>
      <c r="BB146" s="63"/>
      <c r="BC146" s="67"/>
      <c r="BD146" s="63"/>
      <c r="BE146" s="67"/>
      <c r="BF146" s="63"/>
      <c r="BG146" s="67"/>
      <c r="BH146" s="63"/>
      <c r="BI146" s="67"/>
      <c r="BJ146" s="63"/>
      <c r="BK146" s="67"/>
      <c r="BL146" s="63"/>
      <c r="BM146" s="67"/>
      <c r="BN146" s="63"/>
      <c r="BO146" s="67"/>
      <c r="BP146" s="63"/>
      <c r="BQ146" s="67"/>
      <c r="BR146" s="63"/>
      <c r="BS146" s="67"/>
      <c r="BT146" s="63"/>
      <c r="BU146" s="67"/>
      <c r="BV146" s="63"/>
      <c r="BW146" s="67"/>
      <c r="BX146" s="63"/>
      <c r="BY146" s="67"/>
      <c r="BZ146" s="63"/>
      <c r="CA146" s="67"/>
      <c r="CB146" s="63"/>
      <c r="CC146" s="67"/>
      <c r="CD146" s="63"/>
      <c r="CE146" s="67"/>
      <c r="CF146" s="63"/>
      <c r="CG146" s="67"/>
      <c r="CH146" s="63"/>
      <c r="CI146" s="67"/>
      <c r="CJ146" s="63"/>
      <c r="CK146" s="67"/>
      <c r="CL146" s="63"/>
      <c r="CM146" s="118"/>
      <c r="CN146" s="60"/>
      <c r="CO146" s="117"/>
      <c r="CP146" s="91"/>
      <c r="CQ146" s="91"/>
      <c r="CR146" s="91"/>
      <c r="CS146" s="61"/>
      <c r="CT146" s="61"/>
      <c r="CU146" s="63"/>
      <c r="CV146" s="63"/>
      <c r="CW146" s="63"/>
      <c r="CX146" s="63"/>
      <c r="CY146" s="60"/>
      <c r="CZ146" s="60"/>
      <c r="DA146" s="63"/>
      <c r="DB146" s="91"/>
      <c r="DC146" s="91"/>
      <c r="DD146" s="91"/>
      <c r="DE146" s="60"/>
      <c r="DF146" s="60"/>
      <c r="DG146" s="65"/>
      <c r="DH146" s="65"/>
      <c r="DI146" s="65"/>
      <c r="DJ146" s="65"/>
      <c r="DL146" s="187">
        <v>41.31</v>
      </c>
      <c r="DM146" s="187">
        <v>2.7686302015842438E-2</v>
      </c>
      <c r="DN146" s="187">
        <v>51.23</v>
      </c>
      <c r="DO146" s="187">
        <v>7.3443237340355488E-2</v>
      </c>
      <c r="DP146" s="187">
        <v>6.36</v>
      </c>
      <c r="DQ146" s="187">
        <v>3.8636544058536247E-2</v>
      </c>
      <c r="DR146" s="188">
        <v>4.0000000000000001E-3</v>
      </c>
      <c r="DS146" s="188">
        <v>5.8116268709769089E-4</v>
      </c>
      <c r="DT146" s="188">
        <v>4.8500000000000001E-2</v>
      </c>
      <c r="DU146" s="188">
        <v>1.7011505048093434E-3</v>
      </c>
      <c r="DV146" s="188">
        <v>3.8999999999999998E-3</v>
      </c>
      <c r="DW146" s="188">
        <v>2.9755131830986477E-3</v>
      </c>
      <c r="DX146" s="188">
        <v>0.1278</v>
      </c>
      <c r="DY146" s="188">
        <v>8.4744406714479389E-4</v>
      </c>
      <c r="DZ146" s="188">
        <v>1.8E-3</v>
      </c>
      <c r="EA146" s="188">
        <v>7.9786082361559831E-4</v>
      </c>
      <c r="EB146" s="188">
        <v>0.23930000000000001</v>
      </c>
      <c r="EC146" s="188">
        <v>2.1776873570307901E-3</v>
      </c>
      <c r="ED146" s="188">
        <v>9.8000000000000004E-2</v>
      </c>
      <c r="EE146" s="188">
        <v>8.3399864327923649E-4</v>
      </c>
      <c r="EF146" s="188">
        <v>1.5699999999999999E-2</v>
      </c>
      <c r="EG146" s="188">
        <v>8.8970142804718777E-4</v>
      </c>
      <c r="EH146" s="188">
        <v>0.4244</v>
      </c>
      <c r="EI146" s="188">
        <v>1.2253523917408885E-3</v>
      </c>
      <c r="EJ146" s="187">
        <v>99.87</v>
      </c>
    </row>
    <row r="147" spans="1:140" x14ac:dyDescent="0.2">
      <c r="A147" s="63" t="s">
        <v>283</v>
      </c>
      <c r="B147" s="61">
        <v>93.36</v>
      </c>
      <c r="C147" s="143">
        <v>1.2519137454320421E-2</v>
      </c>
      <c r="D147" s="61">
        <v>49.84</v>
      </c>
      <c r="E147" s="61">
        <v>6.9060329799386283E-2</v>
      </c>
      <c r="F147" s="64">
        <v>0.19500000000000001</v>
      </c>
      <c r="G147" s="64">
        <v>5.0416820275248093E-3</v>
      </c>
      <c r="H147" s="61">
        <v>6.35</v>
      </c>
      <c r="I147" s="61">
        <v>2.1101183893999759E-2</v>
      </c>
      <c r="J147" s="61">
        <v>0.98</v>
      </c>
      <c r="K147" s="61">
        <v>9.9220000000000006</v>
      </c>
      <c r="L147" s="61">
        <v>4.5063959051075804E-2</v>
      </c>
      <c r="M147" s="64">
        <v>0.06</v>
      </c>
      <c r="N147" s="64">
        <v>4.0912153043645436E-3</v>
      </c>
      <c r="O147" s="61">
        <v>25.73</v>
      </c>
      <c r="P147" s="61">
        <v>7.9227852939995055E-2</v>
      </c>
      <c r="Q147" s="61">
        <v>5.25</v>
      </c>
      <c r="R147" s="61">
        <v>1.2528500841414878E-2</v>
      </c>
      <c r="S147" s="64">
        <v>8.5999999999999993E-2</v>
      </c>
      <c r="T147" s="64">
        <v>6.8742579000963455E-3</v>
      </c>
      <c r="U147" s="64">
        <v>0.67</v>
      </c>
      <c r="V147" s="64">
        <v>1.4846133611478664E-2</v>
      </c>
      <c r="W147" s="64">
        <v>2.1999999999999999E-2</v>
      </c>
      <c r="X147" s="64">
        <v>9.9611288070735791E-4</v>
      </c>
      <c r="Y147" s="64">
        <v>8.9099999999999999E-2</v>
      </c>
      <c r="Z147" s="64">
        <v>1.3283808047393638E-3</v>
      </c>
      <c r="AA147" s="64">
        <v>1.7000000000000001E-2</v>
      </c>
      <c r="AB147" s="64">
        <v>2.2183505483930072E-3</v>
      </c>
      <c r="AC147" s="64">
        <v>1.9E-2</v>
      </c>
      <c r="AD147" s="64">
        <v>9.3076185918768617E-4</v>
      </c>
      <c r="AE147" s="61">
        <v>99.23</v>
      </c>
      <c r="AF147" s="61">
        <f t="shared" si="23"/>
        <v>100.11</v>
      </c>
      <c r="AG147" s="92">
        <f t="shared" si="24"/>
        <v>0.11282051282051281</v>
      </c>
      <c r="AH147" s="64">
        <f t="shared" si="25"/>
        <v>3.4358974358974361</v>
      </c>
      <c r="AI147" s="64">
        <f t="shared" si="26"/>
        <v>0.45692307692307688</v>
      </c>
      <c r="AJ147" s="64">
        <f t="shared" si="27"/>
        <v>0.7615384615384615</v>
      </c>
      <c r="AK147" s="64">
        <f t="shared" si="28"/>
        <v>4.5128205128205128</v>
      </c>
      <c r="AL147" s="63">
        <v>1439</v>
      </c>
      <c r="AM147" s="63">
        <v>1300</v>
      </c>
      <c r="AN147" s="63" t="s">
        <v>282</v>
      </c>
      <c r="AO147" s="62">
        <v>0.88</v>
      </c>
      <c r="AP147" s="69">
        <v>0.12</v>
      </c>
      <c r="AQ147" s="66">
        <v>20</v>
      </c>
      <c r="AR147" s="63">
        <v>20</v>
      </c>
      <c r="AS147" s="278">
        <v>1150.3499999999999</v>
      </c>
      <c r="AT147" s="68">
        <v>36.35</v>
      </c>
      <c r="AU147" s="67">
        <v>0.47</v>
      </c>
      <c r="AV147" s="63">
        <v>0.03</v>
      </c>
      <c r="AW147" s="67">
        <v>21.9</v>
      </c>
      <c r="AX147" s="63">
        <v>0.53</v>
      </c>
      <c r="AY147" s="67">
        <v>5.08</v>
      </c>
      <c r="AZ147" s="63">
        <v>0.24</v>
      </c>
      <c r="BA147" s="67">
        <v>8.6199999999999992</v>
      </c>
      <c r="BB147" s="63">
        <v>0.35</v>
      </c>
      <c r="BC147" s="67">
        <v>0.27</v>
      </c>
      <c r="BD147" s="63">
        <v>0.02</v>
      </c>
      <c r="BE147" s="67">
        <v>3.29</v>
      </c>
      <c r="BF147" s="63">
        <v>0.36</v>
      </c>
      <c r="BG147" s="67">
        <v>0.42</v>
      </c>
      <c r="BH147" s="63">
        <v>0.03</v>
      </c>
      <c r="BI147" s="67">
        <v>1.18</v>
      </c>
      <c r="BJ147" s="63">
        <v>7.0000000000000007E-2</v>
      </c>
      <c r="BK147" s="67"/>
      <c r="BL147" s="63"/>
      <c r="BM147" s="67">
        <v>1.04</v>
      </c>
      <c r="BN147" s="63">
        <v>0.11</v>
      </c>
      <c r="BO147" s="67">
        <v>0.38</v>
      </c>
      <c r="BP147" s="63">
        <v>0.06</v>
      </c>
      <c r="BQ147" s="67"/>
      <c r="BR147" s="63"/>
      <c r="BS147" s="67"/>
      <c r="BT147" s="63"/>
      <c r="BU147" s="67"/>
      <c r="BV147" s="63"/>
      <c r="BW147" s="67">
        <v>0.76</v>
      </c>
      <c r="BX147" s="63">
        <v>7.0000000000000007E-2</v>
      </c>
      <c r="BY147" s="67"/>
      <c r="BZ147" s="63"/>
      <c r="CA147" s="67">
        <v>0.66</v>
      </c>
      <c r="CB147" s="63">
        <v>7.0000000000000007E-2</v>
      </c>
      <c r="CC147" s="67"/>
      <c r="CD147" s="63"/>
      <c r="CE147" s="67"/>
      <c r="CF147" s="63"/>
      <c r="CG147" s="67"/>
      <c r="CH147" s="63"/>
      <c r="CI147" s="67">
        <v>0.14799999999999999</v>
      </c>
      <c r="CJ147" s="63">
        <v>0.02</v>
      </c>
      <c r="CK147" s="67">
        <v>2.1999999999999999E-2</v>
      </c>
      <c r="CL147" s="63">
        <v>3.0000000000000001E-3</v>
      </c>
      <c r="CM147" s="118">
        <v>8.5000000000000006E-3</v>
      </c>
      <c r="CN147" s="60">
        <v>1.6999999999999999E-3</v>
      </c>
      <c r="CO147" s="117">
        <v>30</v>
      </c>
      <c r="CP147" s="91">
        <v>6.55</v>
      </c>
      <c r="CQ147" s="91">
        <v>7.97</v>
      </c>
      <c r="CR147" s="91">
        <v>1.1599999999999999</v>
      </c>
      <c r="CS147" s="61">
        <v>2.44</v>
      </c>
      <c r="CT147" s="61">
        <v>0.62</v>
      </c>
      <c r="CU147" s="63">
        <v>12.27</v>
      </c>
      <c r="CV147" s="63">
        <v>2.16</v>
      </c>
      <c r="CW147" s="63">
        <v>7.03</v>
      </c>
      <c r="CX147" s="63">
        <v>1.19</v>
      </c>
      <c r="CY147" s="60">
        <f>AU147/AW147</f>
        <v>2.1461187214611873E-2</v>
      </c>
      <c r="CZ147" s="60">
        <f>CY147*((AV147/AU147)^2+(AX147/AW147)^2)^0.5</f>
        <v>1.4650189771248624E-3</v>
      </c>
      <c r="DA147" s="63"/>
      <c r="DB147" s="91">
        <v>24.7</v>
      </c>
      <c r="DC147" s="60">
        <f t="shared" ref="DC147:DC161" si="29">0.3543*DE147</f>
        <v>2.2816920000000001E-2</v>
      </c>
      <c r="DD147" s="60">
        <v>1.282566E-3</v>
      </c>
      <c r="DE147" s="60">
        <v>6.4399999999999999E-2</v>
      </c>
      <c r="DF147" s="60">
        <v>3.62E-3</v>
      </c>
      <c r="DG147" s="65">
        <v>0.70345999999999997</v>
      </c>
      <c r="DH147" s="65">
        <v>6.2E-4</v>
      </c>
      <c r="DI147" s="65">
        <v>0.70045000000000002</v>
      </c>
      <c r="DJ147" s="65">
        <v>6.4000000000000005E-4</v>
      </c>
      <c r="DL147" s="187">
        <v>41.44</v>
      </c>
      <c r="DM147" s="187">
        <v>5.4307036688032266E-2</v>
      </c>
      <c r="DN147" s="187">
        <v>51.6</v>
      </c>
      <c r="DO147" s="187">
        <v>8.0321546629320534E-2</v>
      </c>
      <c r="DP147" s="187">
        <v>6.54</v>
      </c>
      <c r="DQ147" s="187">
        <v>5.3617855911871681E-2</v>
      </c>
      <c r="DR147" s="188">
        <v>3.7000000000000002E-3</v>
      </c>
      <c r="DS147" s="188">
        <v>7.0116926857340925E-4</v>
      </c>
      <c r="DT147" s="188">
        <v>5.6300000000000003E-2</v>
      </c>
      <c r="DU147" s="188">
        <v>4.4167538383550259E-3</v>
      </c>
      <c r="DV147" s="188">
        <v>5.7999999999999996E-3</v>
      </c>
      <c r="DW147" s="188">
        <v>4.6855421021406969E-3</v>
      </c>
      <c r="DX147" s="188">
        <v>0.1268</v>
      </c>
      <c r="DY147" s="188">
        <v>1.3255688789913143E-3</v>
      </c>
      <c r="DZ147" s="188">
        <v>1.8E-3</v>
      </c>
      <c r="EA147" s="188">
        <v>4.781249999999996E-4</v>
      </c>
      <c r="EB147" s="188">
        <v>0.25609999999999999</v>
      </c>
      <c r="EC147" s="188">
        <v>1.3372750778217519E-2</v>
      </c>
      <c r="ED147" s="188">
        <v>0.1004</v>
      </c>
      <c r="EE147" s="188">
        <v>1.067008653964471E-3</v>
      </c>
      <c r="EF147" s="188">
        <v>1.5800000000000002E-2</v>
      </c>
      <c r="EG147" s="188">
        <v>1.0678155792776896E-3</v>
      </c>
      <c r="EH147" s="188">
        <v>0.41899999999999998</v>
      </c>
      <c r="EI147" s="188">
        <v>4.2382507033595146E-3</v>
      </c>
      <c r="EJ147" s="187">
        <v>100.56</v>
      </c>
    </row>
    <row r="148" spans="1:140" x14ac:dyDescent="0.2">
      <c r="A148" s="63" t="s">
        <v>140</v>
      </c>
      <c r="B148" s="61">
        <v>93.82</v>
      </c>
      <c r="C148" s="143">
        <v>4.9521215405677697E-3</v>
      </c>
      <c r="D148" s="61">
        <v>49.64</v>
      </c>
      <c r="E148" s="61">
        <v>6.8783201670175251E-2</v>
      </c>
      <c r="F148" s="64">
        <v>0.182</v>
      </c>
      <c r="G148" s="64">
        <v>4.5887942995901012E-3</v>
      </c>
      <c r="H148" s="61">
        <v>5.91</v>
      </c>
      <c r="I148" s="61">
        <v>1.9562936521221281E-2</v>
      </c>
      <c r="J148" s="61">
        <v>1.1000000000000001</v>
      </c>
      <c r="K148" s="61">
        <v>9.7170000000000005</v>
      </c>
      <c r="L148" s="61">
        <v>4.7498953056392026E-2</v>
      </c>
      <c r="M148" s="64">
        <v>4.7E-2</v>
      </c>
      <c r="N148" s="64">
        <v>3.778966564721624E-3</v>
      </c>
      <c r="O148" s="61">
        <v>27.1</v>
      </c>
      <c r="P148" s="61">
        <v>8.3795494766782538E-2</v>
      </c>
      <c r="Q148" s="61">
        <v>4.9000000000000004</v>
      </c>
      <c r="R148" s="61">
        <v>1.169326745198722E-2</v>
      </c>
      <c r="S148" s="64">
        <v>7.1999999999999995E-2</v>
      </c>
      <c r="T148" s="64">
        <v>6.5004191864832831E-3</v>
      </c>
      <c r="U148" s="64">
        <v>0.63400000000000001</v>
      </c>
      <c r="V148" s="64">
        <v>1.3917904118858142E-2</v>
      </c>
      <c r="W148" s="64">
        <v>1.9E-2</v>
      </c>
      <c r="X148" s="64">
        <v>9.4855490088871508E-4</v>
      </c>
      <c r="Y148" s="64">
        <v>4.8300000000000003E-2</v>
      </c>
      <c r="Z148" s="64">
        <v>1.0311678180910549E-3</v>
      </c>
      <c r="AA148" s="64">
        <v>1.4E-2</v>
      </c>
      <c r="AB148" s="64">
        <v>2.0759964461540977E-3</v>
      </c>
      <c r="AC148" s="64">
        <v>1.0999999999999999E-2</v>
      </c>
      <c r="AD148" s="64">
        <v>8.1444670425637666E-4</v>
      </c>
      <c r="AE148" s="61">
        <v>99.39</v>
      </c>
      <c r="AF148" s="61">
        <f t="shared" si="23"/>
        <v>100.06</v>
      </c>
      <c r="AG148" s="92">
        <f t="shared" si="24"/>
        <v>0.1043956043956044</v>
      </c>
      <c r="AH148" s="64">
        <f t="shared" si="25"/>
        <v>3.4835164835164836</v>
      </c>
      <c r="AI148" s="64">
        <f t="shared" si="26"/>
        <v>0.26538461538461539</v>
      </c>
      <c r="AJ148" s="64">
        <f t="shared" si="27"/>
        <v>0.44230769230769235</v>
      </c>
      <c r="AK148" s="64">
        <f t="shared" si="28"/>
        <v>3.6813186813186816</v>
      </c>
      <c r="AL148" s="63">
        <v>1462</v>
      </c>
      <c r="AM148" s="63">
        <v>1300</v>
      </c>
      <c r="AN148" s="63"/>
      <c r="AO148" s="62">
        <v>0.67</v>
      </c>
      <c r="AP148" s="69">
        <v>0.09</v>
      </c>
      <c r="AQ148" s="66"/>
      <c r="AR148" s="63"/>
      <c r="AS148" s="278"/>
      <c r="AT148" s="68"/>
      <c r="AU148" s="67"/>
      <c r="AV148" s="63"/>
      <c r="AW148" s="67"/>
      <c r="AX148" s="63"/>
      <c r="AY148" s="67"/>
      <c r="AZ148" s="63"/>
      <c r="BA148" s="67"/>
      <c r="BB148" s="63"/>
      <c r="BC148" s="67"/>
      <c r="BD148" s="63"/>
      <c r="BE148" s="67"/>
      <c r="BF148" s="63"/>
      <c r="BG148" s="67"/>
      <c r="BH148" s="63"/>
      <c r="BI148" s="67"/>
      <c r="BJ148" s="63"/>
      <c r="BK148" s="67"/>
      <c r="BL148" s="63"/>
      <c r="BM148" s="67"/>
      <c r="BN148" s="63"/>
      <c r="BO148" s="67"/>
      <c r="BP148" s="63"/>
      <c r="BQ148" s="67"/>
      <c r="BR148" s="63"/>
      <c r="BS148" s="67"/>
      <c r="BT148" s="63"/>
      <c r="BU148" s="67"/>
      <c r="BV148" s="63"/>
      <c r="BW148" s="67"/>
      <c r="BX148" s="63"/>
      <c r="BY148" s="67"/>
      <c r="BZ148" s="63"/>
      <c r="CA148" s="67"/>
      <c r="CB148" s="63"/>
      <c r="CC148" s="67"/>
      <c r="CD148" s="63"/>
      <c r="CE148" s="67"/>
      <c r="CF148" s="63"/>
      <c r="CG148" s="67"/>
      <c r="CH148" s="63"/>
      <c r="CI148" s="67"/>
      <c r="CJ148" s="63"/>
      <c r="CK148" s="67"/>
      <c r="CL148" s="63"/>
      <c r="CM148" s="118"/>
      <c r="CN148" s="60"/>
      <c r="CO148" s="117"/>
      <c r="CP148" s="91"/>
      <c r="CQ148" s="91"/>
      <c r="CR148" s="91"/>
      <c r="CS148" s="61"/>
      <c r="CT148" s="61"/>
      <c r="CU148" s="63"/>
      <c r="CV148" s="63"/>
      <c r="CW148" s="63"/>
      <c r="CX148" s="63"/>
      <c r="CY148" s="60"/>
      <c r="CZ148" s="60"/>
      <c r="DA148" s="63"/>
      <c r="DB148" s="91">
        <v>18.899999999999999</v>
      </c>
      <c r="DC148" s="60">
        <f t="shared" si="29"/>
        <v>1.8253536000000001E-2</v>
      </c>
      <c r="DD148" s="60">
        <v>1.069986E-3</v>
      </c>
      <c r="DE148" s="60">
        <v>5.1520000000000003E-2</v>
      </c>
      <c r="DF148" s="60">
        <v>3.0200000000000001E-3</v>
      </c>
      <c r="DG148" s="65">
        <v>0.70430000000000004</v>
      </c>
      <c r="DH148" s="65">
        <v>1.32E-3</v>
      </c>
      <c r="DI148" s="65">
        <v>0.70189000000000001</v>
      </c>
      <c r="DJ148" s="65">
        <v>1.33E-3</v>
      </c>
      <c r="DL148" s="187">
        <v>41.6</v>
      </c>
      <c r="DM148" s="187">
        <v>0.23937588456597358</v>
      </c>
      <c r="DN148" s="187">
        <v>51.89</v>
      </c>
      <c r="DO148" s="187">
        <v>0.32728693054263658</v>
      </c>
      <c r="DP148" s="187">
        <v>6.09</v>
      </c>
      <c r="DQ148" s="187">
        <v>1.9011993185924215E-2</v>
      </c>
      <c r="DR148" s="188">
        <v>3.8E-3</v>
      </c>
      <c r="DS148" s="188">
        <v>5.182889750807297E-4</v>
      </c>
      <c r="DT148" s="188">
        <v>5.6500000000000002E-2</v>
      </c>
      <c r="DU148" s="188">
        <v>4.6416107613008522E-3</v>
      </c>
      <c r="DV148" s="188">
        <v>3.5999999999999999E-3</v>
      </c>
      <c r="DW148" s="188">
        <v>4.3756136043956052E-3</v>
      </c>
      <c r="DX148" s="188">
        <v>0.12670000000000001</v>
      </c>
      <c r="DY148" s="188">
        <v>9.42381728888337E-4</v>
      </c>
      <c r="DZ148" s="188">
        <v>1.6999999999999999E-3</v>
      </c>
      <c r="EA148" s="188">
        <v>4.1064947020185105E-4</v>
      </c>
      <c r="EB148" s="188">
        <v>0.23860000000000001</v>
      </c>
      <c r="EC148" s="188">
        <v>3.9233438593384252E-3</v>
      </c>
      <c r="ED148" s="188">
        <v>9.3899999999999997E-2</v>
      </c>
      <c r="EE148" s="188">
        <v>8.2335612743975723E-4</v>
      </c>
      <c r="EF148" s="188">
        <v>1.55E-2</v>
      </c>
      <c r="EG148" s="188">
        <v>7.5511559027063207E-4</v>
      </c>
      <c r="EH148" s="188">
        <v>0.42620000000000002</v>
      </c>
      <c r="EI148" s="188">
        <v>1.7686092226385664E-3</v>
      </c>
      <c r="EJ148" s="187">
        <v>100.54</v>
      </c>
    </row>
    <row r="149" spans="1:140" x14ac:dyDescent="0.2">
      <c r="A149" s="63" t="s">
        <v>295</v>
      </c>
      <c r="B149" s="61">
        <v>93.41</v>
      </c>
      <c r="C149" s="143">
        <v>1.1505330481573215E-2</v>
      </c>
      <c r="D149" s="61">
        <v>50.2</v>
      </c>
      <c r="E149" s="61">
        <v>7.1491359332854054E-2</v>
      </c>
      <c r="F149" s="64">
        <v>0.186</v>
      </c>
      <c r="G149" s="64">
        <v>5.1189109761962297E-3</v>
      </c>
      <c r="H149" s="61">
        <v>6.1</v>
      </c>
      <c r="I149" s="61">
        <v>2.1757405664154173E-2</v>
      </c>
      <c r="J149" s="61">
        <v>1.04</v>
      </c>
      <c r="K149" s="61">
        <v>9.8699999999999992</v>
      </c>
      <c r="L149" s="61">
        <v>4.3181937587118253E-2</v>
      </c>
      <c r="M149" s="64">
        <v>5.6000000000000001E-2</v>
      </c>
      <c r="N149" s="64">
        <v>3.9810524670844281E-3</v>
      </c>
      <c r="O149" s="61">
        <v>25.96</v>
      </c>
      <c r="P149" s="61">
        <v>8.1269702108412598E-2</v>
      </c>
      <c r="Q149" s="61">
        <v>5.19</v>
      </c>
      <c r="R149" s="61">
        <v>1.2784844360935075E-2</v>
      </c>
      <c r="S149" s="64">
        <v>0.106</v>
      </c>
      <c r="T149" s="64">
        <v>7.0916498894870537E-3</v>
      </c>
      <c r="U149" s="64">
        <v>0.627</v>
      </c>
      <c r="V149" s="64">
        <v>1.5388980325616839E-2</v>
      </c>
      <c r="W149" s="64">
        <v>1.9E-2</v>
      </c>
      <c r="X149" s="64">
        <v>9.6235726509390066E-4</v>
      </c>
      <c r="Y149" s="64">
        <v>6.4600000000000005E-2</v>
      </c>
      <c r="Z149" s="64">
        <v>1.2291415792362601E-3</v>
      </c>
      <c r="AA149" s="64">
        <v>1.4999999999999999E-2</v>
      </c>
      <c r="AB149" s="64">
        <v>2.2824094481246979E-3</v>
      </c>
      <c r="AC149" s="64">
        <v>1.4999999999999999E-2</v>
      </c>
      <c r="AD149" s="64">
        <v>8.8885031860763176E-4</v>
      </c>
      <c r="AE149" s="61">
        <v>99.45</v>
      </c>
      <c r="AF149" s="61">
        <f t="shared" si="23"/>
        <v>100.08</v>
      </c>
      <c r="AG149" s="92">
        <f t="shared" si="24"/>
        <v>0.10215053763440859</v>
      </c>
      <c r="AH149" s="64">
        <f t="shared" si="25"/>
        <v>3.370967741935484</v>
      </c>
      <c r="AI149" s="64">
        <f t="shared" si="26"/>
        <v>0.34731182795698928</v>
      </c>
      <c r="AJ149" s="64">
        <f t="shared" si="27"/>
        <v>0.57885304659498216</v>
      </c>
      <c r="AK149" s="64">
        <f t="shared" si="28"/>
        <v>3.3870967741935485</v>
      </c>
      <c r="AL149" s="63">
        <v>1447</v>
      </c>
      <c r="AM149" s="63">
        <v>1310</v>
      </c>
      <c r="AN149" s="63" t="s">
        <v>294</v>
      </c>
      <c r="AO149" s="62">
        <v>0.63</v>
      </c>
      <c r="AP149" s="69">
        <v>0.18</v>
      </c>
      <c r="AQ149" s="66">
        <v>38</v>
      </c>
      <c r="AR149" s="63">
        <v>20</v>
      </c>
      <c r="AS149" s="278">
        <v>1093.97</v>
      </c>
      <c r="AT149" s="68">
        <v>32.49</v>
      </c>
      <c r="AU149" s="67">
        <v>0.42</v>
      </c>
      <c r="AV149" s="63">
        <v>0.02</v>
      </c>
      <c r="AW149" s="67">
        <v>20.11</v>
      </c>
      <c r="AX149" s="63">
        <v>0.34</v>
      </c>
      <c r="AY149" s="67">
        <v>4.87</v>
      </c>
      <c r="AZ149" s="63">
        <v>0.17</v>
      </c>
      <c r="BA149" s="67">
        <v>8.6999999999999993</v>
      </c>
      <c r="BB149" s="63">
        <v>0.27</v>
      </c>
      <c r="BC149" s="67">
        <v>0.28999999999999998</v>
      </c>
      <c r="BD149" s="63">
        <v>0.02</v>
      </c>
      <c r="BE149" s="67">
        <v>2.67</v>
      </c>
      <c r="BF149" s="63">
        <v>0.19</v>
      </c>
      <c r="BG149" s="67">
        <v>0.39</v>
      </c>
      <c r="BH149" s="63">
        <v>0.02</v>
      </c>
      <c r="BI149" s="67">
        <v>1.0900000000000001</v>
      </c>
      <c r="BJ149" s="63">
        <v>0.05</v>
      </c>
      <c r="BK149" s="67"/>
      <c r="BL149" s="63"/>
      <c r="BM149" s="67">
        <v>1</v>
      </c>
      <c r="BN149" s="63">
        <v>0.06</v>
      </c>
      <c r="BO149" s="67">
        <v>0.35</v>
      </c>
      <c r="BP149" s="63">
        <v>0.04</v>
      </c>
      <c r="BQ149" s="67"/>
      <c r="BR149" s="63"/>
      <c r="BS149" s="67"/>
      <c r="BT149" s="63"/>
      <c r="BU149" s="67"/>
      <c r="BV149" s="63"/>
      <c r="BW149" s="67">
        <v>0.84</v>
      </c>
      <c r="BX149" s="63">
        <v>0.05</v>
      </c>
      <c r="BY149" s="67"/>
      <c r="BZ149" s="63"/>
      <c r="CA149" s="67">
        <v>0.59</v>
      </c>
      <c r="CB149" s="63">
        <v>0.04</v>
      </c>
      <c r="CC149" s="67"/>
      <c r="CD149" s="63"/>
      <c r="CE149" s="67"/>
      <c r="CF149" s="63"/>
      <c r="CG149" s="67"/>
      <c r="CH149" s="63"/>
      <c r="CI149" s="67">
        <v>6.0999999999999999E-2</v>
      </c>
      <c r="CJ149" s="63">
        <v>4.0000000000000001E-3</v>
      </c>
      <c r="CK149" s="67">
        <v>2.5000000000000001E-2</v>
      </c>
      <c r="CL149" s="63">
        <v>3.0000000000000001E-3</v>
      </c>
      <c r="CM149" s="118">
        <v>8.6E-3</v>
      </c>
      <c r="CN149" s="60">
        <v>1.1999999999999999E-3</v>
      </c>
      <c r="CO149" s="117">
        <v>32.22</v>
      </c>
      <c r="CP149" s="91">
        <v>4.95</v>
      </c>
      <c r="CQ149" s="91">
        <v>17.87</v>
      </c>
      <c r="CR149" s="91">
        <v>1.48</v>
      </c>
      <c r="CS149" s="61">
        <v>2.78</v>
      </c>
      <c r="CT149" s="61">
        <v>0.53</v>
      </c>
      <c r="CU149" s="63">
        <v>11.6</v>
      </c>
      <c r="CV149" s="63">
        <v>1.61</v>
      </c>
      <c r="CW149" s="63">
        <v>16.39</v>
      </c>
      <c r="CX149" s="63">
        <v>1.48</v>
      </c>
      <c r="CY149" s="60">
        <f t="shared" ref="CY149:CY180" si="30">AU149/AW149</f>
        <v>2.0885131775236199E-2</v>
      </c>
      <c r="CZ149" s="60">
        <f t="shared" ref="CZ149:CZ180" si="31">CY149*((AV149/AU149)^2+(AX149/AW149)^2)^0.5</f>
        <v>1.0553546059630704E-3</v>
      </c>
      <c r="DA149" s="63"/>
      <c r="DB149" s="91">
        <v>21.9</v>
      </c>
      <c r="DC149" s="60">
        <f t="shared" si="29"/>
        <v>2.0992274999999998E-2</v>
      </c>
      <c r="DD149" s="60">
        <v>1.172733E-3</v>
      </c>
      <c r="DE149" s="60">
        <v>5.9249999999999997E-2</v>
      </c>
      <c r="DF149" s="60">
        <v>3.31E-3</v>
      </c>
      <c r="DG149" s="65">
        <v>0.70318000000000003</v>
      </c>
      <c r="DH149" s="65">
        <v>5.2999999999999998E-4</v>
      </c>
      <c r="DI149" s="65">
        <v>0.70040999999999998</v>
      </c>
      <c r="DJ149" s="65">
        <v>5.5000000000000003E-4</v>
      </c>
      <c r="DL149" s="189">
        <v>41.22</v>
      </c>
      <c r="DM149" s="189">
        <v>4.0094887904410785E-2</v>
      </c>
      <c r="DN149" s="189">
        <v>51.3</v>
      </c>
      <c r="DO149" s="189">
        <v>3.579683680762568E-2</v>
      </c>
      <c r="DP149" s="189">
        <v>6.45</v>
      </c>
      <c r="DQ149" s="189">
        <v>4.7992949853118486E-2</v>
      </c>
      <c r="DR149" s="190">
        <v>3.8E-3</v>
      </c>
      <c r="DS149" s="190">
        <v>5.3172883547511333E-4</v>
      </c>
      <c r="DT149" s="190">
        <v>5.28E-2</v>
      </c>
      <c r="DU149" s="190">
        <v>1.7894321612714464E-3</v>
      </c>
      <c r="DV149" s="190">
        <v>5.9999999999999995E-4</v>
      </c>
      <c r="DW149" s="190">
        <v>8.7363461500408366E-4</v>
      </c>
      <c r="DX149" s="190">
        <v>0.12770000000000001</v>
      </c>
      <c r="DY149" s="190">
        <v>1.5855241108927503E-3</v>
      </c>
      <c r="DZ149" s="190">
        <v>1.8E-3</v>
      </c>
      <c r="EA149" s="190">
        <v>3.3051025841690133E-4</v>
      </c>
      <c r="EB149" s="190">
        <v>0.2442</v>
      </c>
      <c r="EC149" s="190">
        <v>3.0431353161899898E-3</v>
      </c>
      <c r="ED149" s="190">
        <v>9.9500000000000005E-2</v>
      </c>
      <c r="EE149" s="190">
        <v>1.3336792532908479E-3</v>
      </c>
      <c r="EF149" s="190">
        <v>1.5699999999999999E-2</v>
      </c>
      <c r="EG149" s="190">
        <v>7.7648606572843328E-4</v>
      </c>
      <c r="EH149" s="190">
        <v>0.42459999999999998</v>
      </c>
      <c r="EI149" s="190">
        <v>1.2126622315476146E-3</v>
      </c>
      <c r="EJ149" s="189">
        <v>99.95</v>
      </c>
    </row>
    <row r="150" spans="1:140" x14ac:dyDescent="0.2">
      <c r="A150" s="63" t="s">
        <v>313</v>
      </c>
      <c r="B150" s="61">
        <v>93.46</v>
      </c>
      <c r="C150" s="143">
        <v>3.9163132448060162E-2</v>
      </c>
      <c r="D150" s="61">
        <v>50.17</v>
      </c>
      <c r="E150" s="61">
        <v>7.1448635412934031E-2</v>
      </c>
      <c r="F150" s="64">
        <v>0.186</v>
      </c>
      <c r="G150" s="64">
        <v>5.1268897636763061E-3</v>
      </c>
      <c r="H150" s="61">
        <v>6.04</v>
      </c>
      <c r="I150" s="61">
        <v>2.1388133172219419E-2</v>
      </c>
      <c r="J150" s="61">
        <v>1.05</v>
      </c>
      <c r="K150" s="61">
        <v>9.8529999999999998</v>
      </c>
      <c r="L150" s="61">
        <v>4.3992089031316288E-2</v>
      </c>
      <c r="M150" s="64">
        <v>5.5E-2</v>
      </c>
      <c r="N150" s="64">
        <v>3.8550845789828152E-3</v>
      </c>
      <c r="O150" s="61">
        <v>26.09</v>
      </c>
      <c r="P150" s="61">
        <v>8.2344774593260089E-2</v>
      </c>
      <c r="Q150" s="61">
        <v>5.17</v>
      </c>
      <c r="R150" s="61">
        <v>1.2669593285685668E-2</v>
      </c>
      <c r="S150" s="64">
        <v>0.108</v>
      </c>
      <c r="T150" s="64">
        <v>7.1060988791319252E-3</v>
      </c>
      <c r="U150" s="64">
        <v>0.64200000000000002</v>
      </c>
      <c r="V150" s="64">
        <v>1.5477189897681327E-2</v>
      </c>
      <c r="W150" s="64">
        <v>0.02</v>
      </c>
      <c r="X150" s="64">
        <v>9.8630123362834234E-4</v>
      </c>
      <c r="Y150" s="64">
        <v>7.3599999999999999E-2</v>
      </c>
      <c r="Z150" s="64">
        <v>1.2710844983694286E-3</v>
      </c>
      <c r="AA150" s="64">
        <v>1.6E-2</v>
      </c>
      <c r="AB150" s="64">
        <v>2.2915906695008185E-3</v>
      </c>
      <c r="AC150" s="64">
        <v>1.7000000000000001E-2</v>
      </c>
      <c r="AD150" s="64">
        <v>8.9393605924847409E-4</v>
      </c>
      <c r="AE150" s="61">
        <v>99.49</v>
      </c>
      <c r="AF150" s="61">
        <f t="shared" si="23"/>
        <v>100.08999999999999</v>
      </c>
      <c r="AG150" s="92">
        <f t="shared" si="24"/>
        <v>0.10752688172043011</v>
      </c>
      <c r="AH150" s="64">
        <f t="shared" si="25"/>
        <v>3.4516129032258065</v>
      </c>
      <c r="AI150" s="64">
        <f t="shared" si="26"/>
        <v>0.39569892473118279</v>
      </c>
      <c r="AJ150" s="64">
        <f t="shared" si="27"/>
        <v>0.65949820788530467</v>
      </c>
      <c r="AK150" s="64">
        <f t="shared" si="28"/>
        <v>3.225806451612903</v>
      </c>
      <c r="AL150" s="63">
        <v>1450</v>
      </c>
      <c r="AM150" s="63">
        <v>1310</v>
      </c>
      <c r="AN150" s="63" t="s">
        <v>311</v>
      </c>
      <c r="AO150" s="62">
        <v>0.6</v>
      </c>
      <c r="AP150" s="69">
        <v>0.1</v>
      </c>
      <c r="AQ150" s="66">
        <v>38</v>
      </c>
      <c r="AR150" s="63">
        <v>28</v>
      </c>
      <c r="AS150" s="278">
        <v>1109.77</v>
      </c>
      <c r="AT150" s="68">
        <v>40.619999999999997</v>
      </c>
      <c r="AU150" s="67">
        <v>0.43</v>
      </c>
      <c r="AV150" s="63">
        <v>0.03</v>
      </c>
      <c r="AW150" s="67">
        <v>20.49</v>
      </c>
      <c r="AX150" s="63">
        <v>0.45</v>
      </c>
      <c r="AY150" s="67">
        <v>5.03</v>
      </c>
      <c r="AZ150" s="63">
        <v>0.21</v>
      </c>
      <c r="BA150" s="67">
        <v>9.0299999999999994</v>
      </c>
      <c r="BB150" s="63">
        <v>0.32</v>
      </c>
      <c r="BC150" s="67">
        <v>0.28999999999999998</v>
      </c>
      <c r="BD150" s="63">
        <v>0.02</v>
      </c>
      <c r="BE150" s="67">
        <v>2.78</v>
      </c>
      <c r="BF150" s="63">
        <v>0.26</v>
      </c>
      <c r="BG150" s="67">
        <v>0.42</v>
      </c>
      <c r="BH150" s="63">
        <v>0.02</v>
      </c>
      <c r="BI150" s="67">
        <v>1.0900000000000001</v>
      </c>
      <c r="BJ150" s="63">
        <v>0.06</v>
      </c>
      <c r="BK150" s="67"/>
      <c r="BL150" s="63"/>
      <c r="BM150" s="67">
        <v>0.97</v>
      </c>
      <c r="BN150" s="63">
        <v>0.09</v>
      </c>
      <c r="BO150" s="67">
        <v>0.38</v>
      </c>
      <c r="BP150" s="63">
        <v>0.05</v>
      </c>
      <c r="BQ150" s="67"/>
      <c r="BR150" s="63"/>
      <c r="BS150" s="67"/>
      <c r="BT150" s="63"/>
      <c r="BU150" s="67"/>
      <c r="BV150" s="63"/>
      <c r="BW150" s="67">
        <v>0.82</v>
      </c>
      <c r="BX150" s="63">
        <v>0.06</v>
      </c>
      <c r="BY150" s="67"/>
      <c r="BZ150" s="63"/>
      <c r="CA150" s="67">
        <v>0.56999999999999995</v>
      </c>
      <c r="CB150" s="63">
        <v>0.06</v>
      </c>
      <c r="CC150" s="67"/>
      <c r="CD150" s="63"/>
      <c r="CE150" s="67"/>
      <c r="CF150" s="63"/>
      <c r="CG150" s="67"/>
      <c r="CH150" s="63"/>
      <c r="CI150" s="67">
        <v>7.0999999999999994E-2</v>
      </c>
      <c r="CJ150" s="63">
        <v>7.0000000000000001E-3</v>
      </c>
      <c r="CK150" s="67">
        <v>2.3E-2</v>
      </c>
      <c r="CL150" s="63">
        <v>3.0000000000000001E-3</v>
      </c>
      <c r="CM150" s="118">
        <v>6.8999999999999999E-3</v>
      </c>
      <c r="CN150" s="60">
        <v>1.2999999999999999E-3</v>
      </c>
      <c r="CO150" s="117">
        <v>41.43</v>
      </c>
      <c r="CP150" s="91">
        <v>8.32</v>
      </c>
      <c r="CQ150" s="91">
        <v>15.35</v>
      </c>
      <c r="CR150" s="91">
        <v>1.73</v>
      </c>
      <c r="CS150" s="61">
        <v>3.29</v>
      </c>
      <c r="CT150" s="61">
        <v>0.78</v>
      </c>
      <c r="CU150" s="63">
        <v>12.61</v>
      </c>
      <c r="CV150" s="63">
        <v>1.96</v>
      </c>
      <c r="CW150" s="63">
        <v>13.66</v>
      </c>
      <c r="CX150" s="63">
        <v>1.83</v>
      </c>
      <c r="CY150" s="60">
        <f t="shared" si="30"/>
        <v>2.0985846754514398E-2</v>
      </c>
      <c r="CZ150" s="60">
        <f t="shared" si="31"/>
        <v>1.5349568835444714E-3</v>
      </c>
      <c r="DA150" s="63"/>
      <c r="DB150" s="91">
        <v>27.1</v>
      </c>
      <c r="DC150" s="60">
        <f t="shared" si="29"/>
        <v>2.1250913999999999E-2</v>
      </c>
      <c r="DD150" s="60">
        <v>1.1939910000000001E-3</v>
      </c>
      <c r="DE150" s="60">
        <v>5.9979999999999999E-2</v>
      </c>
      <c r="DF150" s="60">
        <v>3.3700000000000002E-3</v>
      </c>
      <c r="DG150" s="65">
        <v>0.70238999999999996</v>
      </c>
      <c r="DH150" s="65">
        <v>8.0999999999999996E-4</v>
      </c>
      <c r="DI150" s="65">
        <v>0.69959000000000005</v>
      </c>
      <c r="DJ150" s="65">
        <v>8.1999999999999998E-4</v>
      </c>
      <c r="DL150" s="189">
        <v>40.6</v>
      </c>
      <c r="DM150" s="189">
        <v>5.3118069169583872E-2</v>
      </c>
      <c r="DN150" s="189">
        <v>50.6</v>
      </c>
      <c r="DO150" s="189">
        <v>0.10281068217584736</v>
      </c>
      <c r="DP150" s="189">
        <v>6.31</v>
      </c>
      <c r="DQ150" s="189">
        <v>0.15774803752402361</v>
      </c>
      <c r="DR150" s="190">
        <v>3.8999999999999998E-3</v>
      </c>
      <c r="DS150" s="190">
        <v>4.9146101644126524E-4</v>
      </c>
      <c r="DT150" s="190">
        <v>5.4699999999999999E-2</v>
      </c>
      <c r="DU150" s="190">
        <v>2.0298043973816337E-3</v>
      </c>
      <c r="DV150" s="190">
        <v>1E-3</v>
      </c>
      <c r="DW150" s="190">
        <v>5.8530163643069687E-4</v>
      </c>
      <c r="DX150" s="190">
        <v>0.13450000000000001</v>
      </c>
      <c r="DY150" s="190">
        <v>4.0223541303699905E-3</v>
      </c>
      <c r="DZ150" s="190">
        <v>2.0999999999999999E-3</v>
      </c>
      <c r="EA150" s="190">
        <v>3.4070293187118809E-4</v>
      </c>
      <c r="EB150" s="190">
        <v>0.246</v>
      </c>
      <c r="EC150" s="190">
        <v>8.6211688429764042E-3</v>
      </c>
      <c r="ED150" s="190">
        <v>9.8799999999999999E-2</v>
      </c>
      <c r="EE150" s="190">
        <v>3.1270386104959628E-3</v>
      </c>
      <c r="EF150" s="190">
        <v>1.5299999999999999E-2</v>
      </c>
      <c r="EG150" s="190">
        <v>1.0773101270197018E-3</v>
      </c>
      <c r="EH150" s="190">
        <v>0.42359999999999998</v>
      </c>
      <c r="EI150" s="190">
        <v>6.145154813695132E-3</v>
      </c>
      <c r="EJ150" s="189">
        <v>98.5</v>
      </c>
    </row>
    <row r="151" spans="1:140" x14ac:dyDescent="0.2">
      <c r="A151" s="63" t="s">
        <v>306</v>
      </c>
      <c r="B151" s="61">
        <v>93.53</v>
      </c>
      <c r="C151" s="143">
        <v>3.6664463232792357E-3</v>
      </c>
      <c r="D151" s="61">
        <v>50.1</v>
      </c>
      <c r="E151" s="61">
        <v>7.1348946266453953E-2</v>
      </c>
      <c r="F151" s="64">
        <v>0.18099999999999999</v>
      </c>
      <c r="G151" s="64">
        <v>4.9936273614663304E-3</v>
      </c>
      <c r="H151" s="61">
        <v>5.98</v>
      </c>
      <c r="I151" s="61">
        <v>2.1175668273157637E-2</v>
      </c>
      <c r="J151" s="61">
        <v>1.07</v>
      </c>
      <c r="K151" s="61">
        <v>9.843</v>
      </c>
      <c r="L151" s="61">
        <v>4.48317965857567E-2</v>
      </c>
      <c r="M151" s="64">
        <v>4.7E-2</v>
      </c>
      <c r="N151" s="64">
        <v>3.7852091799268463E-3</v>
      </c>
      <c r="O151" s="61">
        <v>26.36</v>
      </c>
      <c r="P151" s="61">
        <v>8.319694359058398E-2</v>
      </c>
      <c r="Q151" s="61">
        <v>5.07</v>
      </c>
      <c r="R151" s="61">
        <v>1.2424533454241072E-2</v>
      </c>
      <c r="S151" s="64">
        <v>9.0999999999999998E-2</v>
      </c>
      <c r="T151" s="64">
        <v>6.790039859880458E-3</v>
      </c>
      <c r="U151" s="64">
        <v>0.63</v>
      </c>
      <c r="V151" s="64">
        <v>1.5115345579906533E-2</v>
      </c>
      <c r="W151" s="64">
        <v>1.7000000000000001E-2</v>
      </c>
      <c r="X151" s="64">
        <v>9.0962503467291607E-4</v>
      </c>
      <c r="Y151" s="64">
        <v>4.0899999999999999E-2</v>
      </c>
      <c r="Z151" s="64">
        <v>1.0580473892488446E-3</v>
      </c>
      <c r="AA151" s="64">
        <v>1.4999999999999999E-2</v>
      </c>
      <c r="AB151" s="64">
        <v>2.1956586964077796E-3</v>
      </c>
      <c r="AC151" s="64">
        <v>1.2E-2</v>
      </c>
      <c r="AD151" s="64">
        <v>8.4032992462616861E-4</v>
      </c>
      <c r="AE151" s="61">
        <v>99.45</v>
      </c>
      <c r="AF151" s="61">
        <f t="shared" si="23"/>
        <v>100.06</v>
      </c>
      <c r="AG151" s="92">
        <f t="shared" si="24"/>
        <v>9.3922651933701667E-2</v>
      </c>
      <c r="AH151" s="64">
        <f t="shared" si="25"/>
        <v>3.4806629834254146</v>
      </c>
      <c r="AI151" s="64">
        <f t="shared" si="26"/>
        <v>0.22596685082872928</v>
      </c>
      <c r="AJ151" s="64">
        <f t="shared" si="27"/>
        <v>0.37661141804788212</v>
      </c>
      <c r="AK151" s="64">
        <f t="shared" si="28"/>
        <v>3.3701657458563536</v>
      </c>
      <c r="AL151" s="63">
        <v>1453</v>
      </c>
      <c r="AM151" s="63">
        <v>1310</v>
      </c>
      <c r="AN151" s="63" t="s">
        <v>305</v>
      </c>
      <c r="AO151" s="62">
        <v>0.61</v>
      </c>
      <c r="AP151" s="69">
        <v>0.12</v>
      </c>
      <c r="AQ151" s="66">
        <v>38</v>
      </c>
      <c r="AR151" s="63">
        <v>19</v>
      </c>
      <c r="AS151" s="278">
        <v>1052.1600000000001</v>
      </c>
      <c r="AT151" s="68">
        <v>37.880000000000003</v>
      </c>
      <c r="AU151" s="67">
        <v>0.38</v>
      </c>
      <c r="AV151" s="63">
        <v>0.03</v>
      </c>
      <c r="AW151" s="67">
        <v>19.04</v>
      </c>
      <c r="AX151" s="63">
        <v>0.48</v>
      </c>
      <c r="AY151" s="67">
        <v>4.75</v>
      </c>
      <c r="AZ151" s="63">
        <v>0.2</v>
      </c>
      <c r="BA151" s="67">
        <v>8.35</v>
      </c>
      <c r="BB151" s="63">
        <v>0.33</v>
      </c>
      <c r="BC151" s="67">
        <v>0.28000000000000003</v>
      </c>
      <c r="BD151" s="63">
        <v>0.02</v>
      </c>
      <c r="BE151" s="67">
        <v>2.4500000000000002</v>
      </c>
      <c r="BF151" s="63">
        <v>0.25</v>
      </c>
      <c r="BG151" s="67">
        <v>0.37</v>
      </c>
      <c r="BH151" s="63">
        <v>0.02</v>
      </c>
      <c r="BI151" s="67">
        <v>1.03</v>
      </c>
      <c r="BJ151" s="63">
        <v>0.05</v>
      </c>
      <c r="BK151" s="67"/>
      <c r="BL151" s="63"/>
      <c r="BM151" s="67">
        <v>0.96</v>
      </c>
      <c r="BN151" s="63">
        <v>0.08</v>
      </c>
      <c r="BO151" s="67">
        <v>0.34</v>
      </c>
      <c r="BP151" s="63">
        <v>7.0000000000000007E-2</v>
      </c>
      <c r="BQ151" s="67"/>
      <c r="BR151" s="63"/>
      <c r="BS151" s="67"/>
      <c r="BT151" s="63"/>
      <c r="BU151" s="67"/>
      <c r="BV151" s="63"/>
      <c r="BW151" s="67">
        <v>0.76</v>
      </c>
      <c r="BX151" s="63">
        <v>0.06</v>
      </c>
      <c r="BY151" s="67"/>
      <c r="BZ151" s="63"/>
      <c r="CA151" s="67">
        <v>0.56000000000000005</v>
      </c>
      <c r="CB151" s="63">
        <v>7.0000000000000007E-2</v>
      </c>
      <c r="CC151" s="67"/>
      <c r="CD151" s="63"/>
      <c r="CE151" s="67"/>
      <c r="CF151" s="63"/>
      <c r="CG151" s="67"/>
      <c r="CH151" s="63"/>
      <c r="CI151" s="67">
        <v>5.3999999999999999E-2</v>
      </c>
      <c r="CJ151" s="63">
        <v>7.0000000000000001E-3</v>
      </c>
      <c r="CK151" s="67">
        <v>2.1999999999999999E-2</v>
      </c>
      <c r="CL151" s="63">
        <v>4.0000000000000001E-3</v>
      </c>
      <c r="CM151" s="118">
        <v>7.1000000000000004E-3</v>
      </c>
      <c r="CN151" s="60">
        <v>1.5E-3</v>
      </c>
      <c r="CO151" s="117">
        <v>40</v>
      </c>
      <c r="CP151" s="91">
        <v>8.81</v>
      </c>
      <c r="CQ151" s="91">
        <v>19.07</v>
      </c>
      <c r="CR151" s="91">
        <v>2.65</v>
      </c>
      <c r="CS151" s="61">
        <v>3.14</v>
      </c>
      <c r="CT151" s="61">
        <v>0.86</v>
      </c>
      <c r="CU151" s="63">
        <v>12.73</v>
      </c>
      <c r="CV151" s="63">
        <v>2.4900000000000002</v>
      </c>
      <c r="CW151" s="63">
        <v>17.78</v>
      </c>
      <c r="CX151" s="63">
        <v>2.74</v>
      </c>
      <c r="CY151" s="60">
        <f t="shared" si="30"/>
        <v>1.9957983193277313E-2</v>
      </c>
      <c r="CZ151" s="60">
        <f t="shared" si="31"/>
        <v>1.6540142078190483E-3</v>
      </c>
      <c r="DA151" s="63"/>
      <c r="DB151" s="91">
        <v>14.5</v>
      </c>
      <c r="DC151" s="60">
        <f t="shared" si="29"/>
        <v>2.0464368E-2</v>
      </c>
      <c r="DD151" s="60">
        <v>1.20462E-3</v>
      </c>
      <c r="DE151" s="60">
        <v>5.7759999999999999E-2</v>
      </c>
      <c r="DF151" s="60">
        <v>3.3999999999999998E-3</v>
      </c>
      <c r="DG151" s="65">
        <v>0.70262000000000002</v>
      </c>
      <c r="DH151" s="65">
        <v>8.3000000000000012E-4</v>
      </c>
      <c r="DI151" s="65">
        <v>0.69991999999999999</v>
      </c>
      <c r="DJ151" s="65">
        <v>8.4999999999999995E-4</v>
      </c>
      <c r="DL151" s="189">
        <v>41.31</v>
      </c>
      <c r="DM151" s="189">
        <v>2.4101171415771221E-2</v>
      </c>
      <c r="DN151" s="189">
        <v>51.48</v>
      </c>
      <c r="DO151" s="189">
        <v>3.0158053471891044E-2</v>
      </c>
      <c r="DP151" s="189">
        <v>6.35</v>
      </c>
      <c r="DQ151" s="189">
        <v>1.5117064754369695E-2</v>
      </c>
      <c r="DR151" s="190">
        <v>4.1999999999999997E-3</v>
      </c>
      <c r="DS151" s="190">
        <v>7.2859142130552172E-4</v>
      </c>
      <c r="DT151" s="190">
        <v>5.0500000000000003E-2</v>
      </c>
      <c r="DU151" s="190">
        <v>6.2490082442766249E-4</v>
      </c>
      <c r="DV151" s="190">
        <v>1.6000000000000001E-3</v>
      </c>
      <c r="DW151" s="190">
        <v>7.5294685962184972E-4</v>
      </c>
      <c r="DX151" s="190">
        <v>0.12920000000000001</v>
      </c>
      <c r="DY151" s="190">
        <v>4.9680910299294769E-4</v>
      </c>
      <c r="DZ151" s="190">
        <v>1.6000000000000001E-3</v>
      </c>
      <c r="EA151" s="190">
        <v>3.9122345094140743E-4</v>
      </c>
      <c r="EB151" s="190">
        <v>0.25269999999999998</v>
      </c>
      <c r="EC151" s="190">
        <v>5.1574574413425188E-3</v>
      </c>
      <c r="ED151" s="190">
        <v>9.7100000000000006E-2</v>
      </c>
      <c r="EE151" s="190">
        <v>8.5361195238122238E-4</v>
      </c>
      <c r="EF151" s="190">
        <v>1.4999999999999999E-2</v>
      </c>
      <c r="EG151" s="190">
        <v>7.2696865572841269E-4</v>
      </c>
      <c r="EH151" s="190">
        <v>0.42230000000000001</v>
      </c>
      <c r="EI151" s="190">
        <v>2.0440826957296532E-3</v>
      </c>
      <c r="EJ151" s="189">
        <v>100.12</v>
      </c>
    </row>
    <row r="152" spans="1:140" x14ac:dyDescent="0.2">
      <c r="A152" s="63" t="s">
        <v>310</v>
      </c>
      <c r="B152" s="61">
        <v>93.46</v>
      </c>
      <c r="C152" s="143">
        <v>3.3967920789026956E-3</v>
      </c>
      <c r="D152" s="61">
        <v>49.93</v>
      </c>
      <c r="E152" s="61">
        <v>7.3028650649616306E-2</v>
      </c>
      <c r="F152" s="64">
        <v>0.192</v>
      </c>
      <c r="G152" s="64">
        <v>5.1784292702195594E-3</v>
      </c>
      <c r="H152" s="61">
        <v>6.08</v>
      </c>
      <c r="I152" s="61">
        <v>2.1529776438260609E-2</v>
      </c>
      <c r="J152" s="61">
        <v>1.03</v>
      </c>
      <c r="K152" s="61">
        <v>9.8729999999999993</v>
      </c>
      <c r="L152" s="61">
        <v>4.3828410673443313E-2</v>
      </c>
      <c r="M152" s="64">
        <v>5.1999999999999998E-2</v>
      </c>
      <c r="N152" s="64">
        <v>3.933133772213126E-3</v>
      </c>
      <c r="O152" s="61">
        <v>26.02</v>
      </c>
      <c r="P152" s="61">
        <v>8.3125352157204485E-2</v>
      </c>
      <c r="Q152" s="61">
        <v>5.32</v>
      </c>
      <c r="R152" s="61">
        <v>1.2832421839684237E-2</v>
      </c>
      <c r="S152" s="64">
        <v>0.123</v>
      </c>
      <c r="T152" s="64">
        <v>7.1744163445150331E-3</v>
      </c>
      <c r="U152" s="64">
        <v>0.63100000000000001</v>
      </c>
      <c r="V152" s="64">
        <v>1.5286048861286219E-2</v>
      </c>
      <c r="W152" s="64">
        <v>1.7000000000000001E-2</v>
      </c>
      <c r="X152" s="64">
        <v>9.472754237258886E-4</v>
      </c>
      <c r="Y152" s="64">
        <v>3.9800000000000002E-2</v>
      </c>
      <c r="Z152" s="64">
        <v>1.0525427717299606E-3</v>
      </c>
      <c r="AA152" s="64">
        <v>0.02</v>
      </c>
      <c r="AB152" s="64">
        <v>2.3066401625537899E-3</v>
      </c>
      <c r="AC152" s="64">
        <v>1.2999999999999999E-2</v>
      </c>
      <c r="AD152" s="64">
        <v>8.8263611925433103E-4</v>
      </c>
      <c r="AE152" s="61">
        <v>99.35</v>
      </c>
      <c r="AF152" s="61">
        <f t="shared" si="23"/>
        <v>100.05999999999999</v>
      </c>
      <c r="AG152" s="92">
        <f t="shared" si="24"/>
        <v>8.8541666666666671E-2</v>
      </c>
      <c r="AH152" s="64">
        <f t="shared" si="25"/>
        <v>3.2864583333333335</v>
      </c>
      <c r="AI152" s="64">
        <f t="shared" si="26"/>
        <v>0.20729166666666668</v>
      </c>
      <c r="AJ152" s="64">
        <f t="shared" si="27"/>
        <v>0.34548611111111116</v>
      </c>
      <c r="AK152" s="64">
        <f t="shared" si="28"/>
        <v>3.6979166666666665</v>
      </c>
      <c r="AL152" s="63">
        <v>1446</v>
      </c>
      <c r="AM152" s="63">
        <v>1310</v>
      </c>
      <c r="AN152" s="63" t="s">
        <v>309</v>
      </c>
      <c r="AO152" s="62">
        <v>0.71</v>
      </c>
      <c r="AP152" s="69">
        <v>0.14000000000000001</v>
      </c>
      <c r="AQ152" s="66">
        <v>38</v>
      </c>
      <c r="AR152" s="63">
        <v>15</v>
      </c>
      <c r="AS152" s="278">
        <v>1121.9000000000001</v>
      </c>
      <c r="AT152" s="68">
        <v>39.380000000000003</v>
      </c>
      <c r="AU152" s="67">
        <v>0.36</v>
      </c>
      <c r="AV152" s="63">
        <v>0.03</v>
      </c>
      <c r="AW152" s="67">
        <v>19.97</v>
      </c>
      <c r="AX152" s="63">
        <v>0.5</v>
      </c>
      <c r="AY152" s="67">
        <v>5.0999999999999996</v>
      </c>
      <c r="AZ152" s="63">
        <v>0.23</v>
      </c>
      <c r="BA152" s="67">
        <v>8.9700000000000006</v>
      </c>
      <c r="BB152" s="63">
        <v>0.44</v>
      </c>
      <c r="BC152" s="67">
        <v>0.3</v>
      </c>
      <c r="BD152" s="63">
        <v>0.02</v>
      </c>
      <c r="BE152" s="67">
        <v>2.5499999999999998</v>
      </c>
      <c r="BF152" s="63">
        <v>0.28000000000000003</v>
      </c>
      <c r="BG152" s="67">
        <v>0.43</v>
      </c>
      <c r="BH152" s="63">
        <v>0.03</v>
      </c>
      <c r="BI152" s="67">
        <v>1.06</v>
      </c>
      <c r="BJ152" s="63">
        <v>0.06</v>
      </c>
      <c r="BK152" s="67"/>
      <c r="BL152" s="63"/>
      <c r="BM152" s="67">
        <v>0.97</v>
      </c>
      <c r="BN152" s="63">
        <v>0.09</v>
      </c>
      <c r="BO152" s="67">
        <v>0.46</v>
      </c>
      <c r="BP152" s="63">
        <v>7.0000000000000007E-2</v>
      </c>
      <c r="BQ152" s="67"/>
      <c r="BR152" s="63"/>
      <c r="BS152" s="67"/>
      <c r="BT152" s="63"/>
      <c r="BU152" s="67"/>
      <c r="BV152" s="63"/>
      <c r="BW152" s="67">
        <v>0.79</v>
      </c>
      <c r="BX152" s="63">
        <v>7.0000000000000007E-2</v>
      </c>
      <c r="BY152" s="67"/>
      <c r="BZ152" s="63"/>
      <c r="CA152" s="67">
        <v>0.55000000000000004</v>
      </c>
      <c r="CB152" s="63">
        <v>7.0000000000000007E-2</v>
      </c>
      <c r="CC152" s="67"/>
      <c r="CD152" s="63"/>
      <c r="CE152" s="67"/>
      <c r="CF152" s="63"/>
      <c r="CG152" s="67"/>
      <c r="CH152" s="63"/>
      <c r="CI152" s="67">
        <v>5.7000000000000002E-2</v>
      </c>
      <c r="CJ152" s="63">
        <v>7.0000000000000001E-3</v>
      </c>
      <c r="CK152" s="67">
        <v>2.5000000000000001E-2</v>
      </c>
      <c r="CL152" s="63">
        <v>4.0000000000000001E-3</v>
      </c>
      <c r="CM152" s="118">
        <v>7.1000000000000004E-3</v>
      </c>
      <c r="CN152" s="60">
        <v>1.6000000000000001E-3</v>
      </c>
      <c r="CO152" s="117">
        <v>42.86</v>
      </c>
      <c r="CP152" s="91">
        <v>10.02</v>
      </c>
      <c r="CQ152" s="91">
        <v>18.600000000000001</v>
      </c>
      <c r="CR152" s="91">
        <v>2.59</v>
      </c>
      <c r="CS152" s="61">
        <v>3.57</v>
      </c>
      <c r="CT152" s="61">
        <v>0.96</v>
      </c>
      <c r="CU152" s="63">
        <v>12</v>
      </c>
      <c r="CV152" s="63">
        <v>2.0299999999999998</v>
      </c>
      <c r="CW152" s="63">
        <v>17.02</v>
      </c>
      <c r="CX152" s="63">
        <v>2.67</v>
      </c>
      <c r="CY152" s="60">
        <f t="shared" si="30"/>
        <v>1.8027040560841263E-2</v>
      </c>
      <c r="CZ152" s="60">
        <f t="shared" si="31"/>
        <v>1.5685932512562882E-3</v>
      </c>
      <c r="DA152" s="63"/>
      <c r="DB152" s="91">
        <v>15.3</v>
      </c>
      <c r="DC152" s="60">
        <f t="shared" si="29"/>
        <v>1.7817747000000002E-2</v>
      </c>
      <c r="DD152" s="60">
        <v>1.052271E-3</v>
      </c>
      <c r="DE152" s="60">
        <v>5.0290000000000001E-2</v>
      </c>
      <c r="DF152" s="60">
        <v>2.97E-3</v>
      </c>
      <c r="DG152" s="65">
        <v>0.70247999999999999</v>
      </c>
      <c r="DH152" s="65">
        <v>4.6999999999999999E-4</v>
      </c>
      <c r="DI152" s="65">
        <v>0.70013000000000003</v>
      </c>
      <c r="DJ152" s="65">
        <v>4.8999999999999998E-4</v>
      </c>
      <c r="DL152" s="189">
        <v>40.21</v>
      </c>
      <c r="DM152" s="189">
        <v>7.7724875272880495E-2</v>
      </c>
      <c r="DN152" s="189">
        <v>50.22</v>
      </c>
      <c r="DO152" s="189">
        <v>0.10039704830350163</v>
      </c>
      <c r="DP152" s="189">
        <v>6.26</v>
      </c>
      <c r="DQ152" s="189">
        <v>1.3417383990163205E-2</v>
      </c>
      <c r="DR152" s="190">
        <v>4.1000000000000003E-3</v>
      </c>
      <c r="DS152" s="190">
        <v>6.2851630643797642E-4</v>
      </c>
      <c r="DT152" s="190">
        <v>4.9799999999999997E-2</v>
      </c>
      <c r="DU152" s="190">
        <v>2.7476728951810669E-3</v>
      </c>
      <c r="DV152" s="190">
        <v>1.4E-3</v>
      </c>
      <c r="DW152" s="190">
        <v>1.534092579409462E-3</v>
      </c>
      <c r="DX152" s="190">
        <v>0.12659999999999999</v>
      </c>
      <c r="DY152" s="190">
        <v>1.3400550956492107E-3</v>
      </c>
      <c r="DZ152" s="190">
        <v>2E-3</v>
      </c>
      <c r="EA152" s="190">
        <v>1.612369220039361E-4</v>
      </c>
      <c r="EB152" s="190">
        <v>0.23949999999999999</v>
      </c>
      <c r="EC152" s="190">
        <v>3.6522380936768852E-3</v>
      </c>
      <c r="ED152" s="190">
        <v>9.5399999999999999E-2</v>
      </c>
      <c r="EE152" s="190">
        <v>8.2208502001945968E-4</v>
      </c>
      <c r="EF152" s="190">
        <v>1.4500000000000001E-2</v>
      </c>
      <c r="EG152" s="190">
        <v>7.9322079510955759E-4</v>
      </c>
      <c r="EH152" s="190">
        <v>0.42880000000000001</v>
      </c>
      <c r="EI152" s="190">
        <v>3.4262343711454813E-3</v>
      </c>
      <c r="EJ152" s="189">
        <v>97.66</v>
      </c>
    </row>
    <row r="153" spans="1:140" x14ac:dyDescent="0.2">
      <c r="A153" s="63" t="s">
        <v>324</v>
      </c>
      <c r="B153" s="61">
        <v>93.67</v>
      </c>
      <c r="C153" s="143">
        <v>3.0614067217008519E-3</v>
      </c>
      <c r="D153" s="61">
        <v>49.84</v>
      </c>
      <c r="E153" s="61">
        <v>7.0978672293813674E-2</v>
      </c>
      <c r="F153" s="64">
        <v>0.183</v>
      </c>
      <c r="G153" s="64">
        <v>4.9740703171547544E-3</v>
      </c>
      <c r="H153" s="61">
        <v>5.91</v>
      </c>
      <c r="I153" s="61">
        <v>2.0852242948901208E-2</v>
      </c>
      <c r="J153" s="61">
        <v>1.07</v>
      </c>
      <c r="K153" s="61">
        <v>9.7409999999999997</v>
      </c>
      <c r="L153" s="61">
        <v>4.4241889247785667E-2</v>
      </c>
      <c r="M153" s="64">
        <v>4.9000000000000002E-2</v>
      </c>
      <c r="N153" s="64">
        <v>3.73749591551864E-3</v>
      </c>
      <c r="O153" s="61">
        <v>26.54</v>
      </c>
      <c r="P153" s="61">
        <v>8.5128451713053763E-2</v>
      </c>
      <c r="Q153" s="61">
        <v>5.23</v>
      </c>
      <c r="R153" s="61">
        <v>1.2480773219161872E-2</v>
      </c>
      <c r="S153" s="64">
        <v>0.124</v>
      </c>
      <c r="T153" s="64">
        <v>6.86964421254213E-3</v>
      </c>
      <c r="U153" s="64">
        <v>0.60399999999999998</v>
      </c>
      <c r="V153" s="64">
        <v>1.4649210348684327E-2</v>
      </c>
      <c r="W153" s="64">
        <v>1.6E-2</v>
      </c>
      <c r="X153" s="64">
        <v>9.3377242581363297E-4</v>
      </c>
      <c r="Y153" s="64">
        <v>5.33E-2</v>
      </c>
      <c r="Z153" s="64">
        <v>1.1188831734158338E-3</v>
      </c>
      <c r="AA153" s="64">
        <v>1.7000000000000001E-2</v>
      </c>
      <c r="AB153" s="64">
        <v>2.3540694106426552E-3</v>
      </c>
      <c r="AC153" s="64">
        <v>1.2999999999999999E-2</v>
      </c>
      <c r="AD153" s="64">
        <v>8.753410084005285E-4</v>
      </c>
      <c r="AE153" s="61">
        <v>99.39</v>
      </c>
      <c r="AF153" s="61">
        <f t="shared" si="23"/>
        <v>100.07000000000001</v>
      </c>
      <c r="AG153" s="92">
        <f t="shared" si="24"/>
        <v>8.7431693989071038E-2</v>
      </c>
      <c r="AH153" s="64">
        <f t="shared" si="25"/>
        <v>3.3005464480874318</v>
      </c>
      <c r="AI153" s="64">
        <f t="shared" si="26"/>
        <v>0.29125683060109292</v>
      </c>
      <c r="AJ153" s="64">
        <f t="shared" si="27"/>
        <v>0.48542805100182157</v>
      </c>
      <c r="AK153" s="64">
        <f t="shared" si="28"/>
        <v>3.7158469945355193</v>
      </c>
      <c r="AL153" s="63">
        <v>1454</v>
      </c>
      <c r="AM153" s="63">
        <v>1310</v>
      </c>
      <c r="AN153" s="63" t="s">
        <v>183</v>
      </c>
      <c r="AO153" s="62">
        <v>0.68</v>
      </c>
      <c r="AP153" s="69">
        <v>0.11</v>
      </c>
      <c r="AQ153" s="66">
        <v>38</v>
      </c>
      <c r="AR153" s="63">
        <v>11</v>
      </c>
      <c r="AS153" s="278">
        <v>1123.47</v>
      </c>
      <c r="AT153" s="68">
        <v>48.87</v>
      </c>
      <c r="AU153" s="67">
        <v>0.37</v>
      </c>
      <c r="AV153" s="63">
        <v>0.03</v>
      </c>
      <c r="AW153" s="67">
        <v>20.13</v>
      </c>
      <c r="AX153" s="63">
        <v>0.55000000000000004</v>
      </c>
      <c r="AY153" s="67">
        <v>5.09</v>
      </c>
      <c r="AZ153" s="63">
        <v>0.28000000000000003</v>
      </c>
      <c r="BA153" s="67">
        <v>8.84</v>
      </c>
      <c r="BB153" s="63">
        <v>0.38</v>
      </c>
      <c r="BC153" s="67">
        <v>0.28999999999999998</v>
      </c>
      <c r="BD153" s="63">
        <v>0.04</v>
      </c>
      <c r="BE153" s="67">
        <v>2.82</v>
      </c>
      <c r="BF153" s="63">
        <v>0.41</v>
      </c>
      <c r="BG153" s="67">
        <v>0.41</v>
      </c>
      <c r="BH153" s="63">
        <v>0.04</v>
      </c>
      <c r="BI153" s="67">
        <v>1.1100000000000001</v>
      </c>
      <c r="BJ153" s="63">
        <v>0.08</v>
      </c>
      <c r="BK153" s="67"/>
      <c r="BL153" s="63"/>
      <c r="BM153" s="67">
        <v>0.97</v>
      </c>
      <c r="BN153" s="63">
        <v>0.11</v>
      </c>
      <c r="BO153" s="67">
        <v>0.39</v>
      </c>
      <c r="BP153" s="63">
        <v>0.09</v>
      </c>
      <c r="BQ153" s="67"/>
      <c r="BR153" s="63"/>
      <c r="BS153" s="67"/>
      <c r="BT153" s="63"/>
      <c r="BU153" s="67"/>
      <c r="BV153" s="63"/>
      <c r="BW153" s="67">
        <v>0.92</v>
      </c>
      <c r="BX153" s="63">
        <v>0.09</v>
      </c>
      <c r="BY153" s="67"/>
      <c r="BZ153" s="63"/>
      <c r="CA153" s="67">
        <v>0.6</v>
      </c>
      <c r="CB153" s="63">
        <v>7.0000000000000007E-2</v>
      </c>
      <c r="CC153" s="67"/>
      <c r="CD153" s="63"/>
      <c r="CE153" s="67"/>
      <c r="CF153" s="63"/>
      <c r="CG153" s="67"/>
      <c r="CH153" s="63"/>
      <c r="CI153" s="67">
        <v>5.3999999999999999E-2</v>
      </c>
      <c r="CJ153" s="63">
        <v>8.0000000000000002E-3</v>
      </c>
      <c r="CK153" s="67">
        <v>2.4E-2</v>
      </c>
      <c r="CL153" s="63">
        <v>4.0000000000000001E-3</v>
      </c>
      <c r="CM153" s="118">
        <v>6.7000000000000002E-3</v>
      </c>
      <c r="CN153" s="60">
        <v>1.8E-3</v>
      </c>
      <c r="CO153" s="117">
        <v>41.43</v>
      </c>
      <c r="CP153" s="91">
        <v>12.22</v>
      </c>
      <c r="CQ153" s="91">
        <v>20.56</v>
      </c>
      <c r="CR153" s="91">
        <v>3.52</v>
      </c>
      <c r="CS153" s="61">
        <v>3.43</v>
      </c>
      <c r="CT153" s="61">
        <v>1.1000000000000001</v>
      </c>
      <c r="CU153" s="63">
        <v>12.08</v>
      </c>
      <c r="CV153" s="63">
        <v>2.69</v>
      </c>
      <c r="CW153" s="63">
        <v>17.96</v>
      </c>
      <c r="CX153" s="63">
        <v>3.44</v>
      </c>
      <c r="CY153" s="60">
        <f t="shared" si="30"/>
        <v>1.838052657724789E-2</v>
      </c>
      <c r="CZ153" s="60">
        <f t="shared" si="31"/>
        <v>1.5726530947092114E-3</v>
      </c>
      <c r="DA153" s="63"/>
      <c r="DB153" s="91">
        <v>12.3</v>
      </c>
      <c r="DC153" s="60">
        <f t="shared" si="29"/>
        <v>1.8175589999999998E-2</v>
      </c>
      <c r="DD153" s="60">
        <v>1.006212E-3</v>
      </c>
      <c r="DE153" s="60">
        <v>5.1299999999999998E-2</v>
      </c>
      <c r="DF153" s="60">
        <v>2.8400000000000001E-3</v>
      </c>
      <c r="DG153" s="65">
        <v>0.70118000000000003</v>
      </c>
      <c r="DH153" s="65">
        <v>1.1100000000000001E-3</v>
      </c>
      <c r="DI153" s="65">
        <v>0.69877999999999996</v>
      </c>
      <c r="DJ153" s="65">
        <v>1.1199999999999999E-3</v>
      </c>
      <c r="DL153" s="189">
        <v>41.04</v>
      </c>
      <c r="DM153" s="189">
        <v>2.4535679222298962E-2</v>
      </c>
      <c r="DN153" s="189">
        <v>51.27</v>
      </c>
      <c r="DO153" s="189">
        <v>1.2047635276227776E-2</v>
      </c>
      <c r="DP153" s="189">
        <v>6.17</v>
      </c>
      <c r="DQ153" s="189">
        <v>1.2168373298204575E-2</v>
      </c>
      <c r="DR153" s="190">
        <v>3.8E-3</v>
      </c>
      <c r="DS153" s="190">
        <v>5.3215693568011248E-4</v>
      </c>
      <c r="DT153" s="190">
        <v>4.7699999999999999E-2</v>
      </c>
      <c r="DU153" s="190">
        <v>2.2552291800752365E-3</v>
      </c>
      <c r="DV153" s="190">
        <v>2.3999999999999998E-3</v>
      </c>
      <c r="DW153" s="190">
        <v>1.5419193952319922E-3</v>
      </c>
      <c r="DX153" s="190">
        <v>0.127</v>
      </c>
      <c r="DY153" s="190">
        <v>1.1577992094516634E-3</v>
      </c>
      <c r="DZ153" s="190">
        <v>1.6999999999999999E-3</v>
      </c>
      <c r="EA153" s="190">
        <v>2.1169509870286256E-4</v>
      </c>
      <c r="EB153" s="190">
        <v>0.2382</v>
      </c>
      <c r="EC153" s="190">
        <v>7.3232886997678165E-3</v>
      </c>
      <c r="ED153" s="190">
        <v>9.4500000000000001E-2</v>
      </c>
      <c r="EE153" s="190">
        <v>7.5103955389494348E-4</v>
      </c>
      <c r="EF153" s="190">
        <v>1.46E-2</v>
      </c>
      <c r="EG153" s="190">
        <v>7.9652582405370111E-4</v>
      </c>
      <c r="EH153" s="190">
        <v>0.42759999999999998</v>
      </c>
      <c r="EI153" s="190">
        <v>1.262265241232338E-3</v>
      </c>
      <c r="EJ153" s="189">
        <v>99.44</v>
      </c>
    </row>
    <row r="154" spans="1:140" x14ac:dyDescent="0.2">
      <c r="A154" s="63" t="s">
        <v>166</v>
      </c>
      <c r="B154" s="61">
        <v>93.69</v>
      </c>
      <c r="C154" s="143">
        <v>3.353672140835829E-2</v>
      </c>
      <c r="D154" s="61">
        <v>49.92</v>
      </c>
      <c r="E154" s="61">
        <v>7.1092602746933756E-2</v>
      </c>
      <c r="F154" s="64">
        <v>0.17699999999999999</v>
      </c>
      <c r="G154" s="64">
        <v>4.9440435403512468E-3</v>
      </c>
      <c r="H154" s="61">
        <v>5.94</v>
      </c>
      <c r="I154" s="61">
        <v>2.1034025007116451E-2</v>
      </c>
      <c r="J154" s="61">
        <v>1.07</v>
      </c>
      <c r="K154" s="61">
        <v>9.7379999999999995</v>
      </c>
      <c r="L154" s="61">
        <v>4.4478491927672184E-2</v>
      </c>
      <c r="M154" s="64">
        <v>0.05</v>
      </c>
      <c r="N154" s="64">
        <v>3.7824906876910004E-3</v>
      </c>
      <c r="O154" s="61">
        <v>26.7</v>
      </c>
      <c r="P154" s="61">
        <v>8.3586326898868121E-2</v>
      </c>
      <c r="Q154" s="61">
        <v>5.0199999999999996</v>
      </c>
      <c r="R154" s="61">
        <v>1.2237598683192063E-2</v>
      </c>
      <c r="S154" s="64">
        <v>9.7000000000000003E-2</v>
      </c>
      <c r="T154" s="64">
        <v>6.8254651509197344E-3</v>
      </c>
      <c r="U154" s="64">
        <v>0.62</v>
      </c>
      <c r="V154" s="64">
        <v>1.5026465377073712E-2</v>
      </c>
      <c r="W154" s="64">
        <v>1.7000000000000001E-2</v>
      </c>
      <c r="X154" s="64">
        <v>9.2977105319429307E-4</v>
      </c>
      <c r="Y154" s="64">
        <v>4.7500000000000001E-2</v>
      </c>
      <c r="Z154" s="64">
        <v>1.0860543349752434E-3</v>
      </c>
      <c r="AA154" s="64">
        <v>1.6E-2</v>
      </c>
      <c r="AB154" s="64">
        <v>2.362256979779829E-3</v>
      </c>
      <c r="AC154" s="64">
        <v>8.0000000000000002E-3</v>
      </c>
      <c r="AD154" s="64">
        <v>7.9276638814523381E-4</v>
      </c>
      <c r="AE154" s="61">
        <v>99.41</v>
      </c>
      <c r="AF154" s="61">
        <f t="shared" si="23"/>
        <v>100.06</v>
      </c>
      <c r="AG154" s="92">
        <f t="shared" si="24"/>
        <v>9.6045197740113011E-2</v>
      </c>
      <c r="AH154" s="64">
        <f t="shared" si="25"/>
        <v>3.5028248587570623</v>
      </c>
      <c r="AI154" s="64">
        <f t="shared" si="26"/>
        <v>0.26836158192090398</v>
      </c>
      <c r="AJ154" s="64">
        <f t="shared" si="27"/>
        <v>0.44726930320150665</v>
      </c>
      <c r="AK154" s="64">
        <f t="shared" si="28"/>
        <v>3.6723163841807911</v>
      </c>
      <c r="AL154" s="63">
        <v>1457</v>
      </c>
      <c r="AM154" s="63">
        <v>1310</v>
      </c>
      <c r="AN154" s="63" t="s">
        <v>165</v>
      </c>
      <c r="AO154" s="62">
        <v>0.65</v>
      </c>
      <c r="AP154" s="69">
        <v>0.02</v>
      </c>
      <c r="AQ154" s="66">
        <v>38</v>
      </c>
      <c r="AR154" s="63">
        <v>21</v>
      </c>
      <c r="AS154" s="278">
        <v>1052.05</v>
      </c>
      <c r="AT154" s="68">
        <v>38.93</v>
      </c>
      <c r="AU154" s="67">
        <v>0.34</v>
      </c>
      <c r="AV154" s="63">
        <v>0.02</v>
      </c>
      <c r="AW154" s="67">
        <v>19</v>
      </c>
      <c r="AX154" s="63">
        <v>0.43</v>
      </c>
      <c r="AY154" s="67">
        <v>4.8099999999999996</v>
      </c>
      <c r="AZ154" s="63">
        <v>0.22</v>
      </c>
      <c r="BA154" s="67">
        <v>8.5</v>
      </c>
      <c r="BB154" s="63">
        <v>0.32</v>
      </c>
      <c r="BC154" s="67">
        <v>0.27</v>
      </c>
      <c r="BD154" s="63">
        <v>0.02</v>
      </c>
      <c r="BE154" s="67">
        <v>2.59</v>
      </c>
      <c r="BF154" s="63">
        <v>0.24</v>
      </c>
      <c r="BG154" s="67">
        <v>0.38</v>
      </c>
      <c r="BH154" s="63">
        <v>0.02</v>
      </c>
      <c r="BI154" s="67">
        <v>1.06</v>
      </c>
      <c r="BJ154" s="63">
        <v>7.0000000000000007E-2</v>
      </c>
      <c r="BK154" s="67"/>
      <c r="BL154" s="63"/>
      <c r="BM154" s="67">
        <v>1</v>
      </c>
      <c r="BN154" s="63">
        <v>0.09</v>
      </c>
      <c r="BO154" s="67">
        <v>0.28999999999999998</v>
      </c>
      <c r="BP154" s="63">
        <v>0.05</v>
      </c>
      <c r="BQ154" s="67"/>
      <c r="BR154" s="63"/>
      <c r="BS154" s="67"/>
      <c r="BT154" s="63"/>
      <c r="BU154" s="67"/>
      <c r="BV154" s="63"/>
      <c r="BW154" s="67">
        <v>0.73</v>
      </c>
      <c r="BX154" s="63">
        <v>0.06</v>
      </c>
      <c r="BY154" s="67"/>
      <c r="BZ154" s="63"/>
      <c r="CA154" s="67">
        <v>0.53</v>
      </c>
      <c r="CB154" s="63">
        <v>7.0000000000000007E-2</v>
      </c>
      <c r="CC154" s="67"/>
      <c r="CD154" s="63"/>
      <c r="CE154" s="67"/>
      <c r="CF154" s="63"/>
      <c r="CG154" s="67"/>
      <c r="CH154" s="63"/>
      <c r="CI154" s="67">
        <v>5.8000000000000003E-2</v>
      </c>
      <c r="CJ154" s="63">
        <v>8.0000000000000002E-3</v>
      </c>
      <c r="CK154" s="67">
        <v>2.4E-2</v>
      </c>
      <c r="CL154" s="63">
        <v>4.0000000000000001E-3</v>
      </c>
      <c r="CM154" s="118">
        <v>6.7999999999999996E-3</v>
      </c>
      <c r="CN154" s="60">
        <v>1.4E-3</v>
      </c>
      <c r="CO154" s="117">
        <v>38.57</v>
      </c>
      <c r="CP154" s="91">
        <v>8.44</v>
      </c>
      <c r="CQ154" s="91">
        <v>18.28</v>
      </c>
      <c r="CR154" s="91">
        <v>2.63</v>
      </c>
      <c r="CS154" s="61">
        <v>3.43</v>
      </c>
      <c r="CT154" s="61">
        <v>0.86</v>
      </c>
      <c r="CU154" s="63">
        <v>11.25</v>
      </c>
      <c r="CV154" s="63">
        <v>1.96</v>
      </c>
      <c r="CW154" s="63">
        <v>17.239999999999998</v>
      </c>
      <c r="CX154" s="63">
        <v>2.69</v>
      </c>
      <c r="CY154" s="60">
        <f t="shared" si="30"/>
        <v>1.7894736842105265E-2</v>
      </c>
      <c r="CZ154" s="60">
        <f t="shared" si="31"/>
        <v>1.1278506205843481E-3</v>
      </c>
      <c r="DA154" s="63"/>
      <c r="DB154" s="91">
        <v>13</v>
      </c>
      <c r="DC154" s="60">
        <f t="shared" si="29"/>
        <v>1.8721212000000001E-2</v>
      </c>
      <c r="DD154" s="60">
        <v>1.1195880000000001E-3</v>
      </c>
      <c r="DE154" s="60">
        <v>5.2839999999999998E-2</v>
      </c>
      <c r="DF154" s="60">
        <v>3.16E-3</v>
      </c>
      <c r="DG154" s="65">
        <v>0.70367000000000002</v>
      </c>
      <c r="DH154" s="65">
        <v>8.8000000000000003E-4</v>
      </c>
      <c r="DI154" s="65">
        <v>0.70121</v>
      </c>
      <c r="DJ154" s="65">
        <v>8.8999999999999995E-4</v>
      </c>
      <c r="DL154" s="189">
        <v>41.16</v>
      </c>
      <c r="DM154" s="189">
        <v>2.7801215796608332E-2</v>
      </c>
      <c r="DN154" s="189">
        <v>51.41</v>
      </c>
      <c r="DO154" s="189">
        <v>4.1499959638241136E-2</v>
      </c>
      <c r="DP154" s="189">
        <v>6.1</v>
      </c>
      <c r="DQ154" s="189">
        <v>1.2802938379300527E-2</v>
      </c>
      <c r="DR154" s="190">
        <v>3.8E-3</v>
      </c>
      <c r="DS154" s="190">
        <v>6.1583425347698495E-4</v>
      </c>
      <c r="DT154" s="190">
        <v>4.9200000000000001E-2</v>
      </c>
      <c r="DU154" s="190">
        <v>4.6368358287953212E-3</v>
      </c>
      <c r="DV154" s="190">
        <v>1E-3</v>
      </c>
      <c r="DW154" s="190">
        <v>5.1772001495875054E-4</v>
      </c>
      <c r="DX154" s="190">
        <v>0.12659999999999999</v>
      </c>
      <c r="DY154" s="190">
        <v>6.35080291616739E-4</v>
      </c>
      <c r="DZ154" s="190">
        <v>1.8E-3</v>
      </c>
      <c r="EA154" s="190">
        <v>2.4199971272605741E-4</v>
      </c>
      <c r="EB154" s="190">
        <v>0.23760000000000001</v>
      </c>
      <c r="EC154" s="190">
        <v>1.7494820499920291E-3</v>
      </c>
      <c r="ED154" s="190">
        <v>9.3200000000000005E-2</v>
      </c>
      <c r="EE154" s="190">
        <v>1.2145428837038112E-3</v>
      </c>
      <c r="EF154" s="190">
        <v>1.3899999999999999E-2</v>
      </c>
      <c r="EG154" s="190">
        <v>1.9834677678934498E-3</v>
      </c>
      <c r="EH154" s="190">
        <v>0.43130000000000002</v>
      </c>
      <c r="EI154" s="190">
        <v>1.4376160476013483E-3</v>
      </c>
      <c r="EJ154" s="189">
        <v>99.63</v>
      </c>
    </row>
    <row r="155" spans="1:140" x14ac:dyDescent="0.2">
      <c r="A155" s="63" t="s">
        <v>277</v>
      </c>
      <c r="B155" s="61">
        <v>93.53</v>
      </c>
      <c r="C155" s="143">
        <v>3.0123851031286109E-2</v>
      </c>
      <c r="D155" s="61">
        <v>50.06</v>
      </c>
      <c r="E155" s="61">
        <v>7.1291981039893912E-2</v>
      </c>
      <c r="F155" s="64">
        <v>0.188</v>
      </c>
      <c r="G155" s="64">
        <v>5.0581572089662538E-3</v>
      </c>
      <c r="H155" s="61">
        <v>6.04</v>
      </c>
      <c r="I155" s="61">
        <v>2.1388133172219419E-2</v>
      </c>
      <c r="J155" s="61">
        <v>1.08</v>
      </c>
      <c r="K155" s="61">
        <v>9.8330000000000002</v>
      </c>
      <c r="L155" s="61">
        <v>4.4533936818892797E-2</v>
      </c>
      <c r="M155" s="64">
        <v>4.8000000000000001E-2</v>
      </c>
      <c r="N155" s="64">
        <v>3.8193587454789673E-3</v>
      </c>
      <c r="O155" s="61">
        <v>26.28</v>
      </c>
      <c r="P155" s="61">
        <v>8.2944449072858389E-2</v>
      </c>
      <c r="Q155" s="61">
        <v>5.14</v>
      </c>
      <c r="R155" s="61">
        <v>1.2463837611265642E-2</v>
      </c>
      <c r="S155" s="64">
        <v>0.10299999999999999</v>
      </c>
      <c r="T155" s="64">
        <v>6.9312037944000877E-3</v>
      </c>
      <c r="U155" s="64">
        <v>0.64800000000000002</v>
      </c>
      <c r="V155" s="64">
        <v>1.538309613569388E-2</v>
      </c>
      <c r="W155" s="64">
        <v>2.1000000000000001E-2</v>
      </c>
      <c r="X155" s="64">
        <v>9.468152606384088E-4</v>
      </c>
      <c r="Y155" s="64">
        <v>6.5699999999999995E-2</v>
      </c>
      <c r="Z155" s="64">
        <v>1.2206106448823064E-3</v>
      </c>
      <c r="AA155" s="64">
        <v>1.6E-2</v>
      </c>
      <c r="AB155" s="64">
        <v>2.2368974633917393E-3</v>
      </c>
      <c r="AC155" s="64">
        <v>1.4999999999999999E-2</v>
      </c>
      <c r="AD155" s="64">
        <v>8.8229486126930505E-4</v>
      </c>
      <c r="AE155" s="61">
        <v>99.53</v>
      </c>
      <c r="AF155" s="61">
        <f t="shared" si="23"/>
        <v>100.08</v>
      </c>
      <c r="AG155" s="92">
        <f t="shared" si="24"/>
        <v>0.11170212765957448</v>
      </c>
      <c r="AH155" s="64">
        <f t="shared" si="25"/>
        <v>3.4468085106382982</v>
      </c>
      <c r="AI155" s="64">
        <f t="shared" si="26"/>
        <v>0.34946808510638294</v>
      </c>
      <c r="AJ155" s="64">
        <f t="shared" si="27"/>
        <v>0.58244680851063824</v>
      </c>
      <c r="AK155" s="64">
        <f t="shared" si="28"/>
        <v>2.9255319148936172</v>
      </c>
      <c r="AL155" s="63">
        <v>1455</v>
      </c>
      <c r="AM155" s="63">
        <v>1310</v>
      </c>
      <c r="AN155" s="63" t="s">
        <v>276</v>
      </c>
      <c r="AO155" s="62">
        <v>0.55000000000000004</v>
      </c>
      <c r="AP155" s="69">
        <v>0.01</v>
      </c>
      <c r="AQ155" s="66">
        <v>38</v>
      </c>
      <c r="AR155" s="63">
        <v>12</v>
      </c>
      <c r="AS155" s="278">
        <v>1069.93</v>
      </c>
      <c r="AT155" s="68">
        <v>42.58</v>
      </c>
      <c r="AU155" s="67">
        <v>0.44</v>
      </c>
      <c r="AV155" s="63">
        <v>0.03</v>
      </c>
      <c r="AW155" s="67">
        <v>19.670000000000002</v>
      </c>
      <c r="AX155" s="63">
        <v>0.53</v>
      </c>
      <c r="AY155" s="67">
        <v>4.79</v>
      </c>
      <c r="AZ155" s="63">
        <v>0.22</v>
      </c>
      <c r="BA155" s="67">
        <v>8.52</v>
      </c>
      <c r="BB155" s="63">
        <v>0.34</v>
      </c>
      <c r="BC155" s="67">
        <v>0.28000000000000003</v>
      </c>
      <c r="BD155" s="63">
        <v>0.02</v>
      </c>
      <c r="BE155" s="67">
        <v>2.6</v>
      </c>
      <c r="BF155" s="63">
        <v>0.33</v>
      </c>
      <c r="BG155" s="67">
        <v>0.38</v>
      </c>
      <c r="BH155" s="63">
        <v>0.03</v>
      </c>
      <c r="BI155" s="67">
        <v>1.05</v>
      </c>
      <c r="BJ155" s="63">
        <v>0.06</v>
      </c>
      <c r="BK155" s="67"/>
      <c r="BL155" s="63"/>
      <c r="BM155" s="67">
        <v>0.93</v>
      </c>
      <c r="BN155" s="63">
        <v>0.11</v>
      </c>
      <c r="BO155" s="67">
        <v>0.34</v>
      </c>
      <c r="BP155" s="63">
        <v>7.0000000000000007E-2</v>
      </c>
      <c r="BQ155" s="67"/>
      <c r="BR155" s="63"/>
      <c r="BS155" s="67"/>
      <c r="BT155" s="63"/>
      <c r="BU155" s="67"/>
      <c r="BV155" s="63"/>
      <c r="BW155" s="67">
        <v>0.76</v>
      </c>
      <c r="BX155" s="63">
        <v>0.09</v>
      </c>
      <c r="BY155" s="67"/>
      <c r="BZ155" s="63"/>
      <c r="CA155" s="67">
        <v>0.56000000000000005</v>
      </c>
      <c r="CB155" s="63">
        <v>7.0000000000000007E-2</v>
      </c>
      <c r="CC155" s="67"/>
      <c r="CD155" s="63"/>
      <c r="CE155" s="67"/>
      <c r="CF155" s="63"/>
      <c r="CG155" s="67"/>
      <c r="CH155" s="63"/>
      <c r="CI155" s="67">
        <v>6.0999999999999999E-2</v>
      </c>
      <c r="CJ155" s="63">
        <v>8.0000000000000002E-3</v>
      </c>
      <c r="CK155" s="67">
        <v>2.7E-2</v>
      </c>
      <c r="CL155" s="63">
        <v>4.0000000000000001E-3</v>
      </c>
      <c r="CM155" s="118">
        <v>7.7000000000000002E-3</v>
      </c>
      <c r="CN155" s="60">
        <v>1.8E-3</v>
      </c>
      <c r="CO155" s="117">
        <v>35</v>
      </c>
      <c r="CP155" s="91">
        <v>8.61</v>
      </c>
      <c r="CQ155" s="91">
        <v>17.21</v>
      </c>
      <c r="CR155" s="91">
        <v>2.38</v>
      </c>
      <c r="CS155" s="61">
        <v>3.38</v>
      </c>
      <c r="CT155" s="61">
        <v>0.94</v>
      </c>
      <c r="CU155" s="63">
        <v>10.37</v>
      </c>
      <c r="CV155" s="63">
        <v>1.84</v>
      </c>
      <c r="CW155" s="63">
        <v>15.25</v>
      </c>
      <c r="CX155" s="63">
        <v>2.65</v>
      </c>
      <c r="CY155" s="60">
        <f t="shared" si="30"/>
        <v>2.2369089984748347E-2</v>
      </c>
      <c r="CZ155" s="60">
        <f t="shared" si="31"/>
        <v>1.6399412889486706E-3</v>
      </c>
      <c r="DA155" s="63"/>
      <c r="DB155" s="91">
        <v>12.7</v>
      </c>
      <c r="DC155" s="60">
        <f t="shared" si="29"/>
        <v>2.2831092000000001E-2</v>
      </c>
      <c r="DD155" s="60">
        <v>1.2683939999999999E-3</v>
      </c>
      <c r="DE155" s="60">
        <v>6.4439999999999997E-2</v>
      </c>
      <c r="DF155" s="60">
        <v>3.5799999999999998E-3</v>
      </c>
      <c r="DG155" s="65">
        <v>0.70284999999999997</v>
      </c>
      <c r="DH155" s="65">
        <v>1.3600000000000001E-3</v>
      </c>
      <c r="DI155" s="65">
        <v>0.69984000000000002</v>
      </c>
      <c r="DJ155" s="65">
        <v>1.3699999999999999E-3</v>
      </c>
      <c r="DL155" s="189">
        <v>40.909999999999997</v>
      </c>
      <c r="DM155" s="189">
        <v>3.4134729533321417E-2</v>
      </c>
      <c r="DN155" s="189">
        <v>51.07</v>
      </c>
      <c r="DO155" s="189">
        <v>0.11446508227404859</v>
      </c>
      <c r="DP155" s="189">
        <v>6.3</v>
      </c>
      <c r="DQ155" s="189">
        <v>0.12226849051644814</v>
      </c>
      <c r="DR155" s="190">
        <v>3.8999999999999998E-3</v>
      </c>
      <c r="DS155" s="190">
        <v>7.538342576224506E-4</v>
      </c>
      <c r="DT155" s="190">
        <v>4.99E-2</v>
      </c>
      <c r="DU155" s="190">
        <v>3.3787221071231708E-3</v>
      </c>
      <c r="DV155" s="190">
        <v>1.8E-3</v>
      </c>
      <c r="DW155" s="190">
        <v>1.1553201530903191E-3</v>
      </c>
      <c r="DX155" s="190">
        <v>0.13059999999999999</v>
      </c>
      <c r="DY155" s="190">
        <v>3.504901441092112E-3</v>
      </c>
      <c r="DZ155" s="190">
        <v>1.6000000000000001E-3</v>
      </c>
      <c r="EA155" s="190">
        <v>3.7966136363320113E-4</v>
      </c>
      <c r="EB155" s="190">
        <v>0.2414</v>
      </c>
      <c r="EC155" s="190">
        <v>2.9007413566016094E-3</v>
      </c>
      <c r="ED155" s="190">
        <v>9.6600000000000005E-2</v>
      </c>
      <c r="EE155" s="190">
        <v>3.4971307664145106E-3</v>
      </c>
      <c r="EF155" s="190">
        <v>1.46E-2</v>
      </c>
      <c r="EG155" s="190">
        <v>8.0704433108083639E-4</v>
      </c>
      <c r="EH155" s="190">
        <v>0.42699999999999999</v>
      </c>
      <c r="EI155" s="190">
        <v>4.4440244868363963E-3</v>
      </c>
      <c r="EJ155" s="189">
        <v>99.24</v>
      </c>
    </row>
    <row r="156" spans="1:140" x14ac:dyDescent="0.2">
      <c r="A156" s="63" t="s">
        <v>162</v>
      </c>
      <c r="B156" s="61">
        <v>93.53</v>
      </c>
      <c r="C156" s="143">
        <v>3.0123851031286109E-2</v>
      </c>
      <c r="D156" s="61">
        <v>50.06</v>
      </c>
      <c r="E156" s="61">
        <v>7.1291981039893912E-2</v>
      </c>
      <c r="F156" s="64">
        <v>0.188</v>
      </c>
      <c r="G156" s="64">
        <v>5.0581572089662538E-3</v>
      </c>
      <c r="H156" s="61">
        <v>6.04</v>
      </c>
      <c r="I156" s="61">
        <v>2.1388133172219419E-2</v>
      </c>
      <c r="J156" s="61">
        <v>1.08</v>
      </c>
      <c r="K156" s="61">
        <v>9.8330000000000002</v>
      </c>
      <c r="L156" s="61">
        <v>4.4533936818892797E-2</v>
      </c>
      <c r="M156" s="64">
        <v>4.8000000000000001E-2</v>
      </c>
      <c r="N156" s="64">
        <v>3.8193587454789673E-3</v>
      </c>
      <c r="O156" s="61">
        <v>26.28</v>
      </c>
      <c r="P156" s="61">
        <v>8.2944449072858389E-2</v>
      </c>
      <c r="Q156" s="61">
        <v>5.14</v>
      </c>
      <c r="R156" s="61">
        <v>1.2463837611265642E-2</v>
      </c>
      <c r="S156" s="64">
        <v>0.10299999999999999</v>
      </c>
      <c r="T156" s="64">
        <v>6.9312037944000877E-3</v>
      </c>
      <c r="U156" s="64">
        <v>0.64800000000000002</v>
      </c>
      <c r="V156" s="64">
        <v>1.538309613569388E-2</v>
      </c>
      <c r="W156" s="64">
        <v>2.1000000000000001E-2</v>
      </c>
      <c r="X156" s="64">
        <v>9.468152606384088E-4</v>
      </c>
      <c r="Y156" s="64">
        <v>6.5699999999999995E-2</v>
      </c>
      <c r="Z156" s="64">
        <v>1.2206106448823064E-3</v>
      </c>
      <c r="AA156" s="64">
        <v>1.6E-2</v>
      </c>
      <c r="AB156" s="64">
        <v>2.2368974633917393E-3</v>
      </c>
      <c r="AC156" s="64">
        <v>1.4999999999999999E-2</v>
      </c>
      <c r="AD156" s="64">
        <v>8.8229486126930505E-4</v>
      </c>
      <c r="AE156" s="61">
        <v>99.53</v>
      </c>
      <c r="AF156" s="61">
        <f t="shared" si="23"/>
        <v>100.08</v>
      </c>
      <c r="AG156" s="92">
        <f t="shared" si="24"/>
        <v>0.11170212765957448</v>
      </c>
      <c r="AH156" s="64">
        <f t="shared" si="25"/>
        <v>3.4468085106382982</v>
      </c>
      <c r="AI156" s="64">
        <f t="shared" si="26"/>
        <v>0.34946808510638294</v>
      </c>
      <c r="AJ156" s="64">
        <f t="shared" si="27"/>
        <v>0.58244680851063824</v>
      </c>
      <c r="AK156" s="64">
        <f t="shared" si="28"/>
        <v>2.9255319148936172</v>
      </c>
      <c r="AL156" s="63">
        <v>1455</v>
      </c>
      <c r="AM156" s="63">
        <v>1310</v>
      </c>
      <c r="AN156" s="63"/>
      <c r="AO156" s="62">
        <v>0.55000000000000004</v>
      </c>
      <c r="AP156" s="69">
        <v>0.01</v>
      </c>
      <c r="AQ156" s="66">
        <v>38</v>
      </c>
      <c r="AR156" s="63">
        <v>17</v>
      </c>
      <c r="AS156" s="278">
        <v>1082.46</v>
      </c>
      <c r="AT156" s="68">
        <v>40.380000000000003</v>
      </c>
      <c r="AU156" s="67">
        <v>0.43</v>
      </c>
      <c r="AV156" s="63">
        <v>0.02</v>
      </c>
      <c r="AW156" s="67">
        <v>19.940000000000001</v>
      </c>
      <c r="AX156" s="63">
        <v>0.51</v>
      </c>
      <c r="AY156" s="67">
        <v>4.8499999999999996</v>
      </c>
      <c r="AZ156" s="63">
        <v>0.21</v>
      </c>
      <c r="BA156" s="67">
        <v>8.5500000000000007</v>
      </c>
      <c r="BB156" s="63">
        <v>0.38</v>
      </c>
      <c r="BC156" s="67">
        <v>0.28999999999999998</v>
      </c>
      <c r="BD156" s="63">
        <v>0.02</v>
      </c>
      <c r="BE156" s="67">
        <v>2.7</v>
      </c>
      <c r="BF156" s="63">
        <v>0.32</v>
      </c>
      <c r="BG156" s="67">
        <v>0.38</v>
      </c>
      <c r="BH156" s="63">
        <v>0.03</v>
      </c>
      <c r="BI156" s="67">
        <v>1.05</v>
      </c>
      <c r="BJ156" s="63">
        <v>0.05</v>
      </c>
      <c r="BK156" s="67"/>
      <c r="BL156" s="63"/>
      <c r="BM156" s="67">
        <v>1.01</v>
      </c>
      <c r="BN156" s="63">
        <v>0.1</v>
      </c>
      <c r="BO156" s="67">
        <v>0.35</v>
      </c>
      <c r="BP156" s="63">
        <v>0.05</v>
      </c>
      <c r="BQ156" s="67"/>
      <c r="BR156" s="63"/>
      <c r="BS156" s="67"/>
      <c r="BT156" s="63"/>
      <c r="BU156" s="67"/>
      <c r="BV156" s="63"/>
      <c r="BW156" s="67">
        <v>0.8</v>
      </c>
      <c r="BX156" s="63">
        <v>7.0000000000000007E-2</v>
      </c>
      <c r="BY156" s="67"/>
      <c r="BZ156" s="63"/>
      <c r="CA156" s="67">
        <v>0.55000000000000004</v>
      </c>
      <c r="CB156" s="63">
        <v>0.06</v>
      </c>
      <c r="CC156" s="67"/>
      <c r="CD156" s="63"/>
      <c r="CE156" s="67"/>
      <c r="CF156" s="63"/>
      <c r="CG156" s="67"/>
      <c r="CH156" s="63"/>
      <c r="CI156" s="67">
        <v>5.6000000000000001E-2</v>
      </c>
      <c r="CJ156" s="63">
        <v>6.0000000000000001E-3</v>
      </c>
      <c r="CK156" s="67">
        <v>2.5000000000000001E-2</v>
      </c>
      <c r="CL156" s="63">
        <v>4.0000000000000001E-3</v>
      </c>
      <c r="CM156" s="118">
        <v>6.1999999999999998E-3</v>
      </c>
      <c r="CN156" s="60">
        <v>1.4E-3</v>
      </c>
      <c r="CO156" s="117">
        <v>48.33</v>
      </c>
      <c r="CP156" s="91">
        <v>11.81</v>
      </c>
      <c r="CQ156" s="91">
        <v>18.75</v>
      </c>
      <c r="CR156" s="91">
        <v>2.13</v>
      </c>
      <c r="CS156" s="61">
        <v>4.17</v>
      </c>
      <c r="CT156" s="61">
        <v>1.1299999999999999</v>
      </c>
      <c r="CU156" s="63">
        <v>11.6</v>
      </c>
      <c r="CV156" s="63">
        <v>1.91</v>
      </c>
      <c r="CW156" s="63">
        <v>18.04</v>
      </c>
      <c r="CX156" s="63">
        <v>2.5</v>
      </c>
      <c r="CY156" s="60">
        <f t="shared" si="30"/>
        <v>2.156469408224674E-2</v>
      </c>
      <c r="CZ156" s="60">
        <f t="shared" si="31"/>
        <v>1.1446568581240796E-3</v>
      </c>
      <c r="DA156" s="63"/>
      <c r="DB156" s="91">
        <v>16.2</v>
      </c>
      <c r="DC156" s="60">
        <f t="shared" si="29"/>
        <v>2.2090605000000003E-2</v>
      </c>
      <c r="DD156" s="60">
        <v>1.2400500000000001E-3</v>
      </c>
      <c r="DE156" s="60">
        <v>6.2350000000000003E-2</v>
      </c>
      <c r="DF156" s="60">
        <v>3.5000000000000001E-3</v>
      </c>
      <c r="DG156" s="65">
        <v>0.70404</v>
      </c>
      <c r="DH156" s="65">
        <v>9.5999999999999992E-4</v>
      </c>
      <c r="DI156" s="65">
        <v>0.70113000000000003</v>
      </c>
      <c r="DJ156" s="65">
        <v>9.7999999999999997E-4</v>
      </c>
      <c r="DL156" s="189">
        <v>40.909999999999997</v>
      </c>
      <c r="DM156" s="189">
        <v>3.4134729533321417E-2</v>
      </c>
      <c r="DN156" s="189">
        <v>51.07</v>
      </c>
      <c r="DO156" s="189">
        <v>0.11446508227404859</v>
      </c>
      <c r="DP156" s="189">
        <v>6.3</v>
      </c>
      <c r="DQ156" s="189">
        <v>0.12226849051644814</v>
      </c>
      <c r="DR156" s="190">
        <v>3.8999999999999998E-3</v>
      </c>
      <c r="DS156" s="190">
        <v>7.538342576224506E-4</v>
      </c>
      <c r="DT156" s="190">
        <v>4.99E-2</v>
      </c>
      <c r="DU156" s="190">
        <v>3.3787221071231708E-3</v>
      </c>
      <c r="DV156" s="190">
        <v>1.8E-3</v>
      </c>
      <c r="DW156" s="190">
        <v>1.1553201530903191E-3</v>
      </c>
      <c r="DX156" s="190">
        <v>0.13059999999999999</v>
      </c>
      <c r="DY156" s="190">
        <v>3.504901441092112E-3</v>
      </c>
      <c r="DZ156" s="190">
        <v>1.6000000000000001E-3</v>
      </c>
      <c r="EA156" s="190">
        <v>3.7966136363320113E-4</v>
      </c>
      <c r="EB156" s="190">
        <v>0.2414</v>
      </c>
      <c r="EC156" s="190">
        <v>2.9007413566016094E-3</v>
      </c>
      <c r="ED156" s="190">
        <v>9.6600000000000005E-2</v>
      </c>
      <c r="EE156" s="190">
        <v>3.4971307664145106E-3</v>
      </c>
      <c r="EF156" s="190">
        <v>1.46E-2</v>
      </c>
      <c r="EG156" s="190">
        <v>8.0704433108083639E-4</v>
      </c>
      <c r="EH156" s="190">
        <v>0.42699999999999999</v>
      </c>
      <c r="EI156" s="190">
        <v>4.4440244868363963E-3</v>
      </c>
      <c r="EJ156" s="189">
        <v>99.24</v>
      </c>
    </row>
    <row r="157" spans="1:140" x14ac:dyDescent="0.2">
      <c r="A157" s="63" t="s">
        <v>184</v>
      </c>
      <c r="B157" s="61">
        <v>93.63</v>
      </c>
      <c r="C157" s="143">
        <v>1.1045840901461846E-2</v>
      </c>
      <c r="D157" s="61">
        <v>49.88</v>
      </c>
      <c r="E157" s="61">
        <v>7.1035637520373715E-2</v>
      </c>
      <c r="F157" s="64">
        <v>0.189</v>
      </c>
      <c r="G157" s="64">
        <v>5.0995489565254688E-3</v>
      </c>
      <c r="H157" s="61">
        <v>6.02</v>
      </c>
      <c r="I157" s="61">
        <v>2.0853891723129278E-2</v>
      </c>
      <c r="J157" s="61">
        <v>1.06</v>
      </c>
      <c r="K157" s="61">
        <v>9.7509999999999994</v>
      </c>
      <c r="L157" s="61">
        <v>4.8791101448856351E-2</v>
      </c>
      <c r="M157" s="64">
        <v>5.3999999999999999E-2</v>
      </c>
      <c r="N157" s="64">
        <v>4.4641558037326612E-3</v>
      </c>
      <c r="O157" s="61">
        <v>26.39</v>
      </c>
      <c r="P157" s="61">
        <v>8.3291629034731085E-2</v>
      </c>
      <c r="Q157" s="61">
        <v>5.25</v>
      </c>
      <c r="R157" s="61">
        <v>1.2663574183898919E-2</v>
      </c>
      <c r="S157" s="64">
        <v>0.108</v>
      </c>
      <c r="T157" s="64">
        <v>9.0344448064062013E-3</v>
      </c>
      <c r="U157" s="64">
        <v>0.61499999999999999</v>
      </c>
      <c r="V157" s="64">
        <v>1.4423805438695207E-2</v>
      </c>
      <c r="W157" s="64">
        <v>2.1999999999999999E-2</v>
      </c>
      <c r="X157" s="64">
        <v>9.7193336661306284E-4</v>
      </c>
      <c r="Y157" s="64">
        <v>5.6899999999999999E-2</v>
      </c>
      <c r="Z157" s="64">
        <v>8.278741791323572E-4</v>
      </c>
      <c r="AA157" s="64">
        <v>1.4E-2</v>
      </c>
      <c r="AB157" s="64">
        <v>1.9835662259777231E-3</v>
      </c>
      <c r="AC157" s="64">
        <v>1.6E-2</v>
      </c>
      <c r="AD157" s="64">
        <v>1.1341271990846986E-3</v>
      </c>
      <c r="AE157" s="61">
        <v>99.42</v>
      </c>
      <c r="AF157" s="61">
        <f t="shared" si="23"/>
        <v>100.08</v>
      </c>
      <c r="AG157" s="92">
        <f t="shared" si="24"/>
        <v>0.1164021164021164</v>
      </c>
      <c r="AH157" s="64">
        <f t="shared" si="25"/>
        <v>3.253968253968254</v>
      </c>
      <c r="AI157" s="64">
        <f t="shared" si="26"/>
        <v>0.30105820105820102</v>
      </c>
      <c r="AJ157" s="64">
        <f t="shared" si="27"/>
        <v>0.50176366843033504</v>
      </c>
      <c r="AK157" s="64">
        <f t="shared" si="28"/>
        <v>3.4920634920634921</v>
      </c>
      <c r="AL157" s="63">
        <v>1453</v>
      </c>
      <c r="AM157" s="63">
        <v>1310</v>
      </c>
      <c r="AN157" s="63" t="s">
        <v>183</v>
      </c>
      <c r="AO157" s="62">
        <v>0.66</v>
      </c>
      <c r="AP157" s="69">
        <v>0.08</v>
      </c>
      <c r="AQ157" s="66">
        <v>38</v>
      </c>
      <c r="AR157" s="63">
        <v>17</v>
      </c>
      <c r="AS157" s="278">
        <v>1120.94</v>
      </c>
      <c r="AT157" s="68">
        <v>33.4</v>
      </c>
      <c r="AU157" s="67">
        <v>0.43</v>
      </c>
      <c r="AV157" s="63">
        <v>0.02</v>
      </c>
      <c r="AW157" s="67">
        <v>20.399999999999999</v>
      </c>
      <c r="AX157" s="63">
        <v>0.38</v>
      </c>
      <c r="AY157" s="67">
        <v>4.95</v>
      </c>
      <c r="AZ157" s="63">
        <v>0.18</v>
      </c>
      <c r="BA157" s="67">
        <v>8.89</v>
      </c>
      <c r="BB157" s="63">
        <v>0.27</v>
      </c>
      <c r="BC157" s="67">
        <v>0.28999999999999998</v>
      </c>
      <c r="BD157" s="63">
        <v>0.02</v>
      </c>
      <c r="BE157" s="67">
        <v>2.84</v>
      </c>
      <c r="BF157" s="63">
        <v>0.23</v>
      </c>
      <c r="BG157" s="67">
        <v>0.39</v>
      </c>
      <c r="BH157" s="63">
        <v>0.02</v>
      </c>
      <c r="BI157" s="67">
        <v>1.1000000000000001</v>
      </c>
      <c r="BJ157" s="63">
        <v>0.05</v>
      </c>
      <c r="BK157" s="67"/>
      <c r="BL157" s="63"/>
      <c r="BM157" s="67">
        <v>1.02</v>
      </c>
      <c r="BN157" s="63">
        <v>0.08</v>
      </c>
      <c r="BO157" s="67">
        <v>0.38</v>
      </c>
      <c r="BP157" s="63">
        <v>0.05</v>
      </c>
      <c r="BQ157" s="67"/>
      <c r="BR157" s="63"/>
      <c r="BS157" s="67"/>
      <c r="BT157" s="63"/>
      <c r="BU157" s="67"/>
      <c r="BV157" s="63"/>
      <c r="BW157" s="67">
        <v>0.86</v>
      </c>
      <c r="BX157" s="63">
        <v>0.06</v>
      </c>
      <c r="BY157" s="67"/>
      <c r="BZ157" s="63"/>
      <c r="CA157" s="67">
        <v>0.56000000000000005</v>
      </c>
      <c r="CB157" s="63">
        <v>0.05</v>
      </c>
      <c r="CC157" s="67"/>
      <c r="CD157" s="63"/>
      <c r="CE157" s="67"/>
      <c r="CF157" s="63"/>
      <c r="CG157" s="67"/>
      <c r="CH157" s="63"/>
      <c r="CI157" s="67">
        <v>6.9000000000000006E-2</v>
      </c>
      <c r="CJ157" s="63">
        <v>6.0000000000000001E-3</v>
      </c>
      <c r="CK157" s="67">
        <v>2.5000000000000001E-2</v>
      </c>
      <c r="CL157" s="63">
        <v>3.0000000000000001E-3</v>
      </c>
      <c r="CM157" s="118">
        <v>8.9999999999999993E-3</v>
      </c>
      <c r="CN157" s="60">
        <v>1.5E-3</v>
      </c>
      <c r="CO157" s="117">
        <v>32.22</v>
      </c>
      <c r="CP157" s="91">
        <v>5.55</v>
      </c>
      <c r="CQ157" s="91">
        <v>15.94</v>
      </c>
      <c r="CR157" s="91">
        <v>1.47</v>
      </c>
      <c r="CS157" s="61">
        <v>2.78</v>
      </c>
      <c r="CT157" s="61">
        <v>0.57999999999999996</v>
      </c>
      <c r="CU157" s="63">
        <v>11.6</v>
      </c>
      <c r="CV157" s="63">
        <v>1.64</v>
      </c>
      <c r="CW157" s="63">
        <v>14.78</v>
      </c>
      <c r="CX157" s="63">
        <v>1.62</v>
      </c>
      <c r="CY157" s="60">
        <f t="shared" si="30"/>
        <v>2.1078431372549021E-2</v>
      </c>
      <c r="CZ157" s="60">
        <f t="shared" si="31"/>
        <v>1.0560932468921666E-3</v>
      </c>
      <c r="DA157" s="63"/>
      <c r="DB157" s="91">
        <v>18</v>
      </c>
      <c r="DC157" s="60">
        <f t="shared" si="29"/>
        <v>2.1169424999999999E-2</v>
      </c>
      <c r="DD157" s="60">
        <v>1.186905E-3</v>
      </c>
      <c r="DE157" s="60">
        <v>5.9749999999999998E-2</v>
      </c>
      <c r="DF157" s="60">
        <v>3.3500000000000001E-3</v>
      </c>
      <c r="DG157" s="65">
        <v>0.70401999999999998</v>
      </c>
      <c r="DH157" s="65">
        <v>6.7000000000000002E-4</v>
      </c>
      <c r="DI157" s="65">
        <v>0.70123000000000002</v>
      </c>
      <c r="DJ157" s="65">
        <v>6.8999999999999997E-4</v>
      </c>
      <c r="DL157" s="189">
        <v>41.44</v>
      </c>
      <c r="DM157" s="189">
        <v>9.818070626922383E-2</v>
      </c>
      <c r="DN157" s="189">
        <v>51.71</v>
      </c>
      <c r="DO157" s="189">
        <v>8.4370425944909538E-2</v>
      </c>
      <c r="DP157" s="189">
        <v>6.27</v>
      </c>
      <c r="DQ157" s="189">
        <v>4.501422065980392E-2</v>
      </c>
      <c r="DR157" s="190">
        <v>3.8E-3</v>
      </c>
      <c r="DS157" s="190">
        <v>9.4672428306669511E-4</v>
      </c>
      <c r="DT157" s="190">
        <v>5.28E-2</v>
      </c>
      <c r="DU157" s="190">
        <v>1.4447424012143731E-3</v>
      </c>
      <c r="DV157" s="190">
        <v>8.0000000000000004E-4</v>
      </c>
      <c r="DW157" s="190">
        <v>6.1087285106199392E-4</v>
      </c>
      <c r="DX157" s="190">
        <v>0.1255</v>
      </c>
      <c r="DY157" s="190">
        <v>6.1682126384640277E-4</v>
      </c>
      <c r="DZ157" s="190">
        <v>1.9E-3</v>
      </c>
      <c r="EA157" s="190">
        <v>1.0678425332799248E-4</v>
      </c>
      <c r="EB157" s="190">
        <v>0.2404</v>
      </c>
      <c r="EC157" s="190">
        <v>3.0846026657852465E-3</v>
      </c>
      <c r="ED157" s="190">
        <v>9.5200000000000007E-2</v>
      </c>
      <c r="EE157" s="190">
        <v>1.4761673814052412E-3</v>
      </c>
      <c r="EF157" s="190">
        <v>1.4500000000000001E-2</v>
      </c>
      <c r="EG157" s="190">
        <v>7.5019161472692083E-4</v>
      </c>
      <c r="EH157" s="190">
        <v>0.434</v>
      </c>
      <c r="EI157" s="190">
        <v>1.1871474753532955E-3</v>
      </c>
      <c r="EJ157" s="189">
        <v>100.4</v>
      </c>
    </row>
    <row r="158" spans="1:140" x14ac:dyDescent="0.2">
      <c r="A158" s="63" t="s">
        <v>192</v>
      </c>
      <c r="B158" s="61">
        <v>93.87</v>
      </c>
      <c r="C158" s="143">
        <v>1.2601827846643683E-2</v>
      </c>
      <c r="D158" s="61">
        <v>49.78</v>
      </c>
      <c r="E158" s="61">
        <v>7.08932244539736E-2</v>
      </c>
      <c r="F158" s="64">
        <v>0.17799999999999999</v>
      </c>
      <c r="G158" s="64">
        <v>4.8600789332613583E-3</v>
      </c>
      <c r="H158" s="61">
        <v>5.83</v>
      </c>
      <c r="I158" s="61">
        <v>2.0644506025503183E-2</v>
      </c>
      <c r="J158" s="61">
        <v>1.0900000000000001</v>
      </c>
      <c r="K158" s="61">
        <v>9.6189999999999998</v>
      </c>
      <c r="L158" s="61">
        <v>4.4428257914680094E-2</v>
      </c>
      <c r="M158" s="64">
        <v>4.7E-2</v>
      </c>
      <c r="N158" s="64">
        <v>3.6380416865514917E-3</v>
      </c>
      <c r="O158" s="61">
        <v>27.1</v>
      </c>
      <c r="P158" s="61">
        <v>8.4838556515330565E-2</v>
      </c>
      <c r="Q158" s="61">
        <v>4.92</v>
      </c>
      <c r="R158" s="61">
        <v>1.2056943707074176E-2</v>
      </c>
      <c r="S158" s="64">
        <v>9.5000000000000001E-2</v>
      </c>
      <c r="T158" s="64">
        <v>6.6186744019861082E-3</v>
      </c>
      <c r="U158" s="64">
        <v>0.63600000000000001</v>
      </c>
      <c r="V158" s="64">
        <v>1.4916566668417144E-2</v>
      </c>
      <c r="W158" s="64">
        <v>1.6E-2</v>
      </c>
      <c r="X158" s="64">
        <v>9.0217988734830618E-4</v>
      </c>
      <c r="Y158" s="64">
        <v>4.4499999999999998E-2</v>
      </c>
      <c r="Z158" s="64">
        <v>1.0517083225887629E-3</v>
      </c>
      <c r="AA158" s="64">
        <v>1.4999999999999999E-2</v>
      </c>
      <c r="AB158" s="64">
        <v>2.1910141233887309E-3</v>
      </c>
      <c r="AC158" s="64">
        <v>7.0000000000000001E-3</v>
      </c>
      <c r="AD158" s="64">
        <v>7.9142314476774952E-4</v>
      </c>
      <c r="AE158" s="61">
        <v>99.39</v>
      </c>
      <c r="AF158" s="61">
        <f t="shared" si="23"/>
        <v>100.06</v>
      </c>
      <c r="AG158" s="92">
        <f t="shared" si="24"/>
        <v>8.9887640449438214E-2</v>
      </c>
      <c r="AH158" s="64">
        <f t="shared" si="25"/>
        <v>3.5730337078651688</v>
      </c>
      <c r="AI158" s="64">
        <f t="shared" si="26"/>
        <v>0.25</v>
      </c>
      <c r="AJ158" s="64">
        <f t="shared" si="27"/>
        <v>0.41666666666666669</v>
      </c>
      <c r="AK158" s="64">
        <f t="shared" si="28"/>
        <v>3.7640449438202253</v>
      </c>
      <c r="AL158" s="63">
        <v>1462</v>
      </c>
      <c r="AM158" s="63">
        <v>1310</v>
      </c>
      <c r="AN158" s="63" t="s">
        <v>191</v>
      </c>
      <c r="AO158" s="62">
        <v>0.67</v>
      </c>
      <c r="AP158" s="69">
        <v>0.05</v>
      </c>
      <c r="AQ158" s="66">
        <v>38</v>
      </c>
      <c r="AR158" s="63">
        <v>19</v>
      </c>
      <c r="AS158" s="278">
        <v>1038.18</v>
      </c>
      <c r="AT158" s="68">
        <v>38.21</v>
      </c>
      <c r="AU158" s="67">
        <v>0.34</v>
      </c>
      <c r="AV158" s="63">
        <v>0.02</v>
      </c>
      <c r="AW158" s="67">
        <v>18.690000000000001</v>
      </c>
      <c r="AX158" s="63">
        <v>0.46</v>
      </c>
      <c r="AY158" s="67">
        <v>4.7</v>
      </c>
      <c r="AZ158" s="63">
        <v>0.21</v>
      </c>
      <c r="BA158" s="67">
        <v>8.2200000000000006</v>
      </c>
      <c r="BB158" s="63">
        <v>0.34</v>
      </c>
      <c r="BC158" s="67">
        <v>0.28000000000000003</v>
      </c>
      <c r="BD158" s="63">
        <v>0.02</v>
      </c>
      <c r="BE158" s="67">
        <v>2.67</v>
      </c>
      <c r="BF158" s="63">
        <v>0.25</v>
      </c>
      <c r="BG158" s="67">
        <v>0.37</v>
      </c>
      <c r="BH158" s="63">
        <v>0.02</v>
      </c>
      <c r="BI158" s="67">
        <v>1.01</v>
      </c>
      <c r="BJ158" s="63">
        <v>0.06</v>
      </c>
      <c r="BK158" s="67"/>
      <c r="BL158" s="63"/>
      <c r="BM158" s="67">
        <v>0.96</v>
      </c>
      <c r="BN158" s="63">
        <v>0.09</v>
      </c>
      <c r="BO158" s="67">
        <v>0.39</v>
      </c>
      <c r="BP158" s="63">
        <v>7.0000000000000007E-2</v>
      </c>
      <c r="BQ158" s="67"/>
      <c r="BR158" s="63"/>
      <c r="BS158" s="67"/>
      <c r="BT158" s="63"/>
      <c r="BU158" s="67"/>
      <c r="BV158" s="63"/>
      <c r="BW158" s="67">
        <v>0.79</v>
      </c>
      <c r="BX158" s="63">
        <v>7.0000000000000007E-2</v>
      </c>
      <c r="BY158" s="67"/>
      <c r="BZ158" s="63"/>
      <c r="CA158" s="67">
        <v>0.56000000000000005</v>
      </c>
      <c r="CB158" s="63">
        <v>0.05</v>
      </c>
      <c r="CC158" s="67"/>
      <c r="CD158" s="63"/>
      <c r="CE158" s="67"/>
      <c r="CF158" s="63"/>
      <c r="CG158" s="67"/>
      <c r="CH158" s="63"/>
      <c r="CI158" s="67">
        <v>5.1999999999999998E-2</v>
      </c>
      <c r="CJ158" s="63">
        <v>5.0000000000000001E-3</v>
      </c>
      <c r="CK158" s="67">
        <v>2.3E-2</v>
      </c>
      <c r="CL158" s="63">
        <v>3.0000000000000001E-3</v>
      </c>
      <c r="CM158" s="118">
        <v>7.7999999999999996E-3</v>
      </c>
      <c r="CN158" s="60">
        <v>1.6000000000000001E-3</v>
      </c>
      <c r="CO158" s="117">
        <v>35</v>
      </c>
      <c r="CP158" s="91">
        <v>7.67</v>
      </c>
      <c r="CQ158" s="91">
        <v>19.420000000000002</v>
      </c>
      <c r="CR158" s="91">
        <v>2.2000000000000002</v>
      </c>
      <c r="CS158" s="61">
        <v>2.88</v>
      </c>
      <c r="CT158" s="61">
        <v>0.72</v>
      </c>
      <c r="CU158" s="63">
        <v>12.17</v>
      </c>
      <c r="CV158" s="63">
        <v>2.0499999999999998</v>
      </c>
      <c r="CW158" s="63">
        <v>18.46</v>
      </c>
      <c r="CX158" s="63">
        <v>2.54</v>
      </c>
      <c r="CY158" s="60">
        <f t="shared" si="30"/>
        <v>1.8191546281433921E-2</v>
      </c>
      <c r="CZ158" s="60">
        <f t="shared" si="31"/>
        <v>1.1599821600688618E-3</v>
      </c>
      <c r="DA158" s="63"/>
      <c r="DB158" s="91">
        <v>10.6</v>
      </c>
      <c r="DC158" s="60">
        <f t="shared" si="29"/>
        <v>1.8221648999999999E-2</v>
      </c>
      <c r="DD158" s="60">
        <v>1.1231310000000001E-3</v>
      </c>
      <c r="DE158" s="60">
        <v>5.1429999999999997E-2</v>
      </c>
      <c r="DF158" s="60">
        <v>3.1700000000000001E-3</v>
      </c>
      <c r="DG158" s="65">
        <v>0.70352000000000003</v>
      </c>
      <c r="DH158" s="65">
        <v>7.5000000000000012E-4</v>
      </c>
      <c r="DI158" s="65">
        <v>0.70111999999999997</v>
      </c>
      <c r="DJ158" s="65">
        <v>7.6999999999999996E-4</v>
      </c>
      <c r="DL158" s="189">
        <v>41.77</v>
      </c>
      <c r="DM158" s="189">
        <v>3.944683197979585E-2</v>
      </c>
      <c r="DN158" s="189">
        <v>52.18</v>
      </c>
      <c r="DO158" s="189">
        <v>5.015503127024537E-2</v>
      </c>
      <c r="DP158" s="189">
        <v>6.07</v>
      </c>
      <c r="DQ158" s="189">
        <v>4.9740265250920034E-2</v>
      </c>
      <c r="DR158" s="190">
        <v>3.7000000000000002E-3</v>
      </c>
      <c r="DS158" s="190">
        <v>6.2232786309696206E-4</v>
      </c>
      <c r="DT158" s="190">
        <v>5.1499999999999997E-2</v>
      </c>
      <c r="DU158" s="190">
        <v>1.6908847307058692E-3</v>
      </c>
      <c r="DV158" s="190">
        <v>6.9999999999999999E-4</v>
      </c>
      <c r="DW158" s="190">
        <v>4.5989245115842767E-4</v>
      </c>
      <c r="DX158" s="190">
        <v>0.12559999999999999</v>
      </c>
      <c r="DY158" s="190">
        <v>1.2015773896962823E-3</v>
      </c>
      <c r="DZ158" s="190">
        <v>1.4E-3</v>
      </c>
      <c r="EA158" s="190">
        <v>4.7919460162933213E-4</v>
      </c>
      <c r="EB158" s="190">
        <v>0.2341</v>
      </c>
      <c r="EC158" s="190">
        <v>9.574388890106854E-4</v>
      </c>
      <c r="ED158" s="190">
        <v>9.3200000000000005E-2</v>
      </c>
      <c r="EE158" s="190">
        <v>7.5915697175671967E-4</v>
      </c>
      <c r="EF158" s="190">
        <v>1.49E-2</v>
      </c>
      <c r="EG158" s="190">
        <v>1.3274902236425951E-3</v>
      </c>
      <c r="EH158" s="190">
        <v>0.43309999999999998</v>
      </c>
      <c r="EI158" s="190">
        <v>1.5959739089160137E-3</v>
      </c>
      <c r="EJ158" s="189">
        <v>100.99</v>
      </c>
    </row>
    <row r="159" spans="1:140" x14ac:dyDescent="0.2">
      <c r="A159" s="63" t="s">
        <v>231</v>
      </c>
      <c r="B159" s="61">
        <v>93.7</v>
      </c>
      <c r="C159" s="143">
        <v>2.2575397505671991E-2</v>
      </c>
      <c r="D159" s="61">
        <v>49.91</v>
      </c>
      <c r="E159" s="61">
        <v>7.1078361440293739E-2</v>
      </c>
      <c r="F159" s="64">
        <v>0.182</v>
      </c>
      <c r="G159" s="64">
        <v>4.9645057205011745E-3</v>
      </c>
      <c r="H159" s="61">
        <v>5.95</v>
      </c>
      <c r="I159" s="61">
        <v>2.1069435823626748E-2</v>
      </c>
      <c r="J159" s="61">
        <v>1.08</v>
      </c>
      <c r="K159" s="61">
        <v>9.734</v>
      </c>
      <c r="L159" s="61">
        <v>4.4210096492962293E-2</v>
      </c>
      <c r="M159" s="64">
        <v>4.9000000000000002E-2</v>
      </c>
      <c r="N159" s="64">
        <v>3.7625352968772151E-3</v>
      </c>
      <c r="O159" s="61">
        <v>26.71</v>
      </c>
      <c r="P159" s="61">
        <v>8.3617632639279682E-2</v>
      </c>
      <c r="Q159" s="61">
        <v>5.01</v>
      </c>
      <c r="R159" s="61">
        <v>1.2341439354197441E-2</v>
      </c>
      <c r="S159" s="64">
        <v>6.8000000000000005E-2</v>
      </c>
      <c r="T159" s="64">
        <v>6.7591947636415628E-3</v>
      </c>
      <c r="U159" s="64">
        <v>0.63</v>
      </c>
      <c r="V159" s="64">
        <v>1.5058697021986995E-2</v>
      </c>
      <c r="W159" s="64">
        <v>0.02</v>
      </c>
      <c r="X159" s="64">
        <v>9.1680745046850913E-4</v>
      </c>
      <c r="Y159" s="64">
        <v>6.1400000000000003E-2</v>
      </c>
      <c r="Z159" s="64">
        <v>1.1706185886524976E-3</v>
      </c>
      <c r="AA159" s="64">
        <v>1.6E-2</v>
      </c>
      <c r="AB159" s="64">
        <v>2.2602250533634597E-3</v>
      </c>
      <c r="AC159" s="64">
        <v>1.0999999999999999E-2</v>
      </c>
      <c r="AD159" s="64">
        <v>8.3906163548820903E-4</v>
      </c>
      <c r="AE159" s="61">
        <v>99.43</v>
      </c>
      <c r="AF159" s="61">
        <f t="shared" si="23"/>
        <v>100.07000000000001</v>
      </c>
      <c r="AG159" s="92">
        <f t="shared" si="24"/>
        <v>0.1098901098901099</v>
      </c>
      <c r="AH159" s="64">
        <f t="shared" si="25"/>
        <v>3.4615384615384617</v>
      </c>
      <c r="AI159" s="64">
        <f t="shared" si="26"/>
        <v>0.33736263736263739</v>
      </c>
      <c r="AJ159" s="64">
        <f t="shared" si="27"/>
        <v>0.56227106227106238</v>
      </c>
      <c r="AK159" s="64">
        <f t="shared" si="28"/>
        <v>3.5164835164835169</v>
      </c>
      <c r="AL159" s="63">
        <v>1457</v>
      </c>
      <c r="AM159" s="63">
        <v>1310</v>
      </c>
      <c r="AN159" s="63" t="s">
        <v>230</v>
      </c>
      <c r="AO159" s="62">
        <v>0.64</v>
      </c>
      <c r="AP159" s="69">
        <v>0.02</v>
      </c>
      <c r="AQ159" s="66">
        <v>38</v>
      </c>
      <c r="AR159" s="63">
        <v>9</v>
      </c>
      <c r="AS159" s="278">
        <v>1038.74</v>
      </c>
      <c r="AT159" s="68">
        <v>37.909999999999997</v>
      </c>
      <c r="AU159" s="67">
        <v>0.41</v>
      </c>
      <c r="AV159" s="63">
        <v>0.03</v>
      </c>
      <c r="AW159" s="67">
        <v>19.8</v>
      </c>
      <c r="AX159" s="63">
        <v>0.48</v>
      </c>
      <c r="AY159" s="67">
        <v>4.79</v>
      </c>
      <c r="AZ159" s="63">
        <v>0.24</v>
      </c>
      <c r="BA159" s="67">
        <v>8.52</v>
      </c>
      <c r="BB159" s="63">
        <v>0.38</v>
      </c>
      <c r="BC159" s="67">
        <v>0.28000000000000003</v>
      </c>
      <c r="BD159" s="63">
        <v>0.02</v>
      </c>
      <c r="BE159" s="67">
        <v>2.84</v>
      </c>
      <c r="BF159" s="63">
        <v>0.31</v>
      </c>
      <c r="BG159" s="67">
        <v>0.39</v>
      </c>
      <c r="BH159" s="63">
        <v>0.03</v>
      </c>
      <c r="BI159" s="67">
        <v>1.1100000000000001</v>
      </c>
      <c r="BJ159" s="63">
        <v>0.06</v>
      </c>
      <c r="BK159" s="67"/>
      <c r="BL159" s="63"/>
      <c r="BM159" s="67">
        <v>1.05</v>
      </c>
      <c r="BN159" s="63">
        <v>0.11</v>
      </c>
      <c r="BO159" s="67">
        <v>0.38</v>
      </c>
      <c r="BP159" s="63">
        <v>0.08</v>
      </c>
      <c r="BQ159" s="67"/>
      <c r="BR159" s="63"/>
      <c r="BS159" s="67"/>
      <c r="BT159" s="63"/>
      <c r="BU159" s="67"/>
      <c r="BV159" s="63"/>
      <c r="BW159" s="67">
        <v>0.81</v>
      </c>
      <c r="BX159" s="63">
        <v>7.0000000000000007E-2</v>
      </c>
      <c r="BY159" s="67"/>
      <c r="BZ159" s="63"/>
      <c r="CA159" s="67">
        <v>0.56000000000000005</v>
      </c>
      <c r="CB159" s="63">
        <v>0.06</v>
      </c>
      <c r="CC159" s="67"/>
      <c r="CD159" s="63"/>
      <c r="CE159" s="67"/>
      <c r="CF159" s="63"/>
      <c r="CG159" s="67"/>
      <c r="CH159" s="63"/>
      <c r="CI159" s="67">
        <v>5.7000000000000002E-2</v>
      </c>
      <c r="CJ159" s="63">
        <v>6.0000000000000001E-3</v>
      </c>
      <c r="CK159" s="67">
        <v>2.3E-2</v>
      </c>
      <c r="CL159" s="63">
        <v>4.0000000000000001E-3</v>
      </c>
      <c r="CM159" s="118">
        <v>7.7000000000000002E-3</v>
      </c>
      <c r="CN159" s="60">
        <v>1.6000000000000001E-3</v>
      </c>
      <c r="CO159" s="117">
        <v>35</v>
      </c>
      <c r="CP159" s="91">
        <v>7.76</v>
      </c>
      <c r="CQ159" s="91">
        <v>19.47</v>
      </c>
      <c r="CR159" s="91">
        <v>2.3199999999999998</v>
      </c>
      <c r="CS159" s="61">
        <v>2.88</v>
      </c>
      <c r="CT159" s="61">
        <v>0.75</v>
      </c>
      <c r="CU159" s="63">
        <v>12.17</v>
      </c>
      <c r="CV159" s="63">
        <v>2.11</v>
      </c>
      <c r="CW159" s="63">
        <v>18.420000000000002</v>
      </c>
      <c r="CX159" s="63">
        <v>2.72</v>
      </c>
      <c r="CY159" s="60">
        <f t="shared" si="30"/>
        <v>2.0707070707070705E-2</v>
      </c>
      <c r="CZ159" s="60">
        <f t="shared" si="31"/>
        <v>1.5961446254160422E-3</v>
      </c>
      <c r="DA159" s="63"/>
      <c r="DB159" s="91">
        <v>8.6</v>
      </c>
      <c r="DC159" s="60">
        <f t="shared" si="29"/>
        <v>2.0542313999999999E-2</v>
      </c>
      <c r="DD159" s="60">
        <v>1.1514749999999999E-3</v>
      </c>
      <c r="DE159" s="60">
        <v>5.7979999999999997E-2</v>
      </c>
      <c r="DF159" s="60">
        <v>3.2499999999999999E-3</v>
      </c>
      <c r="DG159" s="65">
        <v>0.70320000000000005</v>
      </c>
      <c r="DH159" s="65">
        <v>1.1199999999999999E-3</v>
      </c>
      <c r="DI159" s="65">
        <v>0.70048999999999995</v>
      </c>
      <c r="DJ159" s="65">
        <v>1.1299999999999999E-3</v>
      </c>
      <c r="DL159" s="189">
        <v>41.58</v>
      </c>
      <c r="DM159" s="189">
        <v>2.1698930187427336E-2</v>
      </c>
      <c r="DN159" s="189">
        <v>51.89</v>
      </c>
      <c r="DO159" s="189">
        <v>7.3993012800870589E-2</v>
      </c>
      <c r="DP159" s="189">
        <v>6.22</v>
      </c>
      <c r="DQ159" s="189">
        <v>0.11191529389064452</v>
      </c>
      <c r="DR159" s="190">
        <v>3.7000000000000002E-3</v>
      </c>
      <c r="DS159" s="190">
        <v>9.9520890139820502E-4</v>
      </c>
      <c r="DT159" s="190">
        <v>5.3800000000000001E-2</v>
      </c>
      <c r="DU159" s="190">
        <v>4.5431142843637652E-3</v>
      </c>
      <c r="DV159" s="190">
        <v>1.4E-3</v>
      </c>
      <c r="DW159" s="190">
        <v>6.0561162544902681E-4</v>
      </c>
      <c r="DX159" s="190">
        <v>0.1263</v>
      </c>
      <c r="DY159" s="190">
        <v>1.7092709229961085E-3</v>
      </c>
      <c r="DZ159" s="190">
        <v>1.8E-3</v>
      </c>
      <c r="EA159" s="190">
        <v>9.4510739856802086E-5</v>
      </c>
      <c r="EB159" s="190">
        <v>0.24979999999999999</v>
      </c>
      <c r="EC159" s="190">
        <v>1.8142649417305201E-2</v>
      </c>
      <c r="ED159" s="190">
        <v>9.4500000000000001E-2</v>
      </c>
      <c r="EE159" s="190">
        <v>1.1544095245326284E-3</v>
      </c>
      <c r="EF159" s="190">
        <v>1.55E-2</v>
      </c>
      <c r="EG159" s="190">
        <v>1.6311202030523536E-3</v>
      </c>
      <c r="EH159" s="190">
        <v>0.4274</v>
      </c>
      <c r="EI159" s="190">
        <v>4.9306421244663503E-3</v>
      </c>
      <c r="EJ159" s="189">
        <v>100.67</v>
      </c>
    </row>
    <row r="160" spans="1:140" x14ac:dyDescent="0.2">
      <c r="A160" s="63" t="s">
        <v>218</v>
      </c>
      <c r="B160" s="61">
        <v>93.75</v>
      </c>
      <c r="C160" s="143">
        <v>1.5840391450421539E-2</v>
      </c>
      <c r="D160" s="61">
        <v>49.85</v>
      </c>
      <c r="E160" s="61">
        <v>7.0992913600453678E-2</v>
      </c>
      <c r="F160" s="64">
        <v>0.17699999999999999</v>
      </c>
      <c r="G160" s="64">
        <v>4.9374630579771314E-3</v>
      </c>
      <c r="H160" s="61">
        <v>5.89</v>
      </c>
      <c r="I160" s="61">
        <v>2.0856970924564962E-2</v>
      </c>
      <c r="J160" s="61">
        <v>1.1000000000000001</v>
      </c>
      <c r="K160" s="61">
        <v>9.7149999999999999</v>
      </c>
      <c r="L160" s="61">
        <v>4.3375940824037118E-2</v>
      </c>
      <c r="M160" s="64">
        <v>5.0999999999999997E-2</v>
      </c>
      <c r="N160" s="64">
        <v>3.7416567037729274E-3</v>
      </c>
      <c r="O160" s="61">
        <v>26.85</v>
      </c>
      <c r="P160" s="61">
        <v>8.4400392903245539E-2</v>
      </c>
      <c r="Q160" s="61">
        <v>5.03</v>
      </c>
      <c r="R160" s="61">
        <v>1.2197101786900037E-2</v>
      </c>
      <c r="S160" s="64">
        <v>8.6999999999999994E-2</v>
      </c>
      <c r="T160" s="64">
        <v>6.6951232842354077E-3</v>
      </c>
      <c r="U160" s="64">
        <v>0.61599999999999999</v>
      </c>
      <c r="V160" s="64">
        <v>1.4905974360389616E-2</v>
      </c>
      <c r="W160" s="64">
        <v>1.9E-2</v>
      </c>
      <c r="X160" s="64">
        <v>9.3225232476890974E-4</v>
      </c>
      <c r="Y160" s="64">
        <v>7.4800000000000005E-2</v>
      </c>
      <c r="Z160" s="64">
        <v>1.2486519954685751E-3</v>
      </c>
      <c r="AA160" s="64">
        <v>1.4E-2</v>
      </c>
      <c r="AB160" s="64">
        <v>2.3340572180827E-3</v>
      </c>
      <c r="AC160" s="64">
        <v>0.01</v>
      </c>
      <c r="AD160" s="64">
        <v>8.103208936077631E-4</v>
      </c>
      <c r="AE160" s="61">
        <v>99.48</v>
      </c>
      <c r="AF160" s="61">
        <f t="shared" si="23"/>
        <v>100.08</v>
      </c>
      <c r="AG160" s="92">
        <f t="shared" si="24"/>
        <v>0.10734463276836158</v>
      </c>
      <c r="AH160" s="64">
        <f t="shared" si="25"/>
        <v>3.4802259887005653</v>
      </c>
      <c r="AI160" s="64">
        <f t="shared" si="26"/>
        <v>0.42259887005649721</v>
      </c>
      <c r="AJ160" s="64">
        <f t="shared" si="27"/>
        <v>0.70433145009416209</v>
      </c>
      <c r="AK160" s="64">
        <f t="shared" si="28"/>
        <v>3.3898305084745761</v>
      </c>
      <c r="AL160" s="63">
        <v>1460</v>
      </c>
      <c r="AM160" s="63">
        <v>1310</v>
      </c>
      <c r="AN160" s="63" t="s">
        <v>217</v>
      </c>
      <c r="AO160" s="62">
        <v>0.6</v>
      </c>
      <c r="AP160" s="69">
        <v>0.06</v>
      </c>
      <c r="AQ160" s="66">
        <v>38</v>
      </c>
      <c r="AR160" s="63">
        <v>16</v>
      </c>
      <c r="AS160" s="278">
        <v>1056.99</v>
      </c>
      <c r="AT160" s="68">
        <v>39.21</v>
      </c>
      <c r="AU160" s="67">
        <v>0.41</v>
      </c>
      <c r="AV160" s="63">
        <v>0.03</v>
      </c>
      <c r="AW160" s="67">
        <v>20.16</v>
      </c>
      <c r="AX160" s="63">
        <v>0.48</v>
      </c>
      <c r="AY160" s="67">
        <v>4.83</v>
      </c>
      <c r="AZ160" s="63">
        <v>0.24</v>
      </c>
      <c r="BA160" s="67">
        <v>8.8000000000000007</v>
      </c>
      <c r="BB160" s="63">
        <v>0.34</v>
      </c>
      <c r="BC160" s="67">
        <v>0.28999999999999998</v>
      </c>
      <c r="BD160" s="63">
        <v>0.03</v>
      </c>
      <c r="BE160" s="67">
        <v>2.64</v>
      </c>
      <c r="BF160" s="63">
        <v>0.28999999999999998</v>
      </c>
      <c r="BG160" s="67">
        <v>0.4</v>
      </c>
      <c r="BH160" s="63">
        <v>0.03</v>
      </c>
      <c r="BI160" s="67">
        <v>1.05</v>
      </c>
      <c r="BJ160" s="63">
        <v>0.06</v>
      </c>
      <c r="BK160" s="67"/>
      <c r="BL160" s="63"/>
      <c r="BM160" s="67">
        <v>1.02</v>
      </c>
      <c r="BN160" s="63">
        <v>0.09</v>
      </c>
      <c r="BO160" s="67">
        <v>0.41</v>
      </c>
      <c r="BP160" s="63">
        <v>0.06</v>
      </c>
      <c r="BQ160" s="67"/>
      <c r="BR160" s="63"/>
      <c r="BS160" s="67"/>
      <c r="BT160" s="63"/>
      <c r="BU160" s="67"/>
      <c r="BV160" s="63"/>
      <c r="BW160" s="67">
        <v>0.85</v>
      </c>
      <c r="BX160" s="63">
        <v>7.0000000000000007E-2</v>
      </c>
      <c r="BY160" s="67"/>
      <c r="BZ160" s="63"/>
      <c r="CA160" s="67">
        <v>0.55000000000000004</v>
      </c>
      <c r="CB160" s="63">
        <v>0.06</v>
      </c>
      <c r="CC160" s="67"/>
      <c r="CD160" s="63"/>
      <c r="CE160" s="67"/>
      <c r="CF160" s="63"/>
      <c r="CG160" s="67"/>
      <c r="CH160" s="63"/>
      <c r="CI160" s="67">
        <v>6.3E-2</v>
      </c>
      <c r="CJ160" s="63">
        <v>6.0000000000000001E-3</v>
      </c>
      <c r="CK160" s="67">
        <v>2.5999999999999999E-2</v>
      </c>
      <c r="CL160" s="63">
        <v>5.0000000000000001E-3</v>
      </c>
      <c r="CM160" s="118">
        <v>9.2999999999999992E-3</v>
      </c>
      <c r="CN160" s="60">
        <v>1.8E-3</v>
      </c>
      <c r="CO160" s="117">
        <v>32.22</v>
      </c>
      <c r="CP160" s="91">
        <v>6.84</v>
      </c>
      <c r="CQ160" s="91">
        <v>16.670000000000002</v>
      </c>
      <c r="CR160" s="91">
        <v>1.91</v>
      </c>
      <c r="CS160" s="61">
        <v>2.89</v>
      </c>
      <c r="CT160" s="61">
        <v>0.75</v>
      </c>
      <c r="CU160" s="63">
        <v>11.15</v>
      </c>
      <c r="CV160" s="63">
        <v>2.17</v>
      </c>
      <c r="CW160" s="63">
        <v>16.190000000000001</v>
      </c>
      <c r="CX160" s="63">
        <v>2.1800000000000002</v>
      </c>
      <c r="CY160" s="60">
        <f t="shared" si="30"/>
        <v>2.0337301587301584E-2</v>
      </c>
      <c r="CZ160" s="60">
        <f t="shared" si="31"/>
        <v>1.5648954808963242E-3</v>
      </c>
      <c r="DA160" s="63"/>
      <c r="DB160" s="91">
        <v>18</v>
      </c>
      <c r="DC160" s="60">
        <f t="shared" si="29"/>
        <v>2.0971017000000002E-2</v>
      </c>
      <c r="DD160" s="60">
        <v>1.1833620000000001E-3</v>
      </c>
      <c r="DE160" s="60">
        <v>5.919E-2</v>
      </c>
      <c r="DF160" s="60">
        <v>3.3400000000000001E-3</v>
      </c>
      <c r="DG160" s="65">
        <v>0.70325000000000004</v>
      </c>
      <c r="DH160" s="65">
        <v>1.1800000000000001E-3</v>
      </c>
      <c r="DI160" s="65">
        <v>0.70048999999999995</v>
      </c>
      <c r="DJ160" s="65">
        <v>1.1900000000000001E-3</v>
      </c>
      <c r="DL160" s="189">
        <v>41.41</v>
      </c>
      <c r="DM160" s="189">
        <v>2.9152403466473586E-2</v>
      </c>
      <c r="DN160" s="189">
        <v>51.79</v>
      </c>
      <c r="DO160" s="189">
        <v>6.3683313619999876E-2</v>
      </c>
      <c r="DP160" s="189">
        <v>6.15</v>
      </c>
      <c r="DQ160" s="189">
        <v>6.3143774993516658E-2</v>
      </c>
      <c r="DR160" s="190">
        <v>3.8999999999999998E-3</v>
      </c>
      <c r="DS160" s="190">
        <v>5.6666028801638697E-4</v>
      </c>
      <c r="DT160" s="190">
        <v>5.1400000000000001E-2</v>
      </c>
      <c r="DU160" s="190">
        <v>2.4502411047503427E-3</v>
      </c>
      <c r="DV160" s="190">
        <v>1.2999999999999999E-3</v>
      </c>
      <c r="DW160" s="190">
        <v>1.0815373168888865E-3</v>
      </c>
      <c r="DX160" s="190">
        <v>0.12790000000000001</v>
      </c>
      <c r="DY160" s="190">
        <v>2.6852230502807601E-3</v>
      </c>
      <c r="DZ160" s="190">
        <v>1.6000000000000001E-3</v>
      </c>
      <c r="EA160" s="190">
        <v>4.5898820746378272E-4</v>
      </c>
      <c r="EB160" s="190">
        <v>0.23760000000000001</v>
      </c>
      <c r="EC160" s="190">
        <v>1.2371542655055188E-2</v>
      </c>
      <c r="ED160" s="190">
        <v>9.5100000000000004E-2</v>
      </c>
      <c r="EE160" s="190">
        <v>1.1051300813563652E-3</v>
      </c>
      <c r="EF160" s="190">
        <v>1.52E-2</v>
      </c>
      <c r="EG160" s="190">
        <v>8.2561771133403297E-4</v>
      </c>
      <c r="EH160" s="190">
        <v>0.43230000000000002</v>
      </c>
      <c r="EI160" s="190">
        <v>4.0132065985488078E-3</v>
      </c>
      <c r="EJ160" s="189">
        <v>100.32</v>
      </c>
    </row>
    <row r="161" spans="1:140" x14ac:dyDescent="0.2">
      <c r="A161" s="63" t="s">
        <v>205</v>
      </c>
      <c r="B161" s="61">
        <v>93.34</v>
      </c>
      <c r="C161" s="143">
        <v>2.4921350612858922E-2</v>
      </c>
      <c r="D161" s="61">
        <v>50.17</v>
      </c>
      <c r="E161" s="61">
        <v>8.9871386270727022E-2</v>
      </c>
      <c r="F161" s="64">
        <v>0.192</v>
      </c>
      <c r="G161" s="64">
        <v>6.3991359416721277E-3</v>
      </c>
      <c r="H161" s="61">
        <v>6.12</v>
      </c>
      <c r="I161" s="61">
        <v>2.6686599783411896E-2</v>
      </c>
      <c r="J161" s="61">
        <v>1.02</v>
      </c>
      <c r="K161" s="61">
        <v>9.8849999999999998</v>
      </c>
      <c r="L161" s="61">
        <v>5.3355604440864492E-2</v>
      </c>
      <c r="M161" s="64">
        <v>5.6000000000000001E-2</v>
      </c>
      <c r="N161" s="64">
        <v>4.8552229654717652E-3</v>
      </c>
      <c r="O161" s="61">
        <v>25.6</v>
      </c>
      <c r="P161" s="61">
        <v>0.1007692369282963</v>
      </c>
      <c r="Q161" s="61">
        <v>5.48</v>
      </c>
      <c r="R161" s="61">
        <v>1.6146121488181338E-2</v>
      </c>
      <c r="S161" s="64">
        <v>0.10299999999999999</v>
      </c>
      <c r="T161" s="64">
        <v>8.7609201617815866E-3</v>
      </c>
      <c r="U161" s="64">
        <v>0.65600000000000003</v>
      </c>
      <c r="V161" s="64">
        <v>1.9236030977078176E-2</v>
      </c>
      <c r="W161" s="64">
        <v>1.9E-2</v>
      </c>
      <c r="X161" s="64">
        <v>1.1655542906464909E-3</v>
      </c>
      <c r="Y161" s="64">
        <v>7.1199999999999999E-2</v>
      </c>
      <c r="Z161" s="64">
        <v>1.5640824876229798E-3</v>
      </c>
      <c r="AA161" s="64">
        <v>1.4999999999999999E-2</v>
      </c>
      <c r="AB161" s="64">
        <v>2.8604760530373265E-3</v>
      </c>
      <c r="AC161" s="64">
        <v>1.2999999999999999E-2</v>
      </c>
      <c r="AD161" s="64">
        <v>1.0957999295289058E-3</v>
      </c>
      <c r="AE161" s="61">
        <v>99.39</v>
      </c>
      <c r="AF161" s="61">
        <f t="shared" si="23"/>
        <v>100.08</v>
      </c>
      <c r="AG161" s="92">
        <f t="shared" si="24"/>
        <v>9.8958333333333329E-2</v>
      </c>
      <c r="AH161" s="64">
        <f t="shared" si="25"/>
        <v>3.4166666666666665</v>
      </c>
      <c r="AI161" s="64">
        <f t="shared" si="26"/>
        <v>0.37083333333333335</v>
      </c>
      <c r="AJ161" s="64">
        <f t="shared" si="27"/>
        <v>0.61805555555555558</v>
      </c>
      <c r="AK161" s="64">
        <f t="shared" si="28"/>
        <v>3.5937499999999996</v>
      </c>
      <c r="AL161" s="63">
        <v>1442</v>
      </c>
      <c r="AM161" s="63">
        <v>1310</v>
      </c>
      <c r="AN161" s="63" t="s">
        <v>204</v>
      </c>
      <c r="AO161" s="62">
        <v>0.69</v>
      </c>
      <c r="AP161" s="69">
        <v>0.03</v>
      </c>
      <c r="AQ161" s="66">
        <v>38</v>
      </c>
      <c r="AR161" s="63">
        <v>20</v>
      </c>
      <c r="AS161" s="278">
        <v>1147.8</v>
      </c>
      <c r="AT161" s="68">
        <v>42.01</v>
      </c>
      <c r="AU161" s="67">
        <v>0.45</v>
      </c>
      <c r="AV161" s="63">
        <v>0.03</v>
      </c>
      <c r="AW161" s="67">
        <v>21.5</v>
      </c>
      <c r="AX161" s="63">
        <v>0.53</v>
      </c>
      <c r="AY161" s="67">
        <v>5.03</v>
      </c>
      <c r="AZ161" s="63">
        <v>0.23</v>
      </c>
      <c r="BA161" s="67">
        <v>9.26</v>
      </c>
      <c r="BB161" s="63">
        <v>0.33</v>
      </c>
      <c r="BC161" s="67">
        <v>0.31</v>
      </c>
      <c r="BD161" s="63">
        <v>0.03</v>
      </c>
      <c r="BE161" s="67">
        <v>2.86</v>
      </c>
      <c r="BF161" s="63">
        <v>0.31</v>
      </c>
      <c r="BG161" s="67">
        <v>0.43</v>
      </c>
      <c r="BH161" s="63">
        <v>0.03</v>
      </c>
      <c r="BI161" s="67">
        <v>1.1499999999999999</v>
      </c>
      <c r="BJ161" s="63">
        <v>0.06</v>
      </c>
      <c r="BK161" s="67"/>
      <c r="BL161" s="63"/>
      <c r="BM161" s="67">
        <v>1.06</v>
      </c>
      <c r="BN161" s="63">
        <v>0.1</v>
      </c>
      <c r="BO161" s="67">
        <v>0.33</v>
      </c>
      <c r="BP161" s="63">
        <v>0.05</v>
      </c>
      <c r="BQ161" s="67"/>
      <c r="BR161" s="63"/>
      <c r="BS161" s="67"/>
      <c r="BT161" s="63"/>
      <c r="BU161" s="67"/>
      <c r="BV161" s="63"/>
      <c r="BW161" s="67">
        <v>0.89</v>
      </c>
      <c r="BX161" s="63">
        <v>0.08</v>
      </c>
      <c r="BY161" s="67"/>
      <c r="BZ161" s="63"/>
      <c r="CA161" s="67">
        <v>0.62</v>
      </c>
      <c r="CB161" s="63">
        <v>0.06</v>
      </c>
      <c r="CC161" s="67"/>
      <c r="CD161" s="63"/>
      <c r="CE161" s="67"/>
      <c r="CF161" s="63"/>
      <c r="CG161" s="67"/>
      <c r="CH161" s="63"/>
      <c r="CI161" s="67">
        <v>7.0000000000000007E-2</v>
      </c>
      <c r="CJ161" s="63">
        <v>6.0000000000000001E-3</v>
      </c>
      <c r="CK161" s="67">
        <v>2.7E-2</v>
      </c>
      <c r="CL161" s="63">
        <v>4.0000000000000001E-3</v>
      </c>
      <c r="CM161" s="118">
        <v>8.6999999999999994E-3</v>
      </c>
      <c r="CN161" s="60">
        <v>1.6999999999999999E-3</v>
      </c>
      <c r="CO161" s="117">
        <v>34.44</v>
      </c>
      <c r="CP161" s="91">
        <v>7.19</v>
      </c>
      <c r="CQ161" s="91">
        <v>16.43</v>
      </c>
      <c r="CR161" s="91">
        <v>1.68</v>
      </c>
      <c r="CS161" s="61">
        <v>3</v>
      </c>
      <c r="CT161" s="61">
        <v>0.72</v>
      </c>
      <c r="CU161" s="63">
        <v>11.48</v>
      </c>
      <c r="CV161" s="63">
        <v>1.97</v>
      </c>
      <c r="CW161" s="63">
        <v>15.14</v>
      </c>
      <c r="CX161" s="63">
        <v>1.95</v>
      </c>
      <c r="CY161" s="60">
        <f t="shared" si="30"/>
        <v>2.0930232558139535E-2</v>
      </c>
      <c r="CZ161" s="60">
        <f t="shared" si="31"/>
        <v>1.4876852811815755E-3</v>
      </c>
      <c r="DA161" s="63"/>
      <c r="DB161" s="91">
        <v>21.2</v>
      </c>
      <c r="DC161" s="60">
        <f t="shared" si="29"/>
        <v>2.0623803E-2</v>
      </c>
      <c r="DD161" s="60">
        <v>1.158561E-3</v>
      </c>
      <c r="DE161" s="60">
        <v>5.8209999999999998E-2</v>
      </c>
      <c r="DF161" s="60">
        <v>3.2699999999999999E-3</v>
      </c>
      <c r="DG161" s="65">
        <v>0.70359000000000005</v>
      </c>
      <c r="DH161" s="65">
        <v>9.2000000000000003E-4</v>
      </c>
      <c r="DI161" s="65">
        <v>0.70086999999999999</v>
      </c>
      <c r="DJ161" s="65">
        <v>9.3999999999999997E-4</v>
      </c>
      <c r="DL161" s="189">
        <v>40.69</v>
      </c>
      <c r="DM161" s="189">
        <v>3.2088819754429676E-2</v>
      </c>
      <c r="DN161" s="189">
        <v>50.82</v>
      </c>
      <c r="DO161" s="189">
        <v>3.4470823963522121E-2</v>
      </c>
      <c r="DP161" s="189">
        <v>6.46</v>
      </c>
      <c r="DQ161" s="189">
        <v>0.10395110193590328</v>
      </c>
      <c r="DR161" s="190">
        <v>3.5999999999999999E-3</v>
      </c>
      <c r="DS161" s="190">
        <v>6.2562252654932546E-4</v>
      </c>
      <c r="DT161" s="190">
        <v>4.58E-2</v>
      </c>
      <c r="DU161" s="190">
        <v>1.6383242648645823E-3</v>
      </c>
      <c r="DV161" s="190">
        <v>3.3999999999999998E-3</v>
      </c>
      <c r="DW161" s="190">
        <v>2.490849051460639E-3</v>
      </c>
      <c r="DX161" s="190">
        <v>0.1273</v>
      </c>
      <c r="DY161" s="190">
        <v>1.1022771401558984E-3</v>
      </c>
      <c r="DZ161" s="190">
        <v>1.5E-3</v>
      </c>
      <c r="EA161" s="190">
        <v>3.4343219434278597E-4</v>
      </c>
      <c r="EB161" s="190">
        <v>0.24779999999999999</v>
      </c>
      <c r="EC161" s="190">
        <v>1.6196289284911337E-2</v>
      </c>
      <c r="ED161" s="190">
        <v>9.6699999999999994E-2</v>
      </c>
      <c r="EE161" s="190">
        <v>7.746835560791225E-4</v>
      </c>
      <c r="EF161" s="190">
        <v>1.5299999999999999E-2</v>
      </c>
      <c r="EG161" s="190">
        <v>1.0274894035784681E-3</v>
      </c>
      <c r="EH161" s="190">
        <v>0.42420000000000002</v>
      </c>
      <c r="EI161" s="190">
        <v>6.5185833331602629E-3</v>
      </c>
      <c r="EJ161" s="189">
        <v>98.94</v>
      </c>
    </row>
    <row r="162" spans="1:140" x14ac:dyDescent="0.2">
      <c r="A162" s="63" t="s">
        <v>205</v>
      </c>
      <c r="B162" s="61">
        <v>93.76</v>
      </c>
      <c r="C162" s="143">
        <v>3.9444880691394861E-3</v>
      </c>
      <c r="D162" s="61">
        <v>49.71</v>
      </c>
      <c r="E162" s="61">
        <v>7.0793535307493535E-2</v>
      </c>
      <c r="F162" s="64">
        <v>0.18</v>
      </c>
      <c r="G162" s="64">
        <v>4.9284740031778603E-3</v>
      </c>
      <c r="H162" s="61">
        <v>5.82</v>
      </c>
      <c r="I162" s="61">
        <v>2.0758705076291361E-2</v>
      </c>
      <c r="J162" s="61">
        <v>1.07</v>
      </c>
      <c r="K162" s="61">
        <v>9.74</v>
      </c>
      <c r="L162" s="61">
        <v>4.3737847431890249E-2</v>
      </c>
      <c r="M162" s="64">
        <v>4.8000000000000001E-2</v>
      </c>
      <c r="N162" s="64">
        <v>3.728796328873732E-3</v>
      </c>
      <c r="O162" s="61">
        <v>26.95</v>
      </c>
      <c r="P162" s="61">
        <v>8.4021784675166244E-2</v>
      </c>
      <c r="Q162" s="61">
        <v>4.9400000000000004</v>
      </c>
      <c r="R162" s="61">
        <v>1.2169004073799474E-2</v>
      </c>
      <c r="S162" s="64">
        <v>0.12</v>
      </c>
      <c r="T162" s="64">
        <v>6.8448684428555678E-3</v>
      </c>
      <c r="U162" s="64">
        <v>0.61399999999999999</v>
      </c>
      <c r="V162" s="64">
        <v>1.492835043857124E-2</v>
      </c>
      <c r="W162" s="64">
        <v>1.7000000000000001E-2</v>
      </c>
      <c r="X162" s="64">
        <v>9.171961318047145E-4</v>
      </c>
      <c r="Y162" s="64">
        <v>5.8200000000000002E-2</v>
      </c>
      <c r="Z162" s="64">
        <v>1.1514923707182008E-3</v>
      </c>
      <c r="AA162" s="64">
        <v>1.7000000000000001E-2</v>
      </c>
      <c r="AB162" s="64">
        <v>2.2080039152765434E-3</v>
      </c>
      <c r="AC162" s="64">
        <v>0.01</v>
      </c>
      <c r="AD162" s="64">
        <v>8.1666173845829722E-4</v>
      </c>
      <c r="AE162" s="61">
        <v>99.29</v>
      </c>
      <c r="AF162" s="61">
        <f t="shared" si="23"/>
        <v>100.07000000000001</v>
      </c>
      <c r="AG162" s="92">
        <f t="shared" si="24"/>
        <v>9.4444444444444456E-2</v>
      </c>
      <c r="AH162" s="64">
        <f t="shared" si="25"/>
        <v>3.411111111111111</v>
      </c>
      <c r="AI162" s="64">
        <f t="shared" si="26"/>
        <v>0.32333333333333336</v>
      </c>
      <c r="AJ162" s="64">
        <f t="shared" si="27"/>
        <v>0.53888888888888897</v>
      </c>
      <c r="AK162" s="64">
        <f t="shared" si="28"/>
        <v>4.3333333333333339</v>
      </c>
      <c r="AL162" s="63">
        <v>1456</v>
      </c>
      <c r="AM162" s="63">
        <v>1310</v>
      </c>
      <c r="AN162" s="63"/>
      <c r="AO162" s="62">
        <v>0.78</v>
      </c>
      <c r="AP162" s="69">
        <v>0.08</v>
      </c>
      <c r="AQ162" s="66">
        <v>38</v>
      </c>
      <c r="AR162" s="63">
        <v>10</v>
      </c>
      <c r="AS162" s="278">
        <v>1032.79</v>
      </c>
      <c r="AT162" s="68">
        <v>42.65</v>
      </c>
      <c r="AU162" s="67">
        <v>0.32</v>
      </c>
      <c r="AV162" s="63">
        <v>0.03</v>
      </c>
      <c r="AW162" s="67">
        <v>18.920000000000002</v>
      </c>
      <c r="AX162" s="63">
        <v>0.59</v>
      </c>
      <c r="AY162" s="67">
        <v>4.72</v>
      </c>
      <c r="AZ162" s="63">
        <v>0.28999999999999998</v>
      </c>
      <c r="BA162" s="67">
        <v>8.32</v>
      </c>
      <c r="BB162" s="63">
        <v>0.4</v>
      </c>
      <c r="BC162" s="67">
        <v>0.27</v>
      </c>
      <c r="BD162" s="63">
        <v>0.02</v>
      </c>
      <c r="BE162" s="67">
        <v>2.1800000000000002</v>
      </c>
      <c r="BF162" s="63">
        <v>0.28999999999999998</v>
      </c>
      <c r="BG162" s="67">
        <v>0.37</v>
      </c>
      <c r="BH162" s="63">
        <v>0.03</v>
      </c>
      <c r="BI162" s="67">
        <v>1.0900000000000001</v>
      </c>
      <c r="BJ162" s="63">
        <v>7.0000000000000007E-2</v>
      </c>
      <c r="BK162" s="67"/>
      <c r="BL162" s="63"/>
      <c r="BM162" s="67">
        <v>0.96</v>
      </c>
      <c r="BN162" s="63">
        <v>0.13</v>
      </c>
      <c r="BO162" s="67">
        <v>0.37</v>
      </c>
      <c r="BP162" s="63">
        <v>7.0000000000000007E-2</v>
      </c>
      <c r="BQ162" s="67"/>
      <c r="BR162" s="63"/>
      <c r="BS162" s="67"/>
      <c r="BT162" s="63"/>
      <c r="BU162" s="67"/>
      <c r="BV162" s="63"/>
      <c r="BW162" s="67">
        <v>0.81</v>
      </c>
      <c r="BX162" s="63">
        <v>0.09</v>
      </c>
      <c r="BY162" s="67"/>
      <c r="BZ162" s="63"/>
      <c r="CA162" s="67">
        <v>0.6</v>
      </c>
      <c r="CB162" s="63">
        <v>0.09</v>
      </c>
      <c r="CC162" s="67"/>
      <c r="CD162" s="63"/>
      <c r="CE162" s="67"/>
      <c r="CF162" s="63"/>
      <c r="CG162" s="67"/>
      <c r="CH162" s="63"/>
      <c r="CI162" s="67">
        <v>4.9000000000000002E-2</v>
      </c>
      <c r="CJ162" s="63">
        <v>8.0000000000000002E-3</v>
      </c>
      <c r="CK162" s="67">
        <v>2.4E-2</v>
      </c>
      <c r="CL162" s="63">
        <v>5.0000000000000001E-3</v>
      </c>
      <c r="CM162" s="118">
        <v>7.0000000000000001E-3</v>
      </c>
      <c r="CN162" s="60">
        <v>2.0999999999999999E-3</v>
      </c>
      <c r="CO162" s="117">
        <v>38.57</v>
      </c>
      <c r="CP162" s="91">
        <v>12.04</v>
      </c>
      <c r="CQ162" s="91">
        <v>22.24</v>
      </c>
      <c r="CR162" s="91">
        <v>3.88</v>
      </c>
      <c r="CS162" s="61">
        <v>3.43</v>
      </c>
      <c r="CT162" s="61">
        <v>1.25</v>
      </c>
      <c r="CU162" s="63">
        <v>11.25</v>
      </c>
      <c r="CV162" s="63">
        <v>2.56</v>
      </c>
      <c r="CW162" s="63">
        <v>19.59</v>
      </c>
      <c r="CX162" s="63">
        <v>4.12</v>
      </c>
      <c r="CY162" s="60">
        <f t="shared" si="30"/>
        <v>1.6913319238900631E-2</v>
      </c>
      <c r="CZ162" s="60">
        <f t="shared" si="31"/>
        <v>1.6710410881112356E-3</v>
      </c>
      <c r="DA162" s="63"/>
      <c r="DB162" s="91"/>
      <c r="DC162" s="91"/>
      <c r="DD162" s="91"/>
      <c r="DE162" s="60"/>
      <c r="DF162" s="60"/>
      <c r="DG162" s="65"/>
      <c r="DH162" s="65"/>
      <c r="DI162" s="65"/>
      <c r="DJ162" s="65"/>
      <c r="DL162" s="189">
        <v>41.83</v>
      </c>
      <c r="DM162" s="189">
        <v>6.5544896271123004E-2</v>
      </c>
      <c r="DN162" s="189">
        <v>52.18</v>
      </c>
      <c r="DO162" s="189">
        <v>3.3016604901229894E-2</v>
      </c>
      <c r="DP162" s="189">
        <v>6.19</v>
      </c>
      <c r="DQ162" s="189">
        <v>1.9308163405871933E-2</v>
      </c>
      <c r="DR162" s="190">
        <v>3.8999999999999998E-3</v>
      </c>
      <c r="DS162" s="190">
        <v>8.0804394287268177E-4</v>
      </c>
      <c r="DT162" s="190">
        <v>4.9399999999999999E-2</v>
      </c>
      <c r="DU162" s="190">
        <v>1.7743663428513353E-3</v>
      </c>
      <c r="DV162" s="190">
        <v>1.6999999999999999E-3</v>
      </c>
      <c r="DW162" s="190">
        <v>7.8344351985321808E-4</v>
      </c>
      <c r="DX162" s="190">
        <v>0.1275</v>
      </c>
      <c r="DY162" s="190">
        <v>7.1540390170344746E-4</v>
      </c>
      <c r="DZ162" s="190">
        <v>1.8E-3</v>
      </c>
      <c r="EA162" s="190">
        <v>2.1267972706892236E-4</v>
      </c>
      <c r="EB162" s="190">
        <v>0.2351</v>
      </c>
      <c r="EC162" s="190">
        <v>2.7953551757560493E-3</v>
      </c>
      <c r="ED162" s="190">
        <v>9.4299999999999995E-2</v>
      </c>
      <c r="EE162" s="190">
        <v>1.0718096061638845E-3</v>
      </c>
      <c r="EF162" s="190">
        <v>1.52E-2</v>
      </c>
      <c r="EG162" s="190">
        <v>1.0250319695486753E-3</v>
      </c>
      <c r="EH162" s="190">
        <v>0.42780000000000001</v>
      </c>
      <c r="EI162" s="190">
        <v>1.1500841713744411E-3</v>
      </c>
      <c r="EJ162" s="189">
        <v>101.16</v>
      </c>
    </row>
    <row r="163" spans="1:140" x14ac:dyDescent="0.2">
      <c r="A163" s="63" t="s">
        <v>418</v>
      </c>
      <c r="B163" s="61">
        <v>93.5</v>
      </c>
      <c r="C163" s="143">
        <v>8.9390479819562059E-3</v>
      </c>
      <c r="D163" s="61">
        <v>50.02</v>
      </c>
      <c r="E163" s="61">
        <v>7.1235015813333871E-2</v>
      </c>
      <c r="F163" s="64">
        <v>0.183</v>
      </c>
      <c r="G163" s="64">
        <v>5.0928225830301826E-3</v>
      </c>
      <c r="H163" s="61">
        <v>5.99</v>
      </c>
      <c r="I163" s="61">
        <v>2.1441634297164325E-2</v>
      </c>
      <c r="J163" s="61">
        <v>1.03</v>
      </c>
      <c r="K163" s="61">
        <v>9.8719999999999999</v>
      </c>
      <c r="L163" s="61">
        <v>4.4456894488031883E-2</v>
      </c>
      <c r="M163" s="64">
        <v>4.9000000000000002E-2</v>
      </c>
      <c r="N163" s="64">
        <v>3.8438848143737135E-3</v>
      </c>
      <c r="O163" s="61">
        <v>26.3</v>
      </c>
      <c r="P163" s="61">
        <v>8.1995285230310661E-2</v>
      </c>
      <c r="Q163" s="61">
        <v>5.01</v>
      </c>
      <c r="R163" s="61">
        <v>1.2534274344106776E-2</v>
      </c>
      <c r="S163" s="64">
        <v>0.105</v>
      </c>
      <c r="T163" s="64">
        <v>7.0345484100497405E-3</v>
      </c>
      <c r="U163" s="64">
        <v>0.64300000000000002</v>
      </c>
      <c r="V163" s="64">
        <v>1.5484996192252491E-2</v>
      </c>
      <c r="W163" s="64">
        <v>2.1000000000000001E-2</v>
      </c>
      <c r="X163" s="64">
        <v>9.7239751130903272E-4</v>
      </c>
      <c r="Y163" s="64">
        <v>7.4899999999999994E-2</v>
      </c>
      <c r="Z163" s="64">
        <v>1.2838618612934767E-3</v>
      </c>
      <c r="AA163" s="64">
        <v>1.6E-2</v>
      </c>
      <c r="AB163" s="64">
        <v>2.2835129203234105E-3</v>
      </c>
      <c r="AC163" s="64">
        <v>1.4E-2</v>
      </c>
      <c r="AD163" s="64">
        <v>8.7774033112811246E-4</v>
      </c>
      <c r="AE163" s="61">
        <v>99.33</v>
      </c>
      <c r="AF163" s="61">
        <f t="shared" si="23"/>
        <v>100.09</v>
      </c>
      <c r="AG163" s="92">
        <f t="shared" si="24"/>
        <v>0.11475409836065575</v>
      </c>
      <c r="AH163" s="64">
        <f t="shared" si="25"/>
        <v>3.5136612021857925</v>
      </c>
      <c r="AI163" s="64">
        <f t="shared" si="26"/>
        <v>0.4092896174863388</v>
      </c>
      <c r="AJ163" s="64">
        <f t="shared" si="27"/>
        <v>0.68214936247723135</v>
      </c>
      <c r="AK163" s="64">
        <f t="shared" si="28"/>
        <v>4.1530054644808745</v>
      </c>
      <c r="AL163" s="63">
        <v>1448</v>
      </c>
      <c r="AM163" s="63">
        <v>1310</v>
      </c>
      <c r="AN163" s="63" t="s">
        <v>417</v>
      </c>
      <c r="AO163" s="62">
        <v>0.76</v>
      </c>
      <c r="AP163" s="69">
        <v>0.04</v>
      </c>
      <c r="AQ163" s="66">
        <v>38</v>
      </c>
      <c r="AR163" s="63">
        <v>6</v>
      </c>
      <c r="AS163" s="278">
        <v>1079.32</v>
      </c>
      <c r="AT163" s="68">
        <v>46.73</v>
      </c>
      <c r="AU163" s="67">
        <v>0.44</v>
      </c>
      <c r="AV163" s="63">
        <v>0.04</v>
      </c>
      <c r="AW163" s="67">
        <v>19.690000000000001</v>
      </c>
      <c r="AX163" s="63">
        <v>0.6</v>
      </c>
      <c r="AY163" s="67">
        <v>4.95</v>
      </c>
      <c r="AZ163" s="63">
        <v>0.36</v>
      </c>
      <c r="BA163" s="67">
        <v>8.49</v>
      </c>
      <c r="BB163" s="63">
        <v>0.49</v>
      </c>
      <c r="BC163" s="67">
        <v>0.28000000000000003</v>
      </c>
      <c r="BD163" s="63">
        <v>0.03</v>
      </c>
      <c r="BE163" s="67">
        <v>2.57</v>
      </c>
      <c r="BF163" s="63">
        <v>0.38</v>
      </c>
      <c r="BG163" s="67">
        <v>0.39</v>
      </c>
      <c r="BH163" s="63">
        <v>0.04</v>
      </c>
      <c r="BI163" s="67">
        <v>1.08</v>
      </c>
      <c r="BJ163" s="63">
        <v>0.08</v>
      </c>
      <c r="BK163" s="67"/>
      <c r="BL163" s="63"/>
      <c r="BM163" s="67">
        <v>0.83</v>
      </c>
      <c r="BN163" s="63">
        <v>0.12</v>
      </c>
      <c r="BO163" s="67">
        <v>0.38</v>
      </c>
      <c r="BP163" s="63">
        <v>0.09</v>
      </c>
      <c r="BQ163" s="67"/>
      <c r="BR163" s="63"/>
      <c r="BS163" s="67"/>
      <c r="BT163" s="63"/>
      <c r="BU163" s="67"/>
      <c r="BV163" s="63"/>
      <c r="BW163" s="67">
        <v>0.83</v>
      </c>
      <c r="BX163" s="63">
        <v>0.11</v>
      </c>
      <c r="BY163" s="67"/>
      <c r="BZ163" s="63"/>
      <c r="CA163" s="67">
        <v>0.5</v>
      </c>
      <c r="CB163" s="63">
        <v>0.08</v>
      </c>
      <c r="CC163" s="67"/>
      <c r="CD163" s="63"/>
      <c r="CE163" s="67"/>
      <c r="CF163" s="63"/>
      <c r="CG163" s="67"/>
      <c r="CH163" s="63"/>
      <c r="CI163" s="67">
        <v>5.6000000000000001E-2</v>
      </c>
      <c r="CJ163" s="63">
        <v>8.9999999999999993E-3</v>
      </c>
      <c r="CK163" s="67">
        <v>2.3E-2</v>
      </c>
      <c r="CL163" s="63">
        <v>5.0000000000000001E-3</v>
      </c>
      <c r="CM163" s="118">
        <v>5.4999999999999997E-3</v>
      </c>
      <c r="CN163" s="60">
        <v>1.8E-3</v>
      </c>
      <c r="CO163" s="117">
        <v>56</v>
      </c>
      <c r="CP163" s="91">
        <v>18.78</v>
      </c>
      <c r="CQ163" s="91">
        <v>19.29</v>
      </c>
      <c r="CR163" s="91">
        <v>3.5</v>
      </c>
      <c r="CS163" s="61">
        <v>4.5999999999999996</v>
      </c>
      <c r="CT163" s="61">
        <v>1.77</v>
      </c>
      <c r="CU163" s="63">
        <v>12.17</v>
      </c>
      <c r="CV163" s="63">
        <v>2.91</v>
      </c>
      <c r="CW163" s="63">
        <v>14.82</v>
      </c>
      <c r="CX163" s="63">
        <v>3.23</v>
      </c>
      <c r="CY163" s="60">
        <f t="shared" si="30"/>
        <v>2.2346368715083796E-2</v>
      </c>
      <c r="CZ163" s="60">
        <f t="shared" si="31"/>
        <v>2.1425757470881529E-3</v>
      </c>
      <c r="DA163" s="63"/>
      <c r="DB163" s="91"/>
      <c r="DC163" s="91"/>
      <c r="DD163" s="91"/>
      <c r="DE163" s="60"/>
      <c r="DF163" s="60"/>
      <c r="DG163" s="65"/>
      <c r="DH163" s="65"/>
      <c r="DI163" s="65"/>
      <c r="DJ163" s="65"/>
      <c r="DL163" s="189">
        <v>41</v>
      </c>
      <c r="DM163" s="189">
        <v>9.243880198063871E-2</v>
      </c>
      <c r="DN163" s="189">
        <v>51.12</v>
      </c>
      <c r="DO163" s="189">
        <v>0.12649178479827725</v>
      </c>
      <c r="DP163" s="189">
        <v>6.34</v>
      </c>
      <c r="DQ163" s="189">
        <v>3.6666307638329794E-2</v>
      </c>
      <c r="DR163" s="190">
        <v>3.8999999999999998E-3</v>
      </c>
      <c r="DS163" s="190">
        <v>5.4214760714284217E-4</v>
      </c>
      <c r="DT163" s="190">
        <v>5.1799999999999999E-2</v>
      </c>
      <c r="DU163" s="190">
        <v>3.7469675878767875E-3</v>
      </c>
      <c r="DV163" s="190">
        <v>3.7000000000000002E-3</v>
      </c>
      <c r="DW163" s="190">
        <v>3.6729875507941537E-3</v>
      </c>
      <c r="DX163" s="190">
        <v>0.12640000000000001</v>
      </c>
      <c r="DY163" s="190">
        <v>5.3052171241914955E-4</v>
      </c>
      <c r="DZ163" s="190">
        <v>1.8E-3</v>
      </c>
      <c r="EA163" s="190">
        <v>2.6312865573812581E-4</v>
      </c>
      <c r="EB163" s="190">
        <v>0.247</v>
      </c>
      <c r="EC163" s="190">
        <v>1.6199820829003338E-3</v>
      </c>
      <c r="ED163" s="190">
        <v>9.6699999999999994E-2</v>
      </c>
      <c r="EE163" s="190">
        <v>1.4733688989608715E-3</v>
      </c>
      <c r="EF163" s="190">
        <v>1.5599999999999999E-2</v>
      </c>
      <c r="EG163" s="190">
        <v>1.0271089084888758E-3</v>
      </c>
      <c r="EH163" s="190">
        <v>0.42730000000000001</v>
      </c>
      <c r="EI163" s="190">
        <v>2.5793824232743846E-3</v>
      </c>
      <c r="EJ163" s="189">
        <v>99.43</v>
      </c>
    </row>
    <row r="164" spans="1:140" x14ac:dyDescent="0.2">
      <c r="A164" s="63" t="s">
        <v>416</v>
      </c>
      <c r="B164" s="61">
        <v>93.69</v>
      </c>
      <c r="C164" s="143">
        <v>1.0676417608009298E-2</v>
      </c>
      <c r="D164" s="61">
        <v>49.59</v>
      </c>
      <c r="E164" s="61">
        <v>7.253135961775431E-2</v>
      </c>
      <c r="F164" s="64">
        <v>0.191</v>
      </c>
      <c r="G164" s="64">
        <v>5.1952554826376488E-3</v>
      </c>
      <c r="H164" s="61">
        <v>6.17</v>
      </c>
      <c r="I164" s="61">
        <v>2.192792070217757E-2</v>
      </c>
      <c r="J164" s="61">
        <v>1.06</v>
      </c>
      <c r="K164" s="61">
        <v>9.7479999999999993</v>
      </c>
      <c r="L164" s="61">
        <v>4.0896875748172766E-2</v>
      </c>
      <c r="M164" s="64">
        <v>6.2E-2</v>
      </c>
      <c r="N164" s="64">
        <v>4.0405261354016994E-3</v>
      </c>
      <c r="O164" s="61">
        <v>26.48</v>
      </c>
      <c r="P164" s="61">
        <v>8.3575685367172373E-2</v>
      </c>
      <c r="Q164" s="61">
        <v>5.26</v>
      </c>
      <c r="R164" s="61">
        <v>1.2754822146937213E-2</v>
      </c>
      <c r="S164" s="64">
        <v>8.4000000000000005E-2</v>
      </c>
      <c r="T164" s="64">
        <v>7.0487243971279418E-3</v>
      </c>
      <c r="U164" s="64">
        <v>0.64600000000000002</v>
      </c>
      <c r="V164" s="64">
        <v>1.568166878837033E-2</v>
      </c>
      <c r="W164" s="64">
        <v>2.9000000000000001E-2</v>
      </c>
      <c r="X164" s="64">
        <v>1.041887306765948E-3</v>
      </c>
      <c r="Y164" s="64">
        <v>0.15859999999999999</v>
      </c>
      <c r="Z164" s="64">
        <v>1.7113092340538644E-3</v>
      </c>
      <c r="AA164" s="64">
        <v>1.4E-2</v>
      </c>
      <c r="AB164" s="64">
        <v>2.3644168127040397E-3</v>
      </c>
      <c r="AC164" s="64">
        <v>2.5999999999999999E-2</v>
      </c>
      <c r="AD164" s="64">
        <v>1.0142896705588936E-3</v>
      </c>
      <c r="AE164" s="61">
        <v>99.52</v>
      </c>
      <c r="AF164" s="61">
        <f t="shared" si="23"/>
        <v>100.19</v>
      </c>
      <c r="AG164" s="92">
        <f t="shared" si="24"/>
        <v>0.15183246073298429</v>
      </c>
      <c r="AH164" s="64">
        <f t="shared" si="25"/>
        <v>3.3821989528795813</v>
      </c>
      <c r="AI164" s="64">
        <f t="shared" si="26"/>
        <v>0.83036649214659675</v>
      </c>
      <c r="AJ164" s="64">
        <f t="shared" si="27"/>
        <v>1.3839441535776613</v>
      </c>
      <c r="AK164" s="64">
        <f t="shared" si="28"/>
        <v>3.5078534031413615</v>
      </c>
      <c r="AL164" s="63">
        <v>1455</v>
      </c>
      <c r="AM164" s="63">
        <v>1310</v>
      </c>
      <c r="AN164" s="63" t="s">
        <v>415</v>
      </c>
      <c r="AO164" s="62">
        <v>0.67</v>
      </c>
      <c r="AP164" s="69">
        <v>0.02</v>
      </c>
      <c r="AQ164" s="66">
        <v>38</v>
      </c>
      <c r="AR164" s="63">
        <v>34</v>
      </c>
      <c r="AS164" s="278">
        <v>1087.76</v>
      </c>
      <c r="AT164" s="68">
        <v>32.74</v>
      </c>
      <c r="AU164" s="67">
        <v>0.67</v>
      </c>
      <c r="AV164" s="63">
        <v>0.02</v>
      </c>
      <c r="AW164" s="67">
        <v>22.82</v>
      </c>
      <c r="AX164" s="63">
        <v>0.39</v>
      </c>
      <c r="AY164" s="67">
        <v>4.78</v>
      </c>
      <c r="AZ164" s="63">
        <v>0.16</v>
      </c>
      <c r="BA164" s="67">
        <v>9.07</v>
      </c>
      <c r="BB164" s="63">
        <v>0.27</v>
      </c>
      <c r="BC164" s="67">
        <v>0.3</v>
      </c>
      <c r="BD164" s="63">
        <v>0.02</v>
      </c>
      <c r="BE164" s="67">
        <v>2.92</v>
      </c>
      <c r="BF164" s="63">
        <v>0.18</v>
      </c>
      <c r="BG164" s="67">
        <v>0.4</v>
      </c>
      <c r="BH164" s="63">
        <v>0.02</v>
      </c>
      <c r="BI164" s="67">
        <v>1.1399999999999999</v>
      </c>
      <c r="BJ164" s="63">
        <v>0.05</v>
      </c>
      <c r="BK164" s="67"/>
      <c r="BL164" s="63"/>
      <c r="BM164" s="67">
        <v>1.04</v>
      </c>
      <c r="BN164" s="63">
        <v>0.05</v>
      </c>
      <c r="BO164" s="67">
        <v>0.38</v>
      </c>
      <c r="BP164" s="63">
        <v>0.04</v>
      </c>
      <c r="BQ164" s="67"/>
      <c r="BR164" s="63"/>
      <c r="BS164" s="67"/>
      <c r="BT164" s="63"/>
      <c r="BU164" s="67"/>
      <c r="BV164" s="63"/>
      <c r="BW164" s="67">
        <v>0.79</v>
      </c>
      <c r="BX164" s="63">
        <v>0.05</v>
      </c>
      <c r="BY164" s="67"/>
      <c r="BZ164" s="63"/>
      <c r="CA164" s="67">
        <v>0.56000000000000005</v>
      </c>
      <c r="CB164" s="63">
        <v>0.04</v>
      </c>
      <c r="CC164" s="67"/>
      <c r="CD164" s="63"/>
      <c r="CE164" s="67"/>
      <c r="CF164" s="63"/>
      <c r="CG164" s="67"/>
      <c r="CH164" s="63"/>
      <c r="CI164" s="67">
        <v>0.1</v>
      </c>
      <c r="CJ164" s="63">
        <v>6.0000000000000001E-3</v>
      </c>
      <c r="CK164" s="67">
        <v>2.5000000000000001E-2</v>
      </c>
      <c r="CL164" s="63">
        <v>3.0000000000000001E-3</v>
      </c>
      <c r="CM164" s="118">
        <v>7.7000000000000002E-3</v>
      </c>
      <c r="CN164" s="60">
        <v>1.1000000000000001E-3</v>
      </c>
      <c r="CO164" s="117">
        <v>37.5</v>
      </c>
      <c r="CP164" s="91">
        <v>5.7</v>
      </c>
      <c r="CQ164" s="91">
        <v>11.4</v>
      </c>
      <c r="CR164" s="91">
        <v>0.8</v>
      </c>
      <c r="CS164" s="61">
        <v>3.13</v>
      </c>
      <c r="CT164" s="61">
        <v>0.59</v>
      </c>
      <c r="CU164" s="63">
        <v>12</v>
      </c>
      <c r="CV164" s="63">
        <v>1.58</v>
      </c>
      <c r="CW164" s="63">
        <v>10.4</v>
      </c>
      <c r="CX164" s="63">
        <v>0.81</v>
      </c>
      <c r="CY164" s="60">
        <f t="shared" si="30"/>
        <v>2.9360210341805436E-2</v>
      </c>
      <c r="CZ164" s="60">
        <f t="shared" si="31"/>
        <v>1.0098992416275921E-3</v>
      </c>
      <c r="DA164" s="63"/>
      <c r="DB164" s="91">
        <v>29.4</v>
      </c>
      <c r="DC164" s="60">
        <f>0.3543*DE164</f>
        <v>2.9325410999999999E-2</v>
      </c>
      <c r="DD164" s="60">
        <v>1.6262370000000002E-3</v>
      </c>
      <c r="DE164" s="60">
        <v>8.2769999999999996E-2</v>
      </c>
      <c r="DF164" s="60">
        <v>4.5900000000000003E-3</v>
      </c>
      <c r="DG164" s="65"/>
      <c r="DH164" s="65"/>
      <c r="DI164" s="65"/>
      <c r="DJ164" s="65"/>
      <c r="DL164" s="189">
        <v>40.99</v>
      </c>
      <c r="DM164" s="189">
        <v>1.6998880288437511E-2</v>
      </c>
      <c r="DN164" s="189">
        <v>51.33</v>
      </c>
      <c r="DO164" s="189">
        <v>9.6195877051827069E-2</v>
      </c>
      <c r="DP164" s="189">
        <v>6.16</v>
      </c>
      <c r="DQ164" s="189">
        <v>5.1310412015425563E-2</v>
      </c>
      <c r="DR164" s="190">
        <v>3.5000000000000001E-3</v>
      </c>
      <c r="DS164" s="190">
        <v>5.9991111193427842E-4</v>
      </c>
      <c r="DT164" s="190">
        <v>5.62E-2</v>
      </c>
      <c r="DU164" s="190">
        <v>1.6090680813170986E-3</v>
      </c>
      <c r="DV164" s="190">
        <v>5.9999999999999995E-4</v>
      </c>
      <c r="DW164" s="190">
        <v>6.8338545947110169E-4</v>
      </c>
      <c r="DX164" s="190">
        <v>0.1268</v>
      </c>
      <c r="DY164" s="190">
        <v>1.0004379524988004E-3</v>
      </c>
      <c r="DZ164" s="190">
        <v>2E-3</v>
      </c>
      <c r="EA164" s="190">
        <v>9.5032397408207099E-5</v>
      </c>
      <c r="EB164" s="190">
        <v>0.23880000000000001</v>
      </c>
      <c r="EC164" s="190">
        <v>1.2085842260605322E-3</v>
      </c>
      <c r="ED164" s="190">
        <v>9.4700000000000006E-2</v>
      </c>
      <c r="EE164" s="190">
        <v>2.2926558633397918E-3</v>
      </c>
      <c r="EF164" s="190">
        <v>1.5900000000000001E-2</v>
      </c>
      <c r="EG164" s="190">
        <v>1.1542069918346529E-3</v>
      </c>
      <c r="EH164" s="190">
        <v>0.43080000000000002</v>
      </c>
      <c r="EI164" s="190">
        <v>1.6960637773145116E-3</v>
      </c>
      <c r="EJ164" s="189">
        <v>99.46</v>
      </c>
    </row>
    <row r="165" spans="1:140" x14ac:dyDescent="0.2">
      <c r="A165" s="63" t="s">
        <v>414</v>
      </c>
      <c r="B165" s="61">
        <v>93.77</v>
      </c>
      <c r="C165" s="143">
        <v>1.5618468659108346E-2</v>
      </c>
      <c r="D165" s="61">
        <v>49.7</v>
      </c>
      <c r="E165" s="61">
        <v>7.0779294000853518E-2</v>
      </c>
      <c r="F165" s="64">
        <v>0.182</v>
      </c>
      <c r="G165" s="64">
        <v>4.9314682478452769E-3</v>
      </c>
      <c r="H165" s="61">
        <v>5.82</v>
      </c>
      <c r="I165" s="61">
        <v>2.0758705076291361E-2</v>
      </c>
      <c r="J165" s="61">
        <v>1.06</v>
      </c>
      <c r="K165" s="61">
        <v>9.7449999999999992</v>
      </c>
      <c r="L165" s="61">
        <v>4.3884971311372638E-2</v>
      </c>
      <c r="M165" s="64">
        <v>5.0999999999999997E-2</v>
      </c>
      <c r="N165" s="64">
        <v>3.7070092917187137E-3</v>
      </c>
      <c r="O165" s="61">
        <v>27.02</v>
      </c>
      <c r="P165" s="61">
        <v>8.3200022792019684E-2</v>
      </c>
      <c r="Q165" s="61">
        <v>4.8600000000000003</v>
      </c>
      <c r="R165" s="61">
        <v>1.2096964247281218E-2</v>
      </c>
      <c r="S165" s="64">
        <v>9.2999999999999999E-2</v>
      </c>
      <c r="T165" s="64">
        <v>6.6999997827528988E-3</v>
      </c>
      <c r="U165" s="64">
        <v>0.626</v>
      </c>
      <c r="V165" s="64">
        <v>1.4947972759863782E-2</v>
      </c>
      <c r="W165" s="64">
        <v>2.1000000000000001E-2</v>
      </c>
      <c r="X165" s="64">
        <v>9.4749194074555476E-4</v>
      </c>
      <c r="Y165" s="64">
        <v>9.6699999999999994E-2</v>
      </c>
      <c r="Z165" s="64">
        <v>1.3672169402290852E-3</v>
      </c>
      <c r="AA165" s="64">
        <v>1.6E-2</v>
      </c>
      <c r="AB165" s="64">
        <v>2.5185833431308753E-3</v>
      </c>
      <c r="AC165" s="64">
        <v>7.0000000000000001E-3</v>
      </c>
      <c r="AD165" s="64">
        <v>8.002824322437829E-4</v>
      </c>
      <c r="AE165" s="61">
        <v>99.29</v>
      </c>
      <c r="AF165" s="61">
        <f t="shared" si="23"/>
        <v>100.11</v>
      </c>
      <c r="AG165" s="92">
        <f t="shared" si="24"/>
        <v>0.11538461538461539</v>
      </c>
      <c r="AH165" s="64">
        <f t="shared" si="25"/>
        <v>3.4395604395604398</v>
      </c>
      <c r="AI165" s="64">
        <f t="shared" si="26"/>
        <v>0.53131868131868132</v>
      </c>
      <c r="AJ165" s="64">
        <f t="shared" si="27"/>
        <v>0.8855311355311356</v>
      </c>
      <c r="AK165" s="64">
        <f t="shared" si="28"/>
        <v>4.5054945054945055</v>
      </c>
      <c r="AL165" s="63">
        <v>1457</v>
      </c>
      <c r="AM165" s="63">
        <v>1310</v>
      </c>
      <c r="AN165" s="63" t="s">
        <v>134</v>
      </c>
      <c r="AO165" s="62">
        <v>0.82</v>
      </c>
      <c r="AP165" s="69">
        <v>7.0000000000000007E-2</v>
      </c>
      <c r="AQ165" s="66">
        <v>38</v>
      </c>
      <c r="AR165" s="63">
        <v>6</v>
      </c>
      <c r="AS165" s="278">
        <v>1054.6300000000001</v>
      </c>
      <c r="AT165" s="68">
        <v>45.14</v>
      </c>
      <c r="AU165" s="67">
        <v>0.45</v>
      </c>
      <c r="AV165" s="63">
        <v>0.03</v>
      </c>
      <c r="AW165" s="67">
        <v>19.82</v>
      </c>
      <c r="AX165" s="63">
        <v>0.63</v>
      </c>
      <c r="AY165" s="67">
        <v>4.6900000000000004</v>
      </c>
      <c r="AZ165" s="63">
        <v>0.27</v>
      </c>
      <c r="BA165" s="67">
        <v>8.3000000000000007</v>
      </c>
      <c r="BB165" s="63">
        <v>0.41</v>
      </c>
      <c r="BC165" s="67">
        <v>0.28999999999999998</v>
      </c>
      <c r="BD165" s="63">
        <v>0.03</v>
      </c>
      <c r="BE165" s="67">
        <v>2.52</v>
      </c>
      <c r="BF165" s="63">
        <v>0.39</v>
      </c>
      <c r="BG165" s="67">
        <v>0.37</v>
      </c>
      <c r="BH165" s="63">
        <v>0.04</v>
      </c>
      <c r="BI165" s="67">
        <v>1.05</v>
      </c>
      <c r="BJ165" s="63">
        <v>0.08</v>
      </c>
      <c r="BK165" s="67"/>
      <c r="BL165" s="63"/>
      <c r="BM165" s="67">
        <v>1.03</v>
      </c>
      <c r="BN165" s="63">
        <v>0.19</v>
      </c>
      <c r="BO165" s="67">
        <v>0.39</v>
      </c>
      <c r="BP165" s="63">
        <v>0.09</v>
      </c>
      <c r="BQ165" s="67"/>
      <c r="BR165" s="63"/>
      <c r="BS165" s="67"/>
      <c r="BT165" s="63"/>
      <c r="BU165" s="67"/>
      <c r="BV165" s="63"/>
      <c r="BW165" s="67">
        <v>0.69</v>
      </c>
      <c r="BX165" s="63">
        <v>0.15</v>
      </c>
      <c r="BY165" s="67"/>
      <c r="BZ165" s="63"/>
      <c r="CA165" s="67">
        <v>0.56000000000000005</v>
      </c>
      <c r="CB165" s="63">
        <v>0.09</v>
      </c>
      <c r="CC165" s="67"/>
      <c r="CD165" s="63"/>
      <c r="CE165" s="67"/>
      <c r="CF165" s="63"/>
      <c r="CG165" s="67"/>
      <c r="CH165" s="63"/>
      <c r="CI165" s="67">
        <v>7.6999999999999999E-2</v>
      </c>
      <c r="CJ165" s="63">
        <v>0.01</v>
      </c>
      <c r="CK165" s="67">
        <v>2.3E-2</v>
      </c>
      <c r="CL165" s="63">
        <v>5.0000000000000001E-3</v>
      </c>
      <c r="CM165" s="118">
        <v>6.7999999999999996E-3</v>
      </c>
      <c r="CN165" s="60">
        <v>2.0999999999999999E-3</v>
      </c>
      <c r="CO165" s="117">
        <v>41.43</v>
      </c>
      <c r="CP165" s="91">
        <v>13.68</v>
      </c>
      <c r="CQ165" s="91">
        <v>13.64</v>
      </c>
      <c r="CR165" s="91">
        <v>2.0499999999999998</v>
      </c>
      <c r="CS165" s="61">
        <v>3.29</v>
      </c>
      <c r="CT165" s="61">
        <v>1.24</v>
      </c>
      <c r="CU165" s="63">
        <v>12.61</v>
      </c>
      <c r="CV165" s="63">
        <v>3.02</v>
      </c>
      <c r="CW165" s="63">
        <v>13.38</v>
      </c>
      <c r="CX165" s="63">
        <v>3.02</v>
      </c>
      <c r="CY165" s="60">
        <f t="shared" si="30"/>
        <v>2.2704339051463168E-2</v>
      </c>
      <c r="CZ165" s="60">
        <f t="shared" si="31"/>
        <v>1.6768655371970993E-3</v>
      </c>
      <c r="DA165" s="63"/>
      <c r="DB165" s="91"/>
      <c r="DC165" s="91"/>
      <c r="DD165" s="91"/>
      <c r="DE165" s="60"/>
      <c r="DF165" s="60"/>
      <c r="DG165" s="65"/>
      <c r="DH165" s="65"/>
      <c r="DI165" s="65"/>
      <c r="DJ165" s="65"/>
      <c r="DL165" s="189">
        <v>41.62</v>
      </c>
      <c r="DM165" s="189">
        <v>2.5652223571385302E-2</v>
      </c>
      <c r="DN165" s="189">
        <v>51.9</v>
      </c>
      <c r="DO165" s="189">
        <v>5.6960881356573956E-2</v>
      </c>
      <c r="DP165" s="189">
        <v>6.15</v>
      </c>
      <c r="DQ165" s="189">
        <v>6.2356424451805365E-2</v>
      </c>
      <c r="DR165" s="190">
        <v>3.5999999999999999E-3</v>
      </c>
      <c r="DS165" s="190">
        <v>6.0235649612139697E-4</v>
      </c>
      <c r="DT165" s="190">
        <v>5.33E-2</v>
      </c>
      <c r="DU165" s="190">
        <v>1.1458999624562333E-3</v>
      </c>
      <c r="DV165" s="190">
        <v>3.0000000000000001E-3</v>
      </c>
      <c r="DW165" s="190">
        <v>1.7298273857494215E-3</v>
      </c>
      <c r="DX165" s="190">
        <v>0.127</v>
      </c>
      <c r="DY165" s="190">
        <v>1.3294321104463671E-3</v>
      </c>
      <c r="DZ165" s="190">
        <v>1.6999999999999999E-3</v>
      </c>
      <c r="EA165" s="190">
        <v>3.9365682312824188E-4</v>
      </c>
      <c r="EB165" s="190">
        <v>0.2412</v>
      </c>
      <c r="EC165" s="190">
        <v>9.8266521588379202E-3</v>
      </c>
      <c r="ED165" s="190">
        <v>9.4399999999999998E-2</v>
      </c>
      <c r="EE165" s="190">
        <v>1.8421053833954629E-3</v>
      </c>
      <c r="EF165" s="190">
        <v>1.4999999999999999E-2</v>
      </c>
      <c r="EG165" s="190">
        <v>1.0185330006462182E-3</v>
      </c>
      <c r="EH165" s="190">
        <v>0.43009999999999998</v>
      </c>
      <c r="EI165" s="190">
        <v>4.4332467853897039E-3</v>
      </c>
      <c r="EJ165" s="189">
        <v>100.64</v>
      </c>
    </row>
    <row r="166" spans="1:140" x14ac:dyDescent="0.2">
      <c r="A166" s="63" t="s">
        <v>259</v>
      </c>
      <c r="B166" s="61">
        <v>93.71</v>
      </c>
      <c r="C166" s="143">
        <v>9.1880259152767492E-3</v>
      </c>
      <c r="D166" s="61">
        <v>49.95</v>
      </c>
      <c r="E166" s="61">
        <v>7.1135326666853793E-2</v>
      </c>
      <c r="F166" s="64">
        <v>0.17599999999999999</v>
      </c>
      <c r="G166" s="64">
        <v>4.9254835197379216E-3</v>
      </c>
      <c r="H166" s="61">
        <v>5.88</v>
      </c>
      <c r="I166" s="61">
        <v>2.0821560108054665E-2</v>
      </c>
      <c r="J166" s="61">
        <v>1.08</v>
      </c>
      <c r="K166" s="61">
        <v>9.7260000000000009</v>
      </c>
      <c r="L166" s="61">
        <v>4.3799408001478739E-2</v>
      </c>
      <c r="M166" s="64">
        <v>5.3999999999999999E-2</v>
      </c>
      <c r="N166" s="64">
        <v>3.7131942260000359E-3</v>
      </c>
      <c r="O166" s="61">
        <v>26.77</v>
      </c>
      <c r="P166" s="61">
        <v>8.4490977993927657E-2</v>
      </c>
      <c r="Q166" s="61">
        <v>4.99</v>
      </c>
      <c r="R166" s="61">
        <v>1.2292172131226594E-2</v>
      </c>
      <c r="S166" s="64">
        <v>8.8999999999999996E-2</v>
      </c>
      <c r="T166" s="64">
        <v>6.7319142595935163E-3</v>
      </c>
      <c r="U166" s="64">
        <v>0.61499999999999999</v>
      </c>
      <c r="V166" s="64">
        <v>1.4897255951647233E-2</v>
      </c>
      <c r="W166" s="64">
        <v>1.7999999999999999E-2</v>
      </c>
      <c r="X166" s="64">
        <v>9.359934187802817E-4</v>
      </c>
      <c r="Y166" s="64">
        <v>5.6500000000000002E-2</v>
      </c>
      <c r="Z166" s="64">
        <v>1.1382384986254358E-3</v>
      </c>
      <c r="AA166" s="64">
        <v>1.4999999999999999E-2</v>
      </c>
      <c r="AB166" s="64">
        <v>2.294760626586863E-3</v>
      </c>
      <c r="AC166" s="64">
        <v>0.01</v>
      </c>
      <c r="AD166" s="64">
        <v>7.9575248959168083E-4</v>
      </c>
      <c r="AE166" s="61">
        <v>99.44</v>
      </c>
      <c r="AF166" s="61">
        <f t="shared" si="23"/>
        <v>100.07</v>
      </c>
      <c r="AG166" s="92">
        <f t="shared" si="24"/>
        <v>0.10227272727272727</v>
      </c>
      <c r="AH166" s="64">
        <f t="shared" si="25"/>
        <v>3.4943181818181821</v>
      </c>
      <c r="AI166" s="64">
        <f t="shared" si="26"/>
        <v>0.32102272727272729</v>
      </c>
      <c r="AJ166" s="64">
        <f t="shared" si="27"/>
        <v>0.5350378787878789</v>
      </c>
      <c r="AK166" s="64">
        <f t="shared" si="28"/>
        <v>3.5795454545454546</v>
      </c>
      <c r="AL166" s="63">
        <v>1458</v>
      </c>
      <c r="AM166" s="63">
        <v>1310</v>
      </c>
      <c r="AN166" s="63" t="s">
        <v>258</v>
      </c>
      <c r="AO166" s="62">
        <v>0.63</v>
      </c>
      <c r="AP166" s="69">
        <v>0.04</v>
      </c>
      <c r="AQ166" s="66">
        <v>38</v>
      </c>
      <c r="AR166" s="63">
        <v>16</v>
      </c>
      <c r="AS166" s="278">
        <v>1041</v>
      </c>
      <c r="AT166" s="68">
        <v>39.97</v>
      </c>
      <c r="AU166" s="67">
        <v>0.37</v>
      </c>
      <c r="AV166" s="63">
        <v>0.03</v>
      </c>
      <c r="AW166" s="67">
        <v>18.91</v>
      </c>
      <c r="AX166" s="63">
        <v>0.47</v>
      </c>
      <c r="AY166" s="67">
        <v>4.88</v>
      </c>
      <c r="AZ166" s="63">
        <v>0.21</v>
      </c>
      <c r="BA166" s="67">
        <v>8.27</v>
      </c>
      <c r="BB166" s="63">
        <v>0.36</v>
      </c>
      <c r="BC166" s="67">
        <v>0.27</v>
      </c>
      <c r="BD166" s="63">
        <v>0.03</v>
      </c>
      <c r="BE166" s="67">
        <v>2.59</v>
      </c>
      <c r="BF166" s="63">
        <v>0.26</v>
      </c>
      <c r="BG166" s="67">
        <v>0.38</v>
      </c>
      <c r="BH166" s="63">
        <v>0.03</v>
      </c>
      <c r="BI166" s="67">
        <v>1.04</v>
      </c>
      <c r="BJ166" s="63">
        <v>0.06</v>
      </c>
      <c r="BK166" s="67"/>
      <c r="BL166" s="63"/>
      <c r="BM166" s="67">
        <v>0.93</v>
      </c>
      <c r="BN166" s="63">
        <v>0.08</v>
      </c>
      <c r="BO166" s="67">
        <v>0.36</v>
      </c>
      <c r="BP166" s="63">
        <v>7.0000000000000007E-2</v>
      </c>
      <c r="BQ166" s="67"/>
      <c r="BR166" s="63"/>
      <c r="BS166" s="67"/>
      <c r="BT166" s="63"/>
      <c r="BU166" s="67"/>
      <c r="BV166" s="63"/>
      <c r="BW166" s="67">
        <v>0.73</v>
      </c>
      <c r="BX166" s="63">
        <v>7.0000000000000007E-2</v>
      </c>
      <c r="BY166" s="67"/>
      <c r="BZ166" s="63"/>
      <c r="CA166" s="67">
        <v>0.56999999999999995</v>
      </c>
      <c r="CB166" s="63">
        <v>0.06</v>
      </c>
      <c r="CC166" s="67"/>
      <c r="CD166" s="63"/>
      <c r="CE166" s="67"/>
      <c r="CF166" s="63"/>
      <c r="CG166" s="67"/>
      <c r="CH166" s="63"/>
      <c r="CI166" s="67">
        <v>5.6000000000000001E-2</v>
      </c>
      <c r="CJ166" s="63">
        <v>8.0000000000000002E-3</v>
      </c>
      <c r="CK166" s="67">
        <v>2.5000000000000001E-2</v>
      </c>
      <c r="CL166" s="63">
        <v>4.0000000000000001E-3</v>
      </c>
      <c r="CM166" s="118">
        <v>8.3999999999999995E-3</v>
      </c>
      <c r="CN166" s="60">
        <v>1.6999999999999999E-3</v>
      </c>
      <c r="CO166" s="117">
        <v>33.75</v>
      </c>
      <c r="CP166" s="91">
        <v>7.59</v>
      </c>
      <c r="CQ166" s="91">
        <v>18.57</v>
      </c>
      <c r="CR166" s="91">
        <v>2.79</v>
      </c>
      <c r="CS166" s="61">
        <v>3.13</v>
      </c>
      <c r="CT166" s="61">
        <v>0.78</v>
      </c>
      <c r="CU166" s="63">
        <v>10.8</v>
      </c>
      <c r="CV166" s="63">
        <v>1.99</v>
      </c>
      <c r="CW166" s="63">
        <v>16.61</v>
      </c>
      <c r="CX166" s="63">
        <v>2.76</v>
      </c>
      <c r="CY166" s="60">
        <f t="shared" si="30"/>
        <v>1.9566367001586461E-2</v>
      </c>
      <c r="CZ166" s="60">
        <f t="shared" si="31"/>
        <v>1.6593261628558603E-3</v>
      </c>
      <c r="DA166" s="63"/>
      <c r="DB166" s="91">
        <v>18.100000000000001</v>
      </c>
      <c r="DC166" s="60">
        <f>0.3543*DE166</f>
        <v>1.9688450999999999E-2</v>
      </c>
      <c r="DD166" s="60">
        <v>1.1373030000000001E-3</v>
      </c>
      <c r="DE166" s="60">
        <v>5.5570000000000001E-2</v>
      </c>
      <c r="DF166" s="60">
        <v>3.2100000000000002E-3</v>
      </c>
      <c r="DG166" s="65">
        <v>0.70315000000000005</v>
      </c>
      <c r="DH166" s="65">
        <v>8.4999999999999995E-4</v>
      </c>
      <c r="DI166" s="65">
        <v>0.70055999999999996</v>
      </c>
      <c r="DJ166" s="65">
        <v>8.5999999999999998E-4</v>
      </c>
      <c r="DL166" s="189">
        <v>41.4</v>
      </c>
      <c r="DM166" s="189">
        <v>4.0422651100090537E-2</v>
      </c>
      <c r="DN166" s="189">
        <v>51.72</v>
      </c>
      <c r="DO166" s="189">
        <v>9.9864753138672477E-2</v>
      </c>
      <c r="DP166" s="189">
        <v>6.18</v>
      </c>
      <c r="DQ166" s="189">
        <v>3.6785445150256162E-2</v>
      </c>
      <c r="DR166" s="190">
        <v>4.0000000000000001E-3</v>
      </c>
      <c r="DS166" s="190">
        <v>8.0397191834576467E-4</v>
      </c>
      <c r="DT166" s="190">
        <v>0.05</v>
      </c>
      <c r="DU166" s="190">
        <v>1.2943690463120645E-3</v>
      </c>
      <c r="DV166" s="190">
        <v>2.5000000000000001E-3</v>
      </c>
      <c r="DW166" s="190">
        <v>2.0473033700834915E-3</v>
      </c>
      <c r="DX166" s="190">
        <v>0.12920000000000001</v>
      </c>
      <c r="DY166" s="190">
        <v>4.1332567434060252E-3</v>
      </c>
      <c r="DZ166" s="190">
        <v>2E-3</v>
      </c>
      <c r="EA166" s="190">
        <v>1.6630436812405984E-4</v>
      </c>
      <c r="EB166" s="190">
        <v>0.23910000000000001</v>
      </c>
      <c r="EC166" s="190">
        <v>5.919623099264696E-3</v>
      </c>
      <c r="ED166" s="190">
        <v>9.5500000000000002E-2</v>
      </c>
      <c r="EE166" s="190">
        <v>1.805045514991488E-3</v>
      </c>
      <c r="EF166" s="190">
        <v>1.5100000000000001E-2</v>
      </c>
      <c r="EG166" s="190">
        <v>7.2324029888963613E-4</v>
      </c>
      <c r="EH166" s="190">
        <v>0.43030000000000002</v>
      </c>
      <c r="EI166" s="190">
        <v>2.9228154908509381E-3</v>
      </c>
      <c r="EJ166" s="189">
        <v>100.28</v>
      </c>
    </row>
    <row r="167" spans="1:140" x14ac:dyDescent="0.2">
      <c r="A167" s="63" t="s">
        <v>413</v>
      </c>
      <c r="B167" s="61">
        <v>93.84</v>
      </c>
      <c r="C167" s="143">
        <v>9.9174246449789272E-3</v>
      </c>
      <c r="D167" s="61">
        <v>49.65</v>
      </c>
      <c r="E167" s="61">
        <v>7.2619116858671132E-2</v>
      </c>
      <c r="F167" s="64">
        <v>0.183</v>
      </c>
      <c r="G167" s="64">
        <v>5.0061740308010331E-3</v>
      </c>
      <c r="H167" s="61">
        <v>5.93</v>
      </c>
      <c r="I167" s="61">
        <v>2.0998614190606151E-2</v>
      </c>
      <c r="J167" s="61">
        <v>1.06</v>
      </c>
      <c r="K167" s="61">
        <v>9.6489999999999991</v>
      </c>
      <c r="L167" s="61">
        <v>4.3329208405575872E-2</v>
      </c>
      <c r="M167" s="64">
        <v>5.2999999999999999E-2</v>
      </c>
      <c r="N167" s="64">
        <v>3.8262251517780245E-3</v>
      </c>
      <c r="O167" s="61">
        <v>27.02</v>
      </c>
      <c r="P167" s="61">
        <v>8.3200022792019684E-2</v>
      </c>
      <c r="Q167" s="61">
        <v>4.9000000000000004</v>
      </c>
      <c r="R167" s="61">
        <v>1.2070469627857778E-2</v>
      </c>
      <c r="S167" s="64">
        <v>0.11</v>
      </c>
      <c r="T167" s="64">
        <v>6.8477724448750572E-3</v>
      </c>
      <c r="U167" s="64">
        <v>0.629</v>
      </c>
      <c r="V167" s="64">
        <v>1.5085156856826572E-2</v>
      </c>
      <c r="W167" s="64">
        <v>2.3E-2</v>
      </c>
      <c r="X167" s="64">
        <v>9.5285738624335521E-4</v>
      </c>
      <c r="Y167" s="64">
        <v>0.1338</v>
      </c>
      <c r="Z167" s="64">
        <v>1.5621690733364582E-3</v>
      </c>
      <c r="AA167" s="64">
        <v>1.4999999999999999E-2</v>
      </c>
      <c r="AB167" s="64">
        <v>2.3426316398443862E-3</v>
      </c>
      <c r="AC167" s="64">
        <v>1.2999999999999999E-2</v>
      </c>
      <c r="AD167" s="64">
        <v>8.6404353399697131E-4</v>
      </c>
      <c r="AE167" s="61">
        <v>99.35</v>
      </c>
      <c r="AF167" s="61">
        <f t="shared" si="23"/>
        <v>100.14</v>
      </c>
      <c r="AG167" s="92">
        <f t="shared" si="24"/>
        <v>0.12568306010928962</v>
      </c>
      <c r="AH167" s="64">
        <f t="shared" si="25"/>
        <v>3.4371584699453552</v>
      </c>
      <c r="AI167" s="64">
        <f t="shared" si="26"/>
        <v>0.73114754098360657</v>
      </c>
      <c r="AJ167" s="64">
        <f t="shared" si="27"/>
        <v>1.2185792349726776</v>
      </c>
      <c r="AK167" s="64">
        <f t="shared" si="28"/>
        <v>4.3169398907103824</v>
      </c>
      <c r="AL167" s="63">
        <v>1457</v>
      </c>
      <c r="AM167" s="63">
        <v>1310</v>
      </c>
      <c r="AN167" s="63" t="s">
        <v>412</v>
      </c>
      <c r="AO167" s="62">
        <v>0.79</v>
      </c>
      <c r="AP167" s="69">
        <v>0.04</v>
      </c>
      <c r="AQ167" s="66">
        <v>38</v>
      </c>
      <c r="AR167" s="63">
        <v>7</v>
      </c>
      <c r="AS167" s="278">
        <v>1069.07</v>
      </c>
      <c r="AT167" s="68">
        <v>45.01</v>
      </c>
      <c r="AU167" s="67">
        <v>0.46</v>
      </c>
      <c r="AV167" s="63">
        <v>0.05</v>
      </c>
      <c r="AW167" s="67">
        <v>20.02</v>
      </c>
      <c r="AX167" s="63">
        <v>0.65</v>
      </c>
      <c r="AY167" s="67">
        <v>4.7300000000000004</v>
      </c>
      <c r="AZ167" s="63">
        <v>0.27</v>
      </c>
      <c r="BA167" s="67">
        <v>8.5500000000000007</v>
      </c>
      <c r="BB167" s="63">
        <v>0.44</v>
      </c>
      <c r="BC167" s="67">
        <v>0.28999999999999998</v>
      </c>
      <c r="BD167" s="63">
        <v>0.03</v>
      </c>
      <c r="BE167" s="67">
        <v>2.6</v>
      </c>
      <c r="BF167" s="63">
        <v>0.43</v>
      </c>
      <c r="BG167" s="67">
        <v>0.37</v>
      </c>
      <c r="BH167" s="63">
        <v>0.04</v>
      </c>
      <c r="BI167" s="67">
        <v>1.06</v>
      </c>
      <c r="BJ167" s="63">
        <v>7.0000000000000007E-2</v>
      </c>
      <c r="BK167" s="67"/>
      <c r="BL167" s="63"/>
      <c r="BM167" s="67">
        <v>0.92</v>
      </c>
      <c r="BN167" s="63">
        <v>0.12</v>
      </c>
      <c r="BO167" s="67">
        <v>0.31</v>
      </c>
      <c r="BP167" s="63">
        <v>0.08</v>
      </c>
      <c r="BQ167" s="67"/>
      <c r="BR167" s="63"/>
      <c r="BS167" s="67"/>
      <c r="BT167" s="63"/>
      <c r="BU167" s="67"/>
      <c r="BV167" s="63"/>
      <c r="BW167" s="67">
        <v>0.8</v>
      </c>
      <c r="BX167" s="63">
        <v>0.1</v>
      </c>
      <c r="BY167" s="67"/>
      <c r="BZ167" s="63"/>
      <c r="CA167" s="67">
        <v>0.52</v>
      </c>
      <c r="CB167" s="63">
        <v>0.09</v>
      </c>
      <c r="CC167" s="67"/>
      <c r="CD167" s="63"/>
      <c r="CE167" s="67"/>
      <c r="CF167" s="63"/>
      <c r="CG167" s="67"/>
      <c r="CH167" s="63"/>
      <c r="CI167" s="67">
        <v>0.107</v>
      </c>
      <c r="CJ167" s="63">
        <v>1.4999999999999999E-2</v>
      </c>
      <c r="CK167" s="67">
        <v>2.7E-2</v>
      </c>
      <c r="CL167" s="63">
        <v>5.0000000000000001E-3</v>
      </c>
      <c r="CM167" s="118">
        <v>6.1999999999999998E-3</v>
      </c>
      <c r="CN167" s="60">
        <v>1.9E-3</v>
      </c>
      <c r="CO167" s="117">
        <v>48.33</v>
      </c>
      <c r="CP167" s="91">
        <v>15.25</v>
      </c>
      <c r="CQ167" s="91">
        <v>9.91</v>
      </c>
      <c r="CR167" s="91">
        <v>1.51</v>
      </c>
      <c r="CS167" s="61">
        <v>4.5</v>
      </c>
      <c r="CT167" s="61">
        <v>1.58</v>
      </c>
      <c r="CU167" s="63">
        <v>10.74</v>
      </c>
      <c r="CV167" s="63">
        <v>2.25</v>
      </c>
      <c r="CW167" s="63">
        <v>8.6</v>
      </c>
      <c r="CX167" s="63">
        <v>1.63</v>
      </c>
      <c r="CY167" s="60">
        <f t="shared" si="30"/>
        <v>2.297702297702298E-2</v>
      </c>
      <c r="CZ167" s="60">
        <f t="shared" si="31"/>
        <v>2.6065389938456922E-3</v>
      </c>
      <c r="DA167" s="63"/>
      <c r="DB167" s="91"/>
      <c r="DC167" s="91"/>
      <c r="DD167" s="91"/>
      <c r="DE167" s="60"/>
      <c r="DF167" s="60"/>
      <c r="DG167" s="65"/>
      <c r="DH167" s="65"/>
      <c r="DI167" s="65"/>
      <c r="DJ167" s="65"/>
      <c r="DL167" s="189">
        <v>41.49</v>
      </c>
      <c r="DM167" s="189">
        <v>3.0710024996199087E-2</v>
      </c>
      <c r="DN167" s="189">
        <v>51.78</v>
      </c>
      <c r="DO167" s="189">
        <v>2.3377513826871105E-2</v>
      </c>
      <c r="DP167" s="189">
        <v>6.06</v>
      </c>
      <c r="DQ167" s="189">
        <v>3.4338288795953208E-2</v>
      </c>
      <c r="DR167" s="190">
        <v>3.8999999999999998E-3</v>
      </c>
      <c r="DS167" s="190">
        <v>8.0597922049211736E-4</v>
      </c>
      <c r="DT167" s="190">
        <v>5.28E-2</v>
      </c>
      <c r="DU167" s="190">
        <v>8.8984214876538723E-4</v>
      </c>
      <c r="DV167" s="190">
        <v>1.1000000000000001E-3</v>
      </c>
      <c r="DW167" s="190">
        <v>4.6384143396926785E-4</v>
      </c>
      <c r="DX167" s="190">
        <v>0.12659999999999999</v>
      </c>
      <c r="DY167" s="190">
        <v>1.0395296168157215E-3</v>
      </c>
      <c r="DZ167" s="190">
        <v>1.6000000000000001E-3</v>
      </c>
      <c r="EA167" s="190">
        <v>1.0529911645323729E-4</v>
      </c>
      <c r="EB167" s="190">
        <v>0.23530000000000001</v>
      </c>
      <c r="EC167" s="190">
        <v>1.5345740015189071E-3</v>
      </c>
      <c r="ED167" s="190">
        <v>9.3200000000000005E-2</v>
      </c>
      <c r="EE167" s="190">
        <v>7.5267066627987328E-4</v>
      </c>
      <c r="EF167" s="190">
        <v>1.5299999999999999E-2</v>
      </c>
      <c r="EG167" s="190">
        <v>7.637702249723103E-4</v>
      </c>
      <c r="EH167" s="190">
        <v>0.43140000000000001</v>
      </c>
      <c r="EI167" s="190">
        <v>1.4334171631848218E-3</v>
      </c>
      <c r="EJ167" s="189">
        <v>100.3</v>
      </c>
    </row>
    <row r="168" spans="1:140" x14ac:dyDescent="0.2">
      <c r="A168" s="63" t="s">
        <v>411</v>
      </c>
      <c r="B168" s="61">
        <v>93.65</v>
      </c>
      <c r="C168" s="143">
        <v>2.1787231410983678E-2</v>
      </c>
      <c r="D168" s="61">
        <v>49.99</v>
      </c>
      <c r="E168" s="61">
        <v>7.1192291893413834E-2</v>
      </c>
      <c r="F168" s="64">
        <v>0.182</v>
      </c>
      <c r="G168" s="64">
        <v>4.9834728019130803E-3</v>
      </c>
      <c r="H168" s="61">
        <v>5.93</v>
      </c>
      <c r="I168" s="61">
        <v>2.0998614190606151E-2</v>
      </c>
      <c r="J168" s="61">
        <v>1.06</v>
      </c>
      <c r="K168" s="61">
        <v>9.75</v>
      </c>
      <c r="L168" s="61">
        <v>4.4282765646844295E-2</v>
      </c>
      <c r="M168" s="64">
        <v>4.9000000000000002E-2</v>
      </c>
      <c r="N168" s="64">
        <v>3.7852924335389734E-3</v>
      </c>
      <c r="O168" s="61">
        <v>26.58</v>
      </c>
      <c r="P168" s="61">
        <v>8.2868238837325359E-2</v>
      </c>
      <c r="Q168" s="61">
        <v>4.97</v>
      </c>
      <c r="R168" s="61">
        <v>1.2242904908255746E-2</v>
      </c>
      <c r="S168" s="64">
        <v>0.1</v>
      </c>
      <c r="T168" s="64">
        <v>6.8137149273440473E-3</v>
      </c>
      <c r="U168" s="64">
        <v>0.64900000000000002</v>
      </c>
      <c r="V168" s="64">
        <v>1.5313038520018018E-2</v>
      </c>
      <c r="W168" s="64">
        <v>2.7E-2</v>
      </c>
      <c r="X168" s="64">
        <v>9.7502086131528488E-4</v>
      </c>
      <c r="Y168" s="64">
        <v>6.9699999999999998E-2</v>
      </c>
      <c r="Z168" s="64">
        <v>1.2243366592224743E-3</v>
      </c>
      <c r="AA168" s="64">
        <v>1.9E-2</v>
      </c>
      <c r="AB168" s="64">
        <v>2.2811952402086535E-3</v>
      </c>
      <c r="AC168" s="64">
        <v>1.2E-2</v>
      </c>
      <c r="AD168" s="64">
        <v>8.7262970127973273E-4</v>
      </c>
      <c r="AE168" s="61">
        <v>99.38</v>
      </c>
      <c r="AF168" s="61">
        <f t="shared" si="23"/>
        <v>100.08</v>
      </c>
      <c r="AG168" s="92">
        <f t="shared" si="24"/>
        <v>0.14835164835164835</v>
      </c>
      <c r="AH168" s="64">
        <f t="shared" si="25"/>
        <v>3.5659340659340661</v>
      </c>
      <c r="AI168" s="64">
        <f t="shared" si="26"/>
        <v>0.38296703296703299</v>
      </c>
      <c r="AJ168" s="64">
        <f t="shared" si="27"/>
        <v>0.63827838827838834</v>
      </c>
      <c r="AK168" s="64">
        <f t="shared" si="28"/>
        <v>3.8461538461538458</v>
      </c>
      <c r="AL168" s="63">
        <v>1454</v>
      </c>
      <c r="AM168" s="63">
        <v>1310</v>
      </c>
      <c r="AN168" s="63" t="s">
        <v>410</v>
      </c>
      <c r="AO168" s="62">
        <v>0.7</v>
      </c>
      <c r="AP168" s="69">
        <v>0.11</v>
      </c>
      <c r="AQ168" s="66">
        <v>38</v>
      </c>
      <c r="AR168" s="63">
        <v>10</v>
      </c>
      <c r="AS168" s="278">
        <v>1061.46</v>
      </c>
      <c r="AT168" s="68">
        <v>48.08</v>
      </c>
      <c r="AU168" s="67">
        <v>0.67</v>
      </c>
      <c r="AV168" s="63">
        <v>0.03</v>
      </c>
      <c r="AW168" s="67">
        <v>20.28</v>
      </c>
      <c r="AX168" s="63">
        <v>0.53</v>
      </c>
      <c r="AY168" s="67">
        <v>4.84</v>
      </c>
      <c r="AZ168" s="63">
        <v>0.27</v>
      </c>
      <c r="BA168" s="67">
        <v>8.67</v>
      </c>
      <c r="BB168" s="63">
        <v>0.38</v>
      </c>
      <c r="BC168" s="67">
        <v>0.28000000000000003</v>
      </c>
      <c r="BD168" s="63">
        <v>0.03</v>
      </c>
      <c r="BE168" s="67">
        <v>2.4700000000000002</v>
      </c>
      <c r="BF168" s="63">
        <v>0.3</v>
      </c>
      <c r="BG168" s="67">
        <v>0.38</v>
      </c>
      <c r="BH168" s="63">
        <v>0.03</v>
      </c>
      <c r="BI168" s="67">
        <v>1.05</v>
      </c>
      <c r="BJ168" s="63">
        <v>7.0000000000000007E-2</v>
      </c>
      <c r="BK168" s="67"/>
      <c r="BL168" s="63"/>
      <c r="BM168" s="67">
        <v>0.88</v>
      </c>
      <c r="BN168" s="63">
        <v>0.11</v>
      </c>
      <c r="BO168" s="67">
        <v>0.35</v>
      </c>
      <c r="BP168" s="63">
        <v>7.0000000000000007E-2</v>
      </c>
      <c r="BQ168" s="67"/>
      <c r="BR168" s="63"/>
      <c r="BS168" s="67"/>
      <c r="BT168" s="63"/>
      <c r="BU168" s="67"/>
      <c r="BV168" s="63"/>
      <c r="BW168" s="67">
        <v>0.82</v>
      </c>
      <c r="BX168" s="63">
        <v>0.1</v>
      </c>
      <c r="BY168" s="67"/>
      <c r="BZ168" s="63"/>
      <c r="CA168" s="67">
        <v>0.51</v>
      </c>
      <c r="CB168" s="63">
        <v>7.0000000000000007E-2</v>
      </c>
      <c r="CC168" s="67"/>
      <c r="CD168" s="63"/>
      <c r="CE168" s="67"/>
      <c r="CF168" s="63"/>
      <c r="CG168" s="67"/>
      <c r="CH168" s="63"/>
      <c r="CI168" s="67">
        <v>6.5000000000000002E-2</v>
      </c>
      <c r="CJ168" s="63">
        <v>8.0000000000000002E-3</v>
      </c>
      <c r="CK168" s="67">
        <v>2.5999999999999999E-2</v>
      </c>
      <c r="CL168" s="63">
        <v>5.0000000000000001E-3</v>
      </c>
      <c r="CM168" s="118">
        <v>7.9000000000000008E-3</v>
      </c>
      <c r="CN168" s="60">
        <v>2E-3</v>
      </c>
      <c r="CO168" s="117">
        <v>35</v>
      </c>
      <c r="CP168" s="91">
        <v>9.73</v>
      </c>
      <c r="CQ168" s="91">
        <v>16.149999999999999</v>
      </c>
      <c r="CR168" s="91">
        <v>2.29</v>
      </c>
      <c r="CS168" s="61">
        <v>3.25</v>
      </c>
      <c r="CT168" s="61">
        <v>1.03</v>
      </c>
      <c r="CU168" s="63">
        <v>10.77</v>
      </c>
      <c r="CV168" s="63">
        <v>2.2200000000000002</v>
      </c>
      <c r="CW168" s="63">
        <v>13.54</v>
      </c>
      <c r="CX168" s="63">
        <v>2.38</v>
      </c>
      <c r="CY168" s="60">
        <f t="shared" si="30"/>
        <v>3.3037475345167655E-2</v>
      </c>
      <c r="CZ168" s="60">
        <f t="shared" si="31"/>
        <v>1.7128244655035597E-3</v>
      </c>
      <c r="DA168" s="63"/>
      <c r="DB168" s="91"/>
      <c r="DC168" s="91"/>
      <c r="DD168" s="91"/>
      <c r="DE168" s="60"/>
      <c r="DF168" s="60"/>
      <c r="DG168" s="65"/>
      <c r="DH168" s="65"/>
      <c r="DI168" s="65"/>
      <c r="DJ168" s="65"/>
      <c r="DL168" s="189">
        <v>41.65</v>
      </c>
      <c r="DM168" s="189">
        <v>0.10120617605034356</v>
      </c>
      <c r="DN168" s="189">
        <v>51.97</v>
      </c>
      <c r="DO168" s="189">
        <v>0.23695184670739419</v>
      </c>
      <c r="DP168" s="189">
        <v>6.29</v>
      </c>
      <c r="DQ168" s="189">
        <v>8.9421623956100038E-2</v>
      </c>
      <c r="DR168" s="190">
        <v>3.3999999999999998E-3</v>
      </c>
      <c r="DS168" s="190">
        <v>1.0777179481603794E-3</v>
      </c>
      <c r="DT168" s="190">
        <v>5.0700000000000002E-2</v>
      </c>
      <c r="DU168" s="190">
        <v>3.9670875107305041E-3</v>
      </c>
      <c r="DV168" s="190">
        <v>1E-3</v>
      </c>
      <c r="DW168" s="190">
        <v>8.0735494876031471E-4</v>
      </c>
      <c r="DX168" s="190">
        <v>0.1285</v>
      </c>
      <c r="DY168" s="190">
        <v>5.046053116850165E-3</v>
      </c>
      <c r="DZ168" s="190">
        <v>1.6999999999999999E-3</v>
      </c>
      <c r="EA168" s="190">
        <v>5.5310893711747538E-4</v>
      </c>
      <c r="EB168" s="190">
        <v>0.24349999999999999</v>
      </c>
      <c r="EC168" s="190">
        <v>9.9198300009524613E-3</v>
      </c>
      <c r="ED168" s="190">
        <v>9.6100000000000005E-2</v>
      </c>
      <c r="EE168" s="190">
        <v>2.2296444750368786E-3</v>
      </c>
      <c r="EF168" s="190">
        <v>1.4E-2</v>
      </c>
      <c r="EG168" s="190">
        <v>7.4993968745147425E-4</v>
      </c>
      <c r="EH168" s="190">
        <v>0.42220000000000002</v>
      </c>
      <c r="EI168" s="190">
        <v>6.8555387365111494E-3</v>
      </c>
      <c r="EJ168" s="189">
        <v>100.87</v>
      </c>
    </row>
    <row r="169" spans="1:140" x14ac:dyDescent="0.2">
      <c r="A169" s="63" t="s">
        <v>304</v>
      </c>
      <c r="B169" s="61">
        <v>93.69</v>
      </c>
      <c r="C169" s="143">
        <v>8.2848003117144929E-3</v>
      </c>
      <c r="D169" s="61">
        <v>49.9</v>
      </c>
      <c r="E169" s="61">
        <v>7.1064120133653735E-2</v>
      </c>
      <c r="F169" s="64">
        <v>0.17599999999999999</v>
      </c>
      <c r="G169" s="64">
        <v>4.9452253449759594E-3</v>
      </c>
      <c r="H169" s="61">
        <v>5.87</v>
      </c>
      <c r="I169" s="61">
        <v>2.086173330985127E-2</v>
      </c>
      <c r="J169" s="61">
        <v>1.07</v>
      </c>
      <c r="K169" s="61">
        <v>9.74</v>
      </c>
      <c r="L169" s="61">
        <v>4.3362957743865858E-2</v>
      </c>
      <c r="M169" s="64">
        <v>5.0999999999999997E-2</v>
      </c>
      <c r="N169" s="64">
        <v>3.7559639597134933E-3</v>
      </c>
      <c r="O169" s="61">
        <v>26.67</v>
      </c>
      <c r="P169" s="61">
        <v>8.3492409677633439E-2</v>
      </c>
      <c r="Q169" s="61">
        <v>5.07</v>
      </c>
      <c r="R169" s="61">
        <v>1.2294096632123894E-2</v>
      </c>
      <c r="S169" s="64">
        <v>0.09</v>
      </c>
      <c r="T169" s="64">
        <v>6.7872356670444249E-3</v>
      </c>
      <c r="U169" s="64">
        <v>0.63200000000000001</v>
      </c>
      <c r="V169" s="64">
        <v>1.518742221539396E-2</v>
      </c>
      <c r="W169" s="64">
        <v>1.9E-2</v>
      </c>
      <c r="X169" s="64">
        <v>9.417116512362338E-4</v>
      </c>
      <c r="Y169" s="64">
        <v>6.4799999999999996E-2</v>
      </c>
      <c r="Z169" s="64">
        <v>1.19829546139506E-3</v>
      </c>
      <c r="AA169" s="64">
        <v>1.4E-2</v>
      </c>
      <c r="AB169" s="64">
        <v>2.375057758881811E-3</v>
      </c>
      <c r="AC169" s="64">
        <v>1.0999999999999999E-2</v>
      </c>
      <c r="AD169" s="64">
        <v>8.246314765389236E-4</v>
      </c>
      <c r="AE169" s="61">
        <v>99.37</v>
      </c>
      <c r="AF169" s="61">
        <f t="shared" si="23"/>
        <v>100.07000000000001</v>
      </c>
      <c r="AG169" s="92">
        <f t="shared" si="24"/>
        <v>0.10795454545454546</v>
      </c>
      <c r="AH169" s="64">
        <f t="shared" si="25"/>
        <v>3.5909090909090913</v>
      </c>
      <c r="AI169" s="64">
        <f t="shared" si="26"/>
        <v>0.36818181818181817</v>
      </c>
      <c r="AJ169" s="64">
        <f t="shared" si="27"/>
        <v>0.61363636363636365</v>
      </c>
      <c r="AK169" s="64">
        <f t="shared" si="28"/>
        <v>3.9772727272727271</v>
      </c>
      <c r="AL169" s="63">
        <v>1455</v>
      </c>
      <c r="AM169" s="63">
        <v>1310</v>
      </c>
      <c r="AN169" s="63" t="s">
        <v>303</v>
      </c>
      <c r="AO169" s="62">
        <v>0.7</v>
      </c>
      <c r="AP169" s="69">
        <v>0.05</v>
      </c>
      <c r="AQ169" s="66">
        <v>38</v>
      </c>
      <c r="AR169" s="63">
        <v>20</v>
      </c>
      <c r="AS169" s="278">
        <v>1072.42</v>
      </c>
      <c r="AT169" s="68">
        <v>40.75</v>
      </c>
      <c r="AU169" s="67">
        <v>0.42</v>
      </c>
      <c r="AV169" s="63">
        <v>0.02</v>
      </c>
      <c r="AW169" s="67">
        <v>20.02</v>
      </c>
      <c r="AX169" s="63">
        <v>0.47</v>
      </c>
      <c r="AY169" s="67">
        <v>4.99</v>
      </c>
      <c r="AZ169" s="63">
        <v>0.22</v>
      </c>
      <c r="BA169" s="67">
        <v>8.74</v>
      </c>
      <c r="BB169" s="63">
        <v>0.34</v>
      </c>
      <c r="BC169" s="67">
        <v>0.28000000000000003</v>
      </c>
      <c r="BD169" s="63">
        <v>0.02</v>
      </c>
      <c r="BE169" s="67">
        <v>2.69</v>
      </c>
      <c r="BF169" s="63">
        <v>0.33</v>
      </c>
      <c r="BG169" s="67">
        <v>0.39</v>
      </c>
      <c r="BH169" s="63">
        <v>0.03</v>
      </c>
      <c r="BI169" s="67">
        <v>1.07</v>
      </c>
      <c r="BJ169" s="63">
        <v>0.06</v>
      </c>
      <c r="BK169" s="67"/>
      <c r="BL169" s="63"/>
      <c r="BM169" s="67">
        <v>0.92</v>
      </c>
      <c r="BN169" s="63">
        <v>0.08</v>
      </c>
      <c r="BO169" s="67">
        <v>0.42</v>
      </c>
      <c r="BP169" s="63">
        <v>0.06</v>
      </c>
      <c r="BQ169" s="67"/>
      <c r="BR169" s="63"/>
      <c r="BS169" s="67"/>
      <c r="BT169" s="63"/>
      <c r="BU169" s="67"/>
      <c r="BV169" s="63"/>
      <c r="BW169" s="67">
        <v>0.78</v>
      </c>
      <c r="BX169" s="63">
        <v>0.08</v>
      </c>
      <c r="BY169" s="67"/>
      <c r="BZ169" s="63"/>
      <c r="CA169" s="67">
        <v>0.56000000000000005</v>
      </c>
      <c r="CB169" s="63">
        <v>0.06</v>
      </c>
      <c r="CC169" s="67"/>
      <c r="CD169" s="63"/>
      <c r="CE169" s="67"/>
      <c r="CF169" s="63"/>
      <c r="CG169" s="67"/>
      <c r="CH169" s="63"/>
      <c r="CI169" s="67">
        <v>5.8999999999999997E-2</v>
      </c>
      <c r="CJ169" s="63">
        <v>7.0000000000000001E-3</v>
      </c>
      <c r="CK169" s="67">
        <v>2.7E-2</v>
      </c>
      <c r="CL169" s="63">
        <v>4.0000000000000001E-3</v>
      </c>
      <c r="CM169" s="118">
        <v>8.2000000000000007E-3</v>
      </c>
      <c r="CN169" s="60">
        <v>1.6000000000000001E-3</v>
      </c>
      <c r="CO169" s="117">
        <v>35</v>
      </c>
      <c r="CP169" s="91">
        <v>7.47</v>
      </c>
      <c r="CQ169" s="91">
        <v>18.14</v>
      </c>
      <c r="CR169" s="91">
        <v>2.39</v>
      </c>
      <c r="CS169" s="61">
        <v>3.38</v>
      </c>
      <c r="CT169" s="61">
        <v>0.86</v>
      </c>
      <c r="CU169" s="63">
        <v>10.37</v>
      </c>
      <c r="CV169" s="63">
        <v>1.8</v>
      </c>
      <c r="CW169" s="63">
        <v>15.59</v>
      </c>
      <c r="CX169" s="63">
        <v>2.2799999999999998</v>
      </c>
      <c r="CY169" s="60">
        <f t="shared" si="30"/>
        <v>2.097902097902098E-2</v>
      </c>
      <c r="CZ169" s="60">
        <f t="shared" si="31"/>
        <v>1.1138103552962506E-3</v>
      </c>
      <c r="DA169" s="63"/>
      <c r="DB169" s="91">
        <v>18.899999999999999</v>
      </c>
      <c r="DC169" s="60">
        <f t="shared" ref="DC169:DC175" si="32">0.3543*DE169</f>
        <v>2.0567115E-2</v>
      </c>
      <c r="DD169" s="60">
        <v>1.1337600000000001E-3</v>
      </c>
      <c r="DE169" s="60">
        <v>5.8049999999999997E-2</v>
      </c>
      <c r="DF169" s="60">
        <v>3.2000000000000002E-3</v>
      </c>
      <c r="DG169" s="65">
        <v>0.70250000000000001</v>
      </c>
      <c r="DH169" s="65">
        <v>1.01E-3</v>
      </c>
      <c r="DI169" s="65">
        <v>0.69979000000000002</v>
      </c>
      <c r="DJ169" s="65">
        <v>1.0200000000000001E-3</v>
      </c>
      <c r="DL169" s="189">
        <v>41.31</v>
      </c>
      <c r="DM169" s="189">
        <v>7.3582000270903903E-3</v>
      </c>
      <c r="DN169" s="189">
        <v>51.67</v>
      </c>
      <c r="DO169" s="189">
        <v>3.6278564632380127E-2</v>
      </c>
      <c r="DP169" s="189">
        <v>6.2</v>
      </c>
      <c r="DQ169" s="189">
        <v>3.3547644873301294E-2</v>
      </c>
      <c r="DR169" s="190">
        <v>3.8999999999999998E-3</v>
      </c>
      <c r="DS169" s="190">
        <v>8.0717841622209832E-4</v>
      </c>
      <c r="DT169" s="190">
        <v>5.0700000000000002E-2</v>
      </c>
      <c r="DU169" s="190">
        <v>5.1575999031210308E-3</v>
      </c>
      <c r="DV169" s="190">
        <v>6.9999999999999999E-4</v>
      </c>
      <c r="DW169" s="190">
        <v>7.0142407550903443E-4</v>
      </c>
      <c r="DX169" s="190">
        <v>0.12809999999999999</v>
      </c>
      <c r="DY169" s="190">
        <v>1.5426506372062058E-3</v>
      </c>
      <c r="DZ169" s="190">
        <v>1.6000000000000001E-3</v>
      </c>
      <c r="EA169" s="190">
        <v>2.7859527541009585E-4</v>
      </c>
      <c r="EB169" s="190">
        <v>0.23730000000000001</v>
      </c>
      <c r="EC169" s="190">
        <v>7.1999827131736822E-3</v>
      </c>
      <c r="ED169" s="190">
        <v>9.4399999999999998E-2</v>
      </c>
      <c r="EE169" s="190">
        <v>1.0594692668458375E-3</v>
      </c>
      <c r="EF169" s="190">
        <v>1.4999999999999999E-2</v>
      </c>
      <c r="EG169" s="190">
        <v>7.9940060878969446E-4</v>
      </c>
      <c r="EH169" s="190">
        <v>0.43159999999999998</v>
      </c>
      <c r="EI169" s="190">
        <v>1.4990219780158789E-3</v>
      </c>
      <c r="EJ169" s="189">
        <v>100.14</v>
      </c>
    </row>
    <row r="170" spans="1:140" x14ac:dyDescent="0.2">
      <c r="A170" s="63" t="s">
        <v>409</v>
      </c>
      <c r="B170" s="61">
        <v>93.74</v>
      </c>
      <c r="C170" s="143">
        <v>1.1758200592278698E-2</v>
      </c>
      <c r="D170" s="61">
        <v>49.66</v>
      </c>
      <c r="E170" s="61">
        <v>7.0722328774293464E-2</v>
      </c>
      <c r="F170" s="64">
        <v>0.186</v>
      </c>
      <c r="G170" s="64">
        <v>5.0092674807134556E-3</v>
      </c>
      <c r="H170" s="61">
        <v>5.93</v>
      </c>
      <c r="I170" s="61">
        <v>2.0998614190606151E-2</v>
      </c>
      <c r="J170" s="61">
        <v>1.07</v>
      </c>
      <c r="K170" s="61">
        <v>9.7439999999999998</v>
      </c>
      <c r="L170" s="61">
        <v>4.2880707828320389E-2</v>
      </c>
      <c r="M170" s="64">
        <v>5.1999999999999998E-2</v>
      </c>
      <c r="N170" s="64">
        <v>3.8191285930008357E-3</v>
      </c>
      <c r="O170" s="61">
        <v>26.81</v>
      </c>
      <c r="P170" s="61">
        <v>8.3585307871658882E-2</v>
      </c>
      <c r="Q170" s="61">
        <v>5.0199999999999996</v>
      </c>
      <c r="R170" s="61">
        <v>1.2366072965682864E-2</v>
      </c>
      <c r="S170" s="64">
        <v>0.1</v>
      </c>
      <c r="T170" s="64">
        <v>6.8867598860708843E-3</v>
      </c>
      <c r="U170" s="64">
        <v>0.63600000000000001</v>
      </c>
      <c r="V170" s="64">
        <v>1.5259170347040498E-2</v>
      </c>
      <c r="W170" s="64">
        <v>2.7E-2</v>
      </c>
      <c r="X170" s="64">
        <v>9.679854131132349E-4</v>
      </c>
      <c r="Y170" s="64">
        <v>0.12790000000000001</v>
      </c>
      <c r="Z170" s="64">
        <v>1.5342972653994878E-3</v>
      </c>
      <c r="AA170" s="64">
        <v>2.1999999999999999E-2</v>
      </c>
      <c r="AB170" s="64">
        <v>2.4008365192363188E-3</v>
      </c>
      <c r="AC170" s="64">
        <v>1.0999999999999999E-2</v>
      </c>
      <c r="AD170" s="64">
        <v>8.4793031800822576E-4</v>
      </c>
      <c r="AE170" s="61">
        <v>99.39</v>
      </c>
      <c r="AF170" s="61">
        <f t="shared" si="23"/>
        <v>100.14</v>
      </c>
      <c r="AG170" s="92">
        <f t="shared" si="24"/>
        <v>0.14516129032258066</v>
      </c>
      <c r="AH170" s="64">
        <f t="shared" si="25"/>
        <v>3.4193548387096775</v>
      </c>
      <c r="AI170" s="64">
        <f t="shared" si="26"/>
        <v>0.68763440860215064</v>
      </c>
      <c r="AJ170" s="64">
        <f t="shared" si="27"/>
        <v>1.1460573476702511</v>
      </c>
      <c r="AK170" s="64">
        <f t="shared" si="28"/>
        <v>4.032258064516129</v>
      </c>
      <c r="AL170" s="63">
        <v>1456</v>
      </c>
      <c r="AM170" s="63">
        <v>1310</v>
      </c>
      <c r="AN170" s="63" t="s">
        <v>408</v>
      </c>
      <c r="AO170" s="62">
        <v>0.75</v>
      </c>
      <c r="AP170" s="69">
        <v>0.02</v>
      </c>
      <c r="AQ170" s="66">
        <v>38</v>
      </c>
      <c r="AR170" s="63">
        <v>19</v>
      </c>
      <c r="AS170" s="278">
        <v>1083.1300000000001</v>
      </c>
      <c r="AT170" s="68">
        <v>40.18</v>
      </c>
      <c r="AU170" s="67">
        <v>0.65</v>
      </c>
      <c r="AV170" s="63">
        <v>0.03</v>
      </c>
      <c r="AW170" s="67">
        <v>22.09</v>
      </c>
      <c r="AX170" s="63">
        <v>0.51</v>
      </c>
      <c r="AY170" s="67">
        <v>4.9400000000000004</v>
      </c>
      <c r="AZ170" s="63">
        <v>0.24</v>
      </c>
      <c r="BA170" s="67">
        <v>8.86</v>
      </c>
      <c r="BB170" s="63">
        <v>0.34</v>
      </c>
      <c r="BC170" s="67">
        <v>0.28999999999999998</v>
      </c>
      <c r="BD170" s="63">
        <v>0.02</v>
      </c>
      <c r="BE170" s="67">
        <v>2.77</v>
      </c>
      <c r="BF170" s="63">
        <v>0.28999999999999998</v>
      </c>
      <c r="BG170" s="67">
        <v>0.4</v>
      </c>
      <c r="BH170" s="63">
        <v>0.03</v>
      </c>
      <c r="BI170" s="67">
        <v>1.1100000000000001</v>
      </c>
      <c r="BJ170" s="63">
        <v>0.06</v>
      </c>
      <c r="BK170" s="67"/>
      <c r="BL170" s="63"/>
      <c r="BM170" s="67">
        <v>1.04</v>
      </c>
      <c r="BN170" s="63">
        <v>0.11</v>
      </c>
      <c r="BO170" s="67">
        <v>0.4</v>
      </c>
      <c r="BP170" s="63">
        <v>0.06</v>
      </c>
      <c r="BQ170" s="67"/>
      <c r="BR170" s="63"/>
      <c r="BS170" s="67"/>
      <c r="BT170" s="63"/>
      <c r="BU170" s="67"/>
      <c r="BV170" s="63"/>
      <c r="BW170" s="67">
        <v>0.82</v>
      </c>
      <c r="BX170" s="63">
        <v>0.08</v>
      </c>
      <c r="BY170" s="67"/>
      <c r="BZ170" s="63"/>
      <c r="CA170" s="67">
        <v>0.54</v>
      </c>
      <c r="CB170" s="63">
        <v>0.06</v>
      </c>
      <c r="CC170" s="67"/>
      <c r="CD170" s="63"/>
      <c r="CE170" s="67"/>
      <c r="CF170" s="63"/>
      <c r="CG170" s="67"/>
      <c r="CH170" s="63"/>
      <c r="CI170" s="67">
        <v>8.2000000000000003E-2</v>
      </c>
      <c r="CJ170" s="63">
        <v>8.0000000000000002E-3</v>
      </c>
      <c r="CK170" s="67">
        <v>2.5999999999999999E-2</v>
      </c>
      <c r="CL170" s="63">
        <v>4.0000000000000001E-3</v>
      </c>
      <c r="CM170" s="118">
        <v>8.6999999999999994E-3</v>
      </c>
      <c r="CN170" s="60">
        <v>1.9E-3</v>
      </c>
      <c r="CO170" s="117">
        <v>32.22</v>
      </c>
      <c r="CP170" s="91">
        <v>7.24</v>
      </c>
      <c r="CQ170" s="91">
        <v>13.54</v>
      </c>
      <c r="CR170" s="91">
        <v>1.44</v>
      </c>
      <c r="CS170" s="61">
        <v>2.89</v>
      </c>
      <c r="CT170" s="61">
        <v>0.76</v>
      </c>
      <c r="CU170" s="63">
        <v>11.15</v>
      </c>
      <c r="CV170" s="63">
        <v>1.87</v>
      </c>
      <c r="CW170" s="63">
        <v>12.68</v>
      </c>
      <c r="CX170" s="63">
        <v>1.75</v>
      </c>
      <c r="CY170" s="60">
        <f t="shared" si="30"/>
        <v>2.9425079221367136E-2</v>
      </c>
      <c r="CZ170" s="60">
        <f t="shared" si="31"/>
        <v>1.5185177443562856E-3</v>
      </c>
      <c r="DA170" s="63"/>
      <c r="DB170" s="91">
        <v>17.3</v>
      </c>
      <c r="DC170" s="60">
        <f t="shared" si="32"/>
        <v>2.8964025000000001E-2</v>
      </c>
      <c r="DD170" s="60">
        <v>1.658124E-3</v>
      </c>
      <c r="DE170" s="60">
        <v>8.1750000000000003E-2</v>
      </c>
      <c r="DF170" s="60">
        <v>4.6800000000000001E-3</v>
      </c>
      <c r="DG170" s="65"/>
      <c r="DH170" s="65"/>
      <c r="DI170" s="65"/>
      <c r="DJ170" s="65"/>
      <c r="DL170" s="189">
        <v>41.77</v>
      </c>
      <c r="DM170" s="189">
        <v>5.7487724014390937E-2</v>
      </c>
      <c r="DN170" s="189">
        <v>52.27</v>
      </c>
      <c r="DO170" s="189">
        <v>2.0582904715483106E-2</v>
      </c>
      <c r="DP170" s="189">
        <v>6.22</v>
      </c>
      <c r="DQ170" s="189">
        <v>4.7857778656993387E-2</v>
      </c>
      <c r="DR170" s="190">
        <v>3.3E-3</v>
      </c>
      <c r="DS170" s="190">
        <v>5.7262148626586952E-4</v>
      </c>
      <c r="DT170" s="190">
        <v>5.1999999999999998E-2</v>
      </c>
      <c r="DU170" s="190">
        <v>1.3733177043339384E-3</v>
      </c>
      <c r="DV170" s="190">
        <v>5.0000000000000001E-3</v>
      </c>
      <c r="DW170" s="190">
        <v>4.8345372400161405E-3</v>
      </c>
      <c r="DX170" s="190">
        <v>0.1278</v>
      </c>
      <c r="DY170" s="190">
        <v>9.1290064298491967E-4</v>
      </c>
      <c r="DZ170" s="190">
        <v>1.8E-3</v>
      </c>
      <c r="EA170" s="190">
        <v>2.1267972706892228E-4</v>
      </c>
      <c r="EB170" s="190">
        <v>0.24160000000000001</v>
      </c>
      <c r="EC170" s="190">
        <v>3.7063870527071778E-3</v>
      </c>
      <c r="ED170" s="190">
        <v>9.4799999999999995E-2</v>
      </c>
      <c r="EE170" s="190">
        <v>1.4252805515948307E-3</v>
      </c>
      <c r="EF170" s="190">
        <v>1.5299999999999999E-2</v>
      </c>
      <c r="EG170" s="190">
        <v>1.2965572867662529E-3</v>
      </c>
      <c r="EH170" s="190">
        <v>0.43159999999999998</v>
      </c>
      <c r="EI170" s="190">
        <v>2.6605961686617286E-3</v>
      </c>
      <c r="EJ170" s="189">
        <v>101.24</v>
      </c>
    </row>
    <row r="171" spans="1:140" x14ac:dyDescent="0.2">
      <c r="A171" s="63" t="s">
        <v>273</v>
      </c>
      <c r="B171" s="61">
        <v>93.76</v>
      </c>
      <c r="C171" s="143">
        <v>3.9444880691394861E-3</v>
      </c>
      <c r="D171" s="61">
        <v>49.71</v>
      </c>
      <c r="E171" s="61">
        <v>7.0793535307493535E-2</v>
      </c>
      <c r="F171" s="64">
        <v>0.18</v>
      </c>
      <c r="G171" s="64">
        <v>4.9284740031778603E-3</v>
      </c>
      <c r="H171" s="61">
        <v>5.82</v>
      </c>
      <c r="I171" s="61">
        <v>2.0758705076291361E-2</v>
      </c>
      <c r="J171" s="61">
        <v>1.07</v>
      </c>
      <c r="K171" s="61">
        <v>9.74</v>
      </c>
      <c r="L171" s="61">
        <v>4.3737847431890249E-2</v>
      </c>
      <c r="M171" s="64">
        <v>4.8000000000000001E-2</v>
      </c>
      <c r="N171" s="64">
        <v>3.728796328873732E-3</v>
      </c>
      <c r="O171" s="61">
        <v>26.95</v>
      </c>
      <c r="P171" s="61">
        <v>8.4021784675166244E-2</v>
      </c>
      <c r="Q171" s="61">
        <v>4.9400000000000004</v>
      </c>
      <c r="R171" s="61">
        <v>1.2169004073799474E-2</v>
      </c>
      <c r="S171" s="64">
        <v>0.12</v>
      </c>
      <c r="T171" s="64">
        <v>6.8448684428555678E-3</v>
      </c>
      <c r="U171" s="64">
        <v>0.61399999999999999</v>
      </c>
      <c r="V171" s="64">
        <v>1.492835043857124E-2</v>
      </c>
      <c r="W171" s="64">
        <v>1.7000000000000001E-2</v>
      </c>
      <c r="X171" s="64">
        <v>9.171961318047145E-4</v>
      </c>
      <c r="Y171" s="64">
        <v>5.8200000000000002E-2</v>
      </c>
      <c r="Z171" s="64">
        <v>1.1514923707182008E-3</v>
      </c>
      <c r="AA171" s="64">
        <v>1.7000000000000001E-2</v>
      </c>
      <c r="AB171" s="64">
        <v>2.2080039152765434E-3</v>
      </c>
      <c r="AC171" s="64">
        <v>0.01</v>
      </c>
      <c r="AD171" s="64">
        <v>8.1666173845829722E-4</v>
      </c>
      <c r="AE171" s="61">
        <v>99.29</v>
      </c>
      <c r="AF171" s="61">
        <f t="shared" si="23"/>
        <v>100.07000000000001</v>
      </c>
      <c r="AG171" s="92">
        <f t="shared" si="24"/>
        <v>9.4444444444444456E-2</v>
      </c>
      <c r="AH171" s="64">
        <f t="shared" si="25"/>
        <v>3.411111111111111</v>
      </c>
      <c r="AI171" s="64">
        <f t="shared" si="26"/>
        <v>0.32333333333333336</v>
      </c>
      <c r="AJ171" s="64">
        <f t="shared" si="27"/>
        <v>0.53888888888888897</v>
      </c>
      <c r="AK171" s="64">
        <f t="shared" si="28"/>
        <v>4.3333333333333339</v>
      </c>
      <c r="AL171" s="63">
        <v>1456</v>
      </c>
      <c r="AM171" s="63">
        <v>1310</v>
      </c>
      <c r="AN171" s="63" t="s">
        <v>272</v>
      </c>
      <c r="AO171" s="62">
        <v>0.78</v>
      </c>
      <c r="AP171" s="69">
        <v>0.08</v>
      </c>
      <c r="AQ171" s="66">
        <v>38</v>
      </c>
      <c r="AR171" s="63">
        <v>19</v>
      </c>
      <c r="AS171" s="278">
        <v>1064.5899999999999</v>
      </c>
      <c r="AT171" s="68">
        <v>40.67</v>
      </c>
      <c r="AU171" s="67">
        <v>0.41</v>
      </c>
      <c r="AV171" s="63">
        <v>0.03</v>
      </c>
      <c r="AW171" s="67">
        <v>19.579999999999998</v>
      </c>
      <c r="AX171" s="63">
        <v>0.5</v>
      </c>
      <c r="AY171" s="67">
        <v>4.71</v>
      </c>
      <c r="AZ171" s="63">
        <v>0.19</v>
      </c>
      <c r="BA171" s="67">
        <v>8.41</v>
      </c>
      <c r="BB171" s="63">
        <v>0.32</v>
      </c>
      <c r="BC171" s="67">
        <v>0.28000000000000003</v>
      </c>
      <c r="BD171" s="63">
        <v>0.02</v>
      </c>
      <c r="BE171" s="67">
        <v>2.48</v>
      </c>
      <c r="BF171" s="63">
        <v>0.26</v>
      </c>
      <c r="BG171" s="67">
        <v>0.37</v>
      </c>
      <c r="BH171" s="63">
        <v>0.03</v>
      </c>
      <c r="BI171" s="67">
        <v>1.06</v>
      </c>
      <c r="BJ171" s="63">
        <v>0.06</v>
      </c>
      <c r="BK171" s="67"/>
      <c r="BL171" s="63"/>
      <c r="BM171" s="67">
        <v>0.91</v>
      </c>
      <c r="BN171" s="63">
        <v>0.08</v>
      </c>
      <c r="BO171" s="67">
        <v>0.31</v>
      </c>
      <c r="BP171" s="63">
        <v>0.05</v>
      </c>
      <c r="BQ171" s="67"/>
      <c r="BR171" s="63"/>
      <c r="BS171" s="67"/>
      <c r="BT171" s="63"/>
      <c r="BU171" s="67"/>
      <c r="BV171" s="63"/>
      <c r="BW171" s="67">
        <v>0.74</v>
      </c>
      <c r="BX171" s="63">
        <v>0.06</v>
      </c>
      <c r="BY171" s="67"/>
      <c r="BZ171" s="63"/>
      <c r="CA171" s="67">
        <v>0.56000000000000005</v>
      </c>
      <c r="CB171" s="63">
        <v>0.05</v>
      </c>
      <c r="CC171" s="67"/>
      <c r="CD171" s="63"/>
      <c r="CE171" s="67"/>
      <c r="CF171" s="63"/>
      <c r="CG171" s="67"/>
      <c r="CH171" s="63"/>
      <c r="CI171" s="67">
        <v>5.7000000000000002E-2</v>
      </c>
      <c r="CJ171" s="63">
        <v>6.0000000000000001E-3</v>
      </c>
      <c r="CK171" s="67">
        <v>2.3E-2</v>
      </c>
      <c r="CL171" s="63">
        <v>4.0000000000000001E-3</v>
      </c>
      <c r="CM171" s="118">
        <v>6.8999999999999999E-3</v>
      </c>
      <c r="CN171" s="60">
        <v>1.4E-3</v>
      </c>
      <c r="CO171" s="117">
        <v>40</v>
      </c>
      <c r="CP171" s="91">
        <v>8.6999999999999993</v>
      </c>
      <c r="CQ171" s="91">
        <v>18.600000000000001</v>
      </c>
      <c r="CR171" s="91">
        <v>2.2000000000000002</v>
      </c>
      <c r="CS171" s="61">
        <v>3.29</v>
      </c>
      <c r="CT171" s="61">
        <v>0.87</v>
      </c>
      <c r="CU171" s="63">
        <v>12.17</v>
      </c>
      <c r="CV171" s="63">
        <v>2.2000000000000002</v>
      </c>
      <c r="CW171" s="63">
        <v>15.96</v>
      </c>
      <c r="CX171" s="63">
        <v>2.23</v>
      </c>
      <c r="CY171" s="60">
        <f t="shared" si="30"/>
        <v>2.0939734422880493E-2</v>
      </c>
      <c r="CZ171" s="60">
        <f t="shared" si="31"/>
        <v>1.6228032941685378E-3</v>
      </c>
      <c r="DA171" s="63"/>
      <c r="DB171" s="91">
        <v>15.5</v>
      </c>
      <c r="DC171" s="60">
        <f t="shared" si="32"/>
        <v>2.0304933000000001E-2</v>
      </c>
      <c r="DD171" s="60">
        <v>1.1975340000000001E-3</v>
      </c>
      <c r="DE171" s="60">
        <v>5.731E-2</v>
      </c>
      <c r="DF171" s="60">
        <v>3.3800000000000002E-3</v>
      </c>
      <c r="DG171" s="65">
        <v>0.70315000000000005</v>
      </c>
      <c r="DH171" s="65">
        <v>7.8000000000000009E-4</v>
      </c>
      <c r="DI171" s="65">
        <v>0.70047000000000004</v>
      </c>
      <c r="DJ171" s="65">
        <v>8.0000000000000004E-4</v>
      </c>
      <c r="DL171" s="189">
        <v>41.83</v>
      </c>
      <c r="DM171" s="189">
        <v>6.5544896271123004E-2</v>
      </c>
      <c r="DN171" s="189">
        <v>52.18</v>
      </c>
      <c r="DO171" s="189">
        <v>3.3016604901229894E-2</v>
      </c>
      <c r="DP171" s="189">
        <v>6.19</v>
      </c>
      <c r="DQ171" s="189">
        <v>1.9308163405871933E-2</v>
      </c>
      <c r="DR171" s="190">
        <v>3.8999999999999998E-3</v>
      </c>
      <c r="DS171" s="190">
        <v>8.0804394287268177E-4</v>
      </c>
      <c r="DT171" s="190">
        <v>4.9399999999999999E-2</v>
      </c>
      <c r="DU171" s="190">
        <v>1.7743663428513353E-3</v>
      </c>
      <c r="DV171" s="190">
        <v>1.6999999999999999E-3</v>
      </c>
      <c r="DW171" s="190">
        <v>7.8344351985321808E-4</v>
      </c>
      <c r="DX171" s="190">
        <v>0.1275</v>
      </c>
      <c r="DY171" s="190">
        <v>7.1540390170344746E-4</v>
      </c>
      <c r="DZ171" s="190">
        <v>1.8E-3</v>
      </c>
      <c r="EA171" s="190">
        <v>2.1267972706892236E-4</v>
      </c>
      <c r="EB171" s="190">
        <v>0.2351</v>
      </c>
      <c r="EC171" s="190">
        <v>2.7953551757560493E-3</v>
      </c>
      <c r="ED171" s="190">
        <v>9.4299999999999995E-2</v>
      </c>
      <c r="EE171" s="190">
        <v>1.0718096061638845E-3</v>
      </c>
      <c r="EF171" s="190">
        <v>1.52E-2</v>
      </c>
      <c r="EG171" s="190">
        <v>1.0250319695486753E-3</v>
      </c>
      <c r="EH171" s="190">
        <v>0.42780000000000001</v>
      </c>
      <c r="EI171" s="190">
        <v>1.1500841713744411E-3</v>
      </c>
      <c r="EJ171" s="189">
        <v>101.16</v>
      </c>
    </row>
    <row r="172" spans="1:140" x14ac:dyDescent="0.2">
      <c r="A172" s="63" t="s">
        <v>287</v>
      </c>
      <c r="B172" s="61">
        <v>93.76</v>
      </c>
      <c r="C172" s="143">
        <v>6.8153516052309295E-3</v>
      </c>
      <c r="D172" s="61">
        <v>49.68</v>
      </c>
      <c r="E172" s="61">
        <v>7.0750811387573498E-2</v>
      </c>
      <c r="F172" s="64">
        <v>0.17699999999999999</v>
      </c>
      <c r="G172" s="64">
        <v>4.9375319925827089E-3</v>
      </c>
      <c r="H172" s="61">
        <v>5.89</v>
      </c>
      <c r="I172" s="61">
        <v>2.0856970924564962E-2</v>
      </c>
      <c r="J172" s="61">
        <v>1.07</v>
      </c>
      <c r="K172" s="61">
        <v>9.7409999999999997</v>
      </c>
      <c r="L172" s="61">
        <v>4.436721838279549E-2</v>
      </c>
      <c r="M172" s="64">
        <v>0.05</v>
      </c>
      <c r="N172" s="64">
        <v>3.7912618831553524E-3</v>
      </c>
      <c r="O172" s="61">
        <v>26.93</v>
      </c>
      <c r="P172" s="61">
        <v>8.3959430846093766E-2</v>
      </c>
      <c r="Q172" s="61">
        <v>4.97</v>
      </c>
      <c r="R172" s="61">
        <v>1.2242904908255746E-2</v>
      </c>
      <c r="S172" s="64">
        <v>0.11</v>
      </c>
      <c r="T172" s="64">
        <v>6.8984539294891251E-3</v>
      </c>
      <c r="U172" s="64">
        <v>0.60299999999999998</v>
      </c>
      <c r="V172" s="64">
        <v>1.4779768715375757E-2</v>
      </c>
      <c r="W172" s="64">
        <v>0.02</v>
      </c>
      <c r="X172" s="64">
        <v>9.3420541268310982E-4</v>
      </c>
      <c r="Y172" s="64">
        <v>9.9400000000000002E-2</v>
      </c>
      <c r="Z172" s="64">
        <v>1.3901371570593445E-3</v>
      </c>
      <c r="AA172" s="64">
        <v>1.4999999999999999E-2</v>
      </c>
      <c r="AB172" s="64">
        <v>2.2812484642308374E-3</v>
      </c>
      <c r="AC172" s="64">
        <v>1.4999999999999999E-2</v>
      </c>
      <c r="AD172" s="64">
        <v>8.8017757046834335E-4</v>
      </c>
      <c r="AE172" s="61">
        <v>99.37</v>
      </c>
      <c r="AF172" s="61">
        <f t="shared" si="23"/>
        <v>100.11</v>
      </c>
      <c r="AG172" s="92">
        <f t="shared" si="24"/>
        <v>0.11299435028248589</v>
      </c>
      <c r="AH172" s="64">
        <f t="shared" si="25"/>
        <v>3.4067796610169494</v>
      </c>
      <c r="AI172" s="64">
        <f t="shared" si="26"/>
        <v>0.56158192090395487</v>
      </c>
      <c r="AJ172" s="64">
        <f t="shared" si="27"/>
        <v>0.93596986817325811</v>
      </c>
      <c r="AK172" s="64">
        <f t="shared" si="28"/>
        <v>4.1807909604519775</v>
      </c>
      <c r="AL172" s="63">
        <v>1457</v>
      </c>
      <c r="AM172" s="63">
        <v>1310</v>
      </c>
      <c r="AN172" s="63" t="s">
        <v>286</v>
      </c>
      <c r="AO172" s="62">
        <v>0.74</v>
      </c>
      <c r="AP172" s="69">
        <v>0.02</v>
      </c>
      <c r="AQ172" s="66">
        <v>38</v>
      </c>
      <c r="AR172" s="63">
        <v>13</v>
      </c>
      <c r="AS172" s="278">
        <v>1054.19</v>
      </c>
      <c r="AT172" s="68">
        <v>39.74</v>
      </c>
      <c r="AU172" s="67">
        <v>0.46</v>
      </c>
      <c r="AV172" s="63">
        <v>0.03</v>
      </c>
      <c r="AW172" s="67">
        <v>20.170000000000002</v>
      </c>
      <c r="AX172" s="63">
        <v>0.56000000000000005</v>
      </c>
      <c r="AY172" s="67">
        <v>4.76</v>
      </c>
      <c r="AZ172" s="63">
        <v>0.27</v>
      </c>
      <c r="BA172" s="67">
        <v>8.51</v>
      </c>
      <c r="BB172" s="63">
        <v>0.34</v>
      </c>
      <c r="BC172" s="67">
        <v>0.28000000000000003</v>
      </c>
      <c r="BD172" s="63">
        <v>0.02</v>
      </c>
      <c r="BE172" s="67">
        <v>2.62</v>
      </c>
      <c r="BF172" s="63">
        <v>0.34</v>
      </c>
      <c r="BG172" s="67">
        <v>0.38</v>
      </c>
      <c r="BH172" s="63">
        <v>0.03</v>
      </c>
      <c r="BI172" s="67">
        <v>1.07</v>
      </c>
      <c r="BJ172" s="63">
        <v>0.06</v>
      </c>
      <c r="BK172" s="67"/>
      <c r="BL172" s="63"/>
      <c r="BM172" s="67">
        <v>0.99</v>
      </c>
      <c r="BN172" s="63">
        <v>0.12</v>
      </c>
      <c r="BO172" s="67">
        <v>0.36</v>
      </c>
      <c r="BP172" s="63">
        <v>7.0000000000000007E-2</v>
      </c>
      <c r="BQ172" s="67"/>
      <c r="BR172" s="63"/>
      <c r="BS172" s="67"/>
      <c r="BT172" s="63"/>
      <c r="BU172" s="67"/>
      <c r="BV172" s="63"/>
      <c r="BW172" s="67">
        <v>0.76</v>
      </c>
      <c r="BX172" s="63">
        <v>7.0000000000000007E-2</v>
      </c>
      <c r="BY172" s="67"/>
      <c r="BZ172" s="63"/>
      <c r="CA172" s="67">
        <v>0.55000000000000004</v>
      </c>
      <c r="CB172" s="63">
        <v>7.0000000000000007E-2</v>
      </c>
      <c r="CC172" s="67"/>
      <c r="CD172" s="63"/>
      <c r="CE172" s="67"/>
      <c r="CF172" s="63"/>
      <c r="CG172" s="67"/>
      <c r="CH172" s="63"/>
      <c r="CI172" s="67">
        <v>6.9000000000000006E-2</v>
      </c>
      <c r="CJ172" s="63">
        <v>8.0000000000000002E-3</v>
      </c>
      <c r="CK172" s="67">
        <v>2.5000000000000001E-2</v>
      </c>
      <c r="CL172" s="63">
        <v>5.0000000000000001E-3</v>
      </c>
      <c r="CM172" s="118">
        <v>7.6E-3</v>
      </c>
      <c r="CN172" s="60">
        <v>1.6999999999999999E-3</v>
      </c>
      <c r="CO172" s="117">
        <v>35</v>
      </c>
      <c r="CP172" s="91">
        <v>8.41</v>
      </c>
      <c r="CQ172" s="91">
        <v>15.51</v>
      </c>
      <c r="CR172" s="91">
        <v>1.92</v>
      </c>
      <c r="CS172" s="61">
        <v>3.13</v>
      </c>
      <c r="CT172" s="61">
        <v>0.9</v>
      </c>
      <c r="CU172" s="63">
        <v>11.2</v>
      </c>
      <c r="CV172" s="63">
        <v>2.25</v>
      </c>
      <c r="CW172" s="63">
        <v>14.35</v>
      </c>
      <c r="CX172" s="63">
        <v>2.4</v>
      </c>
      <c r="CY172" s="60">
        <f t="shared" si="30"/>
        <v>2.2806147744174516E-2</v>
      </c>
      <c r="CZ172" s="60">
        <f t="shared" si="31"/>
        <v>1.6165277053079867E-3</v>
      </c>
      <c r="DA172" s="63"/>
      <c r="DB172" s="91">
        <v>13.1</v>
      </c>
      <c r="DC172" s="60">
        <f t="shared" si="32"/>
        <v>2.2547652000000001E-2</v>
      </c>
      <c r="DD172" s="60">
        <v>1.2896520000000001E-3</v>
      </c>
      <c r="DE172" s="60">
        <v>6.3640000000000002E-2</v>
      </c>
      <c r="DF172" s="60">
        <v>3.64E-3</v>
      </c>
      <c r="DG172" s="65">
        <v>0.70326</v>
      </c>
      <c r="DH172" s="65">
        <v>7.1000000000000002E-4</v>
      </c>
      <c r="DI172" s="65">
        <v>0.70028999999999997</v>
      </c>
      <c r="DJ172" s="65">
        <v>7.2999999999999996E-4</v>
      </c>
      <c r="DL172" s="189">
        <v>40.86</v>
      </c>
      <c r="DM172" s="189">
        <v>5.7260498565258423E-2</v>
      </c>
      <c r="DN172" s="189">
        <v>51.07</v>
      </c>
      <c r="DO172" s="189">
        <v>7.4024081070739295E-2</v>
      </c>
      <c r="DP172" s="189">
        <v>6.06</v>
      </c>
      <c r="DQ172" s="189">
        <v>2.6409244324941111E-2</v>
      </c>
      <c r="DR172" s="190">
        <v>4.0000000000000001E-3</v>
      </c>
      <c r="DS172" s="190">
        <v>6.9486957061351366E-4</v>
      </c>
      <c r="DT172" s="190">
        <v>5.1200000000000002E-2</v>
      </c>
      <c r="DU172" s="190">
        <v>4.194750117463588E-3</v>
      </c>
      <c r="DV172" s="190">
        <v>1.1000000000000001E-3</v>
      </c>
      <c r="DW172" s="190">
        <v>4.1259028735254671E-4</v>
      </c>
      <c r="DX172" s="190">
        <v>0.12709999999999999</v>
      </c>
      <c r="DY172" s="190">
        <v>1.2824316052124027E-3</v>
      </c>
      <c r="DZ172" s="190">
        <v>1.5E-3</v>
      </c>
      <c r="EA172" s="190">
        <v>3.2639175052385594E-4</v>
      </c>
      <c r="EB172" s="190">
        <v>0.23380000000000001</v>
      </c>
      <c r="EC172" s="190">
        <v>2.0286116669188691E-3</v>
      </c>
      <c r="ED172" s="190">
        <v>9.35E-2</v>
      </c>
      <c r="EE172" s="190">
        <v>8.2264620189844578E-4</v>
      </c>
      <c r="EF172" s="190">
        <v>1.52E-2</v>
      </c>
      <c r="EG172" s="190">
        <v>9.3624680225489116E-4</v>
      </c>
      <c r="EH172" s="190">
        <v>0.42959999999999998</v>
      </c>
      <c r="EI172" s="190">
        <v>1.384063660008784E-3</v>
      </c>
      <c r="EJ172" s="189">
        <v>98.95</v>
      </c>
    </row>
    <row r="173" spans="1:140" x14ac:dyDescent="0.2">
      <c r="A173" s="63" t="s">
        <v>178</v>
      </c>
      <c r="B173" s="61">
        <v>93.68</v>
      </c>
      <c r="C173" s="143">
        <v>2.6166571914605682E-2</v>
      </c>
      <c r="D173" s="61">
        <v>49.94</v>
      </c>
      <c r="E173" s="61">
        <v>7.1121085360213776E-2</v>
      </c>
      <c r="F173" s="64">
        <v>0.18099999999999999</v>
      </c>
      <c r="G173" s="64">
        <v>4.9796573125189501E-3</v>
      </c>
      <c r="H173" s="61">
        <v>5.93</v>
      </c>
      <c r="I173" s="61">
        <v>2.0998614190606151E-2</v>
      </c>
      <c r="J173" s="61">
        <v>1.07</v>
      </c>
      <c r="K173" s="61">
        <v>9.7370000000000001</v>
      </c>
      <c r="L173" s="61">
        <v>4.309939004509529E-2</v>
      </c>
      <c r="M173" s="64">
        <v>5.6000000000000001E-2</v>
      </c>
      <c r="N173" s="64">
        <v>3.8415357011499806E-3</v>
      </c>
      <c r="O173" s="61">
        <v>26.64</v>
      </c>
      <c r="P173" s="61">
        <v>8.3055300324542808E-2</v>
      </c>
      <c r="Q173" s="61">
        <v>5.03</v>
      </c>
      <c r="R173" s="61">
        <v>1.239070657716829E-2</v>
      </c>
      <c r="S173" s="64">
        <v>9.7000000000000003E-2</v>
      </c>
      <c r="T173" s="64">
        <v>6.7880159147037655E-3</v>
      </c>
      <c r="U173" s="64">
        <v>0.64300000000000002</v>
      </c>
      <c r="V173" s="64">
        <v>1.5213298872392559E-2</v>
      </c>
      <c r="W173" s="64">
        <v>2.1000000000000001E-2</v>
      </c>
      <c r="X173" s="64">
        <v>9.3483956793547103E-4</v>
      </c>
      <c r="Y173" s="64">
        <v>8.5400000000000004E-2</v>
      </c>
      <c r="Z173" s="64">
        <v>1.3203638013670677E-3</v>
      </c>
      <c r="AA173" s="64">
        <v>1.4999999999999999E-2</v>
      </c>
      <c r="AB173" s="64">
        <v>2.4697165604354054E-3</v>
      </c>
      <c r="AC173" s="64">
        <v>1.2E-2</v>
      </c>
      <c r="AD173" s="64">
        <v>8.3133379310332105E-4</v>
      </c>
      <c r="AE173" s="61">
        <v>99.45</v>
      </c>
      <c r="AF173" s="61">
        <f t="shared" si="23"/>
        <v>100.09</v>
      </c>
      <c r="AG173" s="92">
        <f t="shared" si="24"/>
        <v>0.11602209944751382</v>
      </c>
      <c r="AH173" s="64">
        <f t="shared" si="25"/>
        <v>3.5524861878453042</v>
      </c>
      <c r="AI173" s="64">
        <f t="shared" si="26"/>
        <v>0.47182320441988956</v>
      </c>
      <c r="AJ173" s="64">
        <f t="shared" si="27"/>
        <v>0.78637200736648261</v>
      </c>
      <c r="AK173" s="64">
        <f t="shared" si="28"/>
        <v>3.535911602209945</v>
      </c>
      <c r="AL173" s="63">
        <v>1456</v>
      </c>
      <c r="AM173" s="63">
        <v>1310</v>
      </c>
      <c r="AN173" s="63" t="s">
        <v>177</v>
      </c>
      <c r="AO173" s="62">
        <v>0.64</v>
      </c>
      <c r="AP173" s="69">
        <v>0.08</v>
      </c>
      <c r="AQ173" s="66">
        <v>38</v>
      </c>
      <c r="AR173" s="63">
        <v>21</v>
      </c>
      <c r="AS173" s="278">
        <v>1050.0899999999999</v>
      </c>
      <c r="AT173" s="68">
        <v>38.96</v>
      </c>
      <c r="AU173" s="67">
        <v>0.46</v>
      </c>
      <c r="AV173" s="63">
        <v>0.03</v>
      </c>
      <c r="AW173" s="67">
        <v>20.2</v>
      </c>
      <c r="AX173" s="63">
        <v>0.46</v>
      </c>
      <c r="AY173" s="67">
        <v>4.78</v>
      </c>
      <c r="AZ173" s="63">
        <v>0.2</v>
      </c>
      <c r="BA173" s="67">
        <v>8.6300000000000008</v>
      </c>
      <c r="BB173" s="63">
        <v>0.33</v>
      </c>
      <c r="BC173" s="67">
        <v>0.28000000000000003</v>
      </c>
      <c r="BD173" s="63">
        <v>0.02</v>
      </c>
      <c r="BE173" s="67">
        <v>2.61</v>
      </c>
      <c r="BF173" s="63">
        <v>0.24</v>
      </c>
      <c r="BG173" s="67">
        <v>0.37</v>
      </c>
      <c r="BH173" s="63">
        <v>0.03</v>
      </c>
      <c r="BI173" s="67">
        <v>1.07</v>
      </c>
      <c r="BJ173" s="63">
        <v>0.06</v>
      </c>
      <c r="BK173" s="67"/>
      <c r="BL173" s="63"/>
      <c r="BM173" s="67">
        <v>0.95</v>
      </c>
      <c r="BN173" s="63">
        <v>0.08</v>
      </c>
      <c r="BO173" s="67">
        <v>0.36</v>
      </c>
      <c r="BP173" s="63">
        <v>0.06</v>
      </c>
      <c r="BQ173" s="67"/>
      <c r="BR173" s="63"/>
      <c r="BS173" s="67"/>
      <c r="BT173" s="63"/>
      <c r="BU173" s="67"/>
      <c r="BV173" s="63"/>
      <c r="BW173" s="67">
        <v>0.75</v>
      </c>
      <c r="BX173" s="63">
        <v>0.06</v>
      </c>
      <c r="BY173" s="67"/>
      <c r="BZ173" s="63"/>
      <c r="CA173" s="67">
        <v>0.54</v>
      </c>
      <c r="CB173" s="63">
        <v>0.06</v>
      </c>
      <c r="CC173" s="67"/>
      <c r="CD173" s="63"/>
      <c r="CE173" s="67"/>
      <c r="CF173" s="63"/>
      <c r="CG173" s="67"/>
      <c r="CH173" s="63"/>
      <c r="CI173" s="67">
        <v>7.0000000000000007E-2</v>
      </c>
      <c r="CJ173" s="63">
        <v>7.0000000000000001E-3</v>
      </c>
      <c r="CK173" s="67">
        <v>2.1999999999999999E-2</v>
      </c>
      <c r="CL173" s="63">
        <v>4.0000000000000001E-3</v>
      </c>
      <c r="CM173" s="118">
        <v>7.4000000000000003E-3</v>
      </c>
      <c r="CN173" s="60">
        <v>1.5E-3</v>
      </c>
      <c r="CO173" s="117">
        <v>40</v>
      </c>
      <c r="CP173" s="91">
        <v>8.9600000000000009</v>
      </c>
      <c r="CQ173" s="91">
        <v>15.29</v>
      </c>
      <c r="CR173" s="91">
        <v>1.74</v>
      </c>
      <c r="CS173" s="61">
        <v>3.14</v>
      </c>
      <c r="CT173" s="61">
        <v>0.82</v>
      </c>
      <c r="CU173" s="63">
        <v>12.73</v>
      </c>
      <c r="CV173" s="63">
        <v>2.34</v>
      </c>
      <c r="CW173" s="63">
        <v>13.57</v>
      </c>
      <c r="CX173" s="63">
        <v>1.81</v>
      </c>
      <c r="CY173" s="60">
        <f t="shared" si="30"/>
        <v>2.2772277227722775E-2</v>
      </c>
      <c r="CZ173" s="60">
        <f t="shared" si="31"/>
        <v>1.5730822647738382E-3</v>
      </c>
      <c r="DA173" s="63"/>
      <c r="DB173" s="91">
        <v>20.9</v>
      </c>
      <c r="DC173" s="60">
        <f t="shared" si="32"/>
        <v>2.2636227000000002E-2</v>
      </c>
      <c r="DD173" s="60">
        <v>1.307367E-3</v>
      </c>
      <c r="DE173" s="60">
        <v>6.3890000000000002E-2</v>
      </c>
      <c r="DF173" s="60">
        <v>3.6900000000000001E-3</v>
      </c>
      <c r="DG173" s="65">
        <v>0.70365</v>
      </c>
      <c r="DH173" s="65">
        <v>1.32E-3</v>
      </c>
      <c r="DI173" s="65">
        <v>0.70067000000000002</v>
      </c>
      <c r="DJ173" s="65">
        <v>1.33E-3</v>
      </c>
      <c r="DL173" s="189">
        <v>41.51</v>
      </c>
      <c r="DM173" s="189">
        <v>0.10343287414457945</v>
      </c>
      <c r="DN173" s="189">
        <v>51.83</v>
      </c>
      <c r="DO173" s="189">
        <v>0.17109201637730356</v>
      </c>
      <c r="DP173" s="189">
        <v>6.23</v>
      </c>
      <c r="DQ173" s="189">
        <v>0.1049900044088421</v>
      </c>
      <c r="DR173" s="190">
        <v>4.1000000000000003E-3</v>
      </c>
      <c r="DS173" s="190">
        <v>8.9922702949230113E-4</v>
      </c>
      <c r="DT173" s="190">
        <v>4.9799999999999997E-2</v>
      </c>
      <c r="DU173" s="190">
        <v>2.1910097617849735E-3</v>
      </c>
      <c r="DV173" s="190">
        <v>2.5000000000000001E-3</v>
      </c>
      <c r="DW173" s="190">
        <v>3.6987254684119598E-3</v>
      </c>
      <c r="DX173" s="190">
        <v>0.12690000000000001</v>
      </c>
      <c r="DY173" s="190">
        <v>1.2056112408788131E-3</v>
      </c>
      <c r="DZ173" s="190">
        <v>1.5E-3</v>
      </c>
      <c r="EA173" s="190">
        <v>3.7519843644830115E-4</v>
      </c>
      <c r="EB173" s="190">
        <v>0.24479999999999999</v>
      </c>
      <c r="EC173" s="190">
        <v>1.2745071482615245E-2</v>
      </c>
      <c r="ED173" s="190">
        <v>9.5100000000000004E-2</v>
      </c>
      <c r="EE173" s="190">
        <v>2.6798948564676524E-3</v>
      </c>
      <c r="EF173" s="190">
        <v>1.55E-2</v>
      </c>
      <c r="EG173" s="190">
        <v>1.1289567754744171E-3</v>
      </c>
      <c r="EH173" s="190">
        <v>0.4279</v>
      </c>
      <c r="EI173" s="190">
        <v>3.9342303967895495E-3</v>
      </c>
      <c r="EJ173" s="189">
        <v>100.55</v>
      </c>
    </row>
    <row r="174" spans="1:140" x14ac:dyDescent="0.2">
      <c r="A174" s="63" t="s">
        <v>232</v>
      </c>
      <c r="B174" s="61">
        <v>93.67</v>
      </c>
      <c r="C174" s="143">
        <v>4.4397259980439672E-3</v>
      </c>
      <c r="D174" s="61">
        <v>49.94</v>
      </c>
      <c r="E174" s="61">
        <v>7.1121085360213776E-2</v>
      </c>
      <c r="F174" s="64">
        <v>0.193</v>
      </c>
      <c r="G174" s="64">
        <v>5.0555085618817081E-3</v>
      </c>
      <c r="H174" s="61">
        <v>6.28</v>
      </c>
      <c r="I174" s="61">
        <v>2.151284083036438E-2</v>
      </c>
      <c r="J174" s="61">
        <v>1.1299999999999999</v>
      </c>
      <c r="K174" s="61">
        <v>9.6829999999999998</v>
      </c>
      <c r="L174" s="61">
        <v>4.248766818987991E-2</v>
      </c>
      <c r="M174" s="64">
        <v>5.3999999999999999E-2</v>
      </c>
      <c r="N174" s="64">
        <v>3.7952740928686563E-3</v>
      </c>
      <c r="O174" s="61">
        <v>26.33</v>
      </c>
      <c r="P174" s="61">
        <v>8.5129142491471924E-2</v>
      </c>
      <c r="Q174" s="61">
        <v>5.25</v>
      </c>
      <c r="R174" s="61">
        <v>1.2528500841414878E-2</v>
      </c>
      <c r="S174" s="64">
        <v>8.7999999999999995E-2</v>
      </c>
      <c r="T174" s="64">
        <v>6.8903621902688412E-3</v>
      </c>
      <c r="U174" s="64">
        <v>0.69</v>
      </c>
      <c r="V174" s="64">
        <v>1.576756571080154E-2</v>
      </c>
      <c r="W174" s="64">
        <v>2.1000000000000001E-2</v>
      </c>
      <c r="X174" s="64">
        <v>9.3247438809033491E-4</v>
      </c>
      <c r="Y174" s="64">
        <v>6.3100000000000003E-2</v>
      </c>
      <c r="Z174" s="64">
        <v>1.1918525955258595E-3</v>
      </c>
      <c r="AA174" s="64">
        <v>1.7000000000000001E-2</v>
      </c>
      <c r="AB174" s="64">
        <v>2.3061518010275726E-3</v>
      </c>
      <c r="AC174" s="64">
        <v>3.0000000000000001E-3</v>
      </c>
      <c r="AD174" s="64">
        <v>6.9096725440983577E-4</v>
      </c>
      <c r="AE174" s="61">
        <v>99.75</v>
      </c>
      <c r="AF174" s="61">
        <f t="shared" si="23"/>
        <v>100.07</v>
      </c>
      <c r="AG174" s="92">
        <f t="shared" si="24"/>
        <v>0.10880829015544041</v>
      </c>
      <c r="AH174" s="64">
        <f t="shared" si="25"/>
        <v>3.5751295336787563</v>
      </c>
      <c r="AI174" s="64">
        <f t="shared" si="26"/>
        <v>0.32694300518134717</v>
      </c>
      <c r="AJ174" s="64">
        <f t="shared" si="27"/>
        <v>0.54490500863557867</v>
      </c>
      <c r="AK174" s="64">
        <f t="shared" si="28"/>
        <v>1.6580310880829014</v>
      </c>
      <c r="AL174" s="63">
        <v>1466</v>
      </c>
      <c r="AM174" s="63">
        <v>1310</v>
      </c>
      <c r="AN174" s="63" t="s">
        <v>221</v>
      </c>
      <c r="AO174" s="62">
        <v>0.32</v>
      </c>
      <c r="AP174" s="69">
        <v>0.05</v>
      </c>
      <c r="AQ174" s="66">
        <v>38</v>
      </c>
      <c r="AR174" s="63">
        <v>10</v>
      </c>
      <c r="AS174" s="278">
        <v>1111.32</v>
      </c>
      <c r="AT174" s="68">
        <v>49.12</v>
      </c>
      <c r="AU174" s="67">
        <v>0.41</v>
      </c>
      <c r="AV174" s="63">
        <v>0.04</v>
      </c>
      <c r="AW174" s="67">
        <v>20.7</v>
      </c>
      <c r="AX174" s="63">
        <v>0.69</v>
      </c>
      <c r="AY174" s="67">
        <v>4.82</v>
      </c>
      <c r="AZ174" s="63">
        <v>0.3</v>
      </c>
      <c r="BA174" s="67">
        <v>8.59</v>
      </c>
      <c r="BB174" s="63">
        <v>0.46</v>
      </c>
      <c r="BC174" s="67">
        <v>0.3</v>
      </c>
      <c r="BD174" s="63">
        <v>0.03</v>
      </c>
      <c r="BE174" s="67">
        <v>2.59</v>
      </c>
      <c r="BF174" s="63">
        <v>0.42</v>
      </c>
      <c r="BG174" s="67">
        <v>0.36</v>
      </c>
      <c r="BH174" s="63">
        <v>0.04</v>
      </c>
      <c r="BI174" s="67">
        <v>1.1100000000000001</v>
      </c>
      <c r="BJ174" s="63">
        <v>0.08</v>
      </c>
      <c r="BK174" s="67"/>
      <c r="BL174" s="63"/>
      <c r="BM174" s="67">
        <v>1.02</v>
      </c>
      <c r="BN174" s="63">
        <v>0.17</v>
      </c>
      <c r="BO174" s="67">
        <v>0.35</v>
      </c>
      <c r="BP174" s="63">
        <v>7.0000000000000007E-2</v>
      </c>
      <c r="BQ174" s="67"/>
      <c r="BR174" s="63"/>
      <c r="BS174" s="67"/>
      <c r="BT174" s="63"/>
      <c r="BU174" s="67"/>
      <c r="BV174" s="63"/>
      <c r="BW174" s="67">
        <v>0.83</v>
      </c>
      <c r="BX174" s="63">
        <v>0.11</v>
      </c>
      <c r="BY174" s="67"/>
      <c r="BZ174" s="63"/>
      <c r="CA174" s="67">
        <v>0.57999999999999996</v>
      </c>
      <c r="CB174" s="63">
        <v>7.0000000000000007E-2</v>
      </c>
      <c r="CC174" s="67"/>
      <c r="CD174" s="63"/>
      <c r="CE174" s="67"/>
      <c r="CF174" s="63"/>
      <c r="CG174" s="67"/>
      <c r="CH174" s="63"/>
      <c r="CI174" s="67">
        <v>0.06</v>
      </c>
      <c r="CJ174" s="63">
        <v>1.0999999999999999E-2</v>
      </c>
      <c r="CK174" s="67">
        <v>2.3E-2</v>
      </c>
      <c r="CL174" s="63">
        <v>5.0000000000000001E-3</v>
      </c>
      <c r="CM174" s="118">
        <v>8.3000000000000001E-3</v>
      </c>
      <c r="CN174" s="60">
        <v>2.3E-3</v>
      </c>
      <c r="CO174" s="117">
        <v>37.5</v>
      </c>
      <c r="CP174" s="91">
        <v>11.43</v>
      </c>
      <c r="CQ174" s="91">
        <v>18.5</v>
      </c>
      <c r="CR174" s="91">
        <v>3.51</v>
      </c>
      <c r="CS174" s="61">
        <v>2.88</v>
      </c>
      <c r="CT174" s="61">
        <v>1.01</v>
      </c>
      <c r="CU174" s="63">
        <v>13.04</v>
      </c>
      <c r="CV174" s="63">
        <v>3.11</v>
      </c>
      <c r="CW174" s="63">
        <v>17</v>
      </c>
      <c r="CX174" s="63">
        <v>4.09</v>
      </c>
      <c r="CY174" s="60">
        <f t="shared" si="30"/>
        <v>1.9806763285024155E-2</v>
      </c>
      <c r="CZ174" s="60">
        <f t="shared" si="31"/>
        <v>2.0420432015094948E-3</v>
      </c>
      <c r="DA174" s="63"/>
      <c r="DB174" s="91">
        <v>11</v>
      </c>
      <c r="DC174" s="60">
        <f t="shared" si="32"/>
        <v>2.0120697E-2</v>
      </c>
      <c r="DD174" s="60">
        <v>1.1833620000000001E-3</v>
      </c>
      <c r="DE174" s="60">
        <v>5.679E-2</v>
      </c>
      <c r="DF174" s="60">
        <v>3.3400000000000001E-3</v>
      </c>
      <c r="DG174" s="65">
        <v>0.70286999999999999</v>
      </c>
      <c r="DH174" s="65">
        <v>1.3500000000000001E-3</v>
      </c>
      <c r="DI174" s="65">
        <v>0.70021999999999995</v>
      </c>
      <c r="DJ174" s="65">
        <v>1.3600000000000001E-3</v>
      </c>
      <c r="DL174" s="189">
        <v>41.44</v>
      </c>
      <c r="DM174" s="189">
        <v>5.2881305480042003E-2</v>
      </c>
      <c r="DN174" s="189">
        <v>51.64</v>
      </c>
      <c r="DO174" s="189">
        <v>8.6219384081239567E-2</v>
      </c>
      <c r="DP174" s="189">
        <v>6.22</v>
      </c>
      <c r="DQ174" s="189">
        <v>1.7859392744648612E-2</v>
      </c>
      <c r="DR174" s="190">
        <v>3.5000000000000001E-3</v>
      </c>
      <c r="DS174" s="190">
        <v>7.8215566646567408E-4</v>
      </c>
      <c r="DT174" s="190">
        <v>5.2600000000000001E-2</v>
      </c>
      <c r="DU174" s="190">
        <v>1.4220843878905711E-3</v>
      </c>
      <c r="DV174" s="190">
        <v>1.6000000000000001E-3</v>
      </c>
      <c r="DW174" s="190">
        <v>9.5524319993853224E-4</v>
      </c>
      <c r="DX174" s="190">
        <v>0.1273</v>
      </c>
      <c r="DY174" s="190">
        <v>5.9526719280274352E-4</v>
      </c>
      <c r="DZ174" s="190">
        <v>1.9E-3</v>
      </c>
      <c r="EA174" s="190">
        <v>2.1356850665598537E-4</v>
      </c>
      <c r="EB174" s="190">
        <v>0.23780000000000001</v>
      </c>
      <c r="EC174" s="190">
        <v>1.4586767652962314E-3</v>
      </c>
      <c r="ED174" s="190">
        <v>9.5500000000000002E-2</v>
      </c>
      <c r="EE174" s="190">
        <v>1.2880226198842036E-3</v>
      </c>
      <c r="EF174" s="190">
        <v>1.47E-2</v>
      </c>
      <c r="EG174" s="190">
        <v>8.8802673132786403E-4</v>
      </c>
      <c r="EH174" s="190">
        <v>0.43090000000000001</v>
      </c>
      <c r="EI174" s="190">
        <v>2.8415536485103337E-3</v>
      </c>
      <c r="EJ174" s="189">
        <v>100.27</v>
      </c>
    </row>
    <row r="175" spans="1:140" x14ac:dyDescent="0.2">
      <c r="A175" s="63" t="s">
        <v>407</v>
      </c>
      <c r="B175" s="61">
        <v>93.59</v>
      </c>
      <c r="C175" s="143">
        <v>2.9539052201681477E-2</v>
      </c>
      <c r="D175" s="61">
        <v>49.77</v>
      </c>
      <c r="E175" s="61">
        <v>7.0878983147333596E-2</v>
      </c>
      <c r="F175" s="64">
        <v>0.186</v>
      </c>
      <c r="G175" s="64">
        <v>5.0779762145519696E-3</v>
      </c>
      <c r="H175" s="61">
        <v>6.01</v>
      </c>
      <c r="I175" s="61">
        <v>2.1281900722688527E-2</v>
      </c>
      <c r="J175" s="61">
        <v>1.06</v>
      </c>
      <c r="K175" s="61">
        <v>9.8510000000000009</v>
      </c>
      <c r="L175" s="61">
        <v>4.3857135188380143E-2</v>
      </c>
      <c r="M175" s="64">
        <v>5.0999999999999997E-2</v>
      </c>
      <c r="N175" s="64">
        <v>3.8107389158068081E-3</v>
      </c>
      <c r="O175" s="61">
        <v>26.47</v>
      </c>
      <c r="P175" s="61">
        <v>8.252529277742672E-2</v>
      </c>
      <c r="Q175" s="61">
        <v>5.07</v>
      </c>
      <c r="R175" s="61">
        <v>1.2489241023109986E-2</v>
      </c>
      <c r="S175" s="64">
        <v>0.104</v>
      </c>
      <c r="T175" s="64">
        <v>6.9695271589795167E-3</v>
      </c>
      <c r="U175" s="64">
        <v>0.65600000000000003</v>
      </c>
      <c r="V175" s="64">
        <v>1.5403214156679871E-2</v>
      </c>
      <c r="W175" s="64">
        <v>3.3000000000000002E-2</v>
      </c>
      <c r="X175" s="64">
        <v>1.0275826628008519E-3</v>
      </c>
      <c r="Y175" s="64">
        <v>0.20530000000000001</v>
      </c>
      <c r="Z175" s="64">
        <v>1.8727852760731924E-3</v>
      </c>
      <c r="AA175" s="64">
        <v>1.7999999999999999E-2</v>
      </c>
      <c r="AB175" s="64">
        <v>2.2849850415265298E-3</v>
      </c>
      <c r="AC175" s="64">
        <v>8.0000000000000002E-3</v>
      </c>
      <c r="AD175" s="64">
        <v>8.2069264092240861E-4</v>
      </c>
      <c r="AE175" s="61">
        <v>99.49</v>
      </c>
      <c r="AF175" s="61">
        <f t="shared" si="23"/>
        <v>100.22</v>
      </c>
      <c r="AG175" s="92">
        <f t="shared" si="24"/>
        <v>0.17741935483870969</v>
      </c>
      <c r="AH175" s="64">
        <f t="shared" si="25"/>
        <v>3.5268817204301075</v>
      </c>
      <c r="AI175" s="64">
        <f t="shared" si="26"/>
        <v>1.1037634408602151</v>
      </c>
      <c r="AJ175" s="64">
        <f t="shared" si="27"/>
        <v>1.8396057347670252</v>
      </c>
      <c r="AK175" s="64">
        <f t="shared" si="28"/>
        <v>3.924731182795699</v>
      </c>
      <c r="AL175" s="63">
        <v>1453</v>
      </c>
      <c r="AM175" s="63">
        <v>1310</v>
      </c>
      <c r="AN175" s="63" t="s">
        <v>406</v>
      </c>
      <c r="AO175" s="62">
        <v>0.73</v>
      </c>
      <c r="AP175" s="69">
        <v>0.03</v>
      </c>
      <c r="AQ175" s="66">
        <v>38</v>
      </c>
      <c r="AR175" s="63">
        <v>11</v>
      </c>
      <c r="AS175" s="278">
        <v>1139.8</v>
      </c>
      <c r="AT175" s="68">
        <v>44</v>
      </c>
      <c r="AU175" s="67">
        <v>0.73</v>
      </c>
      <c r="AV175" s="63">
        <v>0.04</v>
      </c>
      <c r="AW175" s="67">
        <v>24.23</v>
      </c>
      <c r="AX175" s="63">
        <v>0.62</v>
      </c>
      <c r="AY175" s="67">
        <v>4.8099999999999996</v>
      </c>
      <c r="AZ175" s="63">
        <v>0.23</v>
      </c>
      <c r="BA175" s="67">
        <v>9.1</v>
      </c>
      <c r="BB175" s="63">
        <v>0.4</v>
      </c>
      <c r="BC175" s="67">
        <v>0.3</v>
      </c>
      <c r="BD175" s="63">
        <v>0.03</v>
      </c>
      <c r="BE175" s="67">
        <v>2.91</v>
      </c>
      <c r="BF175" s="63">
        <v>0.53</v>
      </c>
      <c r="BG175" s="67">
        <v>0.41</v>
      </c>
      <c r="BH175" s="63">
        <v>0.04</v>
      </c>
      <c r="BI175" s="67">
        <v>1.1200000000000001</v>
      </c>
      <c r="BJ175" s="63">
        <v>7.0000000000000007E-2</v>
      </c>
      <c r="BK175" s="67"/>
      <c r="BL175" s="63"/>
      <c r="BM175" s="67">
        <v>1.1100000000000001</v>
      </c>
      <c r="BN175" s="63">
        <v>0.12</v>
      </c>
      <c r="BO175" s="67">
        <v>0.45</v>
      </c>
      <c r="BP175" s="63">
        <v>0.1</v>
      </c>
      <c r="BQ175" s="67"/>
      <c r="BR175" s="63"/>
      <c r="BS175" s="67"/>
      <c r="BT175" s="63"/>
      <c r="BU175" s="67"/>
      <c r="BV175" s="63"/>
      <c r="BW175" s="67">
        <v>0.79</v>
      </c>
      <c r="BX175" s="63">
        <v>0.08</v>
      </c>
      <c r="BY175" s="67"/>
      <c r="BZ175" s="63"/>
      <c r="CA175" s="67">
        <v>0.57999999999999996</v>
      </c>
      <c r="CB175" s="63">
        <v>7.0000000000000007E-2</v>
      </c>
      <c r="CC175" s="67"/>
      <c r="CD175" s="63"/>
      <c r="CE175" s="67"/>
      <c r="CF175" s="63"/>
      <c r="CG175" s="67"/>
      <c r="CH175" s="63"/>
      <c r="CI175" s="67">
        <v>0.14099999999999999</v>
      </c>
      <c r="CJ175" s="63">
        <v>1.2E-2</v>
      </c>
      <c r="CK175" s="67">
        <v>2.5999999999999999E-2</v>
      </c>
      <c r="CL175" s="63">
        <v>5.0000000000000001E-3</v>
      </c>
      <c r="CM175" s="118">
        <v>8.3999999999999995E-3</v>
      </c>
      <c r="CN175" s="60">
        <v>1.9E-3</v>
      </c>
      <c r="CO175" s="117">
        <v>37.5</v>
      </c>
      <c r="CP175" s="91">
        <v>9.06</v>
      </c>
      <c r="CQ175" s="91">
        <v>7.94</v>
      </c>
      <c r="CR175" s="91">
        <v>0.83</v>
      </c>
      <c r="CS175" s="61">
        <v>3.25</v>
      </c>
      <c r="CT175" s="61">
        <v>0.95</v>
      </c>
      <c r="CU175" s="63">
        <v>11.54</v>
      </c>
      <c r="CV175" s="63">
        <v>2.38</v>
      </c>
      <c r="CW175" s="63">
        <v>7.87</v>
      </c>
      <c r="CX175" s="63">
        <v>1.05</v>
      </c>
      <c r="CY175" s="60">
        <f t="shared" si="30"/>
        <v>3.0127940569541888E-2</v>
      </c>
      <c r="CZ175" s="60">
        <f t="shared" si="31"/>
        <v>1.8219785948534442E-3</v>
      </c>
      <c r="DA175" s="63"/>
      <c r="DB175" s="91">
        <v>11.1</v>
      </c>
      <c r="DC175" s="60">
        <f t="shared" si="32"/>
        <v>3.0604434E-2</v>
      </c>
      <c r="DD175" s="60">
        <v>1.7077259999999999E-3</v>
      </c>
      <c r="DE175" s="60">
        <v>8.6379999999999998E-2</v>
      </c>
      <c r="DF175" s="60">
        <v>4.8199999999999996E-3</v>
      </c>
      <c r="DG175" s="65"/>
      <c r="DH175" s="65"/>
      <c r="DI175" s="65"/>
      <c r="DJ175" s="65"/>
      <c r="DL175" s="189">
        <v>41.43</v>
      </c>
      <c r="DM175" s="189">
        <v>7.2688347886275803E-2</v>
      </c>
      <c r="DN175" s="189">
        <v>51.68</v>
      </c>
      <c r="DO175" s="189">
        <v>0.13951154081893594</v>
      </c>
      <c r="DP175" s="189">
        <v>6.31</v>
      </c>
      <c r="DQ175" s="189">
        <v>0.11899497859584737</v>
      </c>
      <c r="DR175" s="190">
        <v>3.7000000000000002E-3</v>
      </c>
      <c r="DS175" s="190">
        <v>8.0698826911621696E-4</v>
      </c>
      <c r="DT175" s="190">
        <v>5.0299999999999997E-2</v>
      </c>
      <c r="DU175" s="190">
        <v>5.5661024176125659E-3</v>
      </c>
      <c r="DV175" s="190">
        <v>2.8999999999999998E-3</v>
      </c>
      <c r="DW175" s="190">
        <v>3.5918798544847647E-3</v>
      </c>
      <c r="DX175" s="190">
        <v>0.12809999999999999</v>
      </c>
      <c r="DY175" s="190">
        <v>1.4719200508834347E-3</v>
      </c>
      <c r="DZ175" s="190">
        <v>1.9E-3</v>
      </c>
      <c r="EA175" s="190">
        <v>3.3161140870314776E-4</v>
      </c>
      <c r="EB175" s="190">
        <v>0.2452</v>
      </c>
      <c r="EC175" s="190">
        <v>7.9574018464517553E-3</v>
      </c>
      <c r="ED175" s="190">
        <v>9.6500000000000002E-2</v>
      </c>
      <c r="EE175" s="190">
        <v>1.4339673269690675E-3</v>
      </c>
      <c r="EF175" s="190">
        <v>1.54E-2</v>
      </c>
      <c r="EG175" s="190">
        <v>7.995868119186556E-4</v>
      </c>
      <c r="EH175" s="190">
        <v>0.42649999999999999</v>
      </c>
      <c r="EI175" s="190">
        <v>5.6232567229844996E-3</v>
      </c>
      <c r="EJ175" s="189">
        <v>100.39</v>
      </c>
    </row>
    <row r="176" spans="1:140" x14ac:dyDescent="0.2">
      <c r="A176" s="63" t="s">
        <v>405</v>
      </c>
      <c r="B176" s="61">
        <v>93.55</v>
      </c>
      <c r="C176" s="143">
        <v>2.0110830901309967E-3</v>
      </c>
      <c r="D176" s="61">
        <v>49.99</v>
      </c>
      <c r="E176" s="61">
        <v>7.1192291893413834E-2</v>
      </c>
      <c r="F176" s="64">
        <v>0.183</v>
      </c>
      <c r="G176" s="64">
        <v>5.0300113240429193E-3</v>
      </c>
      <c r="H176" s="61">
        <v>5.97</v>
      </c>
      <c r="I176" s="61">
        <v>2.1140257456647341E-2</v>
      </c>
      <c r="J176" s="61">
        <v>1.06</v>
      </c>
      <c r="K176" s="61">
        <v>9.8439999999999994</v>
      </c>
      <c r="L176" s="61">
        <v>4.3951905452580688E-2</v>
      </c>
      <c r="M176" s="64">
        <v>5.6000000000000001E-2</v>
      </c>
      <c r="N176" s="64">
        <v>3.8303266183137654E-3</v>
      </c>
      <c r="O176" s="61">
        <v>26.39</v>
      </c>
      <c r="P176" s="61">
        <v>8.2615848946109724E-2</v>
      </c>
      <c r="Q176" s="61">
        <v>5.04</v>
      </c>
      <c r="R176" s="61">
        <v>1.2415340188653713E-2</v>
      </c>
      <c r="S176" s="64">
        <v>0.11600000000000001</v>
      </c>
      <c r="T176" s="64">
        <v>6.947709378485923E-3</v>
      </c>
      <c r="U176" s="64">
        <v>0.65800000000000003</v>
      </c>
      <c r="V176" s="64">
        <v>1.5542074113169683E-2</v>
      </c>
      <c r="W176" s="64">
        <v>1.9E-2</v>
      </c>
      <c r="X176" s="64">
        <v>9.3316212027495489E-4</v>
      </c>
      <c r="Y176" s="64">
        <v>6.9099999999999995E-2</v>
      </c>
      <c r="Z176" s="64">
        <v>1.2376406312570186E-3</v>
      </c>
      <c r="AA176" s="64">
        <v>1.4999999999999999E-2</v>
      </c>
      <c r="AB176" s="64">
        <v>2.2343278880037078E-3</v>
      </c>
      <c r="AC176" s="64">
        <v>0.01</v>
      </c>
      <c r="AD176" s="64">
        <v>8.251908570853678E-4</v>
      </c>
      <c r="AE176" s="61">
        <v>99.43</v>
      </c>
      <c r="AF176" s="61">
        <f t="shared" si="23"/>
        <v>100.08000000000001</v>
      </c>
      <c r="AG176" s="92">
        <f t="shared" si="24"/>
        <v>0.10382513661202186</v>
      </c>
      <c r="AH176" s="64">
        <f t="shared" si="25"/>
        <v>3.5956284153005469</v>
      </c>
      <c r="AI176" s="64">
        <f t="shared" si="26"/>
        <v>0.37759562841530053</v>
      </c>
      <c r="AJ176" s="64">
        <f t="shared" si="27"/>
        <v>0.62932604735883424</v>
      </c>
      <c r="AK176" s="64">
        <f t="shared" si="28"/>
        <v>3.5519125683060113</v>
      </c>
      <c r="AL176" s="63">
        <v>1453</v>
      </c>
      <c r="AM176" s="63">
        <v>1310</v>
      </c>
      <c r="AN176" s="63" t="s">
        <v>404</v>
      </c>
      <c r="AO176" s="62">
        <v>0.65</v>
      </c>
      <c r="AP176" s="69">
        <v>0.04</v>
      </c>
      <c r="AQ176" s="66">
        <v>38</v>
      </c>
      <c r="AR176" s="63">
        <v>6</v>
      </c>
      <c r="AS176" s="278">
        <v>1065.23</v>
      </c>
      <c r="AT176" s="68">
        <v>56.03</v>
      </c>
      <c r="AU176" s="67">
        <v>0.38</v>
      </c>
      <c r="AV176" s="63">
        <v>0.04</v>
      </c>
      <c r="AW176" s="67">
        <v>19.239999999999998</v>
      </c>
      <c r="AX176" s="63">
        <v>0.63</v>
      </c>
      <c r="AY176" s="67">
        <v>4.7699999999999996</v>
      </c>
      <c r="AZ176" s="63">
        <v>0.31</v>
      </c>
      <c r="BA176" s="67">
        <v>8.31</v>
      </c>
      <c r="BB176" s="63">
        <v>0.43</v>
      </c>
      <c r="BC176" s="67">
        <v>0.3</v>
      </c>
      <c r="BD176" s="63">
        <v>0.03</v>
      </c>
      <c r="BE176" s="67">
        <v>2.42</v>
      </c>
      <c r="BF176" s="63">
        <v>0.56000000000000005</v>
      </c>
      <c r="BG176" s="67">
        <v>0.37</v>
      </c>
      <c r="BH176" s="63">
        <v>0.05</v>
      </c>
      <c r="BI176" s="67">
        <v>1.03</v>
      </c>
      <c r="BJ176" s="63">
        <v>0.08</v>
      </c>
      <c r="BK176" s="67"/>
      <c r="BL176" s="63"/>
      <c r="BM176" s="67">
        <v>0.94</v>
      </c>
      <c r="BN176" s="63">
        <v>0.14000000000000001</v>
      </c>
      <c r="BO176" s="67">
        <v>0.44</v>
      </c>
      <c r="BP176" s="63">
        <v>0.11</v>
      </c>
      <c r="BQ176" s="67"/>
      <c r="BR176" s="63"/>
      <c r="BS176" s="67"/>
      <c r="BT176" s="63"/>
      <c r="BU176" s="67"/>
      <c r="BV176" s="63"/>
      <c r="BW176" s="67">
        <v>0.84</v>
      </c>
      <c r="BX176" s="63">
        <v>0.11</v>
      </c>
      <c r="BY176" s="67"/>
      <c r="BZ176" s="63"/>
      <c r="CA176" s="67">
        <v>0.5</v>
      </c>
      <c r="CB176" s="63">
        <v>0.14000000000000001</v>
      </c>
      <c r="CC176" s="67"/>
      <c r="CD176" s="63"/>
      <c r="CE176" s="67"/>
      <c r="CF176" s="63"/>
      <c r="CG176" s="67"/>
      <c r="CH176" s="63"/>
      <c r="CI176" s="67">
        <v>6.2E-2</v>
      </c>
      <c r="CJ176" s="63">
        <v>0.01</v>
      </c>
      <c r="CK176" s="67">
        <v>2.1000000000000001E-2</v>
      </c>
      <c r="CL176" s="63">
        <v>5.0000000000000001E-3</v>
      </c>
      <c r="CM176" s="118">
        <v>6.4000000000000003E-3</v>
      </c>
      <c r="CN176" s="60">
        <v>2.2000000000000001E-3</v>
      </c>
      <c r="CO176" s="117">
        <v>50</v>
      </c>
      <c r="CP176" s="91">
        <v>17.739999999999998</v>
      </c>
      <c r="CQ176" s="91">
        <v>16.61</v>
      </c>
      <c r="CR176" s="91">
        <v>2.98</v>
      </c>
      <c r="CS176" s="61">
        <v>3.5</v>
      </c>
      <c r="CT176" s="61">
        <v>1.43</v>
      </c>
      <c r="CU176" s="63">
        <v>14.29</v>
      </c>
      <c r="CV176" s="63">
        <v>3.65</v>
      </c>
      <c r="CW176" s="63">
        <v>15.16</v>
      </c>
      <c r="CX176" s="63">
        <v>3.33</v>
      </c>
      <c r="CY176" s="60">
        <f t="shared" si="30"/>
        <v>1.9750519750519752E-2</v>
      </c>
      <c r="CZ176" s="60">
        <f t="shared" si="31"/>
        <v>2.1772670964227783E-3</v>
      </c>
      <c r="DA176" s="63"/>
      <c r="DB176" s="91"/>
      <c r="DC176" s="91"/>
      <c r="DD176" s="91"/>
      <c r="DE176" s="60"/>
      <c r="DF176" s="60"/>
      <c r="DG176" s="65"/>
      <c r="DH176" s="65"/>
      <c r="DI176" s="65"/>
      <c r="DJ176" s="65"/>
      <c r="DL176" s="189">
        <v>41.62</v>
      </c>
      <c r="DM176" s="189">
        <v>8.8999679241946912E-3</v>
      </c>
      <c r="DN176" s="189">
        <v>51.95</v>
      </c>
      <c r="DO176" s="189">
        <v>1.5499656889215223E-2</v>
      </c>
      <c r="DP176" s="189">
        <v>6.38</v>
      </c>
      <c r="DQ176" s="189">
        <v>1.0195046294120618E-2</v>
      </c>
      <c r="DR176" s="190">
        <v>3.5000000000000001E-3</v>
      </c>
      <c r="DS176" s="190">
        <v>6.7002781740054288E-4</v>
      </c>
      <c r="DT176" s="190">
        <v>4.9200000000000001E-2</v>
      </c>
      <c r="DU176" s="190">
        <v>3.7953403040707242E-4</v>
      </c>
      <c r="DV176" s="190">
        <v>1.6999999999999999E-3</v>
      </c>
      <c r="DW176" s="190">
        <v>1.0462336060584609E-3</v>
      </c>
      <c r="DX176" s="190">
        <v>0.12720000000000001</v>
      </c>
      <c r="DY176" s="190">
        <v>6.9098021196943159E-4</v>
      </c>
      <c r="DZ176" s="190">
        <v>1.4E-3</v>
      </c>
      <c r="EA176" s="190">
        <v>3.1197172440421849E-4</v>
      </c>
      <c r="EB176" s="190">
        <v>0.25140000000000001</v>
      </c>
      <c r="EC176" s="190">
        <v>3.2423865568905136E-3</v>
      </c>
      <c r="ED176" s="190">
        <v>9.7299999999999998E-2</v>
      </c>
      <c r="EE176" s="190">
        <v>7.5958995306136829E-4</v>
      </c>
      <c r="EF176" s="190">
        <v>1.5900000000000001E-2</v>
      </c>
      <c r="EG176" s="190">
        <v>1.9324058755480181E-3</v>
      </c>
      <c r="EH176" s="190">
        <v>0.42249999999999999</v>
      </c>
      <c r="EI176" s="190">
        <v>2.2198339273453104E-3</v>
      </c>
      <c r="EJ176" s="189">
        <v>100.93</v>
      </c>
    </row>
    <row r="177" spans="1:140" x14ac:dyDescent="0.2">
      <c r="A177" s="63" t="s">
        <v>403</v>
      </c>
      <c r="B177" s="61">
        <v>93.65</v>
      </c>
      <c r="C177" s="143">
        <v>1.5361821858383367E-2</v>
      </c>
      <c r="D177" s="61">
        <v>49.75</v>
      </c>
      <c r="E177" s="61">
        <v>7.2132734516922967E-2</v>
      </c>
      <c r="F177" s="64">
        <v>0.17899999999999999</v>
      </c>
      <c r="G177" s="64">
        <v>5.0344431373989824E-3</v>
      </c>
      <c r="H177" s="61">
        <v>5.89</v>
      </c>
      <c r="I177" s="61">
        <v>2.1159515752119606E-2</v>
      </c>
      <c r="J177" s="61">
        <v>1.02</v>
      </c>
      <c r="K177" s="61">
        <v>9.7829999999999995</v>
      </c>
      <c r="L177" s="61">
        <v>4.2549906548898543E-2</v>
      </c>
      <c r="M177" s="64">
        <v>5.7000000000000002E-2</v>
      </c>
      <c r="N177" s="64">
        <v>3.8987409460548212E-3</v>
      </c>
      <c r="O177" s="61">
        <v>26.6</v>
      </c>
      <c r="P177" s="61">
        <v>8.1566907959503249E-2</v>
      </c>
      <c r="Q177" s="61">
        <v>5</v>
      </c>
      <c r="R177" s="61">
        <v>1.2381288151735115E-2</v>
      </c>
      <c r="S177" s="64">
        <v>0.11600000000000001</v>
      </c>
      <c r="T177" s="64">
        <v>7.1118501671505992E-3</v>
      </c>
      <c r="U177" s="64">
        <v>0.622</v>
      </c>
      <c r="V177" s="64">
        <v>1.5271003547480452E-2</v>
      </c>
      <c r="W177" s="64">
        <v>2.5000000000000001E-2</v>
      </c>
      <c r="X177" s="64">
        <v>9.8150504863389631E-4</v>
      </c>
      <c r="Y177" s="64">
        <v>0.1658</v>
      </c>
      <c r="Z177" s="64">
        <v>1.7251818501419667E-3</v>
      </c>
      <c r="AA177" s="64">
        <v>1.4999999999999999E-2</v>
      </c>
      <c r="AB177" s="64">
        <v>2.2960676770900673E-3</v>
      </c>
      <c r="AC177" s="64">
        <v>1.2999999999999999E-2</v>
      </c>
      <c r="AD177" s="64">
        <v>8.6510690012389538E-4</v>
      </c>
      <c r="AE177" s="61">
        <v>99.24</v>
      </c>
      <c r="AF177" s="61">
        <f t="shared" si="23"/>
        <v>100.17999999999999</v>
      </c>
      <c r="AG177" s="92">
        <f t="shared" si="24"/>
        <v>0.13966480446927376</v>
      </c>
      <c r="AH177" s="64">
        <f t="shared" si="25"/>
        <v>3.4748603351955309</v>
      </c>
      <c r="AI177" s="64">
        <f t="shared" si="26"/>
        <v>0.92625698324022354</v>
      </c>
      <c r="AJ177" s="64">
        <f t="shared" si="27"/>
        <v>1.5437616387337059</v>
      </c>
      <c r="AK177" s="64">
        <f t="shared" si="28"/>
        <v>5.2513966480446923</v>
      </c>
      <c r="AL177" s="63">
        <v>1448</v>
      </c>
      <c r="AM177" s="63">
        <v>1310</v>
      </c>
      <c r="AN177" s="63" t="s">
        <v>402</v>
      </c>
      <c r="AO177" s="62">
        <v>0.94</v>
      </c>
      <c r="AP177" s="69">
        <v>0.11</v>
      </c>
      <c r="AQ177" s="66">
        <v>38</v>
      </c>
      <c r="AR177" s="63">
        <v>13</v>
      </c>
      <c r="AS177" s="278">
        <v>1100.3499999999999</v>
      </c>
      <c r="AT177" s="68">
        <v>51.28</v>
      </c>
      <c r="AU177" s="67">
        <v>0.56000000000000005</v>
      </c>
      <c r="AV177" s="63">
        <v>0.03</v>
      </c>
      <c r="AW177" s="67">
        <v>22.09</v>
      </c>
      <c r="AX177" s="63">
        <v>0.63</v>
      </c>
      <c r="AY177" s="67">
        <v>4.78</v>
      </c>
      <c r="AZ177" s="63">
        <v>0.26</v>
      </c>
      <c r="BA177" s="67">
        <v>9.06</v>
      </c>
      <c r="BB177" s="63">
        <v>0.39</v>
      </c>
      <c r="BC177" s="67">
        <v>0.28999999999999998</v>
      </c>
      <c r="BD177" s="63">
        <v>0.02</v>
      </c>
      <c r="BE177" s="67">
        <v>2.38</v>
      </c>
      <c r="BF177" s="63">
        <v>0.38</v>
      </c>
      <c r="BG177" s="67">
        <v>0.38</v>
      </c>
      <c r="BH177" s="63">
        <v>0.03</v>
      </c>
      <c r="BI177" s="67">
        <v>1.1399999999999999</v>
      </c>
      <c r="BJ177" s="63">
        <v>7.0000000000000007E-2</v>
      </c>
      <c r="BK177" s="67"/>
      <c r="BL177" s="63"/>
      <c r="BM177" s="67">
        <v>0.92</v>
      </c>
      <c r="BN177" s="63">
        <v>0.13</v>
      </c>
      <c r="BO177" s="67">
        <v>0.45</v>
      </c>
      <c r="BP177" s="63">
        <v>0.09</v>
      </c>
      <c r="BQ177" s="67"/>
      <c r="BR177" s="63"/>
      <c r="BS177" s="67"/>
      <c r="BT177" s="63"/>
      <c r="BU177" s="67"/>
      <c r="BV177" s="63"/>
      <c r="BW177" s="67">
        <v>0.81</v>
      </c>
      <c r="BX177" s="63">
        <v>0.08</v>
      </c>
      <c r="BY177" s="67"/>
      <c r="BZ177" s="63"/>
      <c r="CA177" s="67">
        <v>0.55000000000000004</v>
      </c>
      <c r="CB177" s="63">
        <v>0.09</v>
      </c>
      <c r="CC177" s="67"/>
      <c r="CD177" s="63"/>
      <c r="CE177" s="67"/>
      <c r="CF177" s="63"/>
      <c r="CG177" s="67"/>
      <c r="CH177" s="63"/>
      <c r="CI177" s="67">
        <v>0.11799999999999999</v>
      </c>
      <c r="CJ177" s="63">
        <v>1.2999999999999999E-2</v>
      </c>
      <c r="CK177" s="67">
        <v>2.4E-2</v>
      </c>
      <c r="CL177" s="63">
        <v>5.0000000000000001E-3</v>
      </c>
      <c r="CM177" s="118">
        <v>9.1000000000000004E-3</v>
      </c>
      <c r="CN177" s="60">
        <v>2E-3</v>
      </c>
      <c r="CO177" s="117">
        <v>32.22</v>
      </c>
      <c r="CP177" s="91">
        <v>7.57</v>
      </c>
      <c r="CQ177" s="91">
        <v>9.66</v>
      </c>
      <c r="CR177" s="91">
        <v>1.19</v>
      </c>
      <c r="CS177" s="61">
        <v>2.67</v>
      </c>
      <c r="CT177" s="61">
        <v>0.81</v>
      </c>
      <c r="CU177" s="63">
        <v>12.08</v>
      </c>
      <c r="CV177" s="63">
        <v>2.77</v>
      </c>
      <c r="CW177" s="63">
        <v>7.8</v>
      </c>
      <c r="CX177" s="63">
        <v>1.41</v>
      </c>
      <c r="CY177" s="60">
        <f t="shared" si="30"/>
        <v>2.5350837483023997E-2</v>
      </c>
      <c r="CZ177" s="60">
        <f t="shared" si="31"/>
        <v>1.538541220029872E-3</v>
      </c>
      <c r="DA177" s="63"/>
      <c r="DB177" s="91">
        <v>14.5</v>
      </c>
      <c r="DC177" s="60">
        <f>0.3543*DE177</f>
        <v>2.6388264000000002E-2</v>
      </c>
      <c r="DD177" s="60">
        <v>1.5341189999999998E-3</v>
      </c>
      <c r="DE177" s="60">
        <v>7.4480000000000005E-2</v>
      </c>
      <c r="DF177" s="60">
        <v>4.3299999999999996E-3</v>
      </c>
      <c r="DG177" s="65"/>
      <c r="DH177" s="65"/>
      <c r="DI177" s="65"/>
      <c r="DJ177" s="65"/>
      <c r="DL177" s="189">
        <v>41.4</v>
      </c>
      <c r="DM177" s="189">
        <v>5.1530309169078727E-2</v>
      </c>
      <c r="DN177" s="189">
        <v>51.69</v>
      </c>
      <c r="DO177" s="189">
        <v>3.7442987819498445E-2</v>
      </c>
      <c r="DP177" s="189">
        <v>6.25</v>
      </c>
      <c r="DQ177" s="189">
        <v>6.2384887154749831E-2</v>
      </c>
      <c r="DR177" s="190">
        <v>3.5999999999999999E-3</v>
      </c>
      <c r="DS177" s="190">
        <v>5.6072676222728422E-4</v>
      </c>
      <c r="DT177" s="190">
        <v>5.8700000000000002E-2</v>
      </c>
      <c r="DU177" s="190">
        <v>1.5533743450846229E-3</v>
      </c>
      <c r="DV177" s="190">
        <v>1.1999999999999999E-3</v>
      </c>
      <c r="DW177" s="190">
        <v>2.0271455330388389E-3</v>
      </c>
      <c r="DX177" s="190">
        <v>0.12839999999999999</v>
      </c>
      <c r="DY177" s="190">
        <v>1.5289142116765976E-3</v>
      </c>
      <c r="DZ177" s="190">
        <v>2.2000000000000001E-3</v>
      </c>
      <c r="EA177" s="190">
        <v>5.0548302872062629E-4</v>
      </c>
      <c r="EB177" s="190">
        <v>0.24660000000000001</v>
      </c>
      <c r="EC177" s="190">
        <v>7.094251182083451E-3</v>
      </c>
      <c r="ED177" s="190">
        <v>9.5799999999999996E-2</v>
      </c>
      <c r="EE177" s="190">
        <v>8.0299536776752643E-4</v>
      </c>
      <c r="EF177" s="190">
        <v>1.4500000000000001E-2</v>
      </c>
      <c r="EG177" s="190">
        <v>1.0585347842878494E-3</v>
      </c>
      <c r="EH177" s="190">
        <v>0.42820000000000003</v>
      </c>
      <c r="EI177" s="190">
        <v>3.2927908604030894E-3</v>
      </c>
      <c r="EJ177" s="189">
        <v>100.32</v>
      </c>
    </row>
    <row r="178" spans="1:140" x14ac:dyDescent="0.2">
      <c r="A178" s="63" t="s">
        <v>308</v>
      </c>
      <c r="B178" s="61">
        <v>93.82</v>
      </c>
      <c r="C178" s="143">
        <v>1.0577376066870144E-2</v>
      </c>
      <c r="D178" s="61">
        <v>49.72</v>
      </c>
      <c r="E178" s="61">
        <v>7.0807776614133539E-2</v>
      </c>
      <c r="F178" s="64">
        <v>0.17599999999999999</v>
      </c>
      <c r="G178" s="64">
        <v>4.8359192673672535E-3</v>
      </c>
      <c r="H178" s="61">
        <v>5.86</v>
      </c>
      <c r="I178" s="61">
        <v>2.0600645196656303E-2</v>
      </c>
      <c r="J178" s="61">
        <v>1.1100000000000001</v>
      </c>
      <c r="K178" s="61">
        <v>9.7050000000000001</v>
      </c>
      <c r="L178" s="61">
        <v>4.2833593532283623E-2</v>
      </c>
      <c r="M178" s="64">
        <v>0.05</v>
      </c>
      <c r="N178" s="64">
        <v>3.649962455413196E-3</v>
      </c>
      <c r="O178" s="61">
        <v>27.12</v>
      </c>
      <c r="P178" s="61">
        <v>8.4551792222282318E-2</v>
      </c>
      <c r="Q178" s="61">
        <v>4.91</v>
      </c>
      <c r="R178" s="61">
        <v>1.2032437723929717E-2</v>
      </c>
      <c r="S178" s="64">
        <v>9.2999999999999999E-2</v>
      </c>
      <c r="T178" s="64">
        <v>6.64564680641061E-3</v>
      </c>
      <c r="U178" s="64">
        <v>0.61699999999999999</v>
      </c>
      <c r="V178" s="64">
        <v>1.4796830118476786E-2</v>
      </c>
      <c r="W178" s="64">
        <v>1.9E-2</v>
      </c>
      <c r="X178" s="64">
        <v>8.8109047642924898E-4</v>
      </c>
      <c r="Y178" s="64">
        <v>6.2E-2</v>
      </c>
      <c r="Z178" s="64">
        <v>1.1622525349775442E-3</v>
      </c>
      <c r="AA178" s="64">
        <v>1.7999999999999999E-2</v>
      </c>
      <c r="AB178" s="64">
        <v>2.3417072062920249E-3</v>
      </c>
      <c r="AC178" s="64">
        <v>1.2E-2</v>
      </c>
      <c r="AD178" s="64">
        <v>8.5464836173845338E-4</v>
      </c>
      <c r="AE178" s="61">
        <v>99.45</v>
      </c>
      <c r="AF178" s="61">
        <f t="shared" si="23"/>
        <v>100.07000000000001</v>
      </c>
      <c r="AG178" s="92">
        <f t="shared" si="24"/>
        <v>0.10795454545454546</v>
      </c>
      <c r="AH178" s="64">
        <f t="shared" si="25"/>
        <v>3.5056818181818183</v>
      </c>
      <c r="AI178" s="64">
        <f t="shared" si="26"/>
        <v>0.35227272727272729</v>
      </c>
      <c r="AJ178" s="64">
        <f t="shared" si="27"/>
        <v>0.58712121212121215</v>
      </c>
      <c r="AK178" s="64">
        <f t="shared" si="28"/>
        <v>3.5227272727272729</v>
      </c>
      <c r="AL178" s="63">
        <v>1463</v>
      </c>
      <c r="AM178" s="63">
        <v>1310</v>
      </c>
      <c r="AN178" s="63" t="s">
        <v>307</v>
      </c>
      <c r="AO178" s="62">
        <v>0.62</v>
      </c>
      <c r="AP178" s="69">
        <v>0.02</v>
      </c>
      <c r="AQ178" s="66">
        <v>38</v>
      </c>
      <c r="AR178" s="63">
        <v>9</v>
      </c>
      <c r="AS178" s="278">
        <v>1047.71</v>
      </c>
      <c r="AT178" s="68">
        <v>34.89</v>
      </c>
      <c r="AU178" s="67">
        <v>0.42</v>
      </c>
      <c r="AV178" s="63">
        <v>0.02</v>
      </c>
      <c r="AW178" s="67">
        <v>19.95</v>
      </c>
      <c r="AX178" s="63">
        <v>0.41</v>
      </c>
      <c r="AY178" s="67">
        <v>4.6900000000000004</v>
      </c>
      <c r="AZ178" s="63">
        <v>0.18</v>
      </c>
      <c r="BA178" s="67">
        <v>8.4499999999999993</v>
      </c>
      <c r="BB178" s="63">
        <v>0.31</v>
      </c>
      <c r="BC178" s="67">
        <v>0.26</v>
      </c>
      <c r="BD178" s="63">
        <v>0.02</v>
      </c>
      <c r="BE178" s="67">
        <v>2.65</v>
      </c>
      <c r="BF178" s="63">
        <v>0.23</v>
      </c>
      <c r="BG178" s="67">
        <v>0.37</v>
      </c>
      <c r="BH178" s="63">
        <v>0.02</v>
      </c>
      <c r="BI178" s="67">
        <v>1.04</v>
      </c>
      <c r="BJ178" s="63">
        <v>0.05</v>
      </c>
      <c r="BK178" s="67"/>
      <c r="BL178" s="63"/>
      <c r="BM178" s="67">
        <v>0.9</v>
      </c>
      <c r="BN178" s="63">
        <v>7.0000000000000007E-2</v>
      </c>
      <c r="BO178" s="67">
        <v>0.36</v>
      </c>
      <c r="BP178" s="63">
        <v>0.06</v>
      </c>
      <c r="BQ178" s="67"/>
      <c r="BR178" s="63"/>
      <c r="BS178" s="67"/>
      <c r="BT178" s="63"/>
      <c r="BU178" s="67"/>
      <c r="BV178" s="63"/>
      <c r="BW178" s="67">
        <v>0.75</v>
      </c>
      <c r="BX178" s="63">
        <v>0.06</v>
      </c>
      <c r="BY178" s="67"/>
      <c r="BZ178" s="63"/>
      <c r="CA178" s="67">
        <v>0.54</v>
      </c>
      <c r="CB178" s="63">
        <v>0.05</v>
      </c>
      <c r="CC178" s="67"/>
      <c r="CD178" s="63"/>
      <c r="CE178" s="67"/>
      <c r="CF178" s="63"/>
      <c r="CG178" s="67"/>
      <c r="CH178" s="63"/>
      <c r="CI178" s="67">
        <v>5.5E-2</v>
      </c>
      <c r="CJ178" s="63">
        <v>5.0000000000000001E-3</v>
      </c>
      <c r="CK178" s="67">
        <v>2.3E-2</v>
      </c>
      <c r="CL178" s="63">
        <v>3.0000000000000001E-3</v>
      </c>
      <c r="CM178" s="118">
        <v>7.0000000000000001E-3</v>
      </c>
      <c r="CN178" s="60">
        <v>1.2999999999999999E-3</v>
      </c>
      <c r="CO178" s="117">
        <v>37.14</v>
      </c>
      <c r="CP178" s="91">
        <v>7.37</v>
      </c>
      <c r="CQ178" s="91">
        <v>18.91</v>
      </c>
      <c r="CR178" s="91">
        <v>2.06</v>
      </c>
      <c r="CS178" s="61">
        <v>3.29</v>
      </c>
      <c r="CT178" s="61">
        <v>0.79</v>
      </c>
      <c r="CU178" s="63">
        <v>11.3</v>
      </c>
      <c r="CV178" s="63">
        <v>1.82</v>
      </c>
      <c r="CW178" s="63">
        <v>16.36</v>
      </c>
      <c r="CX178" s="63">
        <v>2.0499999999999998</v>
      </c>
      <c r="CY178" s="60">
        <f t="shared" si="30"/>
        <v>2.1052631578947368E-2</v>
      </c>
      <c r="CZ178" s="60">
        <f t="shared" si="31"/>
        <v>1.0918855281148417E-3</v>
      </c>
      <c r="DA178" s="63"/>
      <c r="DB178" s="91">
        <v>9.6</v>
      </c>
      <c r="DC178" s="60">
        <f>0.3543*DE178</f>
        <v>2.2405932000000003E-2</v>
      </c>
      <c r="DD178" s="60">
        <v>1.2542220000000001E-3</v>
      </c>
      <c r="DE178" s="60">
        <v>6.3240000000000005E-2</v>
      </c>
      <c r="DF178" s="60">
        <v>3.5400000000000002E-3</v>
      </c>
      <c r="DG178" s="65">
        <v>0.70299</v>
      </c>
      <c r="DH178" s="65">
        <v>6.8000000000000005E-4</v>
      </c>
      <c r="DI178" s="65">
        <v>0.70003000000000004</v>
      </c>
      <c r="DJ178" s="65">
        <v>6.9999999999999999E-4</v>
      </c>
      <c r="DL178" s="189">
        <v>42.03</v>
      </c>
      <c r="DM178" s="189">
        <v>6.4418258785002597E-2</v>
      </c>
      <c r="DN178" s="189">
        <v>52.48</v>
      </c>
      <c r="DO178" s="189">
        <v>6.5011009716220161E-2</v>
      </c>
      <c r="DP178" s="189">
        <v>6.16</v>
      </c>
      <c r="DQ178" s="189">
        <v>4.2686834116326955E-2</v>
      </c>
      <c r="DR178" s="190">
        <v>3.7000000000000002E-3</v>
      </c>
      <c r="DS178" s="190">
        <v>6.2046023955431874E-4</v>
      </c>
      <c r="DT178" s="190">
        <v>5.6800000000000003E-2</v>
      </c>
      <c r="DU178" s="190">
        <v>2.1103004356211419E-3</v>
      </c>
      <c r="DV178" s="190">
        <v>1.4E-3</v>
      </c>
      <c r="DW178" s="190">
        <v>1.624296206458933E-3</v>
      </c>
      <c r="DX178" s="190">
        <v>0.1265</v>
      </c>
      <c r="DY178" s="190">
        <v>5.4739722693298589E-4</v>
      </c>
      <c r="DZ178" s="190">
        <v>2.0999999999999999E-3</v>
      </c>
      <c r="EA178" s="190">
        <v>2.7473551322179917E-4</v>
      </c>
      <c r="EB178" s="190">
        <v>0.23699999999999999</v>
      </c>
      <c r="EC178" s="190">
        <v>1.3499804382670483E-3</v>
      </c>
      <c r="ED178" s="190">
        <v>9.4299999999999995E-2</v>
      </c>
      <c r="EE178" s="190">
        <v>8.3807547304551528E-4</v>
      </c>
      <c r="EF178" s="190">
        <v>1.4500000000000001E-2</v>
      </c>
      <c r="EG178" s="190">
        <v>8.1298045821296327E-4</v>
      </c>
      <c r="EH178" s="190">
        <v>0.43140000000000001</v>
      </c>
      <c r="EI178" s="190">
        <v>2.5467163034653658E-3</v>
      </c>
      <c r="EJ178" s="189">
        <v>101.65</v>
      </c>
    </row>
    <row r="179" spans="1:140" x14ac:dyDescent="0.2">
      <c r="A179" s="63" t="s">
        <v>961</v>
      </c>
      <c r="B179" s="61">
        <v>93.55</v>
      </c>
      <c r="C179" s="143">
        <v>8.7511044455072292E-3</v>
      </c>
      <c r="D179" s="61">
        <v>49.93</v>
      </c>
      <c r="E179" s="61">
        <v>0.16388297640880181</v>
      </c>
      <c r="F179" s="64">
        <v>0.17599999999999999</v>
      </c>
      <c r="G179" s="64">
        <v>9.5453404496474072E-3</v>
      </c>
      <c r="H179" s="61">
        <v>6.09</v>
      </c>
      <c r="I179" s="61">
        <v>2.4791790657997817E-2</v>
      </c>
      <c r="J179" s="61">
        <v>1.05</v>
      </c>
      <c r="K179" s="61">
        <v>9.86</v>
      </c>
      <c r="L179" s="61">
        <v>6.5453634321868015E-2</v>
      </c>
      <c r="M179" s="64">
        <v>7.0999999999999994E-2</v>
      </c>
      <c r="N179" s="64">
        <v>7.4431433834231423E-3</v>
      </c>
      <c r="O179" s="61">
        <v>26.2</v>
      </c>
      <c r="P179" s="61">
        <v>0.15272223328291015</v>
      </c>
      <c r="Q179" s="61">
        <v>5.09</v>
      </c>
      <c r="R179" s="61">
        <v>2.6184600545816193E-2</v>
      </c>
      <c r="S179" s="64">
        <v>0.154</v>
      </c>
      <c r="T179" s="64">
        <v>8.9656270348478454E-3</v>
      </c>
      <c r="U179" s="64">
        <v>0.66700000000000004</v>
      </c>
      <c r="V179" s="64">
        <v>2.9532788893500483E-2</v>
      </c>
      <c r="W179" s="64">
        <v>3.1E-2</v>
      </c>
      <c r="X179" s="64">
        <v>1.7899751311435074E-3</v>
      </c>
      <c r="Y179" s="64">
        <v>0.17319999999999999</v>
      </c>
      <c r="Z179" s="64">
        <v>2.2716160018885971E-3</v>
      </c>
      <c r="AA179" s="64">
        <v>1.6E-2</v>
      </c>
      <c r="AB179" s="64">
        <v>2.7441986016651689E-3</v>
      </c>
      <c r="AC179" s="64">
        <v>1.4E-2</v>
      </c>
      <c r="AD179" s="64">
        <v>1.6191392566424145E-3</v>
      </c>
      <c r="AE179" s="61">
        <v>99.51</v>
      </c>
      <c r="AF179" s="61">
        <f t="shared" si="23"/>
        <v>100.19000000000001</v>
      </c>
      <c r="AG179" s="92">
        <f t="shared" si="24"/>
        <v>0.17613636363636365</v>
      </c>
      <c r="AH179" s="64">
        <f t="shared" si="25"/>
        <v>3.7897727272727275</v>
      </c>
      <c r="AI179" s="64">
        <f t="shared" si="26"/>
        <v>0.98409090909090913</v>
      </c>
      <c r="AJ179" s="64">
        <f t="shared" si="27"/>
        <v>1.6401515151515154</v>
      </c>
      <c r="AK179" s="64">
        <f t="shared" si="28"/>
        <v>3.8636363636363642</v>
      </c>
      <c r="AL179" s="63">
        <v>1450</v>
      </c>
      <c r="AM179" s="63">
        <v>1350</v>
      </c>
      <c r="AN179" s="63" t="s">
        <v>962</v>
      </c>
      <c r="AO179" s="62">
        <v>0.68</v>
      </c>
      <c r="AP179" s="69">
        <v>0.03</v>
      </c>
      <c r="AQ179" s="66">
        <v>38</v>
      </c>
      <c r="AR179" s="63">
        <v>25.013999999999999</v>
      </c>
      <c r="AS179" s="278">
        <v>1105.97</v>
      </c>
      <c r="AT179" s="68">
        <v>42.25</v>
      </c>
      <c r="AU179" s="67">
        <v>0.65</v>
      </c>
      <c r="AV179" s="63">
        <v>0.03</v>
      </c>
      <c r="AW179" s="67">
        <v>23.36</v>
      </c>
      <c r="AX179" s="63">
        <v>0.56000000000000005</v>
      </c>
      <c r="AY179" s="67">
        <v>4.84</v>
      </c>
      <c r="AZ179" s="63">
        <v>0.25</v>
      </c>
      <c r="BA179" s="67">
        <v>8.84</v>
      </c>
      <c r="BB179" s="63">
        <v>0.37</v>
      </c>
      <c r="BC179" s="67">
        <v>0.3</v>
      </c>
      <c r="BD179" s="63">
        <v>0.03</v>
      </c>
      <c r="BE179" s="67">
        <v>2.85</v>
      </c>
      <c r="BF179" s="63">
        <v>0.27</v>
      </c>
      <c r="BG179" s="67">
        <v>0.42</v>
      </c>
      <c r="BH179" s="63">
        <v>0.03</v>
      </c>
      <c r="BI179" s="67">
        <v>1.2</v>
      </c>
      <c r="BJ179" s="63">
        <v>0.06</v>
      </c>
      <c r="BK179" s="67">
        <v>0.18</v>
      </c>
      <c r="BL179" s="63">
        <v>0.02</v>
      </c>
      <c r="BM179" s="67">
        <v>1</v>
      </c>
      <c r="BN179" s="63">
        <v>0.1</v>
      </c>
      <c r="BO179" s="67">
        <v>0.38</v>
      </c>
      <c r="BP179" s="63">
        <v>0.06</v>
      </c>
      <c r="BQ179" s="67">
        <v>0.16</v>
      </c>
      <c r="BR179" s="63">
        <v>0.02</v>
      </c>
      <c r="BS179" s="67">
        <v>0.54</v>
      </c>
      <c r="BT179" s="63">
        <v>0.08</v>
      </c>
      <c r="BU179" s="67"/>
      <c r="BV179" s="63"/>
      <c r="BW179" s="67">
        <v>0.8</v>
      </c>
      <c r="BX179" s="63">
        <v>0.08</v>
      </c>
      <c r="BY179" s="67">
        <v>0.53</v>
      </c>
      <c r="BZ179" s="63">
        <v>0.05</v>
      </c>
      <c r="CA179" s="67">
        <v>0.64</v>
      </c>
      <c r="CB179" s="63">
        <v>0.06</v>
      </c>
      <c r="CC179" s="67"/>
      <c r="CD179" s="63"/>
      <c r="CE179" s="67"/>
      <c r="CF179" s="63"/>
      <c r="CG179" s="67"/>
      <c r="CH179" s="63"/>
      <c r="CI179" s="67">
        <v>0.125</v>
      </c>
      <c r="CJ179" s="63">
        <v>1.2E-2</v>
      </c>
      <c r="CK179" s="67">
        <v>2.5999999999999999E-2</v>
      </c>
      <c r="CL179" s="63">
        <v>4.0000000000000001E-3</v>
      </c>
      <c r="CM179" s="118">
        <v>9.1999999999999998E-3</v>
      </c>
      <c r="CN179" s="60">
        <v>1.8E-3</v>
      </c>
      <c r="CO179" s="117">
        <v>32.61</v>
      </c>
      <c r="CP179" s="91">
        <v>6.89</v>
      </c>
      <c r="CQ179" s="91">
        <v>9.6</v>
      </c>
      <c r="CR179" s="91">
        <v>1.02</v>
      </c>
      <c r="CS179" s="61">
        <v>2.83</v>
      </c>
      <c r="CT179" s="61">
        <v>0.73</v>
      </c>
      <c r="CU179" s="63">
        <v>11.54</v>
      </c>
      <c r="CV179" s="63">
        <v>2.19</v>
      </c>
      <c r="CW179" s="63">
        <v>8</v>
      </c>
      <c r="CX179" s="63">
        <v>1.1200000000000001</v>
      </c>
      <c r="CY179" s="60">
        <f t="shared" si="30"/>
        <v>2.7825342465753425E-2</v>
      </c>
      <c r="CZ179" s="60">
        <f t="shared" si="31"/>
        <v>1.4471487393062678E-3</v>
      </c>
      <c r="DB179" s="91">
        <v>25.5</v>
      </c>
      <c r="DC179" s="60">
        <f>0.3543*DE179</f>
        <v>2.8946309999999999E-2</v>
      </c>
      <c r="DD179" s="60">
        <v>9.2117999999999996E-4</v>
      </c>
      <c r="DE179" s="60">
        <v>8.1699999999999995E-2</v>
      </c>
      <c r="DF179" s="60">
        <v>2.5999999999999999E-3</v>
      </c>
      <c r="DG179" s="65"/>
      <c r="DH179" s="65"/>
      <c r="DI179" s="65"/>
      <c r="DJ179" s="65"/>
      <c r="DK179" s="65"/>
      <c r="DL179" s="232">
        <v>41.65</v>
      </c>
      <c r="DM179" s="232">
        <v>2.1720517320910373E-2</v>
      </c>
      <c r="DN179" s="232">
        <v>51.75</v>
      </c>
      <c r="DO179" s="232">
        <v>3.4510003438240885E-2</v>
      </c>
      <c r="DP179" s="232">
        <v>6.37</v>
      </c>
      <c r="DQ179" s="232">
        <v>1.1279994708313597E-2</v>
      </c>
      <c r="DR179" s="233">
        <v>4.0000000000000001E-3</v>
      </c>
      <c r="DS179" s="233">
        <v>6.9331337278692631E-4</v>
      </c>
      <c r="DT179" s="233">
        <v>5.3199999999999997E-2</v>
      </c>
      <c r="DU179" s="233">
        <v>6.2689012156849654E-4</v>
      </c>
      <c r="DV179" s="233">
        <v>1.9E-3</v>
      </c>
      <c r="DW179" s="233">
        <v>7.0300728412429458E-4</v>
      </c>
      <c r="DX179" s="233">
        <v>0.1313</v>
      </c>
      <c r="DY179" s="233">
        <v>1.0068523175460631E-3</v>
      </c>
      <c r="DZ179" s="233">
        <v>1.5E-3</v>
      </c>
      <c r="EA179" s="233">
        <v>6.1270804788542588E-4</v>
      </c>
      <c r="EB179" s="233">
        <v>0.23769999999999999</v>
      </c>
      <c r="EC179" s="233">
        <v>1.8548110395724383E-2</v>
      </c>
      <c r="ED179" s="233">
        <v>9.9000000000000005E-2</v>
      </c>
      <c r="EE179" s="233">
        <v>1.2229749574977709E-3</v>
      </c>
      <c r="EF179" s="233">
        <v>1.52E-2</v>
      </c>
      <c r="EG179" s="233">
        <v>8.8538130808075066E-4</v>
      </c>
      <c r="EH179" s="233">
        <v>0.42680000000000001</v>
      </c>
      <c r="EI179" s="233">
        <v>2.5787213128714704E-3</v>
      </c>
      <c r="EJ179" s="232">
        <v>100.21</v>
      </c>
    </row>
    <row r="180" spans="1:140" x14ac:dyDescent="0.2">
      <c r="A180" s="63" t="s">
        <v>929</v>
      </c>
      <c r="B180" s="61">
        <v>93.68</v>
      </c>
      <c r="C180" s="143">
        <v>1.7454094481181445E-2</v>
      </c>
      <c r="D180" s="61">
        <v>49.84</v>
      </c>
      <c r="E180" s="61">
        <v>0.11023802350428062</v>
      </c>
      <c r="F180" s="64">
        <v>0.17499999999999999</v>
      </c>
      <c r="G180" s="64">
        <v>5.3156804112841367E-3</v>
      </c>
      <c r="H180" s="61">
        <v>5.94</v>
      </c>
      <c r="I180" s="61">
        <v>3.9468000561468632E-2</v>
      </c>
      <c r="J180" s="61">
        <v>1.08</v>
      </c>
      <c r="K180" s="61">
        <v>9.7309999999999999</v>
      </c>
      <c r="L180" s="61">
        <v>4.9616812896521707E-2</v>
      </c>
      <c r="M180" s="64">
        <v>5.8999999999999997E-2</v>
      </c>
      <c r="N180" s="64">
        <v>5.4402277150021414E-3</v>
      </c>
      <c r="O180" s="61">
        <v>26.69</v>
      </c>
      <c r="P180" s="61">
        <v>0.23477891195756209</v>
      </c>
      <c r="Q180" s="61">
        <v>5.08</v>
      </c>
      <c r="R180" s="61">
        <v>3.5319841622121859E-2</v>
      </c>
      <c r="S180" s="64">
        <v>0.16</v>
      </c>
      <c r="T180" s="64">
        <v>8.0501100710566684E-3</v>
      </c>
      <c r="U180" s="64">
        <v>0.59499999999999997</v>
      </c>
      <c r="V180" s="64">
        <v>1.7369705001692562E-2</v>
      </c>
      <c r="W180" s="64">
        <v>1.7999999999999999E-2</v>
      </c>
      <c r="X180" s="64">
        <v>1.6188032364971891E-3</v>
      </c>
      <c r="Y180" s="64">
        <v>6.1400000000000003E-2</v>
      </c>
      <c r="Z180" s="64">
        <v>1.4275164609008047E-3</v>
      </c>
      <c r="AA180" s="64">
        <v>1.2999999999999999E-2</v>
      </c>
      <c r="AB180" s="64">
        <v>2.9814593488689954E-3</v>
      </c>
      <c r="AC180" s="64">
        <v>8.0000000000000002E-3</v>
      </c>
      <c r="AD180" s="64">
        <v>9.4362083849008839E-4</v>
      </c>
      <c r="AE180" s="61">
        <v>99.45</v>
      </c>
      <c r="AF180" s="61">
        <f t="shared" si="23"/>
        <v>100.07000000000001</v>
      </c>
      <c r="AG180" s="92">
        <f t="shared" si="24"/>
        <v>0.10285714285714286</v>
      </c>
      <c r="AH180" s="64">
        <f t="shared" si="25"/>
        <v>3.4</v>
      </c>
      <c r="AI180" s="64">
        <f t="shared" si="26"/>
        <v>0.35085714285714292</v>
      </c>
      <c r="AJ180" s="64">
        <f t="shared" si="27"/>
        <v>0.58476190476190493</v>
      </c>
      <c r="AK180" s="64">
        <f t="shared" si="28"/>
        <v>3.5428571428571431</v>
      </c>
      <c r="AL180" s="63">
        <v>1457</v>
      </c>
      <c r="AM180" s="63">
        <v>1350</v>
      </c>
      <c r="AN180" s="63" t="s">
        <v>930</v>
      </c>
      <c r="AO180" s="62">
        <v>0.62</v>
      </c>
      <c r="AP180" s="69">
        <v>0.03</v>
      </c>
      <c r="AQ180" s="66">
        <v>38</v>
      </c>
      <c r="AR180" s="63">
        <v>16</v>
      </c>
      <c r="AS180" s="278">
        <v>1095.76</v>
      </c>
      <c r="AT180" s="68">
        <v>39.229999999999997</v>
      </c>
      <c r="AU180" s="67">
        <v>0.34</v>
      </c>
      <c r="AV180" s="63">
        <v>0.02</v>
      </c>
      <c r="AW180" s="67">
        <v>20.18</v>
      </c>
      <c r="AX180" s="63">
        <v>0.4</v>
      </c>
      <c r="AY180" s="67">
        <v>4.91</v>
      </c>
      <c r="AZ180" s="63">
        <v>0.22</v>
      </c>
      <c r="BA180" s="67">
        <v>8.68</v>
      </c>
      <c r="BB180" s="63">
        <v>0.37</v>
      </c>
      <c r="BC180" s="67">
        <v>0.27</v>
      </c>
      <c r="BD180" s="63">
        <v>0.02</v>
      </c>
      <c r="BE180" s="67">
        <v>2.93</v>
      </c>
      <c r="BF180" s="63">
        <v>0.28000000000000003</v>
      </c>
      <c r="BG180" s="67">
        <v>0.37</v>
      </c>
      <c r="BH180" s="63">
        <v>0.03</v>
      </c>
      <c r="BI180" s="67">
        <v>1.0900000000000001</v>
      </c>
      <c r="BJ180" s="63">
        <v>0.06</v>
      </c>
      <c r="BK180" s="67">
        <v>0.18</v>
      </c>
      <c r="BL180" s="63">
        <v>0.02</v>
      </c>
      <c r="BM180" s="67">
        <v>0.99</v>
      </c>
      <c r="BN180" s="63">
        <v>0.09</v>
      </c>
      <c r="BO180" s="67">
        <v>0.42</v>
      </c>
      <c r="BP180" s="63">
        <v>7.0000000000000007E-2</v>
      </c>
      <c r="BQ180" s="67">
        <v>0.16</v>
      </c>
      <c r="BR180" s="63">
        <v>0.02</v>
      </c>
      <c r="BS180" s="67">
        <v>0.63</v>
      </c>
      <c r="BT180" s="63">
        <v>0.1</v>
      </c>
      <c r="BU180" s="67"/>
      <c r="BV180" s="63"/>
      <c r="BW180" s="67">
        <v>0.82</v>
      </c>
      <c r="BX180" s="63">
        <v>7.0000000000000007E-2</v>
      </c>
      <c r="BY180" s="67">
        <v>0.53</v>
      </c>
      <c r="BZ180" s="63">
        <v>0.04</v>
      </c>
      <c r="CA180" s="67">
        <v>0.55000000000000004</v>
      </c>
      <c r="CB180" s="63">
        <v>0.06</v>
      </c>
      <c r="CC180" s="67"/>
      <c r="CD180" s="63"/>
      <c r="CE180" s="67"/>
      <c r="CF180" s="63"/>
      <c r="CG180" s="67"/>
      <c r="CH180" s="63"/>
      <c r="CI180" s="67">
        <v>5.6000000000000001E-2</v>
      </c>
      <c r="CJ180" s="63">
        <v>8.0000000000000002E-3</v>
      </c>
      <c r="CK180" s="67">
        <v>2.1000000000000001E-2</v>
      </c>
      <c r="CL180" s="63">
        <v>4.0000000000000001E-3</v>
      </c>
      <c r="CM180" s="118">
        <v>7.3000000000000001E-3</v>
      </c>
      <c r="CN180" s="60">
        <v>1.6999999999999999E-3</v>
      </c>
      <c r="CO180" s="117">
        <v>36.99</v>
      </c>
      <c r="CP180" s="91">
        <v>9.0299999999999994</v>
      </c>
      <c r="CQ180" s="91">
        <v>19.46</v>
      </c>
      <c r="CR180" s="91">
        <v>3</v>
      </c>
      <c r="CS180" s="61">
        <v>2.88</v>
      </c>
      <c r="CT180" s="61">
        <v>0.85</v>
      </c>
      <c r="CU180" s="63">
        <v>12.86</v>
      </c>
      <c r="CV180" s="63">
        <v>2.7</v>
      </c>
      <c r="CW180" s="63">
        <v>17.68</v>
      </c>
      <c r="CX180" s="63">
        <v>2.98</v>
      </c>
      <c r="CY180" s="60">
        <f t="shared" si="30"/>
        <v>1.6848364717542124E-2</v>
      </c>
      <c r="CZ180" s="60">
        <f t="shared" si="31"/>
        <v>1.0458348307333381E-3</v>
      </c>
      <c r="DB180" s="91">
        <v>15.509401559829699</v>
      </c>
      <c r="DC180" s="60">
        <v>1.8979929344320395E-2</v>
      </c>
      <c r="DD180" s="60">
        <v>1.1692963472664214E-3</v>
      </c>
      <c r="DE180" s="60">
        <v>5.3570221124246101E-2</v>
      </c>
      <c r="DF180" s="60">
        <v>3.3003001616325753E-3</v>
      </c>
      <c r="DG180" s="65">
        <v>0.70343999999999995</v>
      </c>
      <c r="DH180" s="65">
        <v>1.5E-3</v>
      </c>
      <c r="DI180" s="65">
        <v>0.70094000000000001</v>
      </c>
      <c r="DJ180" s="65">
        <v>1.5E-3</v>
      </c>
      <c r="DK180" s="65"/>
      <c r="DL180" s="232">
        <v>41.56</v>
      </c>
      <c r="DM180" s="232">
        <v>4.6943512554043811E-2</v>
      </c>
      <c r="DN180" s="232">
        <v>51.73</v>
      </c>
      <c r="DO180" s="232">
        <v>1.253585055720758E-2</v>
      </c>
      <c r="DP180" s="232">
        <v>6.22</v>
      </c>
      <c r="DQ180" s="232">
        <v>7.0487437423508201E-2</v>
      </c>
      <c r="DR180" s="233">
        <v>4.1000000000000003E-3</v>
      </c>
      <c r="DS180" s="233">
        <v>6.0193101768570836E-4</v>
      </c>
      <c r="DT180" s="233">
        <v>5.4899999999999997E-2</v>
      </c>
      <c r="DU180" s="233">
        <v>5.3805006633088227E-3</v>
      </c>
      <c r="DV180" s="233">
        <v>1.8E-3</v>
      </c>
      <c r="DW180" s="233">
        <v>1.0955133286881238E-3</v>
      </c>
      <c r="DX180" s="233">
        <v>0.13059999999999999</v>
      </c>
      <c r="DY180" s="233">
        <v>1.7000648617496064E-3</v>
      </c>
      <c r="DZ180" s="233">
        <v>1.5E-3</v>
      </c>
      <c r="EA180" s="233">
        <v>8.4708926073848623E-4</v>
      </c>
      <c r="EB180" s="233">
        <v>0.24329999999999999</v>
      </c>
      <c r="EC180" s="233">
        <v>1.0951011838516074E-2</v>
      </c>
      <c r="ED180" s="233">
        <v>9.6799999999999997E-2</v>
      </c>
      <c r="EE180" s="233">
        <v>1.1462353219136756E-3</v>
      </c>
      <c r="EF180" s="233">
        <v>1.55E-2</v>
      </c>
      <c r="EG180" s="233">
        <v>9.0309243528371292E-4</v>
      </c>
      <c r="EH180" s="233">
        <v>0.42909999999999998</v>
      </c>
      <c r="EI180" s="233">
        <v>2.0575923689864269E-3</v>
      </c>
      <c r="EJ180" s="232">
        <v>99.97</v>
      </c>
    </row>
    <row r="181" spans="1:140" x14ac:dyDescent="0.2">
      <c r="A181" s="63" t="s">
        <v>897</v>
      </c>
      <c r="B181" s="61">
        <v>93.38</v>
      </c>
      <c r="C181" s="143">
        <v>1.5783812723966048E-2</v>
      </c>
      <c r="D181" s="61">
        <v>50.1</v>
      </c>
      <c r="E181" s="61">
        <v>0.14158424753544507</v>
      </c>
      <c r="F181" s="64">
        <v>0.17899999999999999</v>
      </c>
      <c r="G181" s="64">
        <v>8.8628025397595109E-3</v>
      </c>
      <c r="H181" s="61">
        <v>6.13</v>
      </c>
      <c r="I181" s="61">
        <v>4.1476450217325579E-2</v>
      </c>
      <c r="J181" s="61">
        <v>1.02</v>
      </c>
      <c r="K181" s="61">
        <v>9.8870000000000005</v>
      </c>
      <c r="L181" s="61">
        <v>5.9004270113313516E-2</v>
      </c>
      <c r="M181" s="64">
        <v>6.5000000000000002E-2</v>
      </c>
      <c r="N181" s="64">
        <v>4.9765084188967742E-3</v>
      </c>
      <c r="O181" s="61">
        <v>25.97</v>
      </c>
      <c r="P181" s="61">
        <v>0.13160831380082458</v>
      </c>
      <c r="Q181" s="61">
        <v>5.08</v>
      </c>
      <c r="R181" s="61">
        <v>3.4548515230025667E-2</v>
      </c>
      <c r="S181" s="64">
        <v>0.184</v>
      </c>
      <c r="T181" s="64">
        <v>2.2668541108098759E-2</v>
      </c>
      <c r="U181" s="64">
        <v>0.63800000000000001</v>
      </c>
      <c r="V181" s="64">
        <v>3.9687672224619809E-2</v>
      </c>
      <c r="W181" s="64">
        <v>0.02</v>
      </c>
      <c r="X181" s="64">
        <v>2.3584496139229531E-3</v>
      </c>
      <c r="Y181" s="64">
        <v>6.9599999999999995E-2</v>
      </c>
      <c r="Z181" s="64">
        <v>2.190789486661121E-3</v>
      </c>
      <c r="AA181" s="64">
        <v>1.6E-2</v>
      </c>
      <c r="AB181" s="64">
        <v>3.3913840699961494E-3</v>
      </c>
      <c r="AC181" s="64">
        <v>1.7999999999999999E-2</v>
      </c>
      <c r="AD181" s="64">
        <v>1.3781866043342534E-3</v>
      </c>
      <c r="AE181" s="61">
        <v>99.37</v>
      </c>
      <c r="AF181" s="61">
        <f t="shared" si="23"/>
        <v>100.09</v>
      </c>
      <c r="AG181" s="92">
        <f t="shared" si="24"/>
        <v>0.111731843575419</v>
      </c>
      <c r="AH181" s="64">
        <f t="shared" si="25"/>
        <v>3.564245810055866</v>
      </c>
      <c r="AI181" s="64">
        <f t="shared" si="26"/>
        <v>0.38882681564245808</v>
      </c>
      <c r="AJ181" s="64">
        <f t="shared" si="27"/>
        <v>0.64804469273743015</v>
      </c>
      <c r="AK181" s="64">
        <f t="shared" si="28"/>
        <v>4.022346368715084</v>
      </c>
      <c r="AL181" s="63">
        <v>1444</v>
      </c>
      <c r="AM181" s="63">
        <v>1350</v>
      </c>
      <c r="AN181" s="63" t="s">
        <v>878</v>
      </c>
      <c r="AO181" s="62">
        <v>0.72</v>
      </c>
      <c r="AP181" s="69">
        <v>0.02</v>
      </c>
      <c r="AQ181" s="66">
        <v>38</v>
      </c>
      <c r="AR181" s="63">
        <v>19</v>
      </c>
      <c r="AS181" s="278">
        <v>1085.57</v>
      </c>
      <c r="AT181" s="68">
        <v>39.619999999999997</v>
      </c>
      <c r="AU181" s="67">
        <v>0.36</v>
      </c>
      <c r="AV181" s="63">
        <v>0.02</v>
      </c>
      <c r="AW181" s="67">
        <v>19.399999999999999</v>
      </c>
      <c r="AX181" s="63">
        <v>0.4</v>
      </c>
      <c r="AY181" s="67">
        <v>4.84</v>
      </c>
      <c r="AZ181" s="63">
        <v>0.25</v>
      </c>
      <c r="BA181" s="67">
        <v>8.6999999999999993</v>
      </c>
      <c r="BB181" s="63">
        <v>0.32</v>
      </c>
      <c r="BC181" s="67">
        <v>0.28999999999999998</v>
      </c>
      <c r="BD181" s="63">
        <v>0.02</v>
      </c>
      <c r="BE181" s="67">
        <v>2.72</v>
      </c>
      <c r="BF181" s="63">
        <v>0.28000000000000003</v>
      </c>
      <c r="BG181" s="67">
        <v>0.38</v>
      </c>
      <c r="BH181" s="63">
        <v>0.03</v>
      </c>
      <c r="BI181" s="67">
        <v>1.02</v>
      </c>
      <c r="BJ181" s="63">
        <v>0.05</v>
      </c>
      <c r="BK181" s="67">
        <v>0.18</v>
      </c>
      <c r="BL181" s="63">
        <v>0.02</v>
      </c>
      <c r="BM181" s="67">
        <v>0.91</v>
      </c>
      <c r="BN181" s="63">
        <v>0.08</v>
      </c>
      <c r="BO181" s="67">
        <v>0.35</v>
      </c>
      <c r="BP181" s="63">
        <v>0.05</v>
      </c>
      <c r="BQ181" s="67">
        <v>0.14000000000000001</v>
      </c>
      <c r="BR181" s="63">
        <v>0.02</v>
      </c>
      <c r="BS181" s="67">
        <v>0.59</v>
      </c>
      <c r="BT181" s="63">
        <v>0.09</v>
      </c>
      <c r="BU181" s="67"/>
      <c r="BV181" s="63"/>
      <c r="BW181" s="67">
        <v>0.8</v>
      </c>
      <c r="BX181" s="63">
        <v>0.06</v>
      </c>
      <c r="BY181" s="67">
        <v>0.56000000000000005</v>
      </c>
      <c r="BZ181" s="63">
        <v>0.06</v>
      </c>
      <c r="CA181" s="67">
        <v>0.56999999999999995</v>
      </c>
      <c r="CB181" s="63">
        <v>0.05</v>
      </c>
      <c r="CC181" s="67"/>
      <c r="CD181" s="63"/>
      <c r="CE181" s="67"/>
      <c r="CF181" s="63"/>
      <c r="CG181" s="67"/>
      <c r="CH181" s="63"/>
      <c r="CI181" s="67">
        <v>5.1999999999999998E-2</v>
      </c>
      <c r="CJ181" s="63">
        <v>8.0000000000000002E-3</v>
      </c>
      <c r="CK181" s="67">
        <v>2.1999999999999999E-2</v>
      </c>
      <c r="CL181" s="63">
        <v>4.0000000000000001E-3</v>
      </c>
      <c r="CM181" s="118">
        <v>8.0000000000000002E-3</v>
      </c>
      <c r="CN181" s="60">
        <v>1.6000000000000001E-3</v>
      </c>
      <c r="CO181" s="117">
        <v>36.25</v>
      </c>
      <c r="CP181" s="91">
        <v>7.41</v>
      </c>
      <c r="CQ181" s="91">
        <v>19.62</v>
      </c>
      <c r="CR181" s="91">
        <v>3.1</v>
      </c>
      <c r="CS181" s="61">
        <v>2.75</v>
      </c>
      <c r="CT181" s="61">
        <v>0.73</v>
      </c>
      <c r="CU181" s="63">
        <v>13.18</v>
      </c>
      <c r="CV181" s="63">
        <v>2.5099999999999998</v>
      </c>
      <c r="CW181" s="63">
        <v>17.5</v>
      </c>
      <c r="CX181" s="63">
        <v>3.03</v>
      </c>
      <c r="CY181" s="60">
        <f t="shared" ref="CY181:CY217" si="33">AU181/AW181</f>
        <v>1.8556701030927835E-2</v>
      </c>
      <c r="CZ181" s="60">
        <f t="shared" ref="CZ181:CZ212" si="34">CY181*((AV181/AU181)^2+(AX181/AW181)^2)^0.5</f>
        <v>1.0996383241296524E-3</v>
      </c>
      <c r="DA181" s="63"/>
      <c r="DB181" s="91">
        <v>15.3588426113129</v>
      </c>
      <c r="DC181" s="60">
        <v>1.9030287819087308E-2</v>
      </c>
      <c r="DD181" s="60">
        <v>1.0920115951569198E-3</v>
      </c>
      <c r="DE181" s="60">
        <v>5.3712356249187999E-2</v>
      </c>
      <c r="DF181" s="60">
        <v>3.0821665118738917E-3</v>
      </c>
      <c r="DG181" s="65">
        <v>0.70396999999999998</v>
      </c>
      <c r="DH181" s="65">
        <v>1.32E-3</v>
      </c>
      <c r="DI181" s="65">
        <v>0.70145999999999997</v>
      </c>
      <c r="DJ181" s="65">
        <v>1.32E-3</v>
      </c>
      <c r="DK181" s="65"/>
      <c r="DL181" s="187">
        <v>41.21</v>
      </c>
      <c r="DM181" s="187">
        <v>1.0078991025832196E-2</v>
      </c>
      <c r="DN181" s="187">
        <v>51.12</v>
      </c>
      <c r="DO181" s="187">
        <v>5.1646322420355814E-2</v>
      </c>
      <c r="DP181" s="187">
        <v>6.46</v>
      </c>
      <c r="DQ181" s="187">
        <v>6.6118170855588659E-2</v>
      </c>
      <c r="DR181" s="188">
        <v>3.3E-3</v>
      </c>
      <c r="DS181" s="188">
        <v>9.6853542499315273E-4</v>
      </c>
      <c r="DT181" s="188">
        <v>5.2400000000000002E-2</v>
      </c>
      <c r="DU181" s="188">
        <v>1.5164805186625812E-3</v>
      </c>
      <c r="DV181" s="188">
        <v>4.5999999999999999E-3</v>
      </c>
      <c r="DW181" s="188">
        <v>3.1639336447921631E-3</v>
      </c>
      <c r="DX181" s="188">
        <v>0.13550000000000001</v>
      </c>
      <c r="DY181" s="188">
        <v>1.1581158651175767E-3</v>
      </c>
      <c r="DZ181" s="188">
        <v>1.4E-3</v>
      </c>
      <c r="EA181" s="188">
        <v>3.7980812733863983E-4</v>
      </c>
      <c r="EB181" s="188">
        <v>0.25009999999999999</v>
      </c>
      <c r="EC181" s="188">
        <v>5.5241101035755982E-3</v>
      </c>
      <c r="ED181" s="188">
        <v>0.10050000000000001</v>
      </c>
      <c r="EE181" s="188">
        <v>1.2712898296729455E-3</v>
      </c>
      <c r="EF181" s="188">
        <v>1.55E-2</v>
      </c>
      <c r="EG181" s="188">
        <v>8.7306506821275024E-4</v>
      </c>
      <c r="EH181" s="188">
        <v>0.42220000000000002</v>
      </c>
      <c r="EI181" s="188">
        <v>3.2458210122790735E-3</v>
      </c>
      <c r="EJ181" s="187">
        <v>99.26</v>
      </c>
    </row>
    <row r="182" spans="1:140" x14ac:dyDescent="0.2">
      <c r="A182" s="63" t="s">
        <v>898</v>
      </c>
      <c r="B182" s="61">
        <v>93.6</v>
      </c>
      <c r="C182" s="143">
        <v>2.7982411948720167E-2</v>
      </c>
      <c r="D182" s="61">
        <v>50.05</v>
      </c>
      <c r="E182" s="61">
        <v>0.18003436493492236</v>
      </c>
      <c r="F182" s="64">
        <v>0.17299999999999999</v>
      </c>
      <c r="G182" s="64">
        <v>5.8945743265957813E-3</v>
      </c>
      <c r="H182" s="61">
        <v>6.02</v>
      </c>
      <c r="I182" s="61">
        <v>3.1063852478176522E-2</v>
      </c>
      <c r="J182" s="61">
        <v>1.06</v>
      </c>
      <c r="K182" s="61">
        <v>9.7490000000000006</v>
      </c>
      <c r="L182" s="61">
        <v>6.1010173355818001E-2</v>
      </c>
      <c r="M182" s="64">
        <v>6.2E-2</v>
      </c>
      <c r="N182" s="64">
        <v>9.2199162156406597E-3</v>
      </c>
      <c r="O182" s="61">
        <v>26.41</v>
      </c>
      <c r="P182" s="61">
        <v>9.4888995418161981E-2</v>
      </c>
      <c r="Q182" s="61">
        <v>5.0599999999999996</v>
      </c>
      <c r="R182" s="61">
        <v>2.3286870036867122E-2</v>
      </c>
      <c r="S182" s="64">
        <v>0.16400000000000001</v>
      </c>
      <c r="T182" s="64">
        <v>1.0184240218281196E-2</v>
      </c>
      <c r="U182" s="64">
        <v>0.62</v>
      </c>
      <c r="V182" s="64">
        <v>2.1024745667467506E-2</v>
      </c>
      <c r="W182" s="64">
        <v>1.7000000000000001E-2</v>
      </c>
      <c r="X182" s="64">
        <v>1.2881080355749493E-3</v>
      </c>
      <c r="Y182" s="64">
        <v>3.61E-2</v>
      </c>
      <c r="Z182" s="64">
        <v>1.4599196560244308E-3</v>
      </c>
      <c r="AA182" s="64">
        <v>1.6E-2</v>
      </c>
      <c r="AB182" s="64">
        <v>3.0011009373558119E-3</v>
      </c>
      <c r="AC182" s="64">
        <v>1.6E-2</v>
      </c>
      <c r="AD182" s="64">
        <v>1.1482699384855514E-3</v>
      </c>
      <c r="AE182" s="61">
        <v>99.44</v>
      </c>
      <c r="AF182" s="61">
        <f t="shared" si="23"/>
        <v>100.05</v>
      </c>
      <c r="AG182" s="92">
        <f t="shared" si="24"/>
        <v>9.8265895953757246E-2</v>
      </c>
      <c r="AH182" s="64">
        <f t="shared" si="25"/>
        <v>3.5838150289017343</v>
      </c>
      <c r="AI182" s="64">
        <f t="shared" si="26"/>
        <v>0.20867052023121388</v>
      </c>
      <c r="AJ182" s="64">
        <f t="shared" si="27"/>
        <v>0.34778420038535646</v>
      </c>
      <c r="AK182" s="64">
        <f t="shared" si="28"/>
        <v>3.5260115606936417</v>
      </c>
      <c r="AL182" s="63">
        <v>1453</v>
      </c>
      <c r="AM182" s="63">
        <v>1350</v>
      </c>
      <c r="AN182" s="63" t="s">
        <v>879</v>
      </c>
      <c r="AO182" s="62">
        <v>0.61</v>
      </c>
      <c r="AP182" s="69">
        <v>0.02</v>
      </c>
      <c r="AQ182" s="66">
        <v>38</v>
      </c>
      <c r="AR182" s="63">
        <v>24</v>
      </c>
      <c r="AS182" s="278">
        <v>1088.47</v>
      </c>
      <c r="AT182" s="68">
        <v>34.72</v>
      </c>
      <c r="AU182" s="67">
        <v>0.34</v>
      </c>
      <c r="AV182" s="63">
        <v>0.02</v>
      </c>
      <c r="AW182" s="67">
        <v>19.28</v>
      </c>
      <c r="AX182" s="63">
        <v>0.4</v>
      </c>
      <c r="AY182" s="67">
        <v>4.8499999999999996</v>
      </c>
      <c r="AZ182" s="63">
        <v>0.21</v>
      </c>
      <c r="BA182" s="67">
        <v>8.5</v>
      </c>
      <c r="BB182" s="63">
        <v>0.31</v>
      </c>
      <c r="BC182" s="67">
        <v>0.28999999999999998</v>
      </c>
      <c r="BD182" s="63">
        <v>0.02</v>
      </c>
      <c r="BE182" s="67">
        <v>2.76</v>
      </c>
      <c r="BF182" s="63">
        <v>0.3</v>
      </c>
      <c r="BG182" s="67">
        <v>0.37</v>
      </c>
      <c r="BH182" s="63">
        <v>0.03</v>
      </c>
      <c r="BI182" s="67">
        <v>1.07</v>
      </c>
      <c r="BJ182" s="63">
        <v>0.05</v>
      </c>
      <c r="BK182" s="67">
        <v>0.17</v>
      </c>
      <c r="BL182" s="63">
        <v>0.02</v>
      </c>
      <c r="BM182" s="67">
        <v>0.97</v>
      </c>
      <c r="BN182" s="63">
        <v>0.09</v>
      </c>
      <c r="BO182" s="67">
        <v>0.36</v>
      </c>
      <c r="BP182" s="63">
        <v>0.05</v>
      </c>
      <c r="BQ182" s="67">
        <v>0.15</v>
      </c>
      <c r="BR182" s="63">
        <v>0.02</v>
      </c>
      <c r="BS182" s="67">
        <v>0.6</v>
      </c>
      <c r="BT182" s="63">
        <v>0.08</v>
      </c>
      <c r="BU182" s="67"/>
      <c r="BV182" s="63"/>
      <c r="BW182" s="67">
        <v>0.77</v>
      </c>
      <c r="BX182" s="63">
        <v>0.06</v>
      </c>
      <c r="BY182" s="67">
        <v>0.56000000000000005</v>
      </c>
      <c r="BZ182" s="63">
        <v>0.05</v>
      </c>
      <c r="CA182" s="67">
        <v>0.56000000000000005</v>
      </c>
      <c r="CB182" s="63">
        <v>7.0000000000000007E-2</v>
      </c>
      <c r="CC182" s="67"/>
      <c r="CD182" s="63"/>
      <c r="CE182" s="67"/>
      <c r="CF182" s="63"/>
      <c r="CG182" s="67"/>
      <c r="CH182" s="63"/>
      <c r="CI182" s="67">
        <v>5.1999999999999998E-2</v>
      </c>
      <c r="CJ182" s="63">
        <v>8.0000000000000002E-3</v>
      </c>
      <c r="CK182" s="67">
        <v>2.1999999999999999E-2</v>
      </c>
      <c r="CL182" s="63">
        <v>3.0000000000000001E-3</v>
      </c>
      <c r="CM182" s="118">
        <v>6.7000000000000002E-3</v>
      </c>
      <c r="CN182" s="60">
        <v>1.2999999999999999E-3</v>
      </c>
      <c r="CO182" s="117">
        <v>43.28</v>
      </c>
      <c r="CP182" s="91">
        <v>9.08</v>
      </c>
      <c r="CQ182" s="91">
        <v>20.58</v>
      </c>
      <c r="CR182" s="91">
        <v>3.41</v>
      </c>
      <c r="CS182" s="61">
        <v>3.28</v>
      </c>
      <c r="CT182" s="61">
        <v>0.82</v>
      </c>
      <c r="CU182" s="63">
        <v>13.18</v>
      </c>
      <c r="CV182" s="63">
        <v>2.2400000000000002</v>
      </c>
      <c r="CW182" s="63">
        <v>18.649999999999999</v>
      </c>
      <c r="CX182" s="63">
        <v>3.43</v>
      </c>
      <c r="CY182" s="60">
        <f t="shared" si="33"/>
        <v>1.7634854771784232E-2</v>
      </c>
      <c r="CZ182" s="60">
        <f t="shared" si="34"/>
        <v>1.099974115550489E-3</v>
      </c>
      <c r="DA182" s="63"/>
      <c r="DB182" s="91">
        <v>25.150800943374598</v>
      </c>
      <c r="DC182" s="60">
        <v>1.828899949830173E-2</v>
      </c>
      <c r="DD182" s="60">
        <v>1.0775902100506713E-3</v>
      </c>
      <c r="DE182" s="60">
        <v>5.1620094547845698E-2</v>
      </c>
      <c r="DF182" s="60">
        <v>3.041462630682109E-3</v>
      </c>
      <c r="DG182" s="65">
        <v>0.70247000000000004</v>
      </c>
      <c r="DH182" s="65">
        <v>1.08E-3</v>
      </c>
      <c r="DI182" s="65">
        <v>0.70006000000000002</v>
      </c>
      <c r="DJ182" s="65">
        <v>1.08E-3</v>
      </c>
      <c r="DK182" s="65"/>
      <c r="DL182" s="187">
        <v>41.61</v>
      </c>
      <c r="DM182" s="187">
        <v>6.3424485610430903E-2</v>
      </c>
      <c r="DN182" s="187">
        <v>51.8</v>
      </c>
      <c r="DO182" s="187">
        <v>0.15708810824366576</v>
      </c>
      <c r="DP182" s="187">
        <v>6.31</v>
      </c>
      <c r="DQ182" s="187">
        <v>0.11510302867365226</v>
      </c>
      <c r="DR182" s="188">
        <v>3.3999999999999998E-3</v>
      </c>
      <c r="DS182" s="188">
        <v>5.6395783058066601E-4</v>
      </c>
      <c r="DT182" s="188">
        <v>5.8500000000000003E-2</v>
      </c>
      <c r="DU182" s="188">
        <v>1.9285782369584652E-3</v>
      </c>
      <c r="DV182" s="188">
        <v>3.5999999999999999E-3</v>
      </c>
      <c r="DW182" s="188">
        <v>2.0457007813228121E-3</v>
      </c>
      <c r="DX182" s="188">
        <v>0.13389999999999999</v>
      </c>
      <c r="DY182" s="188">
        <v>3.5652454021749031E-3</v>
      </c>
      <c r="DZ182" s="188">
        <v>2.3E-3</v>
      </c>
      <c r="EA182" s="188">
        <v>4.2564223413582591E-4</v>
      </c>
      <c r="EB182" s="188">
        <v>0.24790000000000001</v>
      </c>
      <c r="EC182" s="188">
        <v>4.9425139742704195E-3</v>
      </c>
      <c r="ED182" s="188">
        <v>9.9400000000000002E-2</v>
      </c>
      <c r="EE182" s="188">
        <v>1.3141617005215547E-3</v>
      </c>
      <c r="EF182" s="188">
        <v>1.5900000000000001E-2</v>
      </c>
      <c r="EG182" s="188">
        <v>8.0386775810956373E-4</v>
      </c>
      <c r="EH182" s="188">
        <v>0.4294</v>
      </c>
      <c r="EI182" s="188">
        <v>2.6859028792388297E-3</v>
      </c>
      <c r="EJ182" s="187">
        <v>100.2</v>
      </c>
    </row>
    <row r="183" spans="1:140" x14ac:dyDescent="0.2">
      <c r="A183" s="63" t="s">
        <v>899</v>
      </c>
      <c r="B183" s="61">
        <v>93.38</v>
      </c>
      <c r="C183" s="143">
        <v>9.3098130021481811E-3</v>
      </c>
      <c r="D183" s="61">
        <v>50.19</v>
      </c>
      <c r="E183" s="61">
        <v>0.13163582074257268</v>
      </c>
      <c r="F183" s="64">
        <v>0.17299999999999999</v>
      </c>
      <c r="G183" s="64">
        <v>8.0943591916286407E-3</v>
      </c>
      <c r="H183" s="61">
        <v>6.16</v>
      </c>
      <c r="I183" s="61">
        <v>3.0269813733116359E-2</v>
      </c>
      <c r="J183" s="61">
        <v>1.03</v>
      </c>
      <c r="K183" s="61">
        <v>9.8770000000000007</v>
      </c>
      <c r="L183" s="61">
        <v>6.6252774804002199E-2</v>
      </c>
      <c r="M183" s="64">
        <v>6.5000000000000002E-2</v>
      </c>
      <c r="N183" s="64">
        <v>6.1680537020745467E-3</v>
      </c>
      <c r="O183" s="61">
        <v>25.98</v>
      </c>
      <c r="P183" s="61">
        <v>8.514237434675255E-2</v>
      </c>
      <c r="Q183" s="61">
        <v>5.08</v>
      </c>
      <c r="R183" s="61">
        <v>1.7127960628848245E-2</v>
      </c>
      <c r="S183" s="64">
        <v>0.153</v>
      </c>
      <c r="T183" s="64">
        <v>1.0680310928735118E-2</v>
      </c>
      <c r="U183" s="64">
        <v>0.628</v>
      </c>
      <c r="V183" s="64">
        <v>1.6943567198801059E-2</v>
      </c>
      <c r="W183" s="64">
        <v>0.02</v>
      </c>
      <c r="X183" s="64">
        <v>1.4085951938295602E-3</v>
      </c>
      <c r="Y183" s="64">
        <v>6.4000000000000001E-2</v>
      </c>
      <c r="Z183" s="64">
        <v>1.5390131190747157E-3</v>
      </c>
      <c r="AA183" s="64">
        <v>1.7000000000000001E-2</v>
      </c>
      <c r="AB183" s="64">
        <v>3.0956007725015493E-3</v>
      </c>
      <c r="AC183" s="64">
        <v>1.7000000000000001E-2</v>
      </c>
      <c r="AD183" s="64">
        <v>1.2907923840707455E-3</v>
      </c>
      <c r="AE183" s="61">
        <v>99.45</v>
      </c>
      <c r="AF183" s="61">
        <f t="shared" si="23"/>
        <v>100.08</v>
      </c>
      <c r="AG183" s="92">
        <f t="shared" si="24"/>
        <v>0.11560693641618498</v>
      </c>
      <c r="AH183" s="64">
        <f t="shared" si="25"/>
        <v>3.6300578034682083</v>
      </c>
      <c r="AI183" s="64">
        <f t="shared" si="26"/>
        <v>0.36994219653179194</v>
      </c>
      <c r="AJ183" s="64">
        <f t="shared" si="27"/>
        <v>0.61657032755298657</v>
      </c>
      <c r="AK183" s="64">
        <f t="shared" si="28"/>
        <v>3.6416184971098269</v>
      </c>
      <c r="AL183" s="63">
        <v>1447</v>
      </c>
      <c r="AM183" s="63">
        <v>1350</v>
      </c>
      <c r="AN183" s="63" t="s">
        <v>880</v>
      </c>
      <c r="AO183" s="62">
        <v>0.63</v>
      </c>
      <c r="AP183" s="69">
        <v>0.06</v>
      </c>
      <c r="AQ183" s="66">
        <v>38</v>
      </c>
      <c r="AR183" s="63">
        <v>14</v>
      </c>
      <c r="AS183" s="278">
        <v>1062.96</v>
      </c>
      <c r="AT183" s="68">
        <v>38.9</v>
      </c>
      <c r="AU183" s="67">
        <v>0.37</v>
      </c>
      <c r="AV183" s="63">
        <v>0.03</v>
      </c>
      <c r="AW183" s="67">
        <v>20.02</v>
      </c>
      <c r="AX183" s="63">
        <v>0.55000000000000004</v>
      </c>
      <c r="AY183" s="67">
        <v>4.82</v>
      </c>
      <c r="AZ183" s="63">
        <v>0.25</v>
      </c>
      <c r="BA183" s="67">
        <v>8.5</v>
      </c>
      <c r="BB183" s="63">
        <v>0.39</v>
      </c>
      <c r="BC183" s="67">
        <v>0.3</v>
      </c>
      <c r="BD183" s="63">
        <v>0.03</v>
      </c>
      <c r="BE183" s="67">
        <v>2.67</v>
      </c>
      <c r="BF183" s="63">
        <v>0.3</v>
      </c>
      <c r="BG183" s="67">
        <v>0.38</v>
      </c>
      <c r="BH183" s="63">
        <v>0.03</v>
      </c>
      <c r="BI183" s="67">
        <v>1.1299999999999999</v>
      </c>
      <c r="BJ183" s="63">
        <v>0.06</v>
      </c>
      <c r="BK183" s="67">
        <v>0.19</v>
      </c>
      <c r="BL183" s="63">
        <v>0.03</v>
      </c>
      <c r="BM183" s="67">
        <v>0.95</v>
      </c>
      <c r="BN183" s="63">
        <v>0.1</v>
      </c>
      <c r="BO183" s="67">
        <v>0.37</v>
      </c>
      <c r="BP183" s="63">
        <v>0.08</v>
      </c>
      <c r="BQ183" s="67">
        <v>0.15</v>
      </c>
      <c r="BR183" s="63">
        <v>0.03</v>
      </c>
      <c r="BS183" s="67">
        <v>0.6</v>
      </c>
      <c r="BT183" s="63">
        <v>0.1</v>
      </c>
      <c r="BU183" s="67"/>
      <c r="BV183" s="63"/>
      <c r="BW183" s="67">
        <v>0.89</v>
      </c>
      <c r="BX183" s="63">
        <v>0.08</v>
      </c>
      <c r="BY183" s="67">
        <v>0.53</v>
      </c>
      <c r="BZ183" s="63">
        <v>0.05</v>
      </c>
      <c r="CA183" s="67">
        <v>0.51</v>
      </c>
      <c r="CB183" s="63">
        <v>7.0000000000000007E-2</v>
      </c>
      <c r="CC183" s="67"/>
      <c r="CD183" s="63"/>
      <c r="CE183" s="67"/>
      <c r="CF183" s="63"/>
      <c r="CG183" s="67"/>
      <c r="CH183" s="63"/>
      <c r="CI183" s="67">
        <v>7.0000000000000007E-2</v>
      </c>
      <c r="CJ183" s="63">
        <v>0.01</v>
      </c>
      <c r="CK183" s="67">
        <v>2.8000000000000001E-2</v>
      </c>
      <c r="CL183" s="63">
        <v>5.0000000000000001E-3</v>
      </c>
      <c r="CM183" s="118">
        <v>8.8999999999999999E-3</v>
      </c>
      <c r="CN183" s="60">
        <v>2E-3</v>
      </c>
      <c r="CO183" s="117">
        <v>33.71</v>
      </c>
      <c r="CP183" s="91">
        <v>8.1</v>
      </c>
      <c r="CQ183" s="91">
        <v>16.14</v>
      </c>
      <c r="CR183" s="91">
        <v>2.4500000000000002</v>
      </c>
      <c r="CS183" s="61">
        <v>3.15</v>
      </c>
      <c r="CT183" s="61">
        <v>0.91</v>
      </c>
      <c r="CU183" s="63">
        <v>10.71</v>
      </c>
      <c r="CV183" s="63">
        <v>2.16</v>
      </c>
      <c r="CW183" s="63">
        <v>13.57</v>
      </c>
      <c r="CX183" s="63">
        <v>2.36</v>
      </c>
      <c r="CY183" s="60">
        <f t="shared" si="33"/>
        <v>1.848151848151848E-2</v>
      </c>
      <c r="CZ183" s="60">
        <f t="shared" si="34"/>
        <v>1.5821822209718369E-3</v>
      </c>
      <c r="DA183" s="63"/>
      <c r="DB183" s="91">
        <v>21.821222305297901</v>
      </c>
      <c r="DC183" s="60">
        <v>2.0475810051145692E-2</v>
      </c>
      <c r="DD183" s="60">
        <v>1.1762805504318781E-3</v>
      </c>
      <c r="DE183" s="60">
        <v>5.7792294809894701E-2</v>
      </c>
      <c r="DF183" s="60">
        <v>3.3200128434430656E-3</v>
      </c>
      <c r="DG183" s="65">
        <v>0.70376000000000005</v>
      </c>
      <c r="DH183" s="65">
        <v>6.9999999999999999E-4</v>
      </c>
      <c r="DI183" s="65">
        <v>0.70106000000000002</v>
      </c>
      <c r="DJ183" s="65">
        <v>6.9999999999999999E-4</v>
      </c>
      <c r="DK183" s="65"/>
      <c r="DL183" s="187">
        <v>41.27</v>
      </c>
      <c r="DM183" s="187">
        <v>8.1492124792481219E-2</v>
      </c>
      <c r="DN183" s="187">
        <v>51.29</v>
      </c>
      <c r="DO183" s="187">
        <v>0.10857115288695407</v>
      </c>
      <c r="DP183" s="187">
        <v>6.48</v>
      </c>
      <c r="DQ183" s="187">
        <v>3.9213607230852363E-2</v>
      </c>
      <c r="DR183" s="188">
        <v>3.5999999999999999E-3</v>
      </c>
      <c r="DS183" s="188">
        <v>9.6828739425165841E-4</v>
      </c>
      <c r="DT183" s="188">
        <v>5.4300000000000001E-2</v>
      </c>
      <c r="DU183" s="188">
        <v>5.8688112224573666E-3</v>
      </c>
      <c r="DV183" s="188">
        <v>2.5999999999999999E-3</v>
      </c>
      <c r="DW183" s="188">
        <v>5.3839517859889446E-4</v>
      </c>
      <c r="DX183" s="188">
        <v>0.1326</v>
      </c>
      <c r="DY183" s="188">
        <v>7.2782313509712571E-4</v>
      </c>
      <c r="DZ183" s="188">
        <v>1.6999999999999999E-3</v>
      </c>
      <c r="EA183" s="188">
        <v>6.3269434578773476E-4</v>
      </c>
      <c r="EB183" s="188">
        <v>0.24779999999999999</v>
      </c>
      <c r="EC183" s="188">
        <v>8.4686430336929266E-3</v>
      </c>
      <c r="ED183" s="188">
        <v>0.10050000000000001</v>
      </c>
      <c r="EE183" s="188">
        <v>1.4167923478890765E-3</v>
      </c>
      <c r="EF183" s="188">
        <v>1.5800000000000002E-2</v>
      </c>
      <c r="EG183" s="188">
        <v>9.3749497480861564E-4</v>
      </c>
      <c r="EH183" s="188">
        <v>0.42680000000000001</v>
      </c>
      <c r="EI183" s="188">
        <v>1.9231469738338334E-3</v>
      </c>
      <c r="EJ183" s="187">
        <v>99.5</v>
      </c>
    </row>
    <row r="184" spans="1:140" s="236" customFormat="1" x14ac:dyDescent="0.2">
      <c r="A184" s="63" t="s">
        <v>900</v>
      </c>
      <c r="B184" s="61">
        <v>93.54</v>
      </c>
      <c r="C184" s="143">
        <v>7.4836602704859579E-3</v>
      </c>
      <c r="D184" s="61">
        <v>50.06</v>
      </c>
      <c r="E184" s="61">
        <v>0.10329820372408811</v>
      </c>
      <c r="F184" s="64">
        <v>0.17799999999999999</v>
      </c>
      <c r="G184" s="64">
        <v>5.5722360029066241E-3</v>
      </c>
      <c r="H184" s="61">
        <v>6.04</v>
      </c>
      <c r="I184" s="61">
        <v>4.2469496315753502E-2</v>
      </c>
      <c r="J184" s="61">
        <v>1.07</v>
      </c>
      <c r="K184" s="61">
        <v>9.8369999999999997</v>
      </c>
      <c r="L184" s="61">
        <v>9.583362739479595E-2</v>
      </c>
      <c r="M184" s="64">
        <v>6.4000000000000001E-2</v>
      </c>
      <c r="N184" s="64">
        <v>6.5840131471791253E-3</v>
      </c>
      <c r="O184" s="61">
        <v>26.2</v>
      </c>
      <c r="P184" s="61">
        <v>0.16262539796791931</v>
      </c>
      <c r="Q184" s="61">
        <v>5.19</v>
      </c>
      <c r="R184" s="61">
        <v>4.4578827721257493E-2</v>
      </c>
      <c r="S184" s="64">
        <v>0.182</v>
      </c>
      <c r="T184" s="64">
        <v>1.0645033921040294E-2</v>
      </c>
      <c r="U184" s="64">
        <v>0.60799999999999998</v>
      </c>
      <c r="V184" s="64">
        <v>1.7161283510150161E-2</v>
      </c>
      <c r="W184" s="64">
        <v>1.6E-2</v>
      </c>
      <c r="X184" s="64">
        <v>1.3507835256686704E-3</v>
      </c>
      <c r="Y184" s="64">
        <v>3.0800000000000001E-2</v>
      </c>
      <c r="Z184" s="64">
        <v>1.3668078144839786E-3</v>
      </c>
      <c r="AA184" s="64">
        <v>1.2E-2</v>
      </c>
      <c r="AB184" s="64">
        <v>5.5279919009069674E-3</v>
      </c>
      <c r="AC184" s="64">
        <v>1.7999999999999999E-2</v>
      </c>
      <c r="AD184" s="64">
        <v>1.3190706066794403E-3</v>
      </c>
      <c r="AE184" s="61">
        <v>99.51</v>
      </c>
      <c r="AF184" s="61">
        <f t="shared" si="23"/>
        <v>100.05000000000001</v>
      </c>
      <c r="AG184" s="92">
        <f t="shared" si="24"/>
        <v>8.9887640449438214E-2</v>
      </c>
      <c r="AH184" s="64">
        <f t="shared" si="25"/>
        <v>3.4157303370786516</v>
      </c>
      <c r="AI184" s="64">
        <f t="shared" si="26"/>
        <v>0.17303370786516856</v>
      </c>
      <c r="AJ184" s="64">
        <f t="shared" si="27"/>
        <v>0.28838951310861427</v>
      </c>
      <c r="AK184" s="64">
        <f t="shared" si="28"/>
        <v>3.0337078651685396</v>
      </c>
      <c r="AL184" s="63">
        <v>1453</v>
      </c>
      <c r="AM184" s="63">
        <v>1350</v>
      </c>
      <c r="AN184" s="63" t="s">
        <v>881</v>
      </c>
      <c r="AO184" s="62">
        <v>0.54</v>
      </c>
      <c r="AP184" s="69">
        <v>0.06</v>
      </c>
      <c r="AQ184" s="66">
        <v>38</v>
      </c>
      <c r="AR184" s="63">
        <v>25</v>
      </c>
      <c r="AS184" s="278">
        <v>1083.1500000000001</v>
      </c>
      <c r="AT184" s="68">
        <v>35.200000000000003</v>
      </c>
      <c r="AU184" s="67">
        <v>0.31</v>
      </c>
      <c r="AV184" s="63">
        <v>0.02</v>
      </c>
      <c r="AW184" s="67">
        <v>19.239999999999998</v>
      </c>
      <c r="AX184" s="63">
        <v>0.39</v>
      </c>
      <c r="AY184" s="67">
        <v>5.03</v>
      </c>
      <c r="AZ184" s="63">
        <v>0.21</v>
      </c>
      <c r="BA184" s="67">
        <v>8.69</v>
      </c>
      <c r="BB184" s="63">
        <v>0.31</v>
      </c>
      <c r="BC184" s="67">
        <v>0.3</v>
      </c>
      <c r="BD184" s="63">
        <v>0.02</v>
      </c>
      <c r="BE184" s="67">
        <v>2.77</v>
      </c>
      <c r="BF184" s="63">
        <v>0.31</v>
      </c>
      <c r="BG184" s="67">
        <v>0.38</v>
      </c>
      <c r="BH184" s="63">
        <v>0.02</v>
      </c>
      <c r="BI184" s="67">
        <v>1.06</v>
      </c>
      <c r="BJ184" s="63">
        <v>0.05</v>
      </c>
      <c r="BK184" s="67">
        <v>0.17</v>
      </c>
      <c r="BL184" s="63">
        <v>0.02</v>
      </c>
      <c r="BM184" s="67">
        <v>0.99</v>
      </c>
      <c r="BN184" s="63">
        <v>0.08</v>
      </c>
      <c r="BO184" s="67">
        <v>0.36</v>
      </c>
      <c r="BP184" s="63">
        <v>0.05</v>
      </c>
      <c r="BQ184" s="67">
        <v>0.14000000000000001</v>
      </c>
      <c r="BR184" s="63">
        <v>0.02</v>
      </c>
      <c r="BS184" s="67">
        <v>0.57999999999999996</v>
      </c>
      <c r="BT184" s="63">
        <v>0.1</v>
      </c>
      <c r="BU184" s="67"/>
      <c r="BV184" s="63"/>
      <c r="BW184" s="67">
        <v>0.78</v>
      </c>
      <c r="BX184" s="63">
        <v>7.0000000000000007E-2</v>
      </c>
      <c r="BY184" s="67">
        <v>0.59</v>
      </c>
      <c r="BZ184" s="63">
        <v>0.04</v>
      </c>
      <c r="CA184" s="67">
        <v>0.6</v>
      </c>
      <c r="CB184" s="63">
        <v>0.06</v>
      </c>
      <c r="CC184" s="67"/>
      <c r="CD184" s="63"/>
      <c r="CE184" s="67"/>
      <c r="CF184" s="63"/>
      <c r="CG184" s="67"/>
      <c r="CH184" s="63"/>
      <c r="CI184" s="67">
        <v>5.2999999999999999E-2</v>
      </c>
      <c r="CJ184" s="63">
        <v>7.0000000000000001E-3</v>
      </c>
      <c r="CK184" s="67">
        <v>2.5999999999999999E-2</v>
      </c>
      <c r="CL184" s="63">
        <v>4.0000000000000001E-3</v>
      </c>
      <c r="CM184" s="118">
        <v>7.3000000000000001E-3</v>
      </c>
      <c r="CN184" s="60">
        <v>1.4E-3</v>
      </c>
      <c r="CO184" s="117">
        <v>41.1</v>
      </c>
      <c r="CP184" s="91">
        <v>8.2899999999999991</v>
      </c>
      <c r="CQ184" s="91">
        <v>20</v>
      </c>
      <c r="CR184" s="91">
        <v>2.68</v>
      </c>
      <c r="CS184" s="61">
        <v>3.56</v>
      </c>
      <c r="CT184" s="61">
        <v>0.87</v>
      </c>
      <c r="CU184" s="63">
        <v>11.54</v>
      </c>
      <c r="CV184" s="63">
        <v>1.86</v>
      </c>
      <c r="CW184" s="63">
        <v>18.68</v>
      </c>
      <c r="CX184" s="63">
        <v>2.73</v>
      </c>
      <c r="CY184" s="60">
        <f t="shared" si="33"/>
        <v>1.6112266112266113E-2</v>
      </c>
      <c r="CZ184" s="60">
        <f t="shared" si="34"/>
        <v>1.0896008277269153E-3</v>
      </c>
      <c r="DA184" s="63"/>
      <c r="DB184" s="91">
        <v>25.738373517990102</v>
      </c>
      <c r="DC184" s="60">
        <v>1.6937422586161936E-2</v>
      </c>
      <c r="DD184" s="60">
        <v>9.6559396633576406E-4</v>
      </c>
      <c r="DE184" s="60">
        <v>4.7805313537008003E-2</v>
      </c>
      <c r="DF184" s="60">
        <v>2.7253569470385665E-3</v>
      </c>
      <c r="DG184" s="65">
        <v>0.70372999999999997</v>
      </c>
      <c r="DH184" s="65">
        <v>1.1999999999999999E-3</v>
      </c>
      <c r="DI184" s="65">
        <v>0.70150000000000001</v>
      </c>
      <c r="DJ184" s="65">
        <v>1.1999999999999999E-3</v>
      </c>
      <c r="DK184" s="65"/>
      <c r="DL184" s="187">
        <v>41.69</v>
      </c>
      <c r="DM184" s="187">
        <v>7.6576165011659716E-2</v>
      </c>
      <c r="DN184" s="187">
        <v>51.72</v>
      </c>
      <c r="DO184" s="187">
        <v>0.15535985146994466</v>
      </c>
      <c r="DP184" s="187">
        <v>6.36</v>
      </c>
      <c r="DQ184" s="187">
        <v>3.0955415955875153E-2</v>
      </c>
      <c r="DR184" s="188">
        <v>3.3999999999999998E-3</v>
      </c>
      <c r="DS184" s="188">
        <v>9.30834783129272E-4</v>
      </c>
      <c r="DT184" s="188">
        <v>5.4600000000000003E-2</v>
      </c>
      <c r="DU184" s="188">
        <v>6.1661244039845613E-3</v>
      </c>
      <c r="DV184" s="188">
        <v>4.1000000000000003E-3</v>
      </c>
      <c r="DW184" s="188">
        <v>3.5015965820984454E-3</v>
      </c>
      <c r="DX184" s="188">
        <v>0.13420000000000001</v>
      </c>
      <c r="DY184" s="188">
        <v>1.1664032393085759E-3</v>
      </c>
      <c r="DZ184" s="188">
        <v>1.6999999999999999E-3</v>
      </c>
      <c r="EA184" s="188">
        <v>4.0073926255084391E-4</v>
      </c>
      <c r="EB184" s="188">
        <v>0.24510000000000001</v>
      </c>
      <c r="EC184" s="188">
        <v>7.8157282423670094E-3</v>
      </c>
      <c r="ED184" s="188">
        <v>9.9900000000000003E-2</v>
      </c>
      <c r="EE184" s="188">
        <v>1.2932889640515372E-3</v>
      </c>
      <c r="EF184" s="188">
        <v>1.46E-2</v>
      </c>
      <c r="EG184" s="188">
        <v>8.4064894110941809E-4</v>
      </c>
      <c r="EH184" s="188">
        <v>0.42609999999999998</v>
      </c>
      <c r="EI184" s="188">
        <v>2.2866607290102136E-3</v>
      </c>
      <c r="EJ184" s="187">
        <v>100.23</v>
      </c>
    </row>
    <row r="185" spans="1:140" x14ac:dyDescent="0.2">
      <c r="A185" s="63" t="s">
        <v>931</v>
      </c>
      <c r="B185" s="61">
        <v>93.41</v>
      </c>
      <c r="C185" s="143">
        <v>2.319859993378014E-2</v>
      </c>
      <c r="D185" s="61">
        <v>50</v>
      </c>
      <c r="E185" s="61">
        <v>7.775462520053629E-2</v>
      </c>
      <c r="F185" s="64">
        <v>0.17799999999999999</v>
      </c>
      <c r="G185" s="64">
        <v>6.9678799992543622E-3</v>
      </c>
      <c r="H185" s="61">
        <v>6.05</v>
      </c>
      <c r="I185" s="61">
        <v>3.0842811524499879E-2</v>
      </c>
      <c r="J185" s="61">
        <v>1</v>
      </c>
      <c r="K185" s="61">
        <v>9.9079999999999995</v>
      </c>
      <c r="L185" s="61">
        <v>6.1269923113239692E-2</v>
      </c>
      <c r="M185" s="64">
        <v>6.7000000000000004E-2</v>
      </c>
      <c r="N185" s="64">
        <v>6.9661196304746454E-3</v>
      </c>
      <c r="O185" s="61">
        <v>26.03</v>
      </c>
      <c r="P185" s="61">
        <v>0.1446585271659952</v>
      </c>
      <c r="Q185" s="61">
        <v>5.0599999999999996</v>
      </c>
      <c r="R185" s="61">
        <v>4.0849431786534926E-2</v>
      </c>
      <c r="S185" s="64">
        <v>0.21099999999999999</v>
      </c>
      <c r="T185" s="64">
        <v>1.0283052896556906E-2</v>
      </c>
      <c r="U185" s="64">
        <v>0.60299999999999998</v>
      </c>
      <c r="V185" s="64">
        <v>1.9475243264724145E-2</v>
      </c>
      <c r="W185" s="64">
        <v>2.5999999999999999E-2</v>
      </c>
      <c r="X185" s="64">
        <v>1.5458644945197169E-3</v>
      </c>
      <c r="Y185" s="64">
        <v>0.1101</v>
      </c>
      <c r="Z185" s="64">
        <v>3.2187650889550644E-3</v>
      </c>
      <c r="AA185" s="64">
        <v>1.6E-2</v>
      </c>
      <c r="AB185" s="64">
        <v>4.7839665177963897E-3</v>
      </c>
      <c r="AC185" s="64">
        <v>1.7999999999999999E-2</v>
      </c>
      <c r="AD185" s="64">
        <v>1.9701219009262421E-3</v>
      </c>
      <c r="AE185" s="61">
        <v>99.27</v>
      </c>
      <c r="AF185" s="61">
        <f t="shared" si="23"/>
        <v>100.13</v>
      </c>
      <c r="AG185" s="92">
        <f t="shared" si="24"/>
        <v>0.14606741573033707</v>
      </c>
      <c r="AH185" s="64">
        <f t="shared" si="25"/>
        <v>3.3876404494382024</v>
      </c>
      <c r="AI185" s="64">
        <f t="shared" si="26"/>
        <v>0.61853932584269666</v>
      </c>
      <c r="AJ185" s="64">
        <f t="shared" si="27"/>
        <v>1.0308988764044944</v>
      </c>
      <c r="AK185" s="64">
        <f t="shared" si="28"/>
        <v>4.8314606741573032</v>
      </c>
      <c r="AL185" s="63">
        <v>1441</v>
      </c>
      <c r="AM185" s="63">
        <v>1350</v>
      </c>
      <c r="AN185" s="63" t="s">
        <v>932</v>
      </c>
      <c r="AO185" s="62">
        <v>0.86</v>
      </c>
      <c r="AP185" s="69">
        <v>0.03</v>
      </c>
      <c r="AQ185" s="66">
        <v>38</v>
      </c>
      <c r="AR185" s="63">
        <v>13</v>
      </c>
      <c r="AS185" s="278">
        <v>1085.53</v>
      </c>
      <c r="AT185" s="68">
        <v>39.619999999999997</v>
      </c>
      <c r="AU185" s="67">
        <v>0.52</v>
      </c>
      <c r="AV185" s="63">
        <v>0.03</v>
      </c>
      <c r="AW185" s="67">
        <v>21.82</v>
      </c>
      <c r="AX185" s="63">
        <v>0.44</v>
      </c>
      <c r="AY185" s="67">
        <v>4.72</v>
      </c>
      <c r="AZ185" s="63">
        <v>0.22</v>
      </c>
      <c r="BA185" s="67">
        <v>8.86</v>
      </c>
      <c r="BB185" s="63">
        <v>0.35</v>
      </c>
      <c r="BC185" s="67">
        <v>0.27</v>
      </c>
      <c r="BD185" s="63">
        <v>0.02</v>
      </c>
      <c r="BE185" s="67">
        <v>2.98</v>
      </c>
      <c r="BF185" s="63">
        <v>0.42</v>
      </c>
      <c r="BG185" s="67">
        <v>0.4</v>
      </c>
      <c r="BH185" s="63">
        <v>0.04</v>
      </c>
      <c r="BI185" s="67">
        <v>1.17</v>
      </c>
      <c r="BJ185" s="63">
        <v>7.0000000000000007E-2</v>
      </c>
      <c r="BK185" s="67">
        <v>0.16</v>
      </c>
      <c r="BL185" s="63">
        <v>0.02</v>
      </c>
      <c r="BM185" s="67">
        <v>0.95</v>
      </c>
      <c r="BN185" s="63">
        <v>0.12</v>
      </c>
      <c r="BO185" s="67">
        <v>0.33</v>
      </c>
      <c r="BP185" s="63">
        <v>7.0000000000000007E-2</v>
      </c>
      <c r="BQ185" s="67">
        <v>0.16</v>
      </c>
      <c r="BR185" s="63">
        <v>0.03</v>
      </c>
      <c r="BS185" s="67">
        <v>0.59</v>
      </c>
      <c r="BT185" s="63">
        <v>0.1</v>
      </c>
      <c r="BU185" s="67"/>
      <c r="BV185" s="63"/>
      <c r="BW185" s="67">
        <v>0.8</v>
      </c>
      <c r="BX185" s="63">
        <v>0.09</v>
      </c>
      <c r="BY185" s="67">
        <v>0.57999999999999996</v>
      </c>
      <c r="BZ185" s="63">
        <v>7.0000000000000007E-2</v>
      </c>
      <c r="CA185" s="67">
        <v>0.61</v>
      </c>
      <c r="CB185" s="63">
        <v>7.0000000000000007E-2</v>
      </c>
      <c r="CC185" s="67"/>
      <c r="CD185" s="63"/>
      <c r="CE185" s="67"/>
      <c r="CF185" s="63"/>
      <c r="CG185" s="67"/>
      <c r="CH185" s="63"/>
      <c r="CI185" s="67">
        <v>0.104</v>
      </c>
      <c r="CJ185" s="63">
        <v>1.7000000000000001E-2</v>
      </c>
      <c r="CK185" s="67">
        <v>2.3E-2</v>
      </c>
      <c r="CL185" s="63">
        <v>4.0000000000000001E-3</v>
      </c>
      <c r="CM185" s="118">
        <v>8.5000000000000006E-3</v>
      </c>
      <c r="CN185" s="60">
        <v>2E-3</v>
      </c>
      <c r="CO185" s="117">
        <v>31.76</v>
      </c>
      <c r="CP185" s="91">
        <v>7.82</v>
      </c>
      <c r="CQ185" s="91">
        <v>11.25</v>
      </c>
      <c r="CR185" s="91">
        <v>1.92</v>
      </c>
      <c r="CS185" s="61">
        <v>2.71</v>
      </c>
      <c r="CT185" s="61">
        <v>0.81</v>
      </c>
      <c r="CU185" s="63">
        <v>11.74</v>
      </c>
      <c r="CV185" s="63">
        <v>2.4500000000000002</v>
      </c>
      <c r="CW185" s="63">
        <v>9.1300000000000008</v>
      </c>
      <c r="CX185" s="63">
        <v>1.84</v>
      </c>
      <c r="CY185" s="60">
        <f t="shared" si="33"/>
        <v>2.3831347387717691E-2</v>
      </c>
      <c r="CZ185" s="60">
        <f t="shared" si="34"/>
        <v>1.4564500294169955E-3</v>
      </c>
      <c r="DB185" s="91">
        <v>12.225026369094801</v>
      </c>
      <c r="DC185" s="60">
        <v>2.5337496416568392E-2</v>
      </c>
      <c r="DD185" s="60">
        <v>1.4211444454585299E-3</v>
      </c>
      <c r="DE185" s="60">
        <v>7.1514243343405004E-2</v>
      </c>
      <c r="DF185" s="60">
        <v>4.0111330664931695E-3</v>
      </c>
      <c r="DG185" s="65"/>
      <c r="DH185" s="65"/>
      <c r="DI185" s="65"/>
      <c r="DJ185" s="65"/>
      <c r="DK185" s="65"/>
      <c r="DL185" s="232">
        <v>41.3</v>
      </c>
      <c r="DM185" s="232">
        <v>0.12951467083666193</v>
      </c>
      <c r="DN185" s="232">
        <v>51.23</v>
      </c>
      <c r="DO185" s="232">
        <v>0.18910734479723409</v>
      </c>
      <c r="DP185" s="232">
        <v>6.44</v>
      </c>
      <c r="DQ185" s="232">
        <v>9.6950949366745115E-2</v>
      </c>
      <c r="DR185" s="233">
        <v>3.3E-3</v>
      </c>
      <c r="DS185" s="233">
        <v>8.6810049564168157E-4</v>
      </c>
      <c r="DT185" s="233">
        <v>4.9700000000000001E-2</v>
      </c>
      <c r="DU185" s="233">
        <v>2.074525321768439E-3</v>
      </c>
      <c r="DV185" s="233">
        <v>8.9999999999999998E-4</v>
      </c>
      <c r="DW185" s="233">
        <v>5.9652784085429387E-4</v>
      </c>
      <c r="DX185" s="233">
        <v>0.13</v>
      </c>
      <c r="DY185" s="233">
        <v>6.8796243827200199E-4</v>
      </c>
      <c r="DZ185" s="233">
        <v>1.1999999999999999E-3</v>
      </c>
      <c r="EA185" s="233">
        <v>5.5069711312263252E-4</v>
      </c>
      <c r="EB185" s="233">
        <v>0.2407</v>
      </c>
      <c r="EC185" s="233">
        <v>2.7999928774936639E-3</v>
      </c>
      <c r="ED185" s="233">
        <v>9.9500000000000005E-2</v>
      </c>
      <c r="EE185" s="233">
        <v>1.5120267694328287E-3</v>
      </c>
      <c r="EF185" s="233">
        <v>1.54E-2</v>
      </c>
      <c r="EG185" s="233">
        <v>7.7491490950820467E-4</v>
      </c>
      <c r="EH185" s="233">
        <v>0.42230000000000001</v>
      </c>
      <c r="EI185" s="233">
        <v>2.5170623110396498E-3</v>
      </c>
      <c r="EJ185" s="232">
        <v>99.42</v>
      </c>
    </row>
    <row r="186" spans="1:140" x14ac:dyDescent="0.2">
      <c r="A186" s="63" t="s">
        <v>901</v>
      </c>
      <c r="B186" s="61">
        <v>93.61</v>
      </c>
      <c r="C186" s="143">
        <v>2.1975032300788629E-2</v>
      </c>
      <c r="D186" s="61">
        <v>49.88</v>
      </c>
      <c r="E186" s="61">
        <v>7.7035145590869283E-2</v>
      </c>
      <c r="F186" s="64">
        <v>0.18</v>
      </c>
      <c r="G186" s="64">
        <v>5.9741977752486315E-3</v>
      </c>
      <c r="H186" s="61">
        <v>6.08</v>
      </c>
      <c r="I186" s="61">
        <v>2.6203418450616859E-2</v>
      </c>
      <c r="J186" s="61">
        <v>1.04</v>
      </c>
      <c r="K186" s="61">
        <v>9.7669999999999995</v>
      </c>
      <c r="L186" s="61">
        <v>5.09178361394301E-2</v>
      </c>
      <c r="M186" s="64">
        <v>6.3E-2</v>
      </c>
      <c r="N186" s="64">
        <v>4.3278688241922738E-3</v>
      </c>
      <c r="O186" s="61">
        <v>26.37</v>
      </c>
      <c r="P186" s="61">
        <v>0.17653605412226742</v>
      </c>
      <c r="Q186" s="61">
        <v>5.0999999999999996</v>
      </c>
      <c r="R186" s="61">
        <v>1.9971370951409953E-2</v>
      </c>
      <c r="S186" s="64">
        <v>0.16</v>
      </c>
      <c r="T186" s="64">
        <v>1.4101235860418117E-2</v>
      </c>
      <c r="U186" s="64">
        <v>0.627</v>
      </c>
      <c r="V186" s="64">
        <v>3.0658331430701187E-2</v>
      </c>
      <c r="W186" s="64">
        <v>1.9E-2</v>
      </c>
      <c r="X186" s="64">
        <v>2.1010525454496225E-3</v>
      </c>
      <c r="Y186" s="64">
        <v>5.8700000000000002E-2</v>
      </c>
      <c r="Z186" s="64">
        <v>2.3548534249636221E-3</v>
      </c>
      <c r="AA186" s="64">
        <v>1.7000000000000001E-2</v>
      </c>
      <c r="AB186" s="64">
        <v>3.1608215455216299E-3</v>
      </c>
      <c r="AC186" s="64">
        <v>1.9E-2</v>
      </c>
      <c r="AD186" s="64">
        <v>1.4338699784523685E-3</v>
      </c>
      <c r="AE186" s="61">
        <v>99.37</v>
      </c>
      <c r="AF186" s="61">
        <f t="shared" si="23"/>
        <v>100.08</v>
      </c>
      <c r="AG186" s="92">
        <f t="shared" si="24"/>
        <v>0.10555555555555556</v>
      </c>
      <c r="AH186" s="64">
        <f t="shared" si="25"/>
        <v>3.4833333333333334</v>
      </c>
      <c r="AI186" s="64">
        <f t="shared" si="26"/>
        <v>0.32611111111111113</v>
      </c>
      <c r="AJ186" s="64">
        <f t="shared" si="27"/>
        <v>0.54351851851851862</v>
      </c>
      <c r="AK186" s="64">
        <f t="shared" si="28"/>
        <v>3.9444444444444442</v>
      </c>
      <c r="AL186" s="63">
        <v>1450</v>
      </c>
      <c r="AM186" s="63">
        <v>1350</v>
      </c>
      <c r="AN186" s="63" t="s">
        <v>882</v>
      </c>
      <c r="AO186" s="62">
        <v>0.71</v>
      </c>
      <c r="AP186" s="69">
        <v>0.01</v>
      </c>
      <c r="AQ186" s="66">
        <v>38</v>
      </c>
      <c r="AR186" s="63">
        <v>17</v>
      </c>
      <c r="AS186" s="278">
        <v>1092.1600000000001</v>
      </c>
      <c r="AT186" s="68">
        <v>41.39</v>
      </c>
      <c r="AU186" s="67">
        <v>0.36</v>
      </c>
      <c r="AV186" s="63">
        <v>0.02</v>
      </c>
      <c r="AW186" s="67">
        <v>19.71</v>
      </c>
      <c r="AX186" s="63">
        <v>0.38</v>
      </c>
      <c r="AY186" s="67">
        <v>4.91</v>
      </c>
      <c r="AZ186" s="63">
        <v>0.2</v>
      </c>
      <c r="BA186" s="67">
        <v>8.52</v>
      </c>
      <c r="BB186" s="63">
        <v>0.31</v>
      </c>
      <c r="BC186" s="67">
        <v>0.28999999999999998</v>
      </c>
      <c r="BD186" s="63">
        <v>0.02</v>
      </c>
      <c r="BE186" s="67">
        <v>2.68</v>
      </c>
      <c r="BF186" s="63">
        <v>0.28999999999999998</v>
      </c>
      <c r="BG186" s="67">
        <v>0.38</v>
      </c>
      <c r="BH186" s="63">
        <v>0.03</v>
      </c>
      <c r="BI186" s="67">
        <v>1.1100000000000001</v>
      </c>
      <c r="BJ186" s="63">
        <v>0.06</v>
      </c>
      <c r="BK186" s="67">
        <v>0.17</v>
      </c>
      <c r="BL186" s="63">
        <v>0.02</v>
      </c>
      <c r="BM186" s="67">
        <v>0.97</v>
      </c>
      <c r="BN186" s="63">
        <v>0.08</v>
      </c>
      <c r="BO186" s="67">
        <v>0.33</v>
      </c>
      <c r="BP186" s="63">
        <v>0.06</v>
      </c>
      <c r="BQ186" s="67">
        <v>0.15</v>
      </c>
      <c r="BR186" s="63">
        <v>0.02</v>
      </c>
      <c r="BS186" s="67">
        <v>0.62</v>
      </c>
      <c r="BT186" s="63">
        <v>0.1</v>
      </c>
      <c r="BU186" s="67"/>
      <c r="BV186" s="63"/>
      <c r="BW186" s="67">
        <v>0.8</v>
      </c>
      <c r="BX186" s="63">
        <v>0.08</v>
      </c>
      <c r="BY186" s="67">
        <v>0.56000000000000005</v>
      </c>
      <c r="BZ186" s="63">
        <v>0.05</v>
      </c>
      <c r="CA186" s="67">
        <v>0.57999999999999996</v>
      </c>
      <c r="CB186" s="63">
        <v>0.06</v>
      </c>
      <c r="CC186" s="67"/>
      <c r="CD186" s="63"/>
      <c r="CE186" s="67"/>
      <c r="CF186" s="63"/>
      <c r="CG186" s="67"/>
      <c r="CH186" s="63"/>
      <c r="CI186" s="67">
        <v>0.06</v>
      </c>
      <c r="CJ186" s="63">
        <v>0.01</v>
      </c>
      <c r="CK186" s="67">
        <v>2.3E-2</v>
      </c>
      <c r="CL186" s="63">
        <v>4.0000000000000001E-3</v>
      </c>
      <c r="CM186" s="118">
        <v>7.4000000000000003E-3</v>
      </c>
      <c r="CN186" s="60">
        <v>1.6000000000000001E-3</v>
      </c>
      <c r="CO186" s="117">
        <v>39.19</v>
      </c>
      <c r="CP186" s="91">
        <v>8.7799999999999994</v>
      </c>
      <c r="CQ186" s="91">
        <v>18.5</v>
      </c>
      <c r="CR186" s="91">
        <v>3.24</v>
      </c>
      <c r="CS186" s="61">
        <v>3.11</v>
      </c>
      <c r="CT186" s="61">
        <v>0.84</v>
      </c>
      <c r="CU186" s="63">
        <v>12.61</v>
      </c>
      <c r="CV186" s="63">
        <v>2.34</v>
      </c>
      <c r="CW186" s="63">
        <v>16.170000000000002</v>
      </c>
      <c r="CX186" s="63">
        <v>3.04</v>
      </c>
      <c r="CY186" s="60">
        <f t="shared" si="33"/>
        <v>1.8264840182648401E-2</v>
      </c>
      <c r="CZ186" s="60">
        <f t="shared" si="34"/>
        <v>1.074078356122327E-3</v>
      </c>
      <c r="DA186" s="63"/>
      <c r="DB186" s="91">
        <v>14.9120843410492</v>
      </c>
      <c r="DC186" s="60">
        <v>1.9322178752683175E-2</v>
      </c>
      <c r="DD186" s="60">
        <v>1.1184437675489005E-3</v>
      </c>
      <c r="DE186" s="60">
        <v>5.45362087289957E-2</v>
      </c>
      <c r="DF186" s="60">
        <v>3.1567704418540799E-3</v>
      </c>
      <c r="DG186" s="65">
        <v>0.70265999999999995</v>
      </c>
      <c r="DH186" s="65">
        <v>9.7999999999999997E-4</v>
      </c>
      <c r="DI186" s="65">
        <v>0.70011000000000001</v>
      </c>
      <c r="DJ186" s="65">
        <v>9.7999999999999997E-4</v>
      </c>
      <c r="DK186" s="65"/>
      <c r="DL186" s="187">
        <v>41.9</v>
      </c>
      <c r="DM186" s="187">
        <v>8.43802119942135E-2</v>
      </c>
      <c r="DN186" s="187">
        <v>52.21</v>
      </c>
      <c r="DO186" s="187">
        <v>0.14565191553991566</v>
      </c>
      <c r="DP186" s="187">
        <v>6.35</v>
      </c>
      <c r="DQ186" s="187">
        <v>9.1643506709946684E-2</v>
      </c>
      <c r="DR186" s="188">
        <v>3.8E-3</v>
      </c>
      <c r="DS186" s="188">
        <v>8.3653784153655251E-4</v>
      </c>
      <c r="DT186" s="188">
        <v>5.16E-2</v>
      </c>
      <c r="DU186" s="188">
        <v>1.7620817317137983E-3</v>
      </c>
      <c r="DV186" s="188">
        <v>2.8E-3</v>
      </c>
      <c r="DW186" s="188">
        <v>2.5128147636668979E-3</v>
      </c>
      <c r="DX186" s="188">
        <v>0.1321</v>
      </c>
      <c r="DY186" s="188">
        <v>2.3138130126634997E-3</v>
      </c>
      <c r="DZ186" s="188">
        <v>1.2999999999999999E-3</v>
      </c>
      <c r="EA186" s="188">
        <v>4.4189223799474001E-4</v>
      </c>
      <c r="EB186" s="188">
        <v>0.24349999999999999</v>
      </c>
      <c r="EC186" s="188">
        <v>1.1678613720473357E-2</v>
      </c>
      <c r="ED186" s="188">
        <v>9.7900000000000001E-2</v>
      </c>
      <c r="EE186" s="188">
        <v>1.8732318715918034E-3</v>
      </c>
      <c r="EF186" s="188">
        <v>1.5800000000000002E-2</v>
      </c>
      <c r="EG186" s="188">
        <v>8.326434416787025E-4</v>
      </c>
      <c r="EH186" s="188">
        <v>0.42480000000000001</v>
      </c>
      <c r="EI186" s="188">
        <v>4.3466332264034844E-3</v>
      </c>
      <c r="EJ186" s="187">
        <v>100.91</v>
      </c>
    </row>
    <row r="187" spans="1:140" x14ac:dyDescent="0.2">
      <c r="A187" s="63" t="s">
        <v>933</v>
      </c>
      <c r="B187" s="61">
        <v>93.45</v>
      </c>
      <c r="C187" s="143">
        <v>1.5161680818435774E-2</v>
      </c>
      <c r="D187" s="61">
        <v>49.83</v>
      </c>
      <c r="E187" s="61">
        <v>7.6778497602784754E-2</v>
      </c>
      <c r="F187" s="64">
        <v>0.16500000000000001</v>
      </c>
      <c r="G187" s="64">
        <v>9.0718451851377301E-3</v>
      </c>
      <c r="H187" s="61">
        <v>5.87</v>
      </c>
      <c r="I187" s="61">
        <v>4.4458470904722588E-2</v>
      </c>
      <c r="J187" s="61">
        <v>1.02</v>
      </c>
      <c r="K187" s="61">
        <v>9.8889999999999993</v>
      </c>
      <c r="L187" s="61">
        <v>4.3209308330470236E-2</v>
      </c>
      <c r="M187" s="64">
        <v>6.7000000000000004E-2</v>
      </c>
      <c r="N187" s="64">
        <v>7.2918497684574101E-3</v>
      </c>
      <c r="O187" s="61">
        <v>26.3</v>
      </c>
      <c r="P187" s="61">
        <v>0.59010367899501148</v>
      </c>
      <c r="Q187" s="61">
        <v>5.16</v>
      </c>
      <c r="R187" s="61">
        <v>3.0511443471553198E-2</v>
      </c>
      <c r="S187" s="64">
        <v>0.19</v>
      </c>
      <c r="T187" s="64">
        <v>1.0130606006867446E-2</v>
      </c>
      <c r="U187" s="64">
        <v>0.56499999999999995</v>
      </c>
      <c r="V187" s="64">
        <v>2.6104005681713876E-2</v>
      </c>
      <c r="W187" s="64">
        <v>2.8000000000000001E-2</v>
      </c>
      <c r="X187" s="64">
        <v>1.188620102455265E-3</v>
      </c>
      <c r="Y187" s="64">
        <v>0.1845</v>
      </c>
      <c r="Z187" s="64">
        <v>4.5338398498190099E-3</v>
      </c>
      <c r="AA187" s="64">
        <v>1.7999999999999999E-2</v>
      </c>
      <c r="AB187" s="64">
        <v>4.0565141711425435E-3</v>
      </c>
      <c r="AC187" s="64">
        <v>1.7000000000000001E-2</v>
      </c>
      <c r="AD187" s="64">
        <v>2.1880614144077666E-3</v>
      </c>
      <c r="AE187" s="61">
        <v>99.31</v>
      </c>
      <c r="AF187" s="61">
        <f t="shared" si="23"/>
        <v>100.21000000000001</v>
      </c>
      <c r="AG187" s="92">
        <f t="shared" si="24"/>
        <v>0.16969696969696968</v>
      </c>
      <c r="AH187" s="64">
        <f t="shared" si="25"/>
        <v>3.4242424242424239</v>
      </c>
      <c r="AI187" s="64">
        <f t="shared" si="26"/>
        <v>1.1181818181818182</v>
      </c>
      <c r="AJ187" s="64">
        <f t="shared" si="27"/>
        <v>1.8636363636363638</v>
      </c>
      <c r="AK187" s="64">
        <f t="shared" si="28"/>
        <v>5.4545454545454541</v>
      </c>
      <c r="AL187" s="63">
        <v>1444</v>
      </c>
      <c r="AM187" s="63">
        <v>1350</v>
      </c>
      <c r="AN187" s="63" t="s">
        <v>934</v>
      </c>
      <c r="AO187" s="62">
        <v>0.9</v>
      </c>
      <c r="AP187" s="69">
        <v>0.04</v>
      </c>
      <c r="AQ187" s="66">
        <v>38</v>
      </c>
      <c r="AR187" s="63">
        <v>14</v>
      </c>
      <c r="AS187" s="278">
        <v>1086.31</v>
      </c>
      <c r="AT187" s="68">
        <v>44.21</v>
      </c>
      <c r="AU187" s="67">
        <v>0.61</v>
      </c>
      <c r="AV187" s="63">
        <v>0.03</v>
      </c>
      <c r="AW187" s="67">
        <v>22.53</v>
      </c>
      <c r="AX187" s="63">
        <v>0.49</v>
      </c>
      <c r="AY187" s="67">
        <v>4.8899999999999997</v>
      </c>
      <c r="AZ187" s="63">
        <v>0.23</v>
      </c>
      <c r="BA187" s="67">
        <v>8.56</v>
      </c>
      <c r="BB187" s="63">
        <v>0.36</v>
      </c>
      <c r="BC187" s="67">
        <v>0.28999999999999998</v>
      </c>
      <c r="BD187" s="63">
        <v>0.02</v>
      </c>
      <c r="BE187" s="67">
        <v>2.64</v>
      </c>
      <c r="BF187" s="63">
        <v>0.34</v>
      </c>
      <c r="BG187" s="67">
        <v>0.41</v>
      </c>
      <c r="BH187" s="63">
        <v>0.03</v>
      </c>
      <c r="BI187" s="67">
        <v>1.07</v>
      </c>
      <c r="BJ187" s="63">
        <v>0.06</v>
      </c>
      <c r="BK187" s="67">
        <v>0.17</v>
      </c>
      <c r="BL187" s="63">
        <v>0.02</v>
      </c>
      <c r="BM187" s="67">
        <v>0.88</v>
      </c>
      <c r="BN187" s="63">
        <v>0.09</v>
      </c>
      <c r="BO187" s="67">
        <v>0.33</v>
      </c>
      <c r="BP187" s="63">
        <v>0.06</v>
      </c>
      <c r="BQ187" s="67">
        <v>0.15</v>
      </c>
      <c r="BR187" s="63">
        <v>0.02</v>
      </c>
      <c r="BS187" s="67">
        <v>0.61</v>
      </c>
      <c r="BT187" s="63">
        <v>0.1</v>
      </c>
      <c r="BU187" s="67"/>
      <c r="BV187" s="63"/>
      <c r="BW187" s="67">
        <v>0.82</v>
      </c>
      <c r="BX187" s="63">
        <v>7.0000000000000007E-2</v>
      </c>
      <c r="BY187" s="67">
        <v>0.56999999999999995</v>
      </c>
      <c r="BZ187" s="63">
        <v>0.06</v>
      </c>
      <c r="CA187" s="67">
        <v>0.56999999999999995</v>
      </c>
      <c r="CB187" s="63">
        <v>7.0000000000000007E-2</v>
      </c>
      <c r="CC187" s="67"/>
      <c r="CD187" s="63"/>
      <c r="CE187" s="67"/>
      <c r="CF187" s="63"/>
      <c r="CG187" s="67"/>
      <c r="CH187" s="63"/>
      <c r="CI187" s="67">
        <v>0.123</v>
      </c>
      <c r="CJ187" s="63">
        <v>2.1000000000000001E-2</v>
      </c>
      <c r="CK187" s="67">
        <v>2.5000000000000001E-2</v>
      </c>
      <c r="CL187" s="63">
        <v>5.0000000000000001E-3</v>
      </c>
      <c r="CM187" s="118">
        <v>7.7000000000000002E-3</v>
      </c>
      <c r="CN187" s="60">
        <v>1.8E-3</v>
      </c>
      <c r="CO187" s="117">
        <v>37.659999999999997</v>
      </c>
      <c r="CP187" s="91">
        <v>9.49</v>
      </c>
      <c r="CQ187" s="91">
        <v>8.6999999999999993</v>
      </c>
      <c r="CR187" s="91">
        <v>1.54</v>
      </c>
      <c r="CS187" s="61">
        <v>3.25</v>
      </c>
      <c r="CT187" s="61">
        <v>1</v>
      </c>
      <c r="CU187" s="63">
        <v>11.6</v>
      </c>
      <c r="CV187" s="63">
        <v>2.4500000000000002</v>
      </c>
      <c r="CW187" s="63">
        <v>7.15</v>
      </c>
      <c r="CX187" s="63">
        <v>1.4</v>
      </c>
      <c r="CY187" s="60">
        <f t="shared" si="33"/>
        <v>2.7075011096316021E-2</v>
      </c>
      <c r="CZ187" s="60">
        <f t="shared" si="34"/>
        <v>1.4559495153924963E-3</v>
      </c>
      <c r="DB187" s="91">
        <v>13.203489303588899</v>
      </c>
      <c r="DC187" s="60">
        <v>2.8870249115951093E-2</v>
      </c>
      <c r="DD187" s="60">
        <v>1.6496670235540242E-3</v>
      </c>
      <c r="DE187" s="60">
        <v>8.1485320677254003E-2</v>
      </c>
      <c r="DF187" s="60">
        <v>4.6561304644482764E-3</v>
      </c>
      <c r="DG187" s="65"/>
      <c r="DH187" s="65"/>
      <c r="DI187" s="65"/>
      <c r="DJ187" s="65"/>
      <c r="DK187" s="65"/>
      <c r="DL187" s="232">
        <v>41.5</v>
      </c>
      <c r="DM187" s="232">
        <v>4.8152276561163283E-2</v>
      </c>
      <c r="DN187" s="232">
        <v>51.44</v>
      </c>
      <c r="DO187" s="232">
        <v>9.9902882051391043E-2</v>
      </c>
      <c r="DP187" s="232">
        <v>6.42</v>
      </c>
      <c r="DQ187" s="232">
        <v>6.3329147556809975E-2</v>
      </c>
      <c r="DR187" s="233">
        <v>3.3E-3</v>
      </c>
      <c r="DS187" s="233">
        <v>7.0624660975653042E-4</v>
      </c>
      <c r="DT187" s="233">
        <v>5.1499999999999997E-2</v>
      </c>
      <c r="DU187" s="233">
        <v>4.3760470062938414E-3</v>
      </c>
      <c r="DV187" s="233">
        <v>6.1000000000000004E-3</v>
      </c>
      <c r="DW187" s="233">
        <v>4.9571328051382499E-3</v>
      </c>
      <c r="DX187" s="233">
        <v>0.1305</v>
      </c>
      <c r="DY187" s="233">
        <v>8.2961568807647787E-4</v>
      </c>
      <c r="DZ187" s="233">
        <v>1.8E-3</v>
      </c>
      <c r="EA187" s="233">
        <v>5.7561429289796988E-4</v>
      </c>
      <c r="EB187" s="233">
        <v>0.23400000000000001</v>
      </c>
      <c r="EC187" s="233">
        <v>2.1021616830935407E-2</v>
      </c>
      <c r="ED187" s="233">
        <v>9.8900000000000002E-2</v>
      </c>
      <c r="EE187" s="233">
        <v>1.4843187342645776E-3</v>
      </c>
      <c r="EF187" s="233">
        <v>1.61E-2</v>
      </c>
      <c r="EG187" s="233">
        <v>1.3339235672756267E-3</v>
      </c>
      <c r="EH187" s="233">
        <v>0.4224</v>
      </c>
      <c r="EI187" s="233">
        <v>2.6335652210877128E-3</v>
      </c>
      <c r="EJ187" s="232">
        <v>99.81</v>
      </c>
    </row>
    <row r="188" spans="1:140" x14ac:dyDescent="0.2">
      <c r="A188" s="63" t="s">
        <v>902</v>
      </c>
      <c r="B188" s="61">
        <v>93.66</v>
      </c>
      <c r="C188" s="143">
        <v>1.7415585159599126E-2</v>
      </c>
      <c r="D188" s="61">
        <v>49.78</v>
      </c>
      <c r="E188" s="61">
        <v>0.25971302433537097</v>
      </c>
      <c r="F188" s="64">
        <v>0.17499999999999999</v>
      </c>
      <c r="G188" s="64">
        <v>1.1702971760457087E-2</v>
      </c>
      <c r="H188" s="61">
        <v>5.93</v>
      </c>
      <c r="I188" s="61">
        <v>5.7232055635147536E-2</v>
      </c>
      <c r="J188" s="61">
        <v>1.06</v>
      </c>
      <c r="K188" s="61">
        <v>9.7469999999999999</v>
      </c>
      <c r="L188" s="61">
        <v>0.10259075870189781</v>
      </c>
      <c r="M188" s="64">
        <v>6.2E-2</v>
      </c>
      <c r="N188" s="64">
        <v>4.199977428685722E-3</v>
      </c>
      <c r="O188" s="61">
        <v>26.75</v>
      </c>
      <c r="P188" s="61">
        <v>0.73673760807720223</v>
      </c>
      <c r="Q188" s="61">
        <v>4.99</v>
      </c>
      <c r="R188" s="61">
        <v>3.978041971496294E-2</v>
      </c>
      <c r="S188" s="64">
        <v>0.16700000000000001</v>
      </c>
      <c r="T188" s="64">
        <v>7.6456620366985566E-3</v>
      </c>
      <c r="U188" s="64">
        <v>0.59299999999999997</v>
      </c>
      <c r="V188" s="64">
        <v>2.2198172788620497E-2</v>
      </c>
      <c r="W188" s="64">
        <v>1.9E-2</v>
      </c>
      <c r="X188" s="64">
        <v>1.5003656685158497E-3</v>
      </c>
      <c r="Y188" s="64">
        <v>7.4200000000000002E-2</v>
      </c>
      <c r="Z188" s="64">
        <v>1.3319783617211799E-3</v>
      </c>
      <c r="AA188" s="64">
        <v>1.2999999999999999E-2</v>
      </c>
      <c r="AB188" s="64">
        <v>3.6292623325336472E-3</v>
      </c>
      <c r="AC188" s="64">
        <v>1.0999999999999999E-2</v>
      </c>
      <c r="AD188" s="64">
        <v>2.2982442616617262E-3</v>
      </c>
      <c r="AE188" s="61">
        <v>99.37</v>
      </c>
      <c r="AF188" s="61">
        <f t="shared" si="23"/>
        <v>100.08</v>
      </c>
      <c r="AG188" s="92">
        <f t="shared" si="24"/>
        <v>0.10857142857142857</v>
      </c>
      <c r="AH188" s="64">
        <f t="shared" si="25"/>
        <v>3.3885714285714288</v>
      </c>
      <c r="AI188" s="64">
        <f t="shared" si="26"/>
        <v>0.42400000000000004</v>
      </c>
      <c r="AJ188" s="64">
        <f t="shared" si="27"/>
        <v>0.70666666666666678</v>
      </c>
      <c r="AK188" s="64">
        <f t="shared" si="28"/>
        <v>4.0571428571428569</v>
      </c>
      <c r="AL188" s="63">
        <v>1455</v>
      </c>
      <c r="AM188" s="63">
        <v>1350</v>
      </c>
      <c r="AN188" s="63" t="s">
        <v>883</v>
      </c>
      <c r="AO188" s="62">
        <v>0.71</v>
      </c>
      <c r="AP188" s="69">
        <v>0.05</v>
      </c>
      <c r="AQ188" s="66">
        <v>38</v>
      </c>
      <c r="AR188" s="63">
        <v>14</v>
      </c>
      <c r="AS188" s="278">
        <v>1058.82</v>
      </c>
      <c r="AT188" s="68">
        <v>43.94</v>
      </c>
      <c r="AU188" s="67">
        <v>0.39</v>
      </c>
      <c r="AV188" s="63">
        <v>0.02</v>
      </c>
      <c r="AW188" s="67">
        <v>19.72</v>
      </c>
      <c r="AX188" s="63">
        <v>0.52</v>
      </c>
      <c r="AY188" s="67">
        <v>4.8</v>
      </c>
      <c r="AZ188" s="63">
        <v>0.25</v>
      </c>
      <c r="BA188" s="67">
        <v>8.33</v>
      </c>
      <c r="BB188" s="63">
        <v>0.31</v>
      </c>
      <c r="BC188" s="67">
        <v>0.28000000000000003</v>
      </c>
      <c r="BD188" s="63">
        <v>0.02</v>
      </c>
      <c r="BE188" s="67">
        <v>2.54</v>
      </c>
      <c r="BF188" s="63">
        <v>0.3</v>
      </c>
      <c r="BG188" s="67">
        <v>0.35</v>
      </c>
      <c r="BH188" s="63">
        <v>0.03</v>
      </c>
      <c r="BI188" s="67">
        <v>1.04</v>
      </c>
      <c r="BJ188" s="63">
        <v>0.06</v>
      </c>
      <c r="BK188" s="67">
        <v>0.17</v>
      </c>
      <c r="BL188" s="63">
        <v>0.03</v>
      </c>
      <c r="BM188" s="67">
        <v>0.94</v>
      </c>
      <c r="BN188" s="63">
        <v>0.12</v>
      </c>
      <c r="BO188" s="67">
        <v>0.35</v>
      </c>
      <c r="BP188" s="63">
        <v>0.06</v>
      </c>
      <c r="BQ188" s="67">
        <v>0.14000000000000001</v>
      </c>
      <c r="BR188" s="63">
        <v>0.02</v>
      </c>
      <c r="BS188" s="67">
        <v>0.64</v>
      </c>
      <c r="BT188" s="63">
        <v>0.1</v>
      </c>
      <c r="BU188" s="67"/>
      <c r="BV188" s="63"/>
      <c r="BW188" s="67">
        <v>0.78</v>
      </c>
      <c r="BX188" s="63">
        <v>7.0000000000000007E-2</v>
      </c>
      <c r="BY188" s="67">
        <v>0.56999999999999995</v>
      </c>
      <c r="BZ188" s="63">
        <v>0.06</v>
      </c>
      <c r="CA188" s="67">
        <v>0.54</v>
      </c>
      <c r="CB188" s="63">
        <v>7.0000000000000007E-2</v>
      </c>
      <c r="CC188" s="67"/>
      <c r="CD188" s="63"/>
      <c r="CE188" s="67"/>
      <c r="CF188" s="63"/>
      <c r="CG188" s="67"/>
      <c r="CH188" s="63"/>
      <c r="CI188" s="67">
        <v>5.8000000000000003E-2</v>
      </c>
      <c r="CJ188" s="63">
        <v>0.01</v>
      </c>
      <c r="CK188" s="67">
        <v>2.5999999999999999E-2</v>
      </c>
      <c r="CL188" s="63">
        <v>5.0000000000000001E-3</v>
      </c>
      <c r="CM188" s="118">
        <v>7.7000000000000002E-3</v>
      </c>
      <c r="CN188" s="60">
        <v>1.6999999999999999E-3</v>
      </c>
      <c r="CO188" s="117">
        <v>36.36</v>
      </c>
      <c r="CP188" s="91">
        <v>8.58</v>
      </c>
      <c r="CQ188" s="91">
        <v>17.93</v>
      </c>
      <c r="CR188" s="91">
        <v>3.3</v>
      </c>
      <c r="CS188" s="61">
        <v>3.38</v>
      </c>
      <c r="CT188" s="61">
        <v>0.98</v>
      </c>
      <c r="CU188" s="63">
        <v>10.77</v>
      </c>
      <c r="CV188" s="63">
        <v>2.12</v>
      </c>
      <c r="CW188" s="63">
        <v>16.21</v>
      </c>
      <c r="CX188" s="63">
        <v>3.47</v>
      </c>
      <c r="CY188" s="60">
        <f t="shared" si="33"/>
        <v>1.9776876267748482E-2</v>
      </c>
      <c r="CZ188" s="60">
        <f t="shared" si="34"/>
        <v>1.1404214974188992E-3</v>
      </c>
      <c r="DA188" s="63"/>
      <c r="DB188" s="91">
        <v>13.007631540298499</v>
      </c>
      <c r="DC188" s="60">
        <v>2.0148829892038769E-2</v>
      </c>
      <c r="DD188" s="60">
        <v>1.1827845882028977E-3</v>
      </c>
      <c r="DE188" s="60">
        <v>5.6869404154780603E-2</v>
      </c>
      <c r="DF188" s="60">
        <v>3.3383702743519554E-3</v>
      </c>
      <c r="DG188" s="65">
        <v>0.70269999999999999</v>
      </c>
      <c r="DH188" s="65">
        <v>1.0499999999999999E-3</v>
      </c>
      <c r="DI188" s="65">
        <v>0.70004999999999995</v>
      </c>
      <c r="DJ188" s="65">
        <v>1.0499999999999999E-3</v>
      </c>
      <c r="DK188" s="65"/>
      <c r="DL188" s="187">
        <v>41.82</v>
      </c>
      <c r="DM188" s="187">
        <v>0.11040475945651544</v>
      </c>
      <c r="DN188" s="187">
        <v>51.91</v>
      </c>
      <c r="DO188" s="187">
        <v>0.21019855835292769</v>
      </c>
      <c r="DP188" s="187">
        <v>6.26</v>
      </c>
      <c r="DQ188" s="187">
        <v>7.0991703770655223E-2</v>
      </c>
      <c r="DR188" s="188">
        <v>3.8999999999999998E-3</v>
      </c>
      <c r="DS188" s="188">
        <v>6.4230227802508015E-4</v>
      </c>
      <c r="DT188" s="188">
        <v>5.0200000000000002E-2</v>
      </c>
      <c r="DU188" s="188">
        <v>7.1086906492220914E-4</v>
      </c>
      <c r="DV188" s="188">
        <v>2.5000000000000001E-3</v>
      </c>
      <c r="DW188" s="188">
        <v>1.6732282022964033E-3</v>
      </c>
      <c r="DX188" s="188">
        <v>0.13350000000000001</v>
      </c>
      <c r="DY188" s="188">
        <v>1.1185441355790579E-3</v>
      </c>
      <c r="DZ188" s="188">
        <v>1.2999999999999999E-3</v>
      </c>
      <c r="EA188" s="188">
        <v>4.0580416809238458E-4</v>
      </c>
      <c r="EB188" s="188">
        <v>0.2442</v>
      </c>
      <c r="EC188" s="188">
        <v>8.9015945660882879E-3</v>
      </c>
      <c r="ED188" s="188">
        <v>9.7299999999999998E-2</v>
      </c>
      <c r="EE188" s="188">
        <v>1.6108027319628163E-3</v>
      </c>
      <c r="EF188" s="188">
        <v>1.5599999999999999E-2</v>
      </c>
      <c r="EG188" s="188">
        <v>7.1704268317721335E-4</v>
      </c>
      <c r="EH188" s="188">
        <v>0.42649999999999999</v>
      </c>
      <c r="EI188" s="188">
        <v>4.1903222970258672E-3</v>
      </c>
      <c r="EJ188" s="187">
        <v>100.43</v>
      </c>
    </row>
    <row r="189" spans="1:140" x14ac:dyDescent="0.2">
      <c r="A189" s="63" t="s">
        <v>903</v>
      </c>
      <c r="B189" s="61">
        <v>93.54</v>
      </c>
      <c r="C189" s="143">
        <v>4.899092476545671E-2</v>
      </c>
      <c r="D189" s="61">
        <v>49.98</v>
      </c>
      <c r="E189" s="61">
        <v>0.10541112961908179</v>
      </c>
      <c r="F189" s="64">
        <v>0.17699999999999999</v>
      </c>
      <c r="G189" s="64">
        <v>5.8694787004651928E-3</v>
      </c>
      <c r="H189" s="61">
        <v>6.09</v>
      </c>
      <c r="I189" s="61">
        <v>2.9634275564906797E-2</v>
      </c>
      <c r="J189" s="61">
        <v>1.04</v>
      </c>
      <c r="K189" s="61">
        <v>9.8610000000000007</v>
      </c>
      <c r="L189" s="61">
        <v>5.0483843693578979E-2</v>
      </c>
      <c r="M189" s="64">
        <v>6.2E-2</v>
      </c>
      <c r="N189" s="64">
        <v>5.3058770376362878E-3</v>
      </c>
      <c r="O189" s="61">
        <v>26.26</v>
      </c>
      <c r="P189" s="61">
        <v>0.13675887213714083</v>
      </c>
      <c r="Q189" s="61">
        <v>5.0199999999999996</v>
      </c>
      <c r="R189" s="61">
        <v>1.5635229798456433E-2</v>
      </c>
      <c r="S189" s="64">
        <v>0.16300000000000001</v>
      </c>
      <c r="T189" s="64">
        <v>8.6378649046400004E-3</v>
      </c>
      <c r="U189" s="64">
        <v>0.64300000000000002</v>
      </c>
      <c r="V189" s="64">
        <v>2.2688292569035731E-2</v>
      </c>
      <c r="W189" s="64">
        <v>2.5000000000000001E-2</v>
      </c>
      <c r="X189" s="64">
        <v>1.6342015404554131E-3</v>
      </c>
      <c r="Y189" s="64">
        <v>0.10050000000000001</v>
      </c>
      <c r="Z189" s="64">
        <v>2.6846959628406843E-3</v>
      </c>
      <c r="AA189" s="64">
        <v>1.7000000000000001E-2</v>
      </c>
      <c r="AB189" s="64">
        <v>2.84420863928051E-3</v>
      </c>
      <c r="AC189" s="64">
        <v>1.4999999999999999E-2</v>
      </c>
      <c r="AD189" s="64">
        <v>2.4399143121392342E-3</v>
      </c>
      <c r="AE189" s="61">
        <v>99.45</v>
      </c>
      <c r="AF189" s="61">
        <f t="shared" si="23"/>
        <v>100.11</v>
      </c>
      <c r="AG189" s="92">
        <f t="shared" si="24"/>
        <v>0.14124293785310735</v>
      </c>
      <c r="AH189" s="64">
        <f t="shared" si="25"/>
        <v>3.6327683615819213</v>
      </c>
      <c r="AI189" s="64">
        <f t="shared" si="26"/>
        <v>0.56779661016949157</v>
      </c>
      <c r="AJ189" s="64">
        <f t="shared" si="27"/>
        <v>0.94632768361581932</v>
      </c>
      <c r="AK189" s="64">
        <f t="shared" si="28"/>
        <v>3.7288135593220342</v>
      </c>
      <c r="AL189" s="63">
        <v>1450</v>
      </c>
      <c r="AM189" s="63">
        <v>1350</v>
      </c>
      <c r="AN189" s="63" t="s">
        <v>884</v>
      </c>
      <c r="AO189" s="62">
        <v>0.66</v>
      </c>
      <c r="AP189" s="69">
        <v>0.02</v>
      </c>
      <c r="AQ189" s="66">
        <v>38</v>
      </c>
      <c r="AR189" s="63">
        <v>15</v>
      </c>
      <c r="AS189" s="278">
        <v>1081.47</v>
      </c>
      <c r="AT189" s="68">
        <v>42.5</v>
      </c>
      <c r="AU189" s="67">
        <v>0.47</v>
      </c>
      <c r="AV189" s="63">
        <v>0.04</v>
      </c>
      <c r="AW189" s="67">
        <v>20.54</v>
      </c>
      <c r="AX189" s="63">
        <v>0.55000000000000004</v>
      </c>
      <c r="AY189" s="67">
        <v>4.76</v>
      </c>
      <c r="AZ189" s="63">
        <v>0.24</v>
      </c>
      <c r="BA189" s="67">
        <v>8.59</v>
      </c>
      <c r="BB189" s="63">
        <v>0.34</v>
      </c>
      <c r="BC189" s="67">
        <v>0.31</v>
      </c>
      <c r="BD189" s="63">
        <v>0.03</v>
      </c>
      <c r="BE189" s="67">
        <v>2.7</v>
      </c>
      <c r="BF189" s="63">
        <v>0.3</v>
      </c>
      <c r="BG189" s="67">
        <v>0.39</v>
      </c>
      <c r="BH189" s="63">
        <v>0.03</v>
      </c>
      <c r="BI189" s="67">
        <v>1.1100000000000001</v>
      </c>
      <c r="BJ189" s="63">
        <v>0.06</v>
      </c>
      <c r="BK189" s="67">
        <v>0.18</v>
      </c>
      <c r="BL189" s="63">
        <v>0.02</v>
      </c>
      <c r="BM189" s="67">
        <v>0.99</v>
      </c>
      <c r="BN189" s="63">
        <v>0.11</v>
      </c>
      <c r="BO189" s="67">
        <v>0.35</v>
      </c>
      <c r="BP189" s="63">
        <v>0.06</v>
      </c>
      <c r="BQ189" s="67">
        <v>0.13</v>
      </c>
      <c r="BR189" s="63">
        <v>0.02</v>
      </c>
      <c r="BS189" s="67">
        <v>0.55000000000000004</v>
      </c>
      <c r="BT189" s="63">
        <v>0.09</v>
      </c>
      <c r="BU189" s="67"/>
      <c r="BV189" s="63"/>
      <c r="BW189" s="67">
        <v>0.79</v>
      </c>
      <c r="BX189" s="63">
        <v>0.08</v>
      </c>
      <c r="BY189" s="67">
        <v>0.54</v>
      </c>
      <c r="BZ189" s="63">
        <v>0.05</v>
      </c>
      <c r="CA189" s="67">
        <v>0.55000000000000004</v>
      </c>
      <c r="CB189" s="63">
        <v>0.06</v>
      </c>
      <c r="CC189" s="67"/>
      <c r="CD189" s="63"/>
      <c r="CE189" s="67"/>
      <c r="CF189" s="63"/>
      <c r="CG189" s="67"/>
      <c r="CH189" s="63"/>
      <c r="CI189" s="67">
        <v>0.13</v>
      </c>
      <c r="CJ189" s="63">
        <v>1.7000000000000001E-2</v>
      </c>
      <c r="CK189" s="67">
        <v>2.3E-2</v>
      </c>
      <c r="CL189" s="63">
        <v>4.0000000000000001E-3</v>
      </c>
      <c r="CM189" s="118">
        <v>7.1000000000000004E-3</v>
      </c>
      <c r="CN189" s="60">
        <v>1.6999999999999999E-3</v>
      </c>
      <c r="CO189" s="117">
        <v>43.66</v>
      </c>
      <c r="CP189" s="91">
        <v>11.25</v>
      </c>
      <c r="CQ189" s="91">
        <v>8.5399999999999991</v>
      </c>
      <c r="CR189" s="91">
        <v>1.2</v>
      </c>
      <c r="CS189" s="61">
        <v>3.24</v>
      </c>
      <c r="CT189" s="61">
        <v>1</v>
      </c>
      <c r="CU189" s="63">
        <v>13.48</v>
      </c>
      <c r="CV189" s="63">
        <v>2.75</v>
      </c>
      <c r="CW189" s="63">
        <v>7.62</v>
      </c>
      <c r="CX189" s="63">
        <v>1.28</v>
      </c>
      <c r="CY189" s="60">
        <f t="shared" si="33"/>
        <v>2.2882181110029209E-2</v>
      </c>
      <c r="CZ189" s="60">
        <f t="shared" si="34"/>
        <v>2.0415349709119322E-3</v>
      </c>
      <c r="DA189" s="63"/>
      <c r="DB189" s="91">
        <v>14.2</v>
      </c>
      <c r="DC189" s="60">
        <v>2.3703394404277319E-2</v>
      </c>
      <c r="DD189" s="60">
        <v>1.3411999556925257E-3</v>
      </c>
      <c r="DE189" s="60">
        <v>6.69020446070486E-2</v>
      </c>
      <c r="DF189" s="60">
        <v>3.785492395406508E-3</v>
      </c>
      <c r="DG189" s="65">
        <v>0.70289999999999997</v>
      </c>
      <c r="DH189" s="65">
        <v>9.3999999999999997E-4</v>
      </c>
      <c r="DI189" s="65">
        <v>0.69977999999999996</v>
      </c>
      <c r="DJ189" s="65">
        <v>9.6000000000000002E-4</v>
      </c>
      <c r="DK189" s="65"/>
      <c r="DL189" s="187">
        <v>41.37</v>
      </c>
      <c r="DM189" s="187">
        <v>8.0242404748676069E-2</v>
      </c>
      <c r="DN189" s="187">
        <v>51.42</v>
      </c>
      <c r="DO189" s="187">
        <v>0.20250685788817807</v>
      </c>
      <c r="DP189" s="187">
        <v>6.33</v>
      </c>
      <c r="DQ189" s="187">
        <v>0.20109804910334389</v>
      </c>
      <c r="DR189" s="188">
        <v>3.8E-3</v>
      </c>
      <c r="DS189" s="188">
        <v>9.0375127172804182E-4</v>
      </c>
      <c r="DT189" s="188">
        <v>6.3799999999999996E-2</v>
      </c>
      <c r="DU189" s="188">
        <v>1.249611800031099E-3</v>
      </c>
      <c r="DV189" s="188">
        <v>1.1000000000000001E-3</v>
      </c>
      <c r="DW189" s="188">
        <v>4.4287541383548391E-4</v>
      </c>
      <c r="DX189" s="188">
        <v>0.12909999999999999</v>
      </c>
      <c r="DY189" s="188">
        <v>1.9796245523708714E-3</v>
      </c>
      <c r="DZ189" s="188">
        <v>1.8E-3</v>
      </c>
      <c r="EA189" s="188">
        <v>8.0905535726361446E-4</v>
      </c>
      <c r="EB189" s="188">
        <v>0.27010000000000001</v>
      </c>
      <c r="EC189" s="188">
        <v>8.0321441920970082E-3</v>
      </c>
      <c r="ED189" s="188">
        <v>9.7900000000000001E-2</v>
      </c>
      <c r="EE189" s="188">
        <v>4.2728845085417619E-3</v>
      </c>
      <c r="EF189" s="188">
        <v>1.5100000000000001E-2</v>
      </c>
      <c r="EG189" s="188">
        <v>1.4134495866346809E-3</v>
      </c>
      <c r="EH189" s="188">
        <v>0.42680000000000001</v>
      </c>
      <c r="EI189" s="188">
        <v>5.1512591737934909E-3</v>
      </c>
      <c r="EJ189" s="187">
        <v>99.61</v>
      </c>
    </row>
    <row r="190" spans="1:140" x14ac:dyDescent="0.2">
      <c r="A190" s="63" t="s">
        <v>904</v>
      </c>
      <c r="B190" s="61">
        <v>93.73</v>
      </c>
      <c r="C190" s="143">
        <v>9.4209699672318636E-3</v>
      </c>
      <c r="D190" s="61">
        <v>49.76</v>
      </c>
      <c r="E190" s="61">
        <v>0.14543643954138954</v>
      </c>
      <c r="F190" s="64">
        <v>0.17</v>
      </c>
      <c r="G190" s="64">
        <v>6.4446449026572331E-3</v>
      </c>
      <c r="H190" s="61">
        <v>5.9</v>
      </c>
      <c r="I190" s="61">
        <v>2.6509825424719823E-2</v>
      </c>
      <c r="J190" s="61">
        <v>1.05</v>
      </c>
      <c r="K190" s="61">
        <v>9.7550000000000008</v>
      </c>
      <c r="L190" s="61">
        <v>4.5087727254563427E-2</v>
      </c>
      <c r="M190" s="64">
        <v>6.2E-2</v>
      </c>
      <c r="N190" s="64">
        <v>4.8087656447930172E-3</v>
      </c>
      <c r="O190" s="61">
        <v>26.79</v>
      </c>
      <c r="P190" s="61">
        <v>0.11986247445564992</v>
      </c>
      <c r="Q190" s="61">
        <v>4.9000000000000004</v>
      </c>
      <c r="R190" s="61">
        <v>1.993370238052173E-2</v>
      </c>
      <c r="S190" s="64">
        <v>0.17599999999999999</v>
      </c>
      <c r="T190" s="64">
        <v>9.4459423038602552E-3</v>
      </c>
      <c r="U190" s="64">
        <v>0.61299999999999999</v>
      </c>
      <c r="V190" s="64">
        <v>2.8276662209621495E-2</v>
      </c>
      <c r="W190" s="64">
        <v>2.1999999999999999E-2</v>
      </c>
      <c r="X190" s="64">
        <v>1.6034408312536209E-3</v>
      </c>
      <c r="Y190" s="64">
        <v>0.10150000000000001</v>
      </c>
      <c r="Z190" s="64">
        <v>1.6275305093822808E-3</v>
      </c>
      <c r="AA190" s="64">
        <v>1.7999999999999999E-2</v>
      </c>
      <c r="AB190" s="64">
        <v>3.8023734806624963E-3</v>
      </c>
      <c r="AC190" s="64">
        <v>1.7000000000000001E-2</v>
      </c>
      <c r="AD190" s="64">
        <v>2.3891128533910953E-3</v>
      </c>
      <c r="AE190" s="61">
        <v>99.34</v>
      </c>
      <c r="AF190" s="61">
        <f t="shared" si="23"/>
        <v>100.12</v>
      </c>
      <c r="AG190" s="92">
        <f t="shared" si="24"/>
        <v>0.12941176470588234</v>
      </c>
      <c r="AH190" s="64">
        <f t="shared" si="25"/>
        <v>3.6058823529411761</v>
      </c>
      <c r="AI190" s="64">
        <f t="shared" si="26"/>
        <v>0.59705882352941175</v>
      </c>
      <c r="AJ190" s="64">
        <f t="shared" si="27"/>
        <v>0.99509803921568629</v>
      </c>
      <c r="AK190" s="64">
        <f t="shared" si="28"/>
        <v>4.5882352941176467</v>
      </c>
      <c r="AL190" s="63">
        <v>1454</v>
      </c>
      <c r="AM190" s="63">
        <v>1350</v>
      </c>
      <c r="AN190" s="63" t="s">
        <v>885</v>
      </c>
      <c r="AO190" s="62">
        <v>0.78</v>
      </c>
      <c r="AP190" s="69">
        <v>0.01</v>
      </c>
      <c r="AQ190" s="66">
        <v>38</v>
      </c>
      <c r="AR190" s="63">
        <v>16</v>
      </c>
      <c r="AS190" s="278">
        <v>1042.0899999999999</v>
      </c>
      <c r="AT190" s="68">
        <v>38.659999999999997</v>
      </c>
      <c r="AU190" s="67">
        <v>0.43</v>
      </c>
      <c r="AV190" s="63">
        <v>0.03</v>
      </c>
      <c r="AW190" s="67">
        <v>19.63</v>
      </c>
      <c r="AX190" s="63">
        <v>0.42</v>
      </c>
      <c r="AY190" s="67">
        <v>4.71</v>
      </c>
      <c r="AZ190" s="63">
        <v>0.2</v>
      </c>
      <c r="BA190" s="67">
        <v>8.44</v>
      </c>
      <c r="BB190" s="63">
        <v>0.36</v>
      </c>
      <c r="BC190" s="67">
        <v>0.28000000000000003</v>
      </c>
      <c r="BD190" s="63">
        <v>0.02</v>
      </c>
      <c r="BE190" s="67">
        <v>2.78</v>
      </c>
      <c r="BF190" s="63">
        <v>0.3</v>
      </c>
      <c r="BG190" s="67">
        <v>0.36</v>
      </c>
      <c r="BH190" s="63">
        <v>0.03</v>
      </c>
      <c r="BI190" s="67">
        <v>1.02</v>
      </c>
      <c r="BJ190" s="63">
        <v>7.0000000000000007E-2</v>
      </c>
      <c r="BK190" s="67">
        <v>0.16</v>
      </c>
      <c r="BL190" s="63">
        <v>0.02</v>
      </c>
      <c r="BM190" s="67">
        <v>0.98</v>
      </c>
      <c r="BN190" s="63">
        <v>0.09</v>
      </c>
      <c r="BO190" s="67">
        <v>0.35</v>
      </c>
      <c r="BP190" s="63">
        <v>0.06</v>
      </c>
      <c r="BQ190" s="67">
        <v>0.14000000000000001</v>
      </c>
      <c r="BR190" s="63">
        <v>0.02</v>
      </c>
      <c r="BS190" s="67">
        <v>0.53</v>
      </c>
      <c r="BT190" s="63">
        <v>0.1</v>
      </c>
      <c r="BU190" s="67"/>
      <c r="BV190" s="63"/>
      <c r="BW190" s="67">
        <v>0.78</v>
      </c>
      <c r="BX190" s="63">
        <v>7.0000000000000007E-2</v>
      </c>
      <c r="BY190" s="67">
        <v>0.53</v>
      </c>
      <c r="BZ190" s="63">
        <v>0.04</v>
      </c>
      <c r="CA190" s="67">
        <v>0.56999999999999995</v>
      </c>
      <c r="CB190" s="63">
        <v>7.0000000000000007E-2</v>
      </c>
      <c r="CC190" s="67"/>
      <c r="CD190" s="63"/>
      <c r="CE190" s="67"/>
      <c r="CF190" s="63"/>
      <c r="CG190" s="67"/>
      <c r="CH190" s="63"/>
      <c r="CI190" s="67">
        <v>4.7E-2</v>
      </c>
      <c r="CJ190" s="63">
        <v>0.01</v>
      </c>
      <c r="CK190" s="67">
        <v>2.1000000000000001E-2</v>
      </c>
      <c r="CL190" s="63">
        <v>4.0000000000000001E-3</v>
      </c>
      <c r="CM190" s="118">
        <v>6.7000000000000002E-3</v>
      </c>
      <c r="CN190" s="60">
        <v>1.5E-3</v>
      </c>
      <c r="CO190" s="117">
        <v>41.79</v>
      </c>
      <c r="CP190" s="91">
        <v>10.039999999999999</v>
      </c>
      <c r="CQ190" s="91">
        <v>21.7</v>
      </c>
      <c r="CR190" s="91">
        <v>4.97</v>
      </c>
      <c r="CS190" s="61">
        <v>3.13</v>
      </c>
      <c r="CT190" s="61">
        <v>0.92</v>
      </c>
      <c r="CU190" s="63">
        <v>13.33</v>
      </c>
      <c r="CV190" s="63">
        <v>2.62</v>
      </c>
      <c r="CW190" s="63">
        <v>20.85</v>
      </c>
      <c r="CX190" s="63">
        <v>4.91</v>
      </c>
      <c r="CY190" s="60">
        <f t="shared" si="33"/>
        <v>2.1905247070809986E-2</v>
      </c>
      <c r="CZ190" s="60">
        <f t="shared" si="34"/>
        <v>1.5985243808341544E-3</v>
      </c>
      <c r="DA190" s="63"/>
      <c r="DB190" s="91">
        <v>11.6366288661957</v>
      </c>
      <c r="DC190" s="60">
        <v>2.2054472574348935E-2</v>
      </c>
      <c r="DD190" s="60">
        <v>1.2406895804707337E-3</v>
      </c>
      <c r="DE190" s="60">
        <v>6.2248017426895098E-2</v>
      </c>
      <c r="DF190" s="60">
        <v>3.5018051946676082E-3</v>
      </c>
      <c r="DG190" s="65">
        <v>0.70150000000000001</v>
      </c>
      <c r="DH190" s="65">
        <v>9.7999999999999997E-4</v>
      </c>
      <c r="DI190" s="65">
        <v>0.69859000000000004</v>
      </c>
      <c r="DJ190" s="65">
        <v>9.7999999999999997E-4</v>
      </c>
      <c r="DK190" s="65"/>
      <c r="DL190" s="187">
        <v>41.95</v>
      </c>
      <c r="DM190" s="187">
        <v>4.4515051874323697E-2</v>
      </c>
      <c r="DN190" s="187">
        <v>52.23</v>
      </c>
      <c r="DO190" s="187">
        <v>4.4971108210714116E-2</v>
      </c>
      <c r="DP190" s="187">
        <v>6.23</v>
      </c>
      <c r="DQ190" s="187">
        <v>3.8393931876997765E-2</v>
      </c>
      <c r="DR190" s="188">
        <v>3.8999999999999998E-3</v>
      </c>
      <c r="DS190" s="188">
        <v>1.2432429980230469E-3</v>
      </c>
      <c r="DT190" s="188">
        <v>5.1400000000000001E-2</v>
      </c>
      <c r="DU190" s="188">
        <v>2.7178548122206844E-3</v>
      </c>
      <c r="DV190" s="188">
        <v>3.8999999999999998E-3</v>
      </c>
      <c r="DW190" s="188">
        <v>3.4966468279146348E-3</v>
      </c>
      <c r="DX190" s="188">
        <v>0.13089999999999999</v>
      </c>
      <c r="DY190" s="188">
        <v>1.0687095173179475E-3</v>
      </c>
      <c r="DZ190" s="188">
        <v>1.2999999999999999E-3</v>
      </c>
      <c r="EA190" s="188">
        <v>3.9026092703519575E-4</v>
      </c>
      <c r="EB190" s="188">
        <v>0.23849999999999999</v>
      </c>
      <c r="EC190" s="188">
        <v>6.4651025254826603E-3</v>
      </c>
      <c r="ED190" s="188">
        <v>9.7100000000000006E-2</v>
      </c>
      <c r="EE190" s="188">
        <v>1.8118776122554719E-3</v>
      </c>
      <c r="EF190" s="188">
        <v>1.47E-2</v>
      </c>
      <c r="EG190" s="188">
        <v>8.7826953404915363E-4</v>
      </c>
      <c r="EH190" s="188">
        <v>0.42949999999999999</v>
      </c>
      <c r="EI190" s="188">
        <v>2.0557581868835299E-3</v>
      </c>
      <c r="EJ190" s="187">
        <v>100.85</v>
      </c>
    </row>
    <row r="191" spans="1:140" x14ac:dyDescent="0.2">
      <c r="A191" s="63" t="s">
        <v>905</v>
      </c>
      <c r="B191" s="61">
        <v>93.68</v>
      </c>
      <c r="C191" s="143">
        <v>5.4970511155448647E-3</v>
      </c>
      <c r="D191" s="61">
        <v>49.88</v>
      </c>
      <c r="E191" s="61">
        <v>8.7264234265981969E-2</v>
      </c>
      <c r="F191" s="64">
        <v>0.17799999999999999</v>
      </c>
      <c r="G191" s="64">
        <v>7.9681357440333986E-3</v>
      </c>
      <c r="H191" s="61">
        <v>5.9</v>
      </c>
      <c r="I191" s="61">
        <v>3.187842664363854E-2</v>
      </c>
      <c r="J191" s="61">
        <v>1.08</v>
      </c>
      <c r="K191" s="61">
        <v>9.7360000000000007</v>
      </c>
      <c r="L191" s="61">
        <v>6.0322342918189054E-2</v>
      </c>
      <c r="M191" s="64">
        <v>6.0999999999999999E-2</v>
      </c>
      <c r="N191" s="64">
        <v>8.3886796865089621E-3</v>
      </c>
      <c r="O191" s="61">
        <v>26.74</v>
      </c>
      <c r="P191" s="61">
        <v>0.107278829170334</v>
      </c>
      <c r="Q191" s="61">
        <v>4.99</v>
      </c>
      <c r="R191" s="61">
        <v>3.3789473346962119E-2</v>
      </c>
      <c r="S191" s="64">
        <v>0.151</v>
      </c>
      <c r="T191" s="64">
        <v>9.2129658450998547E-3</v>
      </c>
      <c r="U191" s="64">
        <v>0.61399999999999999</v>
      </c>
      <c r="V191" s="64">
        <v>2.3558380796562067E-2</v>
      </c>
      <c r="W191" s="64">
        <v>0.02</v>
      </c>
      <c r="X191" s="64">
        <v>1.4586073149590682E-3</v>
      </c>
      <c r="Y191" s="64">
        <v>6.1800000000000001E-2</v>
      </c>
      <c r="Z191" s="64">
        <v>1.7977544809362645E-3</v>
      </c>
      <c r="AA191" s="64">
        <v>1.4E-2</v>
      </c>
      <c r="AB191" s="64">
        <v>3.2388893088645789E-3</v>
      </c>
      <c r="AC191" s="64">
        <v>0.01</v>
      </c>
      <c r="AD191" s="64">
        <v>1.0196657619590069E-3</v>
      </c>
      <c r="AE191" s="61">
        <v>99.42</v>
      </c>
      <c r="AF191" s="61">
        <f t="shared" si="23"/>
        <v>100.07000000000001</v>
      </c>
      <c r="AG191" s="92">
        <f t="shared" si="24"/>
        <v>0.11235955056179776</v>
      </c>
      <c r="AH191" s="64">
        <f t="shared" si="25"/>
        <v>3.4494382022471912</v>
      </c>
      <c r="AI191" s="64">
        <f t="shared" si="26"/>
        <v>0.34719101123595508</v>
      </c>
      <c r="AJ191" s="64">
        <f t="shared" si="27"/>
        <v>0.57865168539325851</v>
      </c>
      <c r="AK191" s="64">
        <f t="shared" si="28"/>
        <v>3.6516853932584272</v>
      </c>
      <c r="AL191" s="63">
        <v>1457</v>
      </c>
      <c r="AM191" s="63">
        <v>1350</v>
      </c>
      <c r="AN191" s="63" t="s">
        <v>886</v>
      </c>
      <c r="AO191" s="62">
        <v>0.65</v>
      </c>
      <c r="AP191" s="69">
        <v>0.03</v>
      </c>
      <c r="AQ191" s="66">
        <v>38</v>
      </c>
      <c r="AR191" s="63">
        <v>18</v>
      </c>
      <c r="AS191" s="278">
        <v>1056.43</v>
      </c>
      <c r="AT191" s="68">
        <v>30</v>
      </c>
      <c r="AU191" s="67">
        <v>0.37</v>
      </c>
      <c r="AV191" s="63">
        <v>0.02</v>
      </c>
      <c r="AW191" s="67">
        <v>19.64</v>
      </c>
      <c r="AX191" s="63">
        <v>0.37</v>
      </c>
      <c r="AY191" s="67">
        <v>4.7699999999999996</v>
      </c>
      <c r="AZ191" s="63">
        <v>0.17</v>
      </c>
      <c r="BA191" s="67">
        <v>8.48</v>
      </c>
      <c r="BB191" s="63">
        <v>0.25</v>
      </c>
      <c r="BC191" s="67">
        <v>0.28000000000000003</v>
      </c>
      <c r="BD191" s="63">
        <v>0.02</v>
      </c>
      <c r="BE191" s="67">
        <v>2.5499999999999998</v>
      </c>
      <c r="BF191" s="63">
        <v>0.18</v>
      </c>
      <c r="BG191" s="67">
        <v>0.37</v>
      </c>
      <c r="BH191" s="63">
        <v>0.02</v>
      </c>
      <c r="BI191" s="67">
        <v>1.05</v>
      </c>
      <c r="BJ191" s="63">
        <v>0.05</v>
      </c>
      <c r="BK191" s="67">
        <v>0.17</v>
      </c>
      <c r="BL191" s="63">
        <v>0.02</v>
      </c>
      <c r="BM191" s="67">
        <v>0.99</v>
      </c>
      <c r="BN191" s="63">
        <v>7.0000000000000007E-2</v>
      </c>
      <c r="BO191" s="67">
        <v>0.36</v>
      </c>
      <c r="BP191" s="63">
        <v>0.04</v>
      </c>
      <c r="BQ191" s="67">
        <v>0.16</v>
      </c>
      <c r="BR191" s="63">
        <v>0.01</v>
      </c>
      <c r="BS191" s="67">
        <v>0.6</v>
      </c>
      <c r="BT191" s="63">
        <v>0.08</v>
      </c>
      <c r="BU191" s="67"/>
      <c r="BV191" s="63"/>
      <c r="BW191" s="67">
        <v>0.76</v>
      </c>
      <c r="BX191" s="63">
        <v>0.05</v>
      </c>
      <c r="BY191" s="67">
        <v>0.53</v>
      </c>
      <c r="BZ191" s="63">
        <v>0.03</v>
      </c>
      <c r="CA191" s="67">
        <v>0.55000000000000004</v>
      </c>
      <c r="CB191" s="63">
        <v>0.05</v>
      </c>
      <c r="CC191" s="67"/>
      <c r="CD191" s="63"/>
      <c r="CE191" s="67"/>
      <c r="CF191" s="63"/>
      <c r="CG191" s="67"/>
      <c r="CH191" s="63"/>
      <c r="CI191" s="67">
        <v>6.3E-2</v>
      </c>
      <c r="CJ191" s="63">
        <v>6.0000000000000001E-3</v>
      </c>
      <c r="CK191" s="67">
        <v>2.4E-2</v>
      </c>
      <c r="CL191" s="63">
        <v>3.0000000000000001E-3</v>
      </c>
      <c r="CM191" s="118">
        <v>7.7000000000000002E-3</v>
      </c>
      <c r="CN191" s="60">
        <v>1.4E-3</v>
      </c>
      <c r="CO191" s="117">
        <v>36.36</v>
      </c>
      <c r="CP191" s="91">
        <v>6.82</v>
      </c>
      <c r="CQ191" s="91">
        <v>16.670000000000002</v>
      </c>
      <c r="CR191" s="91">
        <v>1.83</v>
      </c>
      <c r="CS191" s="61">
        <v>3.12</v>
      </c>
      <c r="CT191" s="61">
        <v>0.7</v>
      </c>
      <c r="CU191" s="63">
        <v>11.67</v>
      </c>
      <c r="CV191" s="63">
        <v>1.73</v>
      </c>
      <c r="CW191" s="63">
        <v>15.71</v>
      </c>
      <c r="CX191" s="63">
        <v>1.97</v>
      </c>
      <c r="CY191" s="60">
        <f t="shared" si="33"/>
        <v>1.8839103869653769E-2</v>
      </c>
      <c r="CZ191" s="60">
        <f t="shared" si="34"/>
        <v>1.0784054315552509E-3</v>
      </c>
      <c r="DA191" s="63"/>
      <c r="DB191" s="91">
        <v>28.811350345611601</v>
      </c>
      <c r="DC191" s="60">
        <v>2.066905758012327E-2</v>
      </c>
      <c r="DD191" s="60">
        <v>1.1996027912599475E-3</v>
      </c>
      <c r="DE191" s="60">
        <v>5.83377295515757E-2</v>
      </c>
      <c r="DF191" s="60">
        <v>3.3858390947218387E-3</v>
      </c>
      <c r="DG191" s="65">
        <v>0.70225000000000004</v>
      </c>
      <c r="DH191" s="65">
        <v>1.1800000000000001E-3</v>
      </c>
      <c r="DI191" s="65">
        <v>0.69952999999999999</v>
      </c>
      <c r="DJ191" s="65">
        <v>1.1800000000000001E-3</v>
      </c>
      <c r="DK191" s="65"/>
      <c r="DL191" s="187">
        <v>41.76</v>
      </c>
      <c r="DM191" s="187">
        <v>1.229624075348244E-2</v>
      </c>
      <c r="DN191" s="187">
        <v>51.88</v>
      </c>
      <c r="DO191" s="187">
        <v>8.9590608548214268E-2</v>
      </c>
      <c r="DP191" s="187">
        <v>6.24</v>
      </c>
      <c r="DQ191" s="187">
        <v>2.2296137443938928E-2</v>
      </c>
      <c r="DR191" s="188">
        <v>3.8E-3</v>
      </c>
      <c r="DS191" s="188">
        <v>6.0079071865172605E-4</v>
      </c>
      <c r="DT191" s="188">
        <v>5.3600000000000002E-2</v>
      </c>
      <c r="DU191" s="188">
        <v>2.3482645846708418E-3</v>
      </c>
      <c r="DV191" s="188">
        <v>3.0999999999999999E-3</v>
      </c>
      <c r="DW191" s="188">
        <v>3.3610103370787865E-3</v>
      </c>
      <c r="DX191" s="188">
        <v>0.12959999999999999</v>
      </c>
      <c r="DY191" s="188">
        <v>1.2223030026664538E-3</v>
      </c>
      <c r="DZ191" s="188">
        <v>1.4E-3</v>
      </c>
      <c r="EA191" s="188">
        <v>5.4486954692314069E-4</v>
      </c>
      <c r="EB191" s="188">
        <v>0.2374</v>
      </c>
      <c r="EC191" s="188">
        <v>3.1598877615567349E-3</v>
      </c>
      <c r="ED191" s="188">
        <v>9.69E-2</v>
      </c>
      <c r="EE191" s="188">
        <v>7.6128630067488182E-4</v>
      </c>
      <c r="EF191" s="188">
        <v>1.5299999999999999E-2</v>
      </c>
      <c r="EG191" s="188">
        <v>1.1179126993344931E-3</v>
      </c>
      <c r="EH191" s="188">
        <v>0.42870000000000003</v>
      </c>
      <c r="EI191" s="188">
        <v>1.3606821622773797E-3</v>
      </c>
      <c r="EJ191" s="187">
        <v>100.32</v>
      </c>
    </row>
    <row r="192" spans="1:140" x14ac:dyDescent="0.2">
      <c r="A192" s="63" t="s">
        <v>935</v>
      </c>
      <c r="B192" s="61">
        <v>93.58</v>
      </c>
      <c r="C192" s="143">
        <v>8.8398386594127996E-3</v>
      </c>
      <c r="D192" s="61">
        <v>49.58</v>
      </c>
      <c r="E192" s="61">
        <v>9.0823368383754627E-2</v>
      </c>
      <c r="F192" s="64">
        <v>0.17599999999999999</v>
      </c>
      <c r="G192" s="64">
        <v>5.670137593975352E-3</v>
      </c>
      <c r="H192" s="61">
        <v>6.04</v>
      </c>
      <c r="I192" s="61">
        <v>2.8780517915801555E-2</v>
      </c>
      <c r="J192" s="61">
        <v>1.05</v>
      </c>
      <c r="K192" s="61">
        <v>9.8569999999999993</v>
      </c>
      <c r="L192" s="61">
        <v>9.2799097068444775E-2</v>
      </c>
      <c r="M192" s="64">
        <v>6.0999999999999999E-2</v>
      </c>
      <c r="N192" s="64">
        <v>4.780303598336943E-3</v>
      </c>
      <c r="O192" s="61">
        <v>26.49</v>
      </c>
      <c r="P192" s="61">
        <v>0.22982014418084759</v>
      </c>
      <c r="Q192" s="61">
        <v>5.0999999999999996</v>
      </c>
      <c r="R192" s="61">
        <v>3.0172165407244302E-2</v>
      </c>
      <c r="S192" s="64">
        <v>0.21199999999999999</v>
      </c>
      <c r="T192" s="64">
        <v>9.797499767340883E-3</v>
      </c>
      <c r="U192" s="64">
        <v>0.63300000000000001</v>
      </c>
      <c r="V192" s="64">
        <v>2.2298797374291451E-2</v>
      </c>
      <c r="W192" s="64">
        <v>0.03</v>
      </c>
      <c r="X192" s="64">
        <v>1.6924338230493868E-3</v>
      </c>
      <c r="Y192" s="64">
        <v>0.17</v>
      </c>
      <c r="Z192" s="64">
        <v>2.6102642657241195E-3</v>
      </c>
      <c r="AA192" s="64">
        <v>1.7999999999999999E-2</v>
      </c>
      <c r="AB192" s="64">
        <v>4.0685746093986081E-3</v>
      </c>
      <c r="AC192" s="64">
        <v>1.4999999999999999E-2</v>
      </c>
      <c r="AD192" s="64">
        <v>1.7614172660283813E-3</v>
      </c>
      <c r="AE192" s="61">
        <v>99.43</v>
      </c>
      <c r="AF192" s="61">
        <f t="shared" si="23"/>
        <v>100.19000000000001</v>
      </c>
      <c r="AG192" s="92">
        <f t="shared" si="24"/>
        <v>0.17045454545454547</v>
      </c>
      <c r="AH192" s="64">
        <f t="shared" si="25"/>
        <v>3.5965909090909092</v>
      </c>
      <c r="AI192" s="64">
        <f t="shared" si="26"/>
        <v>0.96590909090909105</v>
      </c>
      <c r="AJ192" s="64">
        <f t="shared" si="27"/>
        <v>1.6098484848484851</v>
      </c>
      <c r="AK192" s="64">
        <f t="shared" si="28"/>
        <v>4.3181818181818183</v>
      </c>
      <c r="AL192" s="63">
        <v>1452</v>
      </c>
      <c r="AM192" s="63">
        <v>1350</v>
      </c>
      <c r="AN192" s="63" t="s">
        <v>936</v>
      </c>
      <c r="AO192" s="62">
        <v>0.76</v>
      </c>
      <c r="AP192" s="69">
        <v>0.02</v>
      </c>
      <c r="AQ192" s="66">
        <v>38</v>
      </c>
      <c r="AR192" s="63">
        <v>14</v>
      </c>
      <c r="AS192" s="278">
        <v>1102.18</v>
      </c>
      <c r="AT192" s="68">
        <v>42.87</v>
      </c>
      <c r="AU192" s="67">
        <v>0.67</v>
      </c>
      <c r="AV192" s="63">
        <v>0.03</v>
      </c>
      <c r="AW192" s="67">
        <v>23.05</v>
      </c>
      <c r="AX192" s="63">
        <v>0.56999999999999995</v>
      </c>
      <c r="AY192" s="67">
        <v>4.75</v>
      </c>
      <c r="AZ192" s="63">
        <v>0.21</v>
      </c>
      <c r="BA192" s="67">
        <v>8.8000000000000007</v>
      </c>
      <c r="BB192" s="63">
        <v>0.34</v>
      </c>
      <c r="BC192" s="67">
        <v>0.26</v>
      </c>
      <c r="BD192" s="63">
        <v>0.02</v>
      </c>
      <c r="BE192" s="67">
        <v>2.52</v>
      </c>
      <c r="BF192" s="63">
        <v>0.3</v>
      </c>
      <c r="BG192" s="67">
        <v>0.39</v>
      </c>
      <c r="BH192" s="63">
        <v>0.03</v>
      </c>
      <c r="BI192" s="67">
        <v>1.1000000000000001</v>
      </c>
      <c r="BJ192" s="63">
        <v>0.06</v>
      </c>
      <c r="BK192" s="67">
        <v>0.18</v>
      </c>
      <c r="BL192" s="63">
        <v>0.03</v>
      </c>
      <c r="BM192" s="67">
        <v>1.02</v>
      </c>
      <c r="BN192" s="63">
        <v>0.12</v>
      </c>
      <c r="BO192" s="67">
        <v>0.42</v>
      </c>
      <c r="BP192" s="63">
        <v>7.0000000000000007E-2</v>
      </c>
      <c r="BQ192" s="67">
        <v>0.17</v>
      </c>
      <c r="BR192" s="63">
        <v>0.02</v>
      </c>
      <c r="BS192" s="67">
        <v>0.57999999999999996</v>
      </c>
      <c r="BT192" s="63">
        <v>0.09</v>
      </c>
      <c r="BU192" s="67"/>
      <c r="BV192" s="63"/>
      <c r="BW192" s="67">
        <v>0.79</v>
      </c>
      <c r="BX192" s="63">
        <v>7.0000000000000007E-2</v>
      </c>
      <c r="BY192" s="67">
        <v>0.5</v>
      </c>
      <c r="BZ192" s="63">
        <v>0.05</v>
      </c>
      <c r="CA192" s="67">
        <v>0.6</v>
      </c>
      <c r="CB192" s="63">
        <v>0.09</v>
      </c>
      <c r="CC192" s="67"/>
      <c r="CD192" s="63"/>
      <c r="CE192" s="67"/>
      <c r="CF192" s="63"/>
      <c r="CG192" s="67"/>
      <c r="CH192" s="63"/>
      <c r="CI192" s="67">
        <v>0.115</v>
      </c>
      <c r="CJ192" s="63">
        <v>1.6E-2</v>
      </c>
      <c r="CK192" s="67">
        <v>2.5999999999999999E-2</v>
      </c>
      <c r="CL192" s="63">
        <v>5.0000000000000001E-3</v>
      </c>
      <c r="CM192" s="118">
        <v>8.8999999999999999E-3</v>
      </c>
      <c r="CN192" s="60">
        <v>1.9E-3</v>
      </c>
      <c r="CO192" s="117">
        <v>29.21</v>
      </c>
      <c r="CP192" s="91">
        <v>6.71</v>
      </c>
      <c r="CQ192" s="91">
        <v>9.57</v>
      </c>
      <c r="CR192" s="91">
        <v>1.41</v>
      </c>
      <c r="CS192" s="61">
        <v>2.92</v>
      </c>
      <c r="CT192" s="61">
        <v>0.81</v>
      </c>
      <c r="CU192" s="63">
        <v>10</v>
      </c>
      <c r="CV192" s="63">
        <v>1.91</v>
      </c>
      <c r="CW192" s="63">
        <v>8.8699999999999992</v>
      </c>
      <c r="CX192" s="63">
        <v>1.58</v>
      </c>
      <c r="CY192" s="60">
        <f t="shared" si="33"/>
        <v>2.9067245119305859E-2</v>
      </c>
      <c r="CZ192" s="60">
        <f t="shared" si="34"/>
        <v>1.4868164122183397E-3</v>
      </c>
      <c r="DB192" s="91">
        <v>13.667983770370499</v>
      </c>
      <c r="DC192" s="60">
        <v>2.9061774642098599E-2</v>
      </c>
      <c r="DD192" s="60">
        <v>1.6991107766439505E-3</v>
      </c>
      <c r="DE192" s="60">
        <v>8.2025895123055595E-2</v>
      </c>
      <c r="DF192" s="60">
        <v>4.7956838177926914E-3</v>
      </c>
      <c r="DG192" s="65"/>
      <c r="DH192" s="65"/>
      <c r="DI192" s="65"/>
      <c r="DJ192" s="65"/>
      <c r="DK192" s="65"/>
      <c r="DL192" s="232">
        <v>41.45</v>
      </c>
      <c r="DM192" s="232">
        <v>4.6684876020708449E-2</v>
      </c>
      <c r="DN192" s="232">
        <v>51.58</v>
      </c>
      <c r="DO192" s="232">
        <v>0.14682711510785551</v>
      </c>
      <c r="DP192" s="232">
        <v>6.3</v>
      </c>
      <c r="DQ192" s="232">
        <v>3.6112091948419224E-2</v>
      </c>
      <c r="DR192" s="233">
        <v>4.3E-3</v>
      </c>
      <c r="DS192" s="233">
        <v>1.1247163624731418E-3</v>
      </c>
      <c r="DT192" s="233">
        <v>5.1999999999999998E-2</v>
      </c>
      <c r="DU192" s="233">
        <v>3.2359749767370298E-3</v>
      </c>
      <c r="DV192" s="233">
        <v>1.8E-3</v>
      </c>
      <c r="DW192" s="233">
        <v>4.9505811774135913E-4</v>
      </c>
      <c r="DX192" s="233">
        <v>0.13070000000000001</v>
      </c>
      <c r="DY192" s="233">
        <v>7.6116614204966031E-4</v>
      </c>
      <c r="DZ192" s="233">
        <v>1.2999999999999999E-3</v>
      </c>
      <c r="EA192" s="233">
        <v>5.7951358652618247E-4</v>
      </c>
      <c r="EB192" s="233">
        <v>0.23150000000000001</v>
      </c>
      <c r="EC192" s="233">
        <v>7.8574073265764571E-3</v>
      </c>
      <c r="ED192" s="233">
        <v>9.7500000000000003E-2</v>
      </c>
      <c r="EE192" s="233">
        <v>1.1270287427732444E-3</v>
      </c>
      <c r="EF192" s="233">
        <v>1.49E-2</v>
      </c>
      <c r="EG192" s="233">
        <v>1.1573544329128698E-3</v>
      </c>
      <c r="EH192" s="233">
        <v>0.42559999999999998</v>
      </c>
      <c r="EI192" s="233">
        <v>1.8910143530920668E-3</v>
      </c>
      <c r="EJ192" s="232">
        <v>99.78</v>
      </c>
    </row>
    <row r="193" spans="1:140" x14ac:dyDescent="0.2">
      <c r="A193" s="63" t="s">
        <v>906</v>
      </c>
      <c r="B193" s="61">
        <v>93.57</v>
      </c>
      <c r="C193" s="143">
        <v>1.6309011304729348E-2</v>
      </c>
      <c r="D193" s="61">
        <v>49.78</v>
      </c>
      <c r="E193" s="61">
        <v>9.6084168455198626E-2</v>
      </c>
      <c r="F193" s="64">
        <v>0.17399999999999999</v>
      </c>
      <c r="G193" s="64">
        <v>8.4067840835337412E-3</v>
      </c>
      <c r="H193" s="61">
        <v>6</v>
      </c>
      <c r="I193" s="61">
        <v>2.62107537201102E-2</v>
      </c>
      <c r="J193" s="61">
        <v>1.07</v>
      </c>
      <c r="K193" s="61">
        <v>9.8350000000000009</v>
      </c>
      <c r="L193" s="61">
        <v>5.9782878041304215E-2</v>
      </c>
      <c r="M193" s="64">
        <v>0.06</v>
      </c>
      <c r="N193" s="64">
        <v>4.4589181551897786E-3</v>
      </c>
      <c r="O193" s="61">
        <v>26.51</v>
      </c>
      <c r="P193" s="61">
        <v>0.11281911316903911</v>
      </c>
      <c r="Q193" s="61">
        <v>5.1100000000000003</v>
      </c>
      <c r="R193" s="61">
        <v>1.8153126482492357E-2</v>
      </c>
      <c r="S193" s="64">
        <v>0.17899999999999999</v>
      </c>
      <c r="T193" s="64">
        <v>1.3919624166711636E-2</v>
      </c>
      <c r="U193" s="64">
        <v>0.61599999999999999</v>
      </c>
      <c r="V193" s="64">
        <v>2.1922855357952437E-2</v>
      </c>
      <c r="W193" s="64">
        <v>2.1000000000000001E-2</v>
      </c>
      <c r="X193" s="64">
        <v>1.9057085685628378E-3</v>
      </c>
      <c r="Y193" s="64">
        <v>8.7400000000000005E-2</v>
      </c>
      <c r="Z193" s="64">
        <v>1.884855042799999E-3</v>
      </c>
      <c r="AA193" s="64">
        <v>1.4E-2</v>
      </c>
      <c r="AB193" s="64">
        <v>4.810678537380376E-3</v>
      </c>
      <c r="AC193" s="64">
        <v>1.7000000000000001E-2</v>
      </c>
      <c r="AD193" s="64">
        <v>1.1258697108416551E-3</v>
      </c>
      <c r="AE193" s="61">
        <v>99.48</v>
      </c>
      <c r="AF193" s="61">
        <f t="shared" si="23"/>
        <v>100.11</v>
      </c>
      <c r="AG193" s="92">
        <f t="shared" si="24"/>
        <v>0.12068965517241381</v>
      </c>
      <c r="AH193" s="64">
        <f t="shared" si="25"/>
        <v>3.5402298850574714</v>
      </c>
      <c r="AI193" s="64">
        <f t="shared" si="26"/>
        <v>0.50229885057471269</v>
      </c>
      <c r="AJ193" s="64">
        <f t="shared" si="27"/>
        <v>0.83716475095785448</v>
      </c>
      <c r="AK193" s="64">
        <f t="shared" si="28"/>
        <v>3.6206896551724141</v>
      </c>
      <c r="AL193" s="63">
        <v>1455</v>
      </c>
      <c r="AM193" s="63">
        <v>1350</v>
      </c>
      <c r="AN193" s="63" t="s">
        <v>887</v>
      </c>
      <c r="AO193" s="62">
        <v>0.63</v>
      </c>
      <c r="AP193" s="69">
        <v>0.04</v>
      </c>
      <c r="AQ193" s="66">
        <v>38</v>
      </c>
      <c r="AR193" s="63">
        <v>17</v>
      </c>
      <c r="AS193" s="278">
        <v>1078.96</v>
      </c>
      <c r="AT193" s="68">
        <v>41.65</v>
      </c>
      <c r="AU193" s="67">
        <v>0.39</v>
      </c>
      <c r="AV193" s="63">
        <v>0.02</v>
      </c>
      <c r="AW193" s="67">
        <v>19.989999999999998</v>
      </c>
      <c r="AX193" s="63">
        <v>0.42</v>
      </c>
      <c r="AY193" s="67">
        <v>4.75</v>
      </c>
      <c r="AZ193" s="63">
        <v>0.22</v>
      </c>
      <c r="BA193" s="67">
        <v>8.64</v>
      </c>
      <c r="BB193" s="63">
        <v>0.31</v>
      </c>
      <c r="BC193" s="67">
        <v>0.28000000000000003</v>
      </c>
      <c r="BD193" s="63">
        <v>0.02</v>
      </c>
      <c r="BE193" s="67">
        <v>2.64</v>
      </c>
      <c r="BF193" s="63">
        <v>0.26</v>
      </c>
      <c r="BG193" s="67">
        <v>0.37</v>
      </c>
      <c r="BH193" s="63">
        <v>0.03</v>
      </c>
      <c r="BI193" s="67">
        <v>1.1000000000000001</v>
      </c>
      <c r="BJ193" s="63">
        <v>0.06</v>
      </c>
      <c r="BK193" s="67">
        <v>0.18</v>
      </c>
      <c r="BL193" s="63">
        <v>0.02</v>
      </c>
      <c r="BM193" s="67">
        <v>1.02</v>
      </c>
      <c r="BN193" s="63">
        <v>0.08</v>
      </c>
      <c r="BO193" s="67">
        <v>0.37</v>
      </c>
      <c r="BP193" s="63">
        <v>0.06</v>
      </c>
      <c r="BQ193" s="67">
        <v>0.15</v>
      </c>
      <c r="BR193" s="63">
        <v>0.02</v>
      </c>
      <c r="BS193" s="67">
        <v>0.59</v>
      </c>
      <c r="BT193" s="63">
        <v>0.09</v>
      </c>
      <c r="BU193" s="67"/>
      <c r="BV193" s="63"/>
      <c r="BW193" s="67">
        <v>0.83</v>
      </c>
      <c r="BX193" s="63">
        <v>0.08</v>
      </c>
      <c r="BY193" s="67">
        <v>0.55000000000000004</v>
      </c>
      <c r="BZ193" s="63">
        <v>0.05</v>
      </c>
      <c r="CA193" s="67">
        <v>0.59</v>
      </c>
      <c r="CB193" s="63">
        <v>7.0000000000000007E-2</v>
      </c>
      <c r="CC193" s="67"/>
      <c r="CD193" s="63"/>
      <c r="CE193" s="67"/>
      <c r="CF193" s="63"/>
      <c r="CG193" s="67"/>
      <c r="CH193" s="63"/>
      <c r="CI193" s="67">
        <v>7.3999999999999996E-2</v>
      </c>
      <c r="CJ193" s="63">
        <v>8.9999999999999993E-3</v>
      </c>
      <c r="CK193" s="67">
        <v>2.3E-2</v>
      </c>
      <c r="CL193" s="63">
        <v>4.0000000000000001E-3</v>
      </c>
      <c r="CM193" s="118">
        <v>7.7999999999999996E-3</v>
      </c>
      <c r="CN193" s="60">
        <v>1.6000000000000001E-3</v>
      </c>
      <c r="CO193" s="117">
        <v>35.9</v>
      </c>
      <c r="CP193" s="91">
        <v>7.91</v>
      </c>
      <c r="CQ193" s="91">
        <v>14.86</v>
      </c>
      <c r="CR193" s="91">
        <v>2.0099999999999998</v>
      </c>
      <c r="CS193" s="61">
        <v>2.95</v>
      </c>
      <c r="CT193" s="61">
        <v>0.81</v>
      </c>
      <c r="CU193" s="63">
        <v>12.17</v>
      </c>
      <c r="CV193" s="63">
        <v>2.31</v>
      </c>
      <c r="CW193" s="63">
        <v>13.78</v>
      </c>
      <c r="CX193" s="63">
        <v>2.0699999999999998</v>
      </c>
      <c r="CY193" s="60">
        <f t="shared" si="33"/>
        <v>1.9509754877438723E-2</v>
      </c>
      <c r="CZ193" s="60">
        <f t="shared" si="34"/>
        <v>1.0812154274914554E-3</v>
      </c>
      <c r="DA193" s="63"/>
      <c r="DB193" s="91">
        <v>17.512355804443398</v>
      </c>
      <c r="DC193" s="60">
        <v>2.0780878068912979E-2</v>
      </c>
      <c r="DD193" s="60">
        <v>1.1993072848126127E-3</v>
      </c>
      <c r="DE193" s="60">
        <v>5.8653339172771601E-2</v>
      </c>
      <c r="DF193" s="60">
        <v>3.385005037574408E-3</v>
      </c>
      <c r="DG193" s="65">
        <v>0.70281000000000005</v>
      </c>
      <c r="DH193" s="65">
        <v>1.2899999999999999E-3</v>
      </c>
      <c r="DI193" s="65">
        <v>0.70006999999999997</v>
      </c>
      <c r="DJ193" s="65">
        <v>1.2899999999999999E-3</v>
      </c>
      <c r="DK193" s="65"/>
      <c r="DL193" s="187">
        <v>41.56</v>
      </c>
      <c r="DM193" s="187">
        <v>4.3381999514832195E-2</v>
      </c>
      <c r="DN193" s="187">
        <v>51.56</v>
      </c>
      <c r="DO193" s="187">
        <v>6.4343824250692211E-2</v>
      </c>
      <c r="DP193" s="187">
        <v>6.32</v>
      </c>
      <c r="DQ193" s="187">
        <v>6.6966829919191367E-2</v>
      </c>
      <c r="DR193" s="188">
        <v>3.8E-3</v>
      </c>
      <c r="DS193" s="188">
        <v>9.2459841405803818E-4</v>
      </c>
      <c r="DT193" s="188">
        <v>5.04E-2</v>
      </c>
      <c r="DU193" s="188">
        <v>3.2771475724605748E-3</v>
      </c>
      <c r="DV193" s="188">
        <v>2.7000000000000001E-3</v>
      </c>
      <c r="DW193" s="188">
        <v>2.1881266203764359E-3</v>
      </c>
      <c r="DX193" s="188">
        <v>0.13070000000000001</v>
      </c>
      <c r="DY193" s="188">
        <v>1.2116506223734467E-3</v>
      </c>
      <c r="DZ193" s="188">
        <v>1.6999999999999999E-3</v>
      </c>
      <c r="EA193" s="188">
        <v>5.2387724624552631E-4</v>
      </c>
      <c r="EB193" s="188">
        <v>0.23649999999999999</v>
      </c>
      <c r="EC193" s="188">
        <v>5.8419264455727114E-3</v>
      </c>
      <c r="ED193" s="188">
        <v>9.8100000000000007E-2</v>
      </c>
      <c r="EE193" s="188">
        <v>2.3907048532698814E-3</v>
      </c>
      <c r="EF193" s="188">
        <v>1.5100000000000001E-2</v>
      </c>
      <c r="EG193" s="188">
        <v>7.1179614470675602E-4</v>
      </c>
      <c r="EH193" s="188">
        <v>0.42580000000000001</v>
      </c>
      <c r="EI193" s="188">
        <v>3.8460284850750422E-3</v>
      </c>
      <c r="EJ193" s="187">
        <v>99.89</v>
      </c>
    </row>
    <row r="194" spans="1:140" x14ac:dyDescent="0.2">
      <c r="A194" s="63" t="s">
        <v>907</v>
      </c>
      <c r="B194" s="61">
        <v>93.52</v>
      </c>
      <c r="C194" s="143">
        <v>1.5521023754829007E-2</v>
      </c>
      <c r="D194" s="61">
        <v>50.03</v>
      </c>
      <c r="E194" s="61">
        <v>0.1135428042490052</v>
      </c>
      <c r="F194" s="64">
        <v>0.17100000000000001</v>
      </c>
      <c r="G194" s="64">
        <v>6.7580825966669176E-3</v>
      </c>
      <c r="H194" s="61">
        <v>6.01</v>
      </c>
      <c r="I194" s="61">
        <v>2.6079075063699733E-2</v>
      </c>
      <c r="J194" s="61">
        <v>1.04</v>
      </c>
      <c r="K194" s="61">
        <v>9.8620000000000001</v>
      </c>
      <c r="L194" s="61">
        <v>6.2287117898842184E-2</v>
      </c>
      <c r="M194" s="64">
        <v>5.8999999999999997E-2</v>
      </c>
      <c r="N194" s="64">
        <v>5.4429908852774008E-3</v>
      </c>
      <c r="O194" s="61">
        <v>26.3</v>
      </c>
      <c r="P194" s="61">
        <v>8.9003214981855178E-2</v>
      </c>
      <c r="Q194" s="61">
        <v>5.05</v>
      </c>
      <c r="R194" s="61">
        <v>1.8762750954771406E-2</v>
      </c>
      <c r="S194" s="64">
        <v>0.151</v>
      </c>
      <c r="T194" s="64">
        <v>8.9787651050000257E-3</v>
      </c>
      <c r="U194" s="64">
        <v>0.60599999999999998</v>
      </c>
      <c r="V194" s="64">
        <v>2.4018333153742216E-2</v>
      </c>
      <c r="W194" s="64">
        <v>2.1000000000000001E-2</v>
      </c>
      <c r="X194" s="64">
        <v>2.2212967093349278E-3</v>
      </c>
      <c r="Y194" s="64">
        <v>6.8900000000000003E-2</v>
      </c>
      <c r="Z194" s="64">
        <v>1.3508081761117307E-3</v>
      </c>
      <c r="AA194" s="64">
        <v>1.4999999999999999E-2</v>
      </c>
      <c r="AB194" s="64">
        <v>4.6225849005727942E-3</v>
      </c>
      <c r="AC194" s="64">
        <v>1.6E-2</v>
      </c>
      <c r="AD194" s="64">
        <v>1.4957167927716955E-3</v>
      </c>
      <c r="AE194" s="61">
        <v>99.4</v>
      </c>
      <c r="AF194" s="61">
        <f t="shared" si="23"/>
        <v>100.09</v>
      </c>
      <c r="AG194" s="92">
        <f t="shared" si="24"/>
        <v>0.12280701754385964</v>
      </c>
      <c r="AH194" s="64">
        <f t="shared" si="25"/>
        <v>3.5438596491228065</v>
      </c>
      <c r="AI194" s="64">
        <f t="shared" si="26"/>
        <v>0.40292397660818713</v>
      </c>
      <c r="AJ194" s="64">
        <f t="shared" si="27"/>
        <v>0.67153996101364521</v>
      </c>
      <c r="AK194" s="64">
        <f t="shared" si="28"/>
        <v>4.0350877192982448</v>
      </c>
      <c r="AL194" s="63">
        <v>1449</v>
      </c>
      <c r="AM194" s="63">
        <v>1350</v>
      </c>
      <c r="AN194" s="63" t="s">
        <v>888</v>
      </c>
      <c r="AO194" s="62">
        <v>0.69</v>
      </c>
      <c r="AP194" s="69">
        <v>0.02</v>
      </c>
      <c r="AQ194" s="66">
        <v>38</v>
      </c>
      <c r="AR194" s="63">
        <v>23</v>
      </c>
      <c r="AS194" s="278">
        <v>1076.8</v>
      </c>
      <c r="AT194" s="68">
        <v>38.979999999999997</v>
      </c>
      <c r="AU194" s="67">
        <v>0.39</v>
      </c>
      <c r="AV194" s="63">
        <v>0.02</v>
      </c>
      <c r="AW194" s="67">
        <v>20.21</v>
      </c>
      <c r="AX194" s="63">
        <v>0.42</v>
      </c>
      <c r="AY194" s="67">
        <v>4.78</v>
      </c>
      <c r="AZ194" s="63">
        <v>0.2</v>
      </c>
      <c r="BA194" s="67">
        <v>8.52</v>
      </c>
      <c r="BB194" s="63">
        <v>0.28999999999999998</v>
      </c>
      <c r="BC194" s="67">
        <v>0.3</v>
      </c>
      <c r="BD194" s="63">
        <v>0.02</v>
      </c>
      <c r="BE194" s="67">
        <v>2.61</v>
      </c>
      <c r="BF194" s="63">
        <v>0.32</v>
      </c>
      <c r="BG194" s="67">
        <v>0.4</v>
      </c>
      <c r="BH194" s="63">
        <v>0.02</v>
      </c>
      <c r="BI194" s="67">
        <v>1.1000000000000001</v>
      </c>
      <c r="BJ194" s="63">
        <v>0.05</v>
      </c>
      <c r="BK194" s="67">
        <v>0.18</v>
      </c>
      <c r="BL194" s="63">
        <v>0.02</v>
      </c>
      <c r="BM194" s="67">
        <v>0.92</v>
      </c>
      <c r="BN194" s="63">
        <v>0.08</v>
      </c>
      <c r="BO194" s="67">
        <v>0.35</v>
      </c>
      <c r="BP194" s="63">
        <v>0.06</v>
      </c>
      <c r="BQ194" s="67">
        <v>0.15</v>
      </c>
      <c r="BR194" s="63">
        <v>0.02</v>
      </c>
      <c r="BS194" s="67">
        <v>0.61</v>
      </c>
      <c r="BT194" s="63">
        <v>0.1</v>
      </c>
      <c r="BU194" s="67"/>
      <c r="BV194" s="63"/>
      <c r="BW194" s="67">
        <v>0.8</v>
      </c>
      <c r="BX194" s="63">
        <v>7.0000000000000007E-2</v>
      </c>
      <c r="BY194" s="67">
        <v>0.57999999999999996</v>
      </c>
      <c r="BZ194" s="63">
        <v>0.04</v>
      </c>
      <c r="CA194" s="67">
        <v>0.55000000000000004</v>
      </c>
      <c r="CB194" s="63">
        <v>0.06</v>
      </c>
      <c r="CC194" s="67"/>
      <c r="CD194" s="63"/>
      <c r="CE194" s="67"/>
      <c r="CF194" s="63"/>
      <c r="CG194" s="67"/>
      <c r="CH194" s="63"/>
      <c r="CI194" s="67">
        <v>6.4000000000000001E-2</v>
      </c>
      <c r="CJ194" s="63">
        <v>8.9999999999999993E-3</v>
      </c>
      <c r="CK194" s="67">
        <v>2.5999999999999999E-2</v>
      </c>
      <c r="CL194" s="63">
        <v>4.0000000000000001E-3</v>
      </c>
      <c r="CM194" s="118">
        <v>8.0000000000000002E-3</v>
      </c>
      <c r="CN194" s="60">
        <v>1.6000000000000001E-3</v>
      </c>
      <c r="CO194" s="117">
        <v>37.5</v>
      </c>
      <c r="CP194" s="91">
        <v>7.93</v>
      </c>
      <c r="CQ194" s="91">
        <v>17.190000000000001</v>
      </c>
      <c r="CR194" s="91">
        <v>2.46</v>
      </c>
      <c r="CS194" s="61">
        <v>3.25</v>
      </c>
      <c r="CT194" s="61">
        <v>0.84</v>
      </c>
      <c r="CU194" s="63">
        <v>11.54</v>
      </c>
      <c r="CV194" s="63">
        <v>2.06</v>
      </c>
      <c r="CW194" s="63">
        <v>14.38</v>
      </c>
      <c r="CX194" s="63">
        <v>2.2599999999999998</v>
      </c>
      <c r="CY194" s="60">
        <f t="shared" si="33"/>
        <v>1.9297377535873329E-2</v>
      </c>
      <c r="CZ194" s="60">
        <f t="shared" si="34"/>
        <v>1.067780176455342E-3</v>
      </c>
      <c r="DA194" s="63"/>
      <c r="DB194" s="91">
        <v>20.4545161724091</v>
      </c>
      <c r="DC194" s="60">
        <v>2.0717263853312868E-2</v>
      </c>
      <c r="DD194" s="60">
        <v>1.1559315563835961E-3</v>
      </c>
      <c r="DE194" s="60">
        <v>5.8473790158941198E-2</v>
      </c>
      <c r="DF194" s="60">
        <v>3.2625784825955294E-3</v>
      </c>
      <c r="DG194" s="65">
        <v>0.70350000000000001</v>
      </c>
      <c r="DH194" s="65">
        <v>1.3600000000000001E-3</v>
      </c>
      <c r="DI194" s="65">
        <v>0.70077</v>
      </c>
      <c r="DJ194" s="65">
        <v>1.3600000000000001E-3</v>
      </c>
      <c r="DK194" s="65"/>
      <c r="DL194" s="187">
        <v>41.21</v>
      </c>
      <c r="DM194" s="187">
        <v>3.2323902034586613E-2</v>
      </c>
      <c r="DN194" s="187">
        <v>51.34</v>
      </c>
      <c r="DO194" s="187">
        <v>6.5479652936098684E-2</v>
      </c>
      <c r="DP194" s="187">
        <v>6.35</v>
      </c>
      <c r="DQ194" s="187">
        <v>6.3874523190079552E-2</v>
      </c>
      <c r="DR194" s="188">
        <v>3.5999999999999999E-3</v>
      </c>
      <c r="DS194" s="188">
        <v>7.015964363269434E-4</v>
      </c>
      <c r="DT194" s="188">
        <v>5.1400000000000001E-2</v>
      </c>
      <c r="DU194" s="188">
        <v>1.9752327500853549E-3</v>
      </c>
      <c r="DV194" s="188">
        <v>4.7000000000000002E-3</v>
      </c>
      <c r="DW194" s="188">
        <v>4.0746683095259882E-3</v>
      </c>
      <c r="DX194" s="188">
        <v>0.13159999999999999</v>
      </c>
      <c r="DY194" s="188">
        <v>9.2146424866790407E-4</v>
      </c>
      <c r="DZ194" s="188">
        <v>1.6000000000000001E-3</v>
      </c>
      <c r="EA194" s="188">
        <v>7.7322792633140072E-4</v>
      </c>
      <c r="EB194" s="188">
        <v>0.2457</v>
      </c>
      <c r="EC194" s="188">
        <v>2.4063594315201606E-3</v>
      </c>
      <c r="ED194" s="188">
        <v>9.8799999999999999E-2</v>
      </c>
      <c r="EE194" s="188">
        <v>9.1496622503852928E-4</v>
      </c>
      <c r="EF194" s="188">
        <v>1.5299999999999999E-2</v>
      </c>
      <c r="EG194" s="188">
        <v>7.4898512127755091E-4</v>
      </c>
      <c r="EH194" s="188">
        <v>0.42709999999999998</v>
      </c>
      <c r="EI194" s="188">
        <v>3.4978687488928313E-3</v>
      </c>
      <c r="EJ194" s="187">
        <v>99.36</v>
      </c>
    </row>
    <row r="195" spans="1:140" x14ac:dyDescent="0.2">
      <c r="A195" s="63" t="s">
        <v>908</v>
      </c>
      <c r="B195" s="61">
        <v>93.51</v>
      </c>
      <c r="C195" s="143">
        <v>1.329680693082543E-2</v>
      </c>
      <c r="D195" s="61">
        <v>49.91</v>
      </c>
      <c r="E195" s="61">
        <v>0.10029296506246126</v>
      </c>
      <c r="F195" s="64">
        <v>0.17799999999999999</v>
      </c>
      <c r="G195" s="64">
        <v>6.6492591221409825E-3</v>
      </c>
      <c r="H195" s="61">
        <v>6.06</v>
      </c>
      <c r="I195" s="61">
        <v>2.5236206223372047E-2</v>
      </c>
      <c r="J195" s="61">
        <v>1.05</v>
      </c>
      <c r="K195" s="61">
        <v>9.859</v>
      </c>
      <c r="L195" s="61">
        <v>6.6454038697804779E-2</v>
      </c>
      <c r="M195" s="64">
        <v>6.6000000000000003E-2</v>
      </c>
      <c r="N195" s="64">
        <v>4.7531210512848547E-3</v>
      </c>
      <c r="O195" s="61">
        <v>26.2</v>
      </c>
      <c r="P195" s="61">
        <v>0.15783182213312846</v>
      </c>
      <c r="Q195" s="61">
        <v>5.14</v>
      </c>
      <c r="R195" s="61">
        <v>4.7454247637137188E-2</v>
      </c>
      <c r="S195" s="64">
        <v>0.20399999999999999</v>
      </c>
      <c r="T195" s="64">
        <v>1.0742637024745682E-2</v>
      </c>
      <c r="U195" s="64">
        <v>0.64</v>
      </c>
      <c r="V195" s="64">
        <v>1.7143189726685784E-2</v>
      </c>
      <c r="W195" s="64">
        <v>1.7999999999999999E-2</v>
      </c>
      <c r="X195" s="64">
        <v>2.3377863446441475E-3</v>
      </c>
      <c r="Y195" s="64">
        <v>5.6800000000000003E-2</v>
      </c>
      <c r="Z195" s="64">
        <v>1.4093957084732889E-3</v>
      </c>
      <c r="AA195" s="64">
        <v>1.4E-2</v>
      </c>
      <c r="AB195" s="64">
        <v>2.8530949337876011E-3</v>
      </c>
      <c r="AC195" s="64">
        <v>1.4999999999999999E-2</v>
      </c>
      <c r="AD195" s="64">
        <v>1.0390650933515065E-3</v>
      </c>
      <c r="AE195" s="61">
        <v>99.41</v>
      </c>
      <c r="AF195" s="61">
        <f t="shared" ref="AF195:AF258" si="35">AE195+AO195</f>
        <v>100.08</v>
      </c>
      <c r="AG195" s="92">
        <f t="shared" ref="AG195:AG258" si="36">W195/F195</f>
        <v>0.10112359550561797</v>
      </c>
      <c r="AH195" s="64">
        <f t="shared" ref="AH195:AH258" si="37">U195/F195</f>
        <v>3.5955056179775284</v>
      </c>
      <c r="AI195" s="64">
        <f t="shared" ref="AI195:AI258" si="38">Y195/F195</f>
        <v>0.31910112359550563</v>
      </c>
      <c r="AJ195" s="64">
        <f t="shared" ref="AJ195:AJ258" si="39">AI195/0.6</f>
        <v>0.53183520599250944</v>
      </c>
      <c r="AK195" s="64">
        <f t="shared" ref="AK195:AK258" si="40">AO195/F195</f>
        <v>3.7640449438202253</v>
      </c>
      <c r="AL195" s="63">
        <v>1450</v>
      </c>
      <c r="AM195" s="63">
        <v>1350</v>
      </c>
      <c r="AN195" s="63" t="s">
        <v>889</v>
      </c>
      <c r="AO195" s="62">
        <v>0.67</v>
      </c>
      <c r="AP195" s="69">
        <v>0.01</v>
      </c>
      <c r="AQ195" s="66">
        <v>38</v>
      </c>
      <c r="AR195" s="63">
        <v>19</v>
      </c>
      <c r="AS195" s="278">
        <v>1088.19</v>
      </c>
      <c r="AT195" s="68">
        <v>43.2</v>
      </c>
      <c r="AU195" s="67">
        <v>0.39</v>
      </c>
      <c r="AV195" s="63">
        <v>0.02</v>
      </c>
      <c r="AW195" s="67">
        <v>20</v>
      </c>
      <c r="AX195" s="63">
        <v>0.38</v>
      </c>
      <c r="AY195" s="67">
        <v>5.01</v>
      </c>
      <c r="AZ195" s="63">
        <v>0.22</v>
      </c>
      <c r="BA195" s="67">
        <v>8.58</v>
      </c>
      <c r="BB195" s="63">
        <v>0.32</v>
      </c>
      <c r="BC195" s="67">
        <v>0.3</v>
      </c>
      <c r="BD195" s="63">
        <v>0.03</v>
      </c>
      <c r="BE195" s="67">
        <v>2.57</v>
      </c>
      <c r="BF195" s="63">
        <v>0.26</v>
      </c>
      <c r="BG195" s="67">
        <v>0.4</v>
      </c>
      <c r="BH195" s="63">
        <v>0.03</v>
      </c>
      <c r="BI195" s="67">
        <v>1.1200000000000001</v>
      </c>
      <c r="BJ195" s="63">
        <v>0.06</v>
      </c>
      <c r="BK195" s="67">
        <v>0.16</v>
      </c>
      <c r="BL195" s="63">
        <v>0.02</v>
      </c>
      <c r="BM195" s="67">
        <v>1.06</v>
      </c>
      <c r="BN195" s="63">
        <v>0.11</v>
      </c>
      <c r="BO195" s="67">
        <v>0.36</v>
      </c>
      <c r="BP195" s="63">
        <v>0.06</v>
      </c>
      <c r="BQ195" s="67">
        <v>0.16</v>
      </c>
      <c r="BR195" s="63">
        <v>0.02</v>
      </c>
      <c r="BS195" s="67">
        <v>0.64</v>
      </c>
      <c r="BT195" s="63">
        <v>0.09</v>
      </c>
      <c r="BU195" s="67"/>
      <c r="BV195" s="63"/>
      <c r="BW195" s="67">
        <v>0.82</v>
      </c>
      <c r="BX195" s="63">
        <v>0.08</v>
      </c>
      <c r="BY195" s="67">
        <v>0.6</v>
      </c>
      <c r="BZ195" s="63">
        <v>0.06</v>
      </c>
      <c r="CA195" s="67">
        <v>0.53</v>
      </c>
      <c r="CB195" s="63">
        <v>0.06</v>
      </c>
      <c r="CC195" s="67"/>
      <c r="CD195" s="63"/>
      <c r="CE195" s="67"/>
      <c r="CF195" s="63"/>
      <c r="CG195" s="67"/>
      <c r="CH195" s="63"/>
      <c r="CI195" s="67">
        <v>5.8999999999999997E-2</v>
      </c>
      <c r="CJ195" s="63">
        <v>8.9999999999999993E-3</v>
      </c>
      <c r="CK195" s="67">
        <v>2.5000000000000001E-2</v>
      </c>
      <c r="CL195" s="63">
        <v>4.0000000000000001E-3</v>
      </c>
      <c r="CM195" s="118">
        <v>7.4000000000000003E-3</v>
      </c>
      <c r="CN195" s="60">
        <v>1.6000000000000001E-3</v>
      </c>
      <c r="CO195" s="117">
        <v>40.54</v>
      </c>
      <c r="CP195" s="91">
        <v>9.39</v>
      </c>
      <c r="CQ195" s="91">
        <v>18.98</v>
      </c>
      <c r="CR195" s="91">
        <v>3.02</v>
      </c>
      <c r="CS195" s="61">
        <v>3.38</v>
      </c>
      <c r="CT195" s="61">
        <v>0.91</v>
      </c>
      <c r="CU195" s="63">
        <v>12</v>
      </c>
      <c r="CV195" s="63">
        <v>2.2599999999999998</v>
      </c>
      <c r="CW195" s="63">
        <v>17.97</v>
      </c>
      <c r="CX195" s="63">
        <v>3.27</v>
      </c>
      <c r="CY195" s="60">
        <f t="shared" si="33"/>
        <v>1.95E-2</v>
      </c>
      <c r="CZ195" s="60">
        <f t="shared" si="34"/>
        <v>1.0664287364845341E-3</v>
      </c>
      <c r="DA195" s="63"/>
      <c r="DB195" s="91">
        <v>16.734694242477399</v>
      </c>
      <c r="DC195" s="60">
        <v>1.9691405307982756E-2</v>
      </c>
      <c r="DD195" s="60">
        <v>1.1792939047597028E-3</v>
      </c>
      <c r="DE195" s="60">
        <v>5.5578338436304699E-2</v>
      </c>
      <c r="DF195" s="60">
        <v>3.3285179360985121E-3</v>
      </c>
      <c r="DG195" s="65">
        <v>0.70321</v>
      </c>
      <c r="DH195" s="65">
        <v>1.1900000000000001E-3</v>
      </c>
      <c r="DI195" s="65">
        <v>0.70062000000000002</v>
      </c>
      <c r="DJ195" s="65">
        <v>1.1900000000000001E-3</v>
      </c>
      <c r="DK195" s="65"/>
      <c r="DL195" s="187">
        <v>41.88</v>
      </c>
      <c r="DM195" s="187">
        <v>5.8913237524350327E-2</v>
      </c>
      <c r="DN195" s="187">
        <v>52.03</v>
      </c>
      <c r="DO195" s="187">
        <v>3.0672163750579261E-2</v>
      </c>
      <c r="DP195" s="187">
        <v>6.44</v>
      </c>
      <c r="DQ195" s="187">
        <v>5.6263686470626344E-2</v>
      </c>
      <c r="DR195" s="188">
        <v>3.3999999999999998E-3</v>
      </c>
      <c r="DS195" s="188">
        <v>6.2827684005264961E-4</v>
      </c>
      <c r="DT195" s="188">
        <v>5.1200000000000002E-2</v>
      </c>
      <c r="DU195" s="188">
        <v>5.9179035595350151E-3</v>
      </c>
      <c r="DV195" s="188">
        <v>6.9999999999999999E-4</v>
      </c>
      <c r="DW195" s="188">
        <v>5.0015636600893049E-4</v>
      </c>
      <c r="DX195" s="188">
        <v>0.13239999999999999</v>
      </c>
      <c r="DY195" s="188">
        <v>7.8055087623419466E-4</v>
      </c>
      <c r="DZ195" s="188">
        <v>2E-3</v>
      </c>
      <c r="EA195" s="188">
        <v>6.1673740279352424E-4</v>
      </c>
      <c r="EB195" s="188">
        <v>0.24160000000000001</v>
      </c>
      <c r="EC195" s="188">
        <v>4.9711494631636925E-3</v>
      </c>
      <c r="ED195" s="188">
        <v>9.9199999999999997E-2</v>
      </c>
      <c r="EE195" s="188">
        <v>1.6359815054543154E-3</v>
      </c>
      <c r="EF195" s="188">
        <v>1.54E-2</v>
      </c>
      <c r="EG195" s="188">
        <v>1.4287178064944239E-3</v>
      </c>
      <c r="EH195" s="188">
        <v>0.42470000000000002</v>
      </c>
      <c r="EI195" s="188">
        <v>1.1509987565057707E-3</v>
      </c>
      <c r="EJ195" s="187">
        <v>100.8</v>
      </c>
    </row>
    <row r="196" spans="1:140" x14ac:dyDescent="0.2">
      <c r="A196" s="63" t="s">
        <v>937</v>
      </c>
      <c r="B196" s="61">
        <v>93.66</v>
      </c>
      <c r="C196" s="143">
        <v>6.8156705070505598E-3</v>
      </c>
      <c r="D196" s="61">
        <v>49.85</v>
      </c>
      <c r="E196" s="61">
        <v>8.4549831694257532E-2</v>
      </c>
      <c r="F196" s="64">
        <v>0.17599999999999999</v>
      </c>
      <c r="G196" s="64">
        <v>6.1863686740520601E-3</v>
      </c>
      <c r="H196" s="61">
        <v>5.97</v>
      </c>
      <c r="I196" s="61">
        <v>2.921796896879025E-2</v>
      </c>
      <c r="J196" s="61">
        <v>1.07</v>
      </c>
      <c r="K196" s="61">
        <v>9.7379999999999995</v>
      </c>
      <c r="L196" s="61">
        <v>6.7439099847356951E-2</v>
      </c>
      <c r="M196" s="64">
        <v>5.1999999999999998E-2</v>
      </c>
      <c r="N196" s="64">
        <v>6.6484060010664542E-3</v>
      </c>
      <c r="O196" s="61">
        <v>26.74</v>
      </c>
      <c r="P196" s="61">
        <v>0.19726674888141052</v>
      </c>
      <c r="Q196" s="61">
        <v>4.97</v>
      </c>
      <c r="R196" s="61">
        <v>4.8079390091068611E-2</v>
      </c>
      <c r="S196" s="64">
        <v>0.154</v>
      </c>
      <c r="T196" s="64">
        <v>9.2735712904447286E-3</v>
      </c>
      <c r="U196" s="64">
        <v>0.61</v>
      </c>
      <c r="V196" s="64">
        <v>3.0683852556766845E-2</v>
      </c>
      <c r="W196" s="64">
        <v>1.6E-2</v>
      </c>
      <c r="X196" s="64">
        <v>1.5485144199772693E-3</v>
      </c>
      <c r="Y196" s="64">
        <v>2.4299999999999999E-2</v>
      </c>
      <c r="Z196" s="64">
        <v>1.2766899999438913E-3</v>
      </c>
      <c r="AA196" s="64">
        <v>1.2999999999999999E-2</v>
      </c>
      <c r="AB196" s="64">
        <v>4.3357702132124512E-3</v>
      </c>
      <c r="AC196" s="64">
        <v>1.0999999999999999E-2</v>
      </c>
      <c r="AD196" s="64">
        <v>1.4094794707147484E-3</v>
      </c>
      <c r="AE196" s="61">
        <v>99.39</v>
      </c>
      <c r="AF196" s="61">
        <f t="shared" si="35"/>
        <v>100.04</v>
      </c>
      <c r="AG196" s="92">
        <f t="shared" si="36"/>
        <v>9.0909090909090912E-2</v>
      </c>
      <c r="AH196" s="64">
        <f t="shared" si="37"/>
        <v>3.4659090909090908</v>
      </c>
      <c r="AI196" s="64">
        <f t="shared" si="38"/>
        <v>0.13806818181818181</v>
      </c>
      <c r="AJ196" s="64">
        <f t="shared" si="39"/>
        <v>0.23011363636363635</v>
      </c>
      <c r="AK196" s="64">
        <f t="shared" si="40"/>
        <v>3.6931818181818183</v>
      </c>
      <c r="AL196" s="63">
        <v>1457</v>
      </c>
      <c r="AM196" s="63">
        <v>1350</v>
      </c>
      <c r="AN196" s="63" t="s">
        <v>497</v>
      </c>
      <c r="AO196" s="62">
        <v>0.65</v>
      </c>
      <c r="AP196" s="69">
        <v>0.03</v>
      </c>
      <c r="AQ196" s="66">
        <v>38</v>
      </c>
      <c r="AR196" s="63">
        <v>10</v>
      </c>
      <c r="AS196" s="278">
        <v>1059.7</v>
      </c>
      <c r="AT196" s="68">
        <v>41.86</v>
      </c>
      <c r="AU196" s="67">
        <v>0.27</v>
      </c>
      <c r="AV196" s="63">
        <v>0.02</v>
      </c>
      <c r="AW196" s="67">
        <v>18.66</v>
      </c>
      <c r="AX196" s="63">
        <v>0.57999999999999996</v>
      </c>
      <c r="AY196" s="67">
        <v>4.84</v>
      </c>
      <c r="AZ196" s="63">
        <v>0.23</v>
      </c>
      <c r="BA196" s="67">
        <v>8.39</v>
      </c>
      <c r="BB196" s="63">
        <v>0.37</v>
      </c>
      <c r="BC196" s="67">
        <v>0.27</v>
      </c>
      <c r="BD196" s="63">
        <v>0.03</v>
      </c>
      <c r="BE196" s="67">
        <v>2.73</v>
      </c>
      <c r="BF196" s="63">
        <v>0.34</v>
      </c>
      <c r="BG196" s="67">
        <v>0.37</v>
      </c>
      <c r="BH196" s="63">
        <v>0.03</v>
      </c>
      <c r="BI196" s="67">
        <v>1.06</v>
      </c>
      <c r="BJ196" s="63">
        <v>0.06</v>
      </c>
      <c r="BK196" s="67">
        <v>0.17</v>
      </c>
      <c r="BL196" s="63">
        <v>0.03</v>
      </c>
      <c r="BM196" s="67">
        <v>0.86</v>
      </c>
      <c r="BN196" s="63">
        <v>0.15</v>
      </c>
      <c r="BO196" s="67">
        <v>0.32</v>
      </c>
      <c r="BP196" s="63">
        <v>7.0000000000000007E-2</v>
      </c>
      <c r="BQ196" s="67">
        <v>0.15</v>
      </c>
      <c r="BR196" s="63">
        <v>0.03</v>
      </c>
      <c r="BS196" s="67">
        <v>0.65</v>
      </c>
      <c r="BT196" s="63">
        <v>0.12</v>
      </c>
      <c r="BU196" s="67"/>
      <c r="BV196" s="63"/>
      <c r="BW196" s="67">
        <v>0.79</v>
      </c>
      <c r="BX196" s="63">
        <v>0.09</v>
      </c>
      <c r="BY196" s="67">
        <v>0.51</v>
      </c>
      <c r="BZ196" s="63">
        <v>0.05</v>
      </c>
      <c r="CA196" s="67">
        <v>0.64</v>
      </c>
      <c r="CB196" s="63">
        <v>0.08</v>
      </c>
      <c r="CC196" s="67"/>
      <c r="CD196" s="63"/>
      <c r="CE196" s="67"/>
      <c r="CF196" s="63"/>
      <c r="CG196" s="67"/>
      <c r="CH196" s="63"/>
      <c r="CI196" s="67">
        <v>5.1999999999999998E-2</v>
      </c>
      <c r="CJ196" s="63">
        <v>1.2E-2</v>
      </c>
      <c r="CK196" s="67">
        <v>2.3E-2</v>
      </c>
      <c r="CL196" s="63">
        <v>5.0000000000000001E-3</v>
      </c>
      <c r="CM196" s="118">
        <v>6.6E-3</v>
      </c>
      <c r="CN196" s="60">
        <v>1.8E-3</v>
      </c>
      <c r="CO196" s="117">
        <v>40.909999999999997</v>
      </c>
      <c r="CP196" s="91">
        <v>11.95</v>
      </c>
      <c r="CQ196" s="91">
        <v>20.38</v>
      </c>
      <c r="CR196" s="91">
        <v>4.71</v>
      </c>
      <c r="CS196" s="61">
        <v>3.48</v>
      </c>
      <c r="CT196" s="61">
        <v>1.24</v>
      </c>
      <c r="CU196" s="63">
        <v>11.74</v>
      </c>
      <c r="CV196" s="63">
        <v>3.03</v>
      </c>
      <c r="CW196" s="63">
        <v>16.54</v>
      </c>
      <c r="CX196" s="63">
        <v>4.7</v>
      </c>
      <c r="CY196" s="60">
        <f t="shared" si="33"/>
        <v>1.4469453376205789E-2</v>
      </c>
      <c r="CZ196" s="60">
        <f t="shared" si="34"/>
        <v>1.1623476880201877E-3</v>
      </c>
      <c r="DB196" s="91">
        <v>8.8946230411529505</v>
      </c>
      <c r="DC196" s="60">
        <v>1.5637236774737218E-2</v>
      </c>
      <c r="DD196" s="60">
        <v>8.6514464623582276E-4</v>
      </c>
      <c r="DE196" s="60">
        <v>4.4135582203604903E-2</v>
      </c>
      <c r="DF196" s="60">
        <v>2.4418420723562595E-3</v>
      </c>
      <c r="DG196" s="65"/>
      <c r="DH196" s="65"/>
      <c r="DI196" s="65"/>
      <c r="DJ196" s="65"/>
      <c r="DK196" s="65"/>
      <c r="DL196" s="232">
        <v>41.61</v>
      </c>
      <c r="DM196" s="232">
        <v>3.8295467184404297E-2</v>
      </c>
      <c r="DN196" s="232">
        <v>51.73</v>
      </c>
      <c r="DO196" s="232">
        <v>5.6597770478163126E-2</v>
      </c>
      <c r="DP196" s="232">
        <v>6.24</v>
      </c>
      <c r="DQ196" s="232">
        <v>2.7613122434865526E-2</v>
      </c>
      <c r="DR196" s="233">
        <v>4.0000000000000001E-3</v>
      </c>
      <c r="DS196" s="233">
        <v>6.3190623672856785E-4</v>
      </c>
      <c r="DT196" s="233">
        <v>5.0299999999999997E-2</v>
      </c>
      <c r="DU196" s="233">
        <v>1.8201249071245389E-3</v>
      </c>
      <c r="DV196" s="233">
        <v>1.6000000000000001E-3</v>
      </c>
      <c r="DW196" s="233">
        <v>7.639378235100682E-4</v>
      </c>
      <c r="DX196" s="233">
        <v>0.13089999999999999</v>
      </c>
      <c r="DY196" s="233">
        <v>1.369013929768584E-3</v>
      </c>
      <c r="DZ196" s="233">
        <v>1.6999999999999999E-3</v>
      </c>
      <c r="EA196" s="233">
        <v>5.2761730918171005E-4</v>
      </c>
      <c r="EB196" s="233">
        <v>0.23719999999999999</v>
      </c>
      <c r="EC196" s="233">
        <v>4.2424650530868127E-3</v>
      </c>
      <c r="ED196" s="233">
        <v>9.6799999999999997E-2</v>
      </c>
      <c r="EE196" s="233">
        <v>1.1986748865788137E-3</v>
      </c>
      <c r="EF196" s="233">
        <v>1.55E-2</v>
      </c>
      <c r="EG196" s="233">
        <v>1.058187143184039E-3</v>
      </c>
      <c r="EH196" s="233">
        <v>0.43009999999999998</v>
      </c>
      <c r="EI196" s="233">
        <v>2.3284445220904523E-3</v>
      </c>
      <c r="EJ196" s="232">
        <v>100.02</v>
      </c>
    </row>
    <row r="197" spans="1:140" x14ac:dyDescent="0.2">
      <c r="A197" s="63" t="s">
        <v>938</v>
      </c>
      <c r="B197" s="61">
        <v>93.49</v>
      </c>
      <c r="C197" s="143">
        <v>2.8852458302407135E-2</v>
      </c>
      <c r="D197" s="61">
        <v>49.85</v>
      </c>
      <c r="E197" s="61">
        <v>9.6739445430214843E-2</v>
      </c>
      <c r="F197" s="64">
        <v>0.18099999999999999</v>
      </c>
      <c r="G197" s="64">
        <v>6.1794350134339567E-3</v>
      </c>
      <c r="H197" s="61">
        <v>6.06</v>
      </c>
      <c r="I197" s="61">
        <v>2.9456130913360471E-2</v>
      </c>
      <c r="J197" s="61">
        <v>1.02</v>
      </c>
      <c r="K197" s="61">
        <v>9.8789999999999996</v>
      </c>
      <c r="L197" s="61">
        <v>5.3711921958461452E-2</v>
      </c>
      <c r="M197" s="64">
        <v>6.3E-2</v>
      </c>
      <c r="N197" s="64">
        <v>5.9548285098905852E-3</v>
      </c>
      <c r="O197" s="61">
        <v>26.25</v>
      </c>
      <c r="P197" s="61">
        <v>8.3178796967504021E-2</v>
      </c>
      <c r="Q197" s="61">
        <v>5.03</v>
      </c>
      <c r="R197" s="61">
        <v>2.2429259187311812E-2</v>
      </c>
      <c r="S197" s="64">
        <v>0.17399999999999999</v>
      </c>
      <c r="T197" s="64">
        <v>1.1305584651047272E-2</v>
      </c>
      <c r="U197" s="64">
        <v>0.65700000000000003</v>
      </c>
      <c r="V197" s="64">
        <v>2.7642170078523657E-2</v>
      </c>
      <c r="W197" s="64">
        <v>3.2000000000000001E-2</v>
      </c>
      <c r="X197" s="64">
        <v>1.2538134431440914E-3</v>
      </c>
      <c r="Y197" s="64">
        <v>0.18609999999999999</v>
      </c>
      <c r="Z197" s="64">
        <v>3.7307600500040431E-3</v>
      </c>
      <c r="AA197" s="64">
        <v>1.4999999999999999E-2</v>
      </c>
      <c r="AB197" s="64">
        <v>2.679752970148381E-3</v>
      </c>
      <c r="AC197" s="64">
        <v>1.4E-2</v>
      </c>
      <c r="AD197" s="64">
        <v>1.0293917161033339E-3</v>
      </c>
      <c r="AE197" s="61">
        <v>99.4</v>
      </c>
      <c r="AF197" s="61">
        <f t="shared" si="35"/>
        <v>100.2</v>
      </c>
      <c r="AG197" s="92">
        <f t="shared" si="36"/>
        <v>0.17679558011049726</v>
      </c>
      <c r="AH197" s="64">
        <f t="shared" si="37"/>
        <v>3.6298342541436468</v>
      </c>
      <c r="AI197" s="64">
        <f t="shared" si="38"/>
        <v>1.0281767955801104</v>
      </c>
      <c r="AJ197" s="64">
        <f t="shared" si="39"/>
        <v>1.7136279926335174</v>
      </c>
      <c r="AK197" s="64">
        <f t="shared" si="40"/>
        <v>4.4198895027624312</v>
      </c>
      <c r="AL197" s="63">
        <v>1447</v>
      </c>
      <c r="AM197" s="63">
        <v>1350</v>
      </c>
      <c r="AN197" s="63" t="s">
        <v>939</v>
      </c>
      <c r="AO197" s="62">
        <v>0.8</v>
      </c>
      <c r="AP197" s="69">
        <v>0.02</v>
      </c>
      <c r="AQ197" s="66">
        <v>38</v>
      </c>
      <c r="AR197" s="63">
        <v>16</v>
      </c>
      <c r="AS197" s="278">
        <v>1119.27</v>
      </c>
      <c r="AT197" s="68">
        <v>35.700000000000003</v>
      </c>
      <c r="AU197" s="67">
        <v>0.66</v>
      </c>
      <c r="AV197" s="63">
        <v>0.03</v>
      </c>
      <c r="AW197" s="67">
        <v>23.63</v>
      </c>
      <c r="AX197" s="63">
        <v>0.53</v>
      </c>
      <c r="AY197" s="67">
        <v>4.82</v>
      </c>
      <c r="AZ197" s="63">
        <v>0.21</v>
      </c>
      <c r="BA197" s="67">
        <v>8.82</v>
      </c>
      <c r="BB197" s="63">
        <v>0.37</v>
      </c>
      <c r="BC197" s="67">
        <v>0.31</v>
      </c>
      <c r="BD197" s="63">
        <v>0.02</v>
      </c>
      <c r="BE197" s="67">
        <v>2.64</v>
      </c>
      <c r="BF197" s="63">
        <v>0.36</v>
      </c>
      <c r="BG197" s="67">
        <v>0.42</v>
      </c>
      <c r="BH197" s="63">
        <v>0.03</v>
      </c>
      <c r="BI197" s="67">
        <v>1.19</v>
      </c>
      <c r="BJ197" s="63">
        <v>0.06</v>
      </c>
      <c r="BK197" s="67">
        <v>0.19</v>
      </c>
      <c r="BL197" s="63">
        <v>0.03</v>
      </c>
      <c r="BM197" s="67">
        <v>1.08</v>
      </c>
      <c r="BN197" s="63">
        <v>0.09</v>
      </c>
      <c r="BO197" s="67">
        <v>0.39</v>
      </c>
      <c r="BP197" s="63">
        <v>0.06</v>
      </c>
      <c r="BQ197" s="67">
        <v>0.17</v>
      </c>
      <c r="BR197" s="63">
        <v>0.02</v>
      </c>
      <c r="BS197" s="67">
        <v>0.61</v>
      </c>
      <c r="BT197" s="63">
        <v>0.09</v>
      </c>
      <c r="BU197" s="67"/>
      <c r="BV197" s="63"/>
      <c r="BW197" s="67">
        <v>0.78</v>
      </c>
      <c r="BX197" s="63">
        <v>0.08</v>
      </c>
      <c r="BY197" s="67">
        <v>0.56999999999999995</v>
      </c>
      <c r="BZ197" s="63">
        <v>0.04</v>
      </c>
      <c r="CA197" s="67">
        <v>0.59</v>
      </c>
      <c r="CB197" s="63">
        <v>0.08</v>
      </c>
      <c r="CC197" s="67"/>
      <c r="CD197" s="63"/>
      <c r="CE197" s="67"/>
      <c r="CF197" s="63"/>
      <c r="CG197" s="67"/>
      <c r="CH197" s="63"/>
      <c r="CI197" s="67">
        <v>0.14799999999999999</v>
      </c>
      <c r="CJ197" s="63">
        <v>1.4E-2</v>
      </c>
      <c r="CK197" s="67">
        <v>2.5999999999999999E-2</v>
      </c>
      <c r="CL197" s="63">
        <v>4.0000000000000001E-3</v>
      </c>
      <c r="CM197" s="118">
        <v>8.6E-3</v>
      </c>
      <c r="CN197" s="60">
        <v>1.9E-3</v>
      </c>
      <c r="CO197" s="117">
        <v>36.049999999999997</v>
      </c>
      <c r="CP197" s="91">
        <v>8.25</v>
      </c>
      <c r="CQ197" s="91">
        <v>8.0399999999999991</v>
      </c>
      <c r="CR197" s="91">
        <v>0.88</v>
      </c>
      <c r="CS197" s="61">
        <v>3.02</v>
      </c>
      <c r="CT197" s="61">
        <v>0.82</v>
      </c>
      <c r="CU197" s="63">
        <v>11.92</v>
      </c>
      <c r="CV197" s="63">
        <v>2.1</v>
      </c>
      <c r="CW197" s="63">
        <v>7.3</v>
      </c>
      <c r="CX197" s="63">
        <v>0.94</v>
      </c>
      <c r="CY197" s="60">
        <f t="shared" si="33"/>
        <v>2.7930596699111302E-2</v>
      </c>
      <c r="CZ197" s="60">
        <f t="shared" si="34"/>
        <v>1.4157206227176011E-3</v>
      </c>
      <c r="DB197" s="91">
        <v>14.7117700576782</v>
      </c>
      <c r="DC197" s="60">
        <v>2.9167248425064764E-2</v>
      </c>
      <c r="DD197" s="60">
        <v>1.692376076134586E-3</v>
      </c>
      <c r="DE197" s="60">
        <v>8.2323591377546607E-2</v>
      </c>
      <c r="DF197" s="60">
        <v>4.7766753489545191E-3</v>
      </c>
      <c r="DG197" s="65"/>
      <c r="DH197" s="65"/>
      <c r="DI197" s="65"/>
      <c r="DJ197" s="65"/>
      <c r="DK197" s="65"/>
      <c r="DL197" s="232">
        <v>41.45</v>
      </c>
      <c r="DM197" s="232">
        <v>9.4817788753002508E-2</v>
      </c>
      <c r="DN197" s="232">
        <v>51.49</v>
      </c>
      <c r="DO197" s="232">
        <v>0.18341046592815138</v>
      </c>
      <c r="DP197" s="232">
        <v>6.38</v>
      </c>
      <c r="DQ197" s="232">
        <v>0.11970448480288601</v>
      </c>
      <c r="DR197" s="233">
        <v>3.8999999999999998E-3</v>
      </c>
      <c r="DS197" s="233">
        <v>7.2869677084301478E-4</v>
      </c>
      <c r="DT197" s="233">
        <v>4.8500000000000001E-2</v>
      </c>
      <c r="DU197" s="233">
        <v>1.2957294671537855E-3</v>
      </c>
      <c r="DV197" s="233">
        <v>6.7999999999999996E-3</v>
      </c>
      <c r="DW197" s="233">
        <v>6.456371114602402E-3</v>
      </c>
      <c r="DX197" s="233">
        <v>0.13170000000000001</v>
      </c>
      <c r="DY197" s="233">
        <v>8.8340189322195248E-4</v>
      </c>
      <c r="DZ197" s="233">
        <v>1.6000000000000001E-3</v>
      </c>
      <c r="EA197" s="233">
        <v>6.436303999248058E-4</v>
      </c>
      <c r="EB197" s="233">
        <v>0.24329999999999999</v>
      </c>
      <c r="EC197" s="233">
        <v>5.7526868455526825E-3</v>
      </c>
      <c r="ED197" s="233">
        <v>9.8699999999999996E-2</v>
      </c>
      <c r="EE197" s="233">
        <v>2.0974206890086388E-3</v>
      </c>
      <c r="EF197" s="233">
        <v>1.46E-2</v>
      </c>
      <c r="EG197" s="233">
        <v>8.6035003164684819E-4</v>
      </c>
      <c r="EH197" s="233">
        <v>0.42520000000000002</v>
      </c>
      <c r="EI197" s="233">
        <v>3.1439601019110186E-3</v>
      </c>
      <c r="EJ197" s="232">
        <v>99.77</v>
      </c>
    </row>
    <row r="198" spans="1:140" x14ac:dyDescent="0.2">
      <c r="A198" s="63" t="s">
        <v>940</v>
      </c>
      <c r="B198" s="61">
        <v>93.5</v>
      </c>
      <c r="C198" s="143">
        <v>2.2842084425957046E-2</v>
      </c>
      <c r="D198" s="61">
        <v>50.09</v>
      </c>
      <c r="E198" s="61">
        <v>0.10681749671948602</v>
      </c>
      <c r="F198" s="64">
        <v>0.18</v>
      </c>
      <c r="G198" s="64">
        <v>9.6042905130547373E-3</v>
      </c>
      <c r="H198" s="61">
        <v>6.13</v>
      </c>
      <c r="I198" s="61">
        <v>3.0611388022187581E-2</v>
      </c>
      <c r="J198" s="61">
        <v>1.08</v>
      </c>
      <c r="K198" s="61">
        <v>9.8290000000000006</v>
      </c>
      <c r="L198" s="61">
        <v>5.2442437451929363E-2</v>
      </c>
      <c r="M198" s="64">
        <v>6.5000000000000002E-2</v>
      </c>
      <c r="N198" s="64">
        <v>4.5190248785815556E-3</v>
      </c>
      <c r="O198" s="61">
        <v>26.17</v>
      </c>
      <c r="P198" s="61">
        <v>9.1990601455328225E-2</v>
      </c>
      <c r="Q198" s="61">
        <v>5.12</v>
      </c>
      <c r="R198" s="61">
        <v>1.3480085007721933E-2</v>
      </c>
      <c r="S198" s="64">
        <v>0.158</v>
      </c>
      <c r="T198" s="64">
        <v>2.1499921449882643E-2</v>
      </c>
      <c r="U198" s="64">
        <v>0.66100000000000003</v>
      </c>
      <c r="V198" s="64">
        <v>2.2759663704233414E-2</v>
      </c>
      <c r="W198" s="64">
        <v>2.4E-2</v>
      </c>
      <c r="X198" s="64">
        <v>2.1075283781872337E-3</v>
      </c>
      <c r="Y198" s="64">
        <v>7.9399999999999998E-2</v>
      </c>
      <c r="Z198" s="64">
        <v>2.5535006663359467E-3</v>
      </c>
      <c r="AA198" s="64">
        <v>1.4999999999999999E-2</v>
      </c>
      <c r="AB198" s="64">
        <v>3.9171487414501743E-3</v>
      </c>
      <c r="AC198" s="64">
        <v>1.4E-2</v>
      </c>
      <c r="AD198" s="64">
        <v>1.2318341782173578E-3</v>
      </c>
      <c r="AE198" s="61">
        <v>99.61</v>
      </c>
      <c r="AF198" s="61">
        <f t="shared" si="35"/>
        <v>100.09</v>
      </c>
      <c r="AG198" s="92">
        <f t="shared" si="36"/>
        <v>0.13333333333333333</v>
      </c>
      <c r="AH198" s="64">
        <f t="shared" si="37"/>
        <v>3.6722222222222225</v>
      </c>
      <c r="AI198" s="64">
        <f t="shared" si="38"/>
        <v>0.44111111111111112</v>
      </c>
      <c r="AJ198" s="64">
        <f t="shared" si="39"/>
        <v>0.73518518518518527</v>
      </c>
      <c r="AK198" s="64">
        <f t="shared" si="40"/>
        <v>2.6666666666666665</v>
      </c>
      <c r="AL198" s="63">
        <v>1455</v>
      </c>
      <c r="AM198" s="63">
        <v>1350</v>
      </c>
      <c r="AN198" s="63" t="s">
        <v>941</v>
      </c>
      <c r="AO198" s="62">
        <v>0.48</v>
      </c>
      <c r="AP198" s="69">
        <v>0</v>
      </c>
      <c r="AQ198" s="66">
        <v>38</v>
      </c>
      <c r="AR198" s="63">
        <v>14</v>
      </c>
      <c r="AS198" s="278">
        <v>1106.7</v>
      </c>
      <c r="AT198" s="68">
        <v>36.299999999999997</v>
      </c>
      <c r="AU198" s="67">
        <v>0.44</v>
      </c>
      <c r="AV198" s="63">
        <v>0.03</v>
      </c>
      <c r="AW198" s="67">
        <v>21.17</v>
      </c>
      <c r="AX198" s="63">
        <v>0.62</v>
      </c>
      <c r="AY198" s="67">
        <v>4.8</v>
      </c>
      <c r="AZ198" s="63">
        <v>0.24</v>
      </c>
      <c r="BA198" s="67">
        <v>8.92</v>
      </c>
      <c r="BB198" s="63">
        <v>0.33</v>
      </c>
      <c r="BC198" s="67">
        <v>0.28999999999999998</v>
      </c>
      <c r="BD198" s="63">
        <v>0.02</v>
      </c>
      <c r="BE198" s="67">
        <v>2.59</v>
      </c>
      <c r="BF198" s="63">
        <v>0.27</v>
      </c>
      <c r="BG198" s="67">
        <v>0.39</v>
      </c>
      <c r="BH198" s="63">
        <v>0.04</v>
      </c>
      <c r="BI198" s="67">
        <v>1.1200000000000001</v>
      </c>
      <c r="BJ198" s="63">
        <v>7.0000000000000007E-2</v>
      </c>
      <c r="BK198" s="67">
        <v>0.17</v>
      </c>
      <c r="BL198" s="63">
        <v>0.02</v>
      </c>
      <c r="BM198" s="67">
        <v>1.01</v>
      </c>
      <c r="BN198" s="63">
        <v>0.09</v>
      </c>
      <c r="BO198" s="67">
        <v>0.39</v>
      </c>
      <c r="BP198" s="63">
        <v>7.0000000000000007E-2</v>
      </c>
      <c r="BQ198" s="67">
        <v>0.17</v>
      </c>
      <c r="BR198" s="63">
        <v>0.02</v>
      </c>
      <c r="BS198" s="67">
        <v>0.56999999999999995</v>
      </c>
      <c r="BT198" s="63">
        <v>0.09</v>
      </c>
      <c r="BU198" s="67"/>
      <c r="BV198" s="63"/>
      <c r="BW198" s="67">
        <v>0.77</v>
      </c>
      <c r="BX198" s="63">
        <v>0.08</v>
      </c>
      <c r="BY198" s="67">
        <v>0.57999999999999996</v>
      </c>
      <c r="BZ198" s="63">
        <v>0.06</v>
      </c>
      <c r="CA198" s="67">
        <v>0.53</v>
      </c>
      <c r="CB198" s="63">
        <v>0.06</v>
      </c>
      <c r="CC198" s="67"/>
      <c r="CD198" s="63"/>
      <c r="CE198" s="67"/>
      <c r="CF198" s="63"/>
      <c r="CG198" s="67"/>
      <c r="CH198" s="63"/>
      <c r="CI198" s="67">
        <v>7.2999999999999995E-2</v>
      </c>
      <c r="CJ198" s="63">
        <v>8.9999999999999993E-3</v>
      </c>
      <c r="CK198" s="67">
        <v>2.5999999999999999E-2</v>
      </c>
      <c r="CL198" s="63">
        <v>5.0000000000000001E-3</v>
      </c>
      <c r="CM198" s="118">
        <v>8.0000000000000002E-3</v>
      </c>
      <c r="CN198" s="60">
        <v>1.6999999999999999E-3</v>
      </c>
      <c r="CO198" s="117">
        <v>36.25</v>
      </c>
      <c r="CP198" s="91">
        <v>8.1999999999999993</v>
      </c>
      <c r="CQ198" s="91">
        <v>15.34</v>
      </c>
      <c r="CR198" s="91">
        <v>2.17</v>
      </c>
      <c r="CS198" s="61">
        <v>3.25</v>
      </c>
      <c r="CT198" s="61">
        <v>0.92</v>
      </c>
      <c r="CU198" s="63">
        <v>11.15</v>
      </c>
      <c r="CV198" s="63">
        <v>2.19</v>
      </c>
      <c r="CW198" s="63">
        <v>13.84</v>
      </c>
      <c r="CX198" s="63">
        <v>2.14</v>
      </c>
      <c r="CY198" s="60">
        <f t="shared" si="33"/>
        <v>2.0784128483703351E-2</v>
      </c>
      <c r="CZ198" s="60">
        <f t="shared" si="34"/>
        <v>1.5422989498420421E-3</v>
      </c>
      <c r="DB198" s="91">
        <v>15.945964097976701</v>
      </c>
      <c r="DC198" s="60">
        <v>2.1680466464911403E-2</v>
      </c>
      <c r="DD198" s="60">
        <v>1.3084726261345771E-3</v>
      </c>
      <c r="DE198" s="60">
        <v>6.1192397586540798E-2</v>
      </c>
      <c r="DF198" s="60">
        <v>3.6931205930978749E-3</v>
      </c>
      <c r="DG198" s="65"/>
      <c r="DH198" s="65"/>
      <c r="DI198" s="65"/>
      <c r="DJ198" s="65"/>
      <c r="DK198" s="65"/>
      <c r="DL198" s="232">
        <v>41.6</v>
      </c>
      <c r="DM198" s="232">
        <v>4.3838715982913258E-2</v>
      </c>
      <c r="DN198" s="232">
        <v>51.75</v>
      </c>
      <c r="DO198" s="232">
        <v>0.18430512659835027</v>
      </c>
      <c r="DP198" s="232">
        <v>6.41</v>
      </c>
      <c r="DQ198" s="232">
        <v>9.5662746614974176E-2</v>
      </c>
      <c r="DR198" s="233">
        <v>3.7000000000000002E-3</v>
      </c>
      <c r="DS198" s="233">
        <v>8.4649461106285954E-4</v>
      </c>
      <c r="DT198" s="233">
        <v>5.74E-2</v>
      </c>
      <c r="DU198" s="233">
        <v>1.9544198306550129E-3</v>
      </c>
      <c r="DV198" s="233">
        <v>1.5E-3</v>
      </c>
      <c r="DW198" s="233">
        <v>5.1365129771799767E-4</v>
      </c>
      <c r="DX198" s="233">
        <v>0.1323</v>
      </c>
      <c r="DY198" s="233">
        <v>9.0681372933000689E-4</v>
      </c>
      <c r="DZ198" s="233">
        <v>1.9E-3</v>
      </c>
      <c r="EA198" s="233">
        <v>3.9058451321300185E-4</v>
      </c>
      <c r="EB198" s="233">
        <v>0.2535</v>
      </c>
      <c r="EC198" s="233">
        <v>9.3832481871508836E-3</v>
      </c>
      <c r="ED198" s="233">
        <v>9.9500000000000005E-2</v>
      </c>
      <c r="EE198" s="233">
        <v>1.5270520455406952E-3</v>
      </c>
      <c r="EF198" s="233">
        <v>1.54E-2</v>
      </c>
      <c r="EG198" s="233">
        <v>1.457335180645227E-3</v>
      </c>
      <c r="EH198" s="233">
        <v>0.42430000000000001</v>
      </c>
      <c r="EI198" s="233">
        <v>5.3025463252575509E-3</v>
      </c>
      <c r="EJ198" s="232">
        <v>100.23</v>
      </c>
    </row>
    <row r="199" spans="1:140" x14ac:dyDescent="0.2">
      <c r="A199" s="63" t="s">
        <v>942</v>
      </c>
      <c r="B199" s="61">
        <v>93.54</v>
      </c>
      <c r="C199" s="143">
        <v>2.1245448772205257E-3</v>
      </c>
      <c r="D199" s="61">
        <v>50.1</v>
      </c>
      <c r="E199" s="61">
        <v>0.60482877063844187</v>
      </c>
      <c r="F199" s="64">
        <v>0.17499999999999999</v>
      </c>
      <c r="G199" s="64">
        <v>6.0002413214865526E-3</v>
      </c>
      <c r="H199" s="61">
        <v>6.02</v>
      </c>
      <c r="I199" s="61">
        <v>6.1281994413849461E-2</v>
      </c>
      <c r="J199" s="61">
        <v>1.06</v>
      </c>
      <c r="K199" s="61">
        <v>9.8480000000000008</v>
      </c>
      <c r="L199" s="61">
        <v>0.21208034437800802</v>
      </c>
      <c r="M199" s="64">
        <v>5.6000000000000001E-2</v>
      </c>
      <c r="N199" s="64">
        <v>5.0139458142900726E-3</v>
      </c>
      <c r="O199" s="61">
        <v>26.28</v>
      </c>
      <c r="P199" s="61">
        <v>0.39802611392221793</v>
      </c>
      <c r="Q199" s="61">
        <v>5.07</v>
      </c>
      <c r="R199" s="61">
        <v>9.8062695868715938E-2</v>
      </c>
      <c r="S199" s="64">
        <v>0.156</v>
      </c>
      <c r="T199" s="64">
        <v>2.1797712474201713E-2</v>
      </c>
      <c r="U199" s="64">
        <v>0.61299999999999999</v>
      </c>
      <c r="V199" s="64">
        <v>2.1488894036909258E-2</v>
      </c>
      <c r="W199" s="64">
        <v>1.7000000000000001E-2</v>
      </c>
      <c r="X199" s="64">
        <v>1.2055261336905265E-3</v>
      </c>
      <c r="Y199" s="64">
        <v>3.6499999999999998E-2</v>
      </c>
      <c r="Z199" s="64">
        <v>1.4034168248097448E-3</v>
      </c>
      <c r="AA199" s="64">
        <v>1.6E-2</v>
      </c>
      <c r="AB199" s="64">
        <v>4.1743737798954255E-3</v>
      </c>
      <c r="AC199" s="64">
        <v>0.02</v>
      </c>
      <c r="AD199" s="64">
        <v>1.076837886589779E-3</v>
      </c>
      <c r="AE199" s="61">
        <v>99.47</v>
      </c>
      <c r="AF199" s="61">
        <f t="shared" si="35"/>
        <v>100.06</v>
      </c>
      <c r="AG199" s="92">
        <f t="shared" si="36"/>
        <v>9.7142857142857156E-2</v>
      </c>
      <c r="AH199" s="64">
        <f t="shared" si="37"/>
        <v>3.5028571428571431</v>
      </c>
      <c r="AI199" s="64">
        <f t="shared" si="38"/>
        <v>0.20857142857142857</v>
      </c>
      <c r="AJ199" s="64">
        <f t="shared" si="39"/>
        <v>0.34761904761904766</v>
      </c>
      <c r="AK199" s="64">
        <f t="shared" si="40"/>
        <v>3.3714285714285714</v>
      </c>
      <c r="AL199" s="63">
        <v>1452</v>
      </c>
      <c r="AM199" s="63">
        <v>1350</v>
      </c>
      <c r="AN199" s="63" t="s">
        <v>943</v>
      </c>
      <c r="AO199" s="62">
        <v>0.59</v>
      </c>
      <c r="AP199" s="69">
        <v>0.12</v>
      </c>
      <c r="AQ199" s="66">
        <v>38</v>
      </c>
      <c r="AR199" s="63">
        <v>19</v>
      </c>
      <c r="AS199" s="278">
        <v>1079.3499999999999</v>
      </c>
      <c r="AT199" s="68">
        <v>35.83</v>
      </c>
      <c r="AU199" s="67">
        <v>0.34</v>
      </c>
      <c r="AV199" s="63">
        <v>0.02</v>
      </c>
      <c r="AW199" s="67">
        <v>19.47</v>
      </c>
      <c r="AX199" s="63">
        <v>0.44</v>
      </c>
      <c r="AY199" s="67">
        <v>4.8099999999999996</v>
      </c>
      <c r="AZ199" s="63">
        <v>0.21</v>
      </c>
      <c r="BA199" s="67">
        <v>8.4499999999999993</v>
      </c>
      <c r="BB199" s="63">
        <v>0.38</v>
      </c>
      <c r="BC199" s="67">
        <v>0.28000000000000003</v>
      </c>
      <c r="BD199" s="63">
        <v>0.02</v>
      </c>
      <c r="BE199" s="67">
        <v>2.79</v>
      </c>
      <c r="BF199" s="63">
        <v>0.27</v>
      </c>
      <c r="BG199" s="67">
        <v>0.4</v>
      </c>
      <c r="BH199" s="63">
        <v>0.02</v>
      </c>
      <c r="BI199" s="67">
        <v>1.06</v>
      </c>
      <c r="BJ199" s="63">
        <v>7.0000000000000007E-2</v>
      </c>
      <c r="BK199" s="67">
        <v>0.18</v>
      </c>
      <c r="BL199" s="63">
        <v>0.02</v>
      </c>
      <c r="BM199" s="67">
        <v>0.96</v>
      </c>
      <c r="BN199" s="63">
        <v>0.08</v>
      </c>
      <c r="BO199" s="67">
        <v>0.33</v>
      </c>
      <c r="BP199" s="63">
        <v>0.06</v>
      </c>
      <c r="BQ199" s="67">
        <v>0.15</v>
      </c>
      <c r="BR199" s="63">
        <v>0.02</v>
      </c>
      <c r="BS199" s="67">
        <v>0.62</v>
      </c>
      <c r="BT199" s="63">
        <v>0.1</v>
      </c>
      <c r="BU199" s="67"/>
      <c r="BV199" s="63"/>
      <c r="BW199" s="67">
        <v>0.83</v>
      </c>
      <c r="BX199" s="63">
        <v>7.0000000000000007E-2</v>
      </c>
      <c r="BY199" s="67">
        <v>0.56000000000000005</v>
      </c>
      <c r="BZ199" s="63">
        <v>0.05</v>
      </c>
      <c r="CA199" s="67">
        <v>0.61</v>
      </c>
      <c r="CB199" s="63">
        <v>0.06</v>
      </c>
      <c r="CC199" s="67"/>
      <c r="CD199" s="63"/>
      <c r="CE199" s="67"/>
      <c r="CF199" s="63"/>
      <c r="CG199" s="67"/>
      <c r="CH199" s="63"/>
      <c r="CI199" s="67">
        <v>5.0999999999999997E-2</v>
      </c>
      <c r="CJ199" s="63">
        <v>7.0000000000000001E-3</v>
      </c>
      <c r="CK199" s="67">
        <v>2.4E-2</v>
      </c>
      <c r="CL199" s="63">
        <v>4.0000000000000001E-3</v>
      </c>
      <c r="CM199" s="118">
        <v>8.3000000000000001E-3</v>
      </c>
      <c r="CN199" s="60">
        <v>1.6999999999999999E-3</v>
      </c>
      <c r="CO199" s="117">
        <v>33.729999999999997</v>
      </c>
      <c r="CP199" s="91">
        <v>7.6</v>
      </c>
      <c r="CQ199" s="91">
        <v>20.78</v>
      </c>
      <c r="CR199" s="91">
        <v>3.3</v>
      </c>
      <c r="CS199" s="61">
        <v>2.89</v>
      </c>
      <c r="CT199" s="61">
        <v>0.8</v>
      </c>
      <c r="CU199" s="63">
        <v>11.67</v>
      </c>
      <c r="CV199" s="63">
        <v>2.33</v>
      </c>
      <c r="CW199" s="63">
        <v>18.82</v>
      </c>
      <c r="CX199" s="63">
        <v>3.17</v>
      </c>
      <c r="CY199" s="60">
        <f t="shared" si="33"/>
        <v>1.7462763225475093E-2</v>
      </c>
      <c r="CZ199" s="60">
        <f t="shared" si="34"/>
        <v>1.100419670903159E-3</v>
      </c>
      <c r="DB199" s="91">
        <v>16.930587291717501</v>
      </c>
      <c r="DC199" s="60">
        <v>1.8513683351600904E-2</v>
      </c>
      <c r="DD199" s="60">
        <v>1.0504100662271252E-3</v>
      </c>
      <c r="DE199" s="60">
        <v>5.2254257272370597E-2</v>
      </c>
      <c r="DF199" s="60">
        <v>2.964747576142041E-3</v>
      </c>
      <c r="DG199" s="65"/>
      <c r="DH199" s="65"/>
      <c r="DI199" s="65"/>
      <c r="DJ199" s="65"/>
      <c r="DK199" s="65"/>
      <c r="DL199" s="232">
        <v>41.79</v>
      </c>
      <c r="DM199" s="232">
        <v>4.0966080077888642E-2</v>
      </c>
      <c r="DN199" s="232">
        <v>52.02</v>
      </c>
      <c r="DO199" s="232">
        <v>3.2882064568272674E-2</v>
      </c>
      <c r="DP199" s="232">
        <v>6.41</v>
      </c>
      <c r="DQ199" s="232">
        <v>8.9236310571635842E-3</v>
      </c>
      <c r="DR199" s="233">
        <v>3.7000000000000002E-3</v>
      </c>
      <c r="DS199" s="233">
        <v>8.5658251844886678E-4</v>
      </c>
      <c r="DT199" s="233">
        <v>5.11E-2</v>
      </c>
      <c r="DU199" s="233">
        <v>4.6692307668246905E-3</v>
      </c>
      <c r="DV199" s="233">
        <v>4.5999999999999999E-3</v>
      </c>
      <c r="DW199" s="233">
        <v>3.5557261094357126E-3</v>
      </c>
      <c r="DX199" s="233">
        <v>0.13150000000000001</v>
      </c>
      <c r="DY199" s="233">
        <v>5.1553168802351095E-4</v>
      </c>
      <c r="DZ199" s="233">
        <v>2E-3</v>
      </c>
      <c r="EA199" s="233">
        <v>9.2159701246697593E-4</v>
      </c>
      <c r="EB199" s="233">
        <v>0.2397</v>
      </c>
      <c r="EC199" s="233">
        <v>2.0548937966753428E-3</v>
      </c>
      <c r="ED199" s="233">
        <v>9.9299999999999999E-2</v>
      </c>
      <c r="EE199" s="233">
        <v>9.2503702251458804E-4</v>
      </c>
      <c r="EF199" s="233">
        <v>1.5800000000000002E-2</v>
      </c>
      <c r="EG199" s="233">
        <v>9.1121008034652378E-4</v>
      </c>
      <c r="EH199" s="233">
        <v>0.42680000000000001</v>
      </c>
      <c r="EI199" s="233">
        <v>1.7945711324815141E-3</v>
      </c>
      <c r="EJ199" s="232">
        <v>100.67</v>
      </c>
    </row>
    <row r="200" spans="1:140" x14ac:dyDescent="0.2">
      <c r="A200" s="63" t="s">
        <v>909</v>
      </c>
      <c r="B200" s="61">
        <v>93.64</v>
      </c>
      <c r="C200" s="143">
        <v>1.945047531211419E-2</v>
      </c>
      <c r="D200" s="61">
        <v>50.14</v>
      </c>
      <c r="E200" s="61">
        <v>0.1330792304013981</v>
      </c>
      <c r="F200" s="64">
        <v>0.17399999999999999</v>
      </c>
      <c r="G200" s="64">
        <v>7.5373786057568856E-3</v>
      </c>
      <c r="H200" s="61">
        <v>5.97</v>
      </c>
      <c r="I200" s="61">
        <v>3.6597349314784956E-2</v>
      </c>
      <c r="J200" s="61">
        <v>1.06</v>
      </c>
      <c r="K200" s="61">
        <v>9.7460000000000004</v>
      </c>
      <c r="L200" s="61">
        <v>8.4205356234304293E-2</v>
      </c>
      <c r="M200" s="64">
        <v>6.9000000000000006E-2</v>
      </c>
      <c r="N200" s="64">
        <v>4.7014879343184948E-3</v>
      </c>
      <c r="O200" s="61">
        <v>26.44</v>
      </c>
      <c r="P200" s="61">
        <v>0.12891390334761615</v>
      </c>
      <c r="Q200" s="61">
        <v>5</v>
      </c>
      <c r="R200" s="61">
        <v>2.1132258981975356E-2</v>
      </c>
      <c r="S200" s="64">
        <v>0.125</v>
      </c>
      <c r="T200" s="64">
        <v>1.4187658262964087E-2</v>
      </c>
      <c r="U200" s="64">
        <v>0.623</v>
      </c>
      <c r="V200" s="64">
        <v>2.3703387287343031E-2</v>
      </c>
      <c r="W200" s="64">
        <v>0.02</v>
      </c>
      <c r="X200" s="64">
        <v>1.487315459861395E-3</v>
      </c>
      <c r="Y200" s="64">
        <v>6.1899999999999997E-2</v>
      </c>
      <c r="Z200" s="64">
        <v>1.5329201064862457E-3</v>
      </c>
      <c r="AA200" s="64">
        <v>1.4E-2</v>
      </c>
      <c r="AB200" s="64">
        <v>5.2800603273830881E-3</v>
      </c>
      <c r="AC200" s="64">
        <v>1.7000000000000001E-2</v>
      </c>
      <c r="AD200" s="64">
        <v>1.8091656797209461E-3</v>
      </c>
      <c r="AE200" s="61">
        <v>99.47</v>
      </c>
      <c r="AF200" s="61">
        <f t="shared" si="35"/>
        <v>100.08</v>
      </c>
      <c r="AG200" s="92">
        <f t="shared" si="36"/>
        <v>0.1149425287356322</v>
      </c>
      <c r="AH200" s="64">
        <f t="shared" si="37"/>
        <v>3.5804597701149428</v>
      </c>
      <c r="AI200" s="64">
        <f t="shared" si="38"/>
        <v>0.35574712643678164</v>
      </c>
      <c r="AJ200" s="64">
        <f t="shared" si="39"/>
        <v>0.59291187739463613</v>
      </c>
      <c r="AK200" s="64">
        <f t="shared" si="40"/>
        <v>3.5057471264367819</v>
      </c>
      <c r="AL200" s="63">
        <v>1453</v>
      </c>
      <c r="AM200" s="63">
        <v>1350</v>
      </c>
      <c r="AN200" s="63" t="s">
        <v>890</v>
      </c>
      <c r="AO200" s="62">
        <v>0.61</v>
      </c>
      <c r="AP200" s="69">
        <v>0.15</v>
      </c>
      <c r="AQ200" s="66">
        <v>38</v>
      </c>
      <c r="AR200" s="63">
        <v>29</v>
      </c>
      <c r="AS200" s="278">
        <v>1040.6311835850818</v>
      </c>
      <c r="AT200" s="68">
        <v>13.280719199999998</v>
      </c>
      <c r="AU200" s="279">
        <v>0.38759835019680272</v>
      </c>
      <c r="AV200" s="61">
        <v>1.0118643199999999E-2</v>
      </c>
      <c r="AW200" s="279">
        <v>19.749690108143511</v>
      </c>
      <c r="AX200" s="61">
        <v>0.20869701599999999</v>
      </c>
      <c r="AY200" s="279">
        <v>4.7232338458277328</v>
      </c>
      <c r="AZ200" s="61">
        <v>8.2213975999999994E-2</v>
      </c>
      <c r="BA200" s="279">
        <v>8.3032244804251931</v>
      </c>
      <c r="BB200" s="61">
        <v>0.12648303999999999</v>
      </c>
      <c r="BC200" s="279">
        <v>0.29057751984976266</v>
      </c>
      <c r="BD200" s="61">
        <v>8.8538127999999994E-3</v>
      </c>
      <c r="BE200" s="279">
        <v>2.6334085544686969</v>
      </c>
      <c r="BF200" s="61">
        <v>0.12648303999999999</v>
      </c>
      <c r="BG200" s="279">
        <v>0.39052523987403215</v>
      </c>
      <c r="BH200" s="61">
        <v>1.0751058399999999E-2</v>
      </c>
      <c r="BI200" s="279">
        <v>1.097252672958356</v>
      </c>
      <c r="BJ200" s="61">
        <v>2.0869701599999999E-2</v>
      </c>
      <c r="BK200" s="279">
        <v>0.174465157714006</v>
      </c>
      <c r="BL200" s="61">
        <v>6.3241519999999996E-3</v>
      </c>
      <c r="BM200" s="279">
        <v>0.95896430334211746</v>
      </c>
      <c r="BN200" s="61">
        <v>4.1106987999999997E-2</v>
      </c>
      <c r="BO200" s="279">
        <v>0.35903665884621055</v>
      </c>
      <c r="BP200" s="61">
        <v>2.3399362399999998E-2</v>
      </c>
      <c r="BQ200" s="279">
        <v>0.14868741843630226</v>
      </c>
      <c r="BR200" s="61">
        <v>7.5889823999999995E-3</v>
      </c>
      <c r="BS200" s="279">
        <v>0.56537918879999993</v>
      </c>
      <c r="BT200" s="61">
        <v>3.0988344799999998E-2</v>
      </c>
      <c r="BU200" s="279"/>
      <c r="BV200" s="61"/>
      <c r="BW200" s="279">
        <v>0.77213807970404935</v>
      </c>
      <c r="BX200" s="61">
        <v>2.9723514399999998E-2</v>
      </c>
      <c r="BY200" s="279">
        <v>0.53064325314182581</v>
      </c>
      <c r="BZ200" s="61">
        <v>1.9604871199999999E-2</v>
      </c>
      <c r="CA200" s="279">
        <v>0.54671291610480999</v>
      </c>
      <c r="CB200" s="61">
        <v>2.6561438399999998E-2</v>
      </c>
      <c r="CC200" s="67"/>
      <c r="CD200" s="63"/>
      <c r="CE200" s="67"/>
      <c r="CF200" s="63"/>
      <c r="CG200" s="67"/>
      <c r="CH200" s="63"/>
      <c r="CI200" s="277">
        <v>6.0412536850238452E-2</v>
      </c>
      <c r="CJ200" s="64">
        <v>3.6047666399999997E-3</v>
      </c>
      <c r="CK200" s="277">
        <v>2.4861136415315191E-2</v>
      </c>
      <c r="CL200" s="64">
        <v>1.3913134399999999E-3</v>
      </c>
      <c r="CM200" s="118">
        <v>7.9886015883139337E-3</v>
      </c>
      <c r="CN200" s="60">
        <v>5.9447028799999998E-4</v>
      </c>
      <c r="CO200" s="117">
        <v>36.374015731968889</v>
      </c>
      <c r="CP200" s="91">
        <v>2.9248797114212945</v>
      </c>
      <c r="CQ200" s="91">
        <v>18.162665071960557</v>
      </c>
      <c r="CR200" s="91">
        <v>1.1291689823736495</v>
      </c>
      <c r="CS200" s="61">
        <v>3.1120761425482928</v>
      </c>
      <c r="CT200" s="61">
        <v>0.2897652937542734</v>
      </c>
      <c r="CU200" s="61">
        <v>11.688022421644344</v>
      </c>
      <c r="CV200" s="61">
        <v>0.74476681491714658</v>
      </c>
      <c r="CW200" s="61">
        <v>15.873597656052286</v>
      </c>
      <c r="CX200" s="61">
        <v>1.1662403998575142</v>
      </c>
      <c r="CY200" s="60">
        <f t="shared" si="33"/>
        <v>1.9625540860359218E-2</v>
      </c>
      <c r="CZ200" s="60">
        <f t="shared" si="34"/>
        <v>5.5272540660889608E-4</v>
      </c>
      <c r="DB200" s="91">
        <v>30.275421222050969</v>
      </c>
      <c r="DC200" s="60">
        <v>1.998252E-2</v>
      </c>
      <c r="DD200" s="60">
        <v>5.6688000000000007E-4</v>
      </c>
      <c r="DE200" s="60">
        <v>5.7299999999999997E-2</v>
      </c>
      <c r="DF200" s="60">
        <v>1.6000000000000001E-3</v>
      </c>
      <c r="DG200" s="65">
        <v>0.70245999999999997</v>
      </c>
      <c r="DH200" s="65">
        <v>5.4000000000000001E-4</v>
      </c>
      <c r="DI200" s="65">
        <v>0.69978467811361489</v>
      </c>
      <c r="DJ200" s="65">
        <v>5.6465175093160021E-4</v>
      </c>
      <c r="DK200" s="65"/>
      <c r="DL200" s="232">
        <v>41.56</v>
      </c>
      <c r="DM200" s="232">
        <v>5.3262552202803216E-2</v>
      </c>
      <c r="DN200" s="232">
        <v>51.94</v>
      </c>
      <c r="DO200" s="232">
        <v>3.2726714288650927E-2</v>
      </c>
      <c r="DP200" s="232">
        <v>6.29</v>
      </c>
      <c r="DQ200" s="232">
        <v>7.9880892768218789E-2</v>
      </c>
      <c r="DR200" s="233">
        <v>4.0000000000000001E-3</v>
      </c>
      <c r="DS200" s="233">
        <v>6.0671316278205481E-4</v>
      </c>
      <c r="DT200" s="233">
        <v>5.21E-2</v>
      </c>
      <c r="DU200" s="233">
        <v>5.2489631793746425E-3</v>
      </c>
      <c r="DV200" s="233">
        <v>3.3999999999999998E-3</v>
      </c>
      <c r="DW200" s="233">
        <v>3.1047398670899849E-3</v>
      </c>
      <c r="DX200" s="233">
        <v>0.13250000000000001</v>
      </c>
      <c r="DY200" s="233">
        <v>1.1583736155177085E-3</v>
      </c>
      <c r="DZ200" s="233">
        <v>1.6000000000000001E-3</v>
      </c>
      <c r="EA200" s="233">
        <v>6.3316708591733305E-4</v>
      </c>
      <c r="EB200" s="233">
        <v>0.24</v>
      </c>
      <c r="EC200" s="233">
        <v>7.7618095210470655E-3</v>
      </c>
      <c r="ED200" s="233">
        <v>9.7600000000000006E-2</v>
      </c>
      <c r="EE200" s="233">
        <v>1.0999819902573562E-3</v>
      </c>
      <c r="EF200" s="233">
        <v>1.5100000000000001E-2</v>
      </c>
      <c r="EG200" s="233">
        <v>8.0805094000738372E-4</v>
      </c>
      <c r="EH200" s="233">
        <v>0.4284</v>
      </c>
      <c r="EI200" s="233">
        <v>2.052490204454411E-3</v>
      </c>
      <c r="EJ200" s="232">
        <v>100.25</v>
      </c>
    </row>
    <row r="201" spans="1:140" x14ac:dyDescent="0.2">
      <c r="A201" s="63" t="s">
        <v>944</v>
      </c>
      <c r="B201" s="61">
        <v>93.3</v>
      </c>
      <c r="C201" s="143">
        <v>3.0184198032630859E-2</v>
      </c>
      <c r="D201" s="61">
        <v>50</v>
      </c>
      <c r="E201" s="61">
        <v>8.1953692119454913E-2</v>
      </c>
      <c r="F201" s="64">
        <v>0.184</v>
      </c>
      <c r="G201" s="64">
        <v>5.9288623045829821E-3</v>
      </c>
      <c r="H201" s="61">
        <v>6.17</v>
      </c>
      <c r="I201" s="61">
        <v>2.612758951302591E-2</v>
      </c>
      <c r="J201" s="61">
        <v>1.02</v>
      </c>
      <c r="K201" s="61">
        <v>9.9890000000000008</v>
      </c>
      <c r="L201" s="61">
        <v>6.6343420904516448E-2</v>
      </c>
      <c r="M201" s="64">
        <v>6.9000000000000006E-2</v>
      </c>
      <c r="N201" s="64">
        <v>6.9770284668266248E-3</v>
      </c>
      <c r="O201" s="61">
        <v>25.78</v>
      </c>
      <c r="P201" s="61">
        <v>0.31765715435760533</v>
      </c>
      <c r="Q201" s="61">
        <v>5.2</v>
      </c>
      <c r="R201" s="61">
        <v>5.5896116512514325E-2</v>
      </c>
      <c r="S201" s="64">
        <v>0.22</v>
      </c>
      <c r="T201" s="64">
        <v>9.9539006860179559E-3</v>
      </c>
      <c r="U201" s="64">
        <v>0.629</v>
      </c>
      <c r="V201" s="64">
        <v>2.1126208044017481E-2</v>
      </c>
      <c r="W201" s="64">
        <v>2.4E-2</v>
      </c>
      <c r="X201" s="64">
        <v>1.4461724380949036E-3</v>
      </c>
      <c r="Y201" s="64">
        <v>0.11650000000000001</v>
      </c>
      <c r="Z201" s="64">
        <v>2.6870326286862539E-3</v>
      </c>
      <c r="AA201" s="64">
        <v>1.7000000000000001E-2</v>
      </c>
      <c r="AB201" s="64">
        <v>2.89801439347481E-3</v>
      </c>
      <c r="AC201" s="64">
        <v>1.7999999999999999E-2</v>
      </c>
      <c r="AD201" s="64">
        <v>1.1469020725751323E-3</v>
      </c>
      <c r="AE201" s="61">
        <v>99.43</v>
      </c>
      <c r="AF201" s="61">
        <f t="shared" si="35"/>
        <v>100.13000000000001</v>
      </c>
      <c r="AG201" s="92">
        <f t="shared" si="36"/>
        <v>0.13043478260869565</v>
      </c>
      <c r="AH201" s="64">
        <f t="shared" si="37"/>
        <v>3.4184782608695654</v>
      </c>
      <c r="AI201" s="64">
        <f t="shared" si="38"/>
        <v>0.63315217391304357</v>
      </c>
      <c r="AJ201" s="64">
        <f t="shared" si="39"/>
        <v>1.055253623188406</v>
      </c>
      <c r="AK201" s="64">
        <f t="shared" si="40"/>
        <v>3.8043478260869565</v>
      </c>
      <c r="AL201" s="63">
        <v>1442</v>
      </c>
      <c r="AM201" s="63">
        <v>1350</v>
      </c>
      <c r="AN201" s="63" t="s">
        <v>945</v>
      </c>
      <c r="AO201" s="62">
        <v>0.7</v>
      </c>
      <c r="AP201" s="69">
        <v>7.0000000000000007E-2</v>
      </c>
      <c r="AQ201" s="66">
        <v>38</v>
      </c>
      <c r="AR201" s="63">
        <v>13</v>
      </c>
      <c r="AS201" s="278">
        <v>1133.21</v>
      </c>
      <c r="AT201" s="68">
        <v>44.76</v>
      </c>
      <c r="AU201" s="67">
        <v>0.51</v>
      </c>
      <c r="AV201" s="63">
        <v>0.03</v>
      </c>
      <c r="AW201" s="67">
        <v>21.92</v>
      </c>
      <c r="AX201" s="63">
        <v>0.57999999999999996</v>
      </c>
      <c r="AY201" s="67">
        <v>5.26</v>
      </c>
      <c r="AZ201" s="63">
        <v>0.23</v>
      </c>
      <c r="BA201" s="67">
        <v>9.11</v>
      </c>
      <c r="BB201" s="63">
        <v>0.47</v>
      </c>
      <c r="BC201" s="67">
        <v>0.3</v>
      </c>
      <c r="BD201" s="63">
        <v>0.03</v>
      </c>
      <c r="BE201" s="67">
        <v>2.63</v>
      </c>
      <c r="BF201" s="63">
        <v>0.37</v>
      </c>
      <c r="BG201" s="67">
        <v>0.43</v>
      </c>
      <c r="BH201" s="63">
        <v>0.03</v>
      </c>
      <c r="BI201" s="67">
        <v>1.1499999999999999</v>
      </c>
      <c r="BJ201" s="63">
        <v>0.08</v>
      </c>
      <c r="BK201" s="67">
        <v>0.2</v>
      </c>
      <c r="BL201" s="63">
        <v>0.03</v>
      </c>
      <c r="BM201" s="67">
        <v>1.06</v>
      </c>
      <c r="BN201" s="63">
        <v>0.1</v>
      </c>
      <c r="BO201" s="67">
        <v>0.42</v>
      </c>
      <c r="BP201" s="63">
        <v>0.08</v>
      </c>
      <c r="BQ201" s="67">
        <v>0.16</v>
      </c>
      <c r="BR201" s="63">
        <v>0.02</v>
      </c>
      <c r="BS201" s="67">
        <v>0.64</v>
      </c>
      <c r="BT201" s="63">
        <v>0.1</v>
      </c>
      <c r="BU201" s="67"/>
      <c r="BV201" s="63"/>
      <c r="BW201" s="67">
        <v>0.8</v>
      </c>
      <c r="BX201" s="63">
        <v>0.09</v>
      </c>
      <c r="BY201" s="67">
        <v>0.55000000000000004</v>
      </c>
      <c r="BZ201" s="63">
        <v>0.06</v>
      </c>
      <c r="CA201" s="67">
        <v>0.59</v>
      </c>
      <c r="CB201" s="63">
        <v>7.0000000000000007E-2</v>
      </c>
      <c r="CC201" s="67"/>
      <c r="CD201" s="63"/>
      <c r="CE201" s="67"/>
      <c r="CF201" s="63"/>
      <c r="CG201" s="67"/>
      <c r="CH201" s="63"/>
      <c r="CI201" s="67">
        <v>0.104</v>
      </c>
      <c r="CJ201" s="63">
        <v>1.4999999999999999E-2</v>
      </c>
      <c r="CK201" s="67">
        <v>2.7E-2</v>
      </c>
      <c r="CL201" s="63">
        <v>5.0000000000000001E-3</v>
      </c>
      <c r="CM201" s="118">
        <v>8.8000000000000005E-3</v>
      </c>
      <c r="CN201" s="60">
        <v>2.3E-3</v>
      </c>
      <c r="CO201" s="117">
        <v>34.090000000000003</v>
      </c>
      <c r="CP201" s="91">
        <v>9.56</v>
      </c>
      <c r="CQ201" s="91">
        <v>11.06</v>
      </c>
      <c r="CR201" s="91">
        <v>1.74</v>
      </c>
      <c r="CS201" s="61">
        <v>3.07</v>
      </c>
      <c r="CT201" s="61">
        <v>0.98</v>
      </c>
      <c r="CU201" s="63">
        <v>11.11</v>
      </c>
      <c r="CV201" s="63">
        <v>2.2000000000000002</v>
      </c>
      <c r="CW201" s="63">
        <v>10.19</v>
      </c>
      <c r="CX201" s="63">
        <v>1.74</v>
      </c>
      <c r="CY201" s="60">
        <f t="shared" si="33"/>
        <v>2.3266423357664233E-2</v>
      </c>
      <c r="CZ201" s="60">
        <f t="shared" si="34"/>
        <v>1.5006990034696691E-3</v>
      </c>
      <c r="DB201" s="91">
        <v>13.315915107727101</v>
      </c>
      <c r="DC201" s="60">
        <v>2.3004810977653865E-2</v>
      </c>
      <c r="DD201" s="60">
        <v>1.3052646491092761E-3</v>
      </c>
      <c r="DE201" s="60">
        <v>6.4930316053214407E-2</v>
      </c>
      <c r="DF201" s="60">
        <v>3.6840661843332658E-3</v>
      </c>
      <c r="DG201" s="65"/>
      <c r="DH201" s="65"/>
      <c r="DI201" s="65"/>
      <c r="DJ201" s="65"/>
      <c r="DK201" s="65"/>
      <c r="DL201" s="232">
        <v>41.22</v>
      </c>
      <c r="DM201" s="232">
        <v>8.9005503808477437E-2</v>
      </c>
      <c r="DN201" s="232">
        <v>51.2</v>
      </c>
      <c r="DO201" s="232">
        <v>0.19137788973961981</v>
      </c>
      <c r="DP201" s="232">
        <v>6.55</v>
      </c>
      <c r="DQ201" s="232">
        <v>0.12876144466665596</v>
      </c>
      <c r="DR201" s="233">
        <v>3.3E-3</v>
      </c>
      <c r="DS201" s="233">
        <v>7.8061441707679726E-4</v>
      </c>
      <c r="DT201" s="233">
        <v>5.2600000000000001E-2</v>
      </c>
      <c r="DU201" s="233">
        <v>1.3777804671572147E-3</v>
      </c>
      <c r="DV201" s="233">
        <v>3.8E-3</v>
      </c>
      <c r="DW201" s="233">
        <v>4.3525032069414472E-3</v>
      </c>
      <c r="DX201" s="233">
        <v>0.13350000000000001</v>
      </c>
      <c r="DY201" s="233">
        <v>9.5595918167933828E-4</v>
      </c>
      <c r="DZ201" s="233">
        <v>1.5E-3</v>
      </c>
      <c r="EA201" s="233">
        <v>4.7088687955105889E-4</v>
      </c>
      <c r="EB201" s="233">
        <v>0.24990000000000001</v>
      </c>
      <c r="EC201" s="233">
        <v>1.2577635669056767E-2</v>
      </c>
      <c r="ED201" s="233">
        <v>0.1007</v>
      </c>
      <c r="EE201" s="233">
        <v>2.3175862596919172E-3</v>
      </c>
      <c r="EF201" s="233">
        <v>1.6199999999999999E-2</v>
      </c>
      <c r="EG201" s="233">
        <v>7.3330263888152041E-4</v>
      </c>
      <c r="EH201" s="233">
        <v>0.41899999999999998</v>
      </c>
      <c r="EI201" s="233">
        <v>3.3984609232294086E-3</v>
      </c>
      <c r="EJ201" s="232">
        <v>99.44</v>
      </c>
    </row>
    <row r="202" spans="1:140" x14ac:dyDescent="0.2">
      <c r="A202" s="63" t="s">
        <v>910</v>
      </c>
      <c r="B202" s="61">
        <v>93.52</v>
      </c>
      <c r="C202" s="143">
        <v>2.2175936298455799E-2</v>
      </c>
      <c r="D202" s="61">
        <v>49.91</v>
      </c>
      <c r="E202" s="61">
        <v>0.12995675098500986</v>
      </c>
      <c r="F202" s="64">
        <v>0.17499999999999999</v>
      </c>
      <c r="G202" s="64">
        <v>5.6659641931876446E-3</v>
      </c>
      <c r="H202" s="61">
        <v>6.08</v>
      </c>
      <c r="I202" s="61">
        <v>4.543703996647333E-2</v>
      </c>
      <c r="J202" s="61">
        <v>1.03</v>
      </c>
      <c r="K202" s="61">
        <v>9.8719999999999999</v>
      </c>
      <c r="L202" s="61">
        <v>5.8013941411930253E-2</v>
      </c>
      <c r="M202" s="64">
        <v>5.8000000000000003E-2</v>
      </c>
      <c r="N202" s="64">
        <v>5.2482782761131431E-3</v>
      </c>
      <c r="O202" s="61">
        <v>26.28</v>
      </c>
      <c r="P202" s="61">
        <v>0.13069161110975022</v>
      </c>
      <c r="Q202" s="61">
        <v>5.03</v>
      </c>
      <c r="R202" s="61">
        <v>3.7392082897775895E-2</v>
      </c>
      <c r="S202" s="64">
        <v>0.183</v>
      </c>
      <c r="T202" s="64">
        <v>9.7184663405356312E-3</v>
      </c>
      <c r="U202" s="64">
        <v>0.63</v>
      </c>
      <c r="V202" s="64">
        <v>2.7464528051373605E-2</v>
      </c>
      <c r="W202" s="64">
        <v>2.1000000000000001E-2</v>
      </c>
      <c r="X202" s="64">
        <v>1.4753049200026619E-3</v>
      </c>
      <c r="Y202" s="64">
        <v>7.7100000000000002E-2</v>
      </c>
      <c r="Z202" s="64">
        <v>2.3905957204061316E-3</v>
      </c>
      <c r="AA202" s="64">
        <v>1.4999999999999999E-2</v>
      </c>
      <c r="AB202" s="64">
        <v>3.2150148494142403E-3</v>
      </c>
      <c r="AC202" s="64">
        <v>1.7999999999999999E-2</v>
      </c>
      <c r="AD202" s="64">
        <v>1.7220894994547412E-3</v>
      </c>
      <c r="AE202" s="61">
        <v>99.38</v>
      </c>
      <c r="AF202" s="61">
        <f t="shared" si="35"/>
        <v>100.1</v>
      </c>
      <c r="AG202" s="92">
        <f t="shared" si="36"/>
        <v>0.12000000000000001</v>
      </c>
      <c r="AH202" s="64">
        <f t="shared" si="37"/>
        <v>3.6</v>
      </c>
      <c r="AI202" s="64">
        <f t="shared" si="38"/>
        <v>0.44057142857142861</v>
      </c>
      <c r="AJ202" s="64">
        <f t="shared" si="39"/>
        <v>0.73428571428571443</v>
      </c>
      <c r="AK202" s="64">
        <f t="shared" si="40"/>
        <v>4.1142857142857148</v>
      </c>
      <c r="AL202" s="63">
        <v>1449</v>
      </c>
      <c r="AM202" s="63">
        <v>1350</v>
      </c>
      <c r="AN202" s="63" t="s">
        <v>876</v>
      </c>
      <c r="AO202" s="62">
        <v>0.72</v>
      </c>
      <c r="AP202" s="69">
        <v>0.02</v>
      </c>
      <c r="AQ202" s="66">
        <v>38</v>
      </c>
      <c r="AR202" s="63">
        <v>15</v>
      </c>
      <c r="AS202" s="278">
        <v>1072.8599999999999</v>
      </c>
      <c r="AT202" s="68">
        <v>41.2</v>
      </c>
      <c r="AU202" s="67">
        <v>0.41</v>
      </c>
      <c r="AV202" s="63">
        <v>0.02</v>
      </c>
      <c r="AW202" s="67">
        <v>20.3</v>
      </c>
      <c r="AX202" s="63">
        <v>0.56999999999999995</v>
      </c>
      <c r="AY202" s="67">
        <v>4.82</v>
      </c>
      <c r="AZ202" s="63">
        <v>0.23</v>
      </c>
      <c r="BA202" s="67">
        <v>8.56</v>
      </c>
      <c r="BB202" s="63">
        <v>0.35</v>
      </c>
      <c r="BC202" s="67">
        <v>0.28000000000000003</v>
      </c>
      <c r="BD202" s="63">
        <v>0.02</v>
      </c>
      <c r="BE202" s="67">
        <v>2.57</v>
      </c>
      <c r="BF202" s="63">
        <v>0.3</v>
      </c>
      <c r="BG202" s="67">
        <v>0.38</v>
      </c>
      <c r="BH202" s="63">
        <v>0.03</v>
      </c>
      <c r="BI202" s="67">
        <v>1.05</v>
      </c>
      <c r="BJ202" s="63">
        <v>0.06</v>
      </c>
      <c r="BK202" s="67">
        <v>0.17</v>
      </c>
      <c r="BL202" s="63">
        <v>0.02</v>
      </c>
      <c r="BM202" s="67">
        <v>1</v>
      </c>
      <c r="BN202" s="63">
        <v>0.09</v>
      </c>
      <c r="BO202" s="67">
        <v>0.39</v>
      </c>
      <c r="BP202" s="63">
        <v>7.0000000000000007E-2</v>
      </c>
      <c r="BQ202" s="67">
        <v>0.15</v>
      </c>
      <c r="BR202" s="63">
        <v>0.02</v>
      </c>
      <c r="BS202" s="67">
        <v>0.56000000000000005</v>
      </c>
      <c r="BT202" s="63">
        <v>0.09</v>
      </c>
      <c r="BU202" s="67"/>
      <c r="BV202" s="63"/>
      <c r="BW202" s="67">
        <v>0.86</v>
      </c>
      <c r="BX202" s="63">
        <v>0.08</v>
      </c>
      <c r="BY202" s="67">
        <v>0.53</v>
      </c>
      <c r="BZ202" s="63">
        <v>7.0000000000000007E-2</v>
      </c>
      <c r="CA202" s="67">
        <v>0.55000000000000004</v>
      </c>
      <c r="CB202" s="63">
        <v>7.0000000000000007E-2</v>
      </c>
      <c r="CC202" s="67"/>
      <c r="CD202" s="63"/>
      <c r="CE202" s="67"/>
      <c r="CF202" s="63"/>
      <c r="CG202" s="67"/>
      <c r="CH202" s="63"/>
      <c r="CI202" s="67">
        <v>6.9000000000000006E-2</v>
      </c>
      <c r="CJ202" s="63">
        <v>1.2E-2</v>
      </c>
      <c r="CK202" s="67">
        <v>2.4E-2</v>
      </c>
      <c r="CL202" s="63">
        <v>4.0000000000000001E-3</v>
      </c>
      <c r="CM202" s="118">
        <v>8.9999999999999993E-3</v>
      </c>
      <c r="CN202" s="60">
        <v>2.5000000000000001E-3</v>
      </c>
      <c r="CO202" s="117">
        <v>31.11</v>
      </c>
      <c r="CP202" s="91">
        <v>9.01</v>
      </c>
      <c r="CQ202" s="91">
        <v>15.22</v>
      </c>
      <c r="CR202" s="91">
        <v>2.79</v>
      </c>
      <c r="CS202" s="61">
        <v>2.67</v>
      </c>
      <c r="CT202" s="61">
        <v>0.87</v>
      </c>
      <c r="CU202" s="63">
        <v>11.67</v>
      </c>
      <c r="CV202" s="63">
        <v>2.27</v>
      </c>
      <c r="CW202" s="63">
        <v>14.49</v>
      </c>
      <c r="CX202" s="63">
        <v>2.86</v>
      </c>
      <c r="CY202" s="60">
        <f t="shared" si="33"/>
        <v>2.0197044334975368E-2</v>
      </c>
      <c r="CZ202" s="60">
        <f t="shared" si="34"/>
        <v>1.1367825254522375E-3</v>
      </c>
      <c r="DA202" s="63"/>
      <c r="DB202" s="91">
        <v>13.5960710048676</v>
      </c>
      <c r="DC202" s="60">
        <v>2.0364567036088146E-2</v>
      </c>
      <c r="DD202" s="60">
        <v>1.1497043499084187E-3</v>
      </c>
      <c r="DE202" s="60">
        <v>5.7478315089156497E-2</v>
      </c>
      <c r="DF202" s="60">
        <v>3.2450023988383255E-3</v>
      </c>
      <c r="DG202" s="65">
        <v>0.70286000000000004</v>
      </c>
      <c r="DH202" s="65">
        <v>1.24E-3</v>
      </c>
      <c r="DI202" s="65">
        <v>0.70018000000000002</v>
      </c>
      <c r="DJ202" s="65">
        <v>1.24E-3</v>
      </c>
      <c r="DK202" s="65"/>
      <c r="DL202" s="187">
        <v>41.37</v>
      </c>
      <c r="DM202" s="187">
        <v>5.2159769619521033E-2</v>
      </c>
      <c r="DN202" s="187">
        <v>51.35</v>
      </c>
      <c r="DO202" s="187">
        <v>0.14376745872179039</v>
      </c>
      <c r="DP202" s="187">
        <v>6.35</v>
      </c>
      <c r="DQ202" s="187">
        <v>9.1258232279224277E-2</v>
      </c>
      <c r="DR202" s="188">
        <v>3.5999999999999999E-3</v>
      </c>
      <c r="DS202" s="188">
        <v>7.2527789395973369E-4</v>
      </c>
      <c r="DT202" s="188">
        <v>4.87E-2</v>
      </c>
      <c r="DU202" s="188">
        <v>1.2130735471134872E-3</v>
      </c>
      <c r="DV202" s="188">
        <v>1.5E-3</v>
      </c>
      <c r="DW202" s="188">
        <v>5.531242967355207E-4</v>
      </c>
      <c r="DX202" s="188">
        <v>0.1321</v>
      </c>
      <c r="DY202" s="188">
        <v>1.7352304249378986E-3</v>
      </c>
      <c r="DZ202" s="188">
        <v>1.4E-3</v>
      </c>
      <c r="EA202" s="188">
        <v>6.7737245989439197E-4</v>
      </c>
      <c r="EB202" s="188">
        <v>0.23899999999999999</v>
      </c>
      <c r="EC202" s="188">
        <v>3.5392424382962233E-3</v>
      </c>
      <c r="ED202" s="188">
        <v>9.7900000000000001E-2</v>
      </c>
      <c r="EE202" s="188">
        <v>1.0797785788110718E-3</v>
      </c>
      <c r="EF202" s="188">
        <v>1.5299999999999999E-2</v>
      </c>
      <c r="EG202" s="188">
        <v>8.0073320093525854E-4</v>
      </c>
      <c r="EH202" s="188">
        <v>0.42609999999999998</v>
      </c>
      <c r="EI202" s="188">
        <v>3.0424600031471725E-3</v>
      </c>
      <c r="EJ202" s="187">
        <v>99.51</v>
      </c>
    </row>
    <row r="203" spans="1:140" x14ac:dyDescent="0.2">
      <c r="A203" s="63" t="s">
        <v>911</v>
      </c>
      <c r="B203" s="61">
        <v>93.46</v>
      </c>
      <c r="C203" s="143">
        <v>2.1467819483743593E-2</v>
      </c>
      <c r="D203" s="61">
        <v>49.99</v>
      </c>
      <c r="E203" s="61">
        <v>0.11117517875654359</v>
      </c>
      <c r="F203" s="64">
        <v>0.17599999999999999</v>
      </c>
      <c r="G203" s="64">
        <v>1.0305203058400521E-2</v>
      </c>
      <c r="H203" s="61">
        <v>6.08</v>
      </c>
      <c r="I203" s="61">
        <v>3.1811230507614731E-2</v>
      </c>
      <c r="J203" s="61">
        <v>1.05</v>
      </c>
      <c r="K203" s="61">
        <v>9.8550000000000004</v>
      </c>
      <c r="L203" s="61">
        <v>6.3916507305929959E-2</v>
      </c>
      <c r="M203" s="64">
        <v>6.3E-2</v>
      </c>
      <c r="N203" s="64">
        <v>6.1403090765416862E-3</v>
      </c>
      <c r="O203" s="61">
        <v>26.25</v>
      </c>
      <c r="P203" s="61">
        <v>0.1248081918905099</v>
      </c>
      <c r="Q203" s="61">
        <v>5.0599999999999996</v>
      </c>
      <c r="R203" s="61">
        <v>4.2416872960653038E-2</v>
      </c>
      <c r="S203" s="64">
        <v>0.192</v>
      </c>
      <c r="T203" s="64">
        <v>8.2843789191955255E-3</v>
      </c>
      <c r="U203" s="64">
        <v>0.63500000000000001</v>
      </c>
      <c r="V203" s="64">
        <v>2.8842715998400752E-2</v>
      </c>
      <c r="W203" s="64">
        <v>0.02</v>
      </c>
      <c r="X203" s="64">
        <v>1.3265867096719124E-3</v>
      </c>
      <c r="Y203" s="64">
        <v>6.1400000000000003E-2</v>
      </c>
      <c r="Z203" s="64">
        <v>1.5922483305055276E-3</v>
      </c>
      <c r="AA203" s="64">
        <v>1.7000000000000001E-2</v>
      </c>
      <c r="AB203" s="64">
        <v>2.9610096285268548E-3</v>
      </c>
      <c r="AC203" s="64">
        <v>1.7999999999999999E-2</v>
      </c>
      <c r="AD203" s="64">
        <v>1.3600958760750235E-3</v>
      </c>
      <c r="AE203" s="61">
        <v>99.45</v>
      </c>
      <c r="AF203" s="61">
        <f t="shared" si="35"/>
        <v>100.08</v>
      </c>
      <c r="AG203" s="92">
        <f t="shared" si="36"/>
        <v>0.11363636363636365</v>
      </c>
      <c r="AH203" s="64">
        <f t="shared" si="37"/>
        <v>3.6079545454545459</v>
      </c>
      <c r="AI203" s="64">
        <f t="shared" si="38"/>
        <v>0.34886363636363638</v>
      </c>
      <c r="AJ203" s="64">
        <f t="shared" si="39"/>
        <v>0.58143939393939403</v>
      </c>
      <c r="AK203" s="64">
        <f t="shared" si="40"/>
        <v>3.5795454545454546</v>
      </c>
      <c r="AL203" s="63">
        <v>1451</v>
      </c>
      <c r="AM203" s="63">
        <v>1350</v>
      </c>
      <c r="AN203" s="63" t="s">
        <v>891</v>
      </c>
      <c r="AO203" s="62">
        <v>0.63</v>
      </c>
      <c r="AP203" s="69">
        <v>0.06</v>
      </c>
      <c r="AQ203" s="66">
        <v>38</v>
      </c>
      <c r="AR203" s="63">
        <v>12</v>
      </c>
      <c r="AS203" s="278">
        <v>1112.1500000000001</v>
      </c>
      <c r="AT203" s="68">
        <v>43.15</v>
      </c>
      <c r="AU203" s="67">
        <v>0.43</v>
      </c>
      <c r="AV203" s="63">
        <v>0.02</v>
      </c>
      <c r="AW203" s="67">
        <v>22.12</v>
      </c>
      <c r="AX203" s="63">
        <v>0.5</v>
      </c>
      <c r="AY203" s="67">
        <v>4.91</v>
      </c>
      <c r="AZ203" s="63">
        <v>0.27</v>
      </c>
      <c r="BA203" s="67">
        <v>8.66</v>
      </c>
      <c r="BB203" s="63">
        <v>0.37</v>
      </c>
      <c r="BC203" s="67">
        <v>0.28000000000000003</v>
      </c>
      <c r="BD203" s="63">
        <v>0.03</v>
      </c>
      <c r="BE203" s="67">
        <v>2.64</v>
      </c>
      <c r="BF203" s="63">
        <v>0.36</v>
      </c>
      <c r="BG203" s="67">
        <v>0.38</v>
      </c>
      <c r="BH203" s="63">
        <v>0.03</v>
      </c>
      <c r="BI203" s="67">
        <v>1.05</v>
      </c>
      <c r="BJ203" s="63">
        <v>0.06</v>
      </c>
      <c r="BK203" s="67">
        <v>0.16</v>
      </c>
      <c r="BL203" s="63">
        <v>0.02</v>
      </c>
      <c r="BM203" s="67">
        <v>1.01</v>
      </c>
      <c r="BN203" s="63">
        <v>0.1</v>
      </c>
      <c r="BO203" s="67">
        <v>0.32</v>
      </c>
      <c r="BP203" s="63">
        <v>0.06</v>
      </c>
      <c r="BQ203" s="67">
        <v>0.17</v>
      </c>
      <c r="BR203" s="63">
        <v>0.02</v>
      </c>
      <c r="BS203" s="67">
        <v>0.66</v>
      </c>
      <c r="BT203" s="63">
        <v>0.1</v>
      </c>
      <c r="BU203" s="67"/>
      <c r="BV203" s="63"/>
      <c r="BW203" s="67">
        <v>0.81</v>
      </c>
      <c r="BX203" s="63">
        <v>7.0000000000000007E-2</v>
      </c>
      <c r="BY203" s="67">
        <v>0.55000000000000004</v>
      </c>
      <c r="BZ203" s="63">
        <v>0.05</v>
      </c>
      <c r="CA203" s="67">
        <v>0.54</v>
      </c>
      <c r="CB203" s="63">
        <v>7.0000000000000007E-2</v>
      </c>
      <c r="CC203" s="67"/>
      <c r="CD203" s="63"/>
      <c r="CE203" s="67"/>
      <c r="CF203" s="63"/>
      <c r="CG203" s="67"/>
      <c r="CH203" s="63"/>
      <c r="CI203" s="67">
        <v>5.7000000000000002E-2</v>
      </c>
      <c r="CJ203" s="63">
        <v>8.9999999999999993E-3</v>
      </c>
      <c r="CK203" s="67">
        <v>2.3E-2</v>
      </c>
      <c r="CL203" s="63">
        <v>4.0000000000000001E-3</v>
      </c>
      <c r="CM203" s="118">
        <v>7.7999999999999996E-3</v>
      </c>
      <c r="CN203" s="60">
        <v>2.3E-3</v>
      </c>
      <c r="CO203" s="117">
        <v>35.9</v>
      </c>
      <c r="CP203" s="91">
        <v>10.94</v>
      </c>
      <c r="CQ203" s="91">
        <v>18.420000000000002</v>
      </c>
      <c r="CR203" s="91">
        <v>3.21</v>
      </c>
      <c r="CS203" s="61">
        <v>2.95</v>
      </c>
      <c r="CT203" s="61">
        <v>1.01</v>
      </c>
      <c r="CU203" s="63">
        <v>12.17</v>
      </c>
      <c r="CV203" s="63">
        <v>2.5299999999999998</v>
      </c>
      <c r="CW203" s="63">
        <v>17.72</v>
      </c>
      <c r="CX203" s="63">
        <v>3.4</v>
      </c>
      <c r="CY203" s="60">
        <f t="shared" si="33"/>
        <v>1.9439421338155516E-2</v>
      </c>
      <c r="CZ203" s="60">
        <f t="shared" si="34"/>
        <v>1.0052777493184683E-3</v>
      </c>
      <c r="DA203" s="63"/>
      <c r="DB203" s="91">
        <v>13.7156009674072</v>
      </c>
      <c r="DC203" s="60">
        <v>1.9680118265976061E-2</v>
      </c>
      <c r="DD203" s="60">
        <v>1.1404742602672392E-3</v>
      </c>
      <c r="DE203" s="60">
        <v>5.5546481134564098E-2</v>
      </c>
      <c r="DF203" s="60">
        <v>3.218950776932654E-3</v>
      </c>
      <c r="DG203" s="65">
        <v>0.70248999999999995</v>
      </c>
      <c r="DH203" s="65">
        <v>1.3600000000000001E-3</v>
      </c>
      <c r="DI203" s="65">
        <v>0.69989000000000001</v>
      </c>
      <c r="DJ203" s="65">
        <v>1.3699999999999999E-3</v>
      </c>
      <c r="DK203" s="65"/>
      <c r="DL203" s="187">
        <v>41.49</v>
      </c>
      <c r="DM203" s="187">
        <v>3.1145970276073253E-2</v>
      </c>
      <c r="DN203" s="187">
        <v>51.52</v>
      </c>
      <c r="DO203" s="187">
        <v>8.1872416125334552E-2</v>
      </c>
      <c r="DP203" s="187">
        <v>6.43</v>
      </c>
      <c r="DQ203" s="187">
        <v>8.9971271760940344E-2</v>
      </c>
      <c r="DR203" s="188">
        <v>3.8999999999999998E-3</v>
      </c>
      <c r="DS203" s="188">
        <v>7.9197840169475324E-4</v>
      </c>
      <c r="DT203" s="188">
        <v>5.6300000000000003E-2</v>
      </c>
      <c r="DU203" s="188">
        <v>2.6271419885512564E-3</v>
      </c>
      <c r="DV203" s="188">
        <v>1.9E-3</v>
      </c>
      <c r="DW203" s="188">
        <v>1.5882554408020208E-3</v>
      </c>
      <c r="DX203" s="188">
        <v>0.13170000000000001</v>
      </c>
      <c r="DY203" s="188">
        <v>1.277501701504992E-3</v>
      </c>
      <c r="DZ203" s="188">
        <v>1.9E-3</v>
      </c>
      <c r="EA203" s="188">
        <v>4.5598392759380052E-4</v>
      </c>
      <c r="EB203" s="188">
        <v>0.25080000000000002</v>
      </c>
      <c r="EC203" s="188">
        <v>9.1027160243513615E-3</v>
      </c>
      <c r="ED203" s="188">
        <v>9.9099999999999994E-2</v>
      </c>
      <c r="EE203" s="188">
        <v>1.1296270605131687E-3</v>
      </c>
      <c r="EF203" s="188">
        <v>1.5299999999999999E-2</v>
      </c>
      <c r="EG203" s="188">
        <v>8.6686495587636316E-4</v>
      </c>
      <c r="EH203" s="188">
        <v>0.42170000000000002</v>
      </c>
      <c r="EI203" s="188">
        <v>5.844088411083157E-3</v>
      </c>
      <c r="EJ203" s="187">
        <v>99.9</v>
      </c>
    </row>
    <row r="204" spans="1:140" x14ac:dyDescent="0.2">
      <c r="A204" s="63" t="s">
        <v>946</v>
      </c>
      <c r="B204" s="61">
        <v>93.44</v>
      </c>
      <c r="C204" s="143">
        <v>1.8920019202556336E-2</v>
      </c>
      <c r="D204" s="61">
        <v>50.06</v>
      </c>
      <c r="E204" s="61">
        <v>0.16029808232907397</v>
      </c>
      <c r="F204" s="64">
        <v>0.17699999999999999</v>
      </c>
      <c r="G204" s="64">
        <v>8.0897136895459586E-3</v>
      </c>
      <c r="H204" s="61">
        <v>6.11</v>
      </c>
      <c r="I204" s="61">
        <v>3.614926261074497E-2</v>
      </c>
      <c r="J204" s="61">
        <v>1.02</v>
      </c>
      <c r="K204" s="61">
        <v>9.8819999999999997</v>
      </c>
      <c r="L204" s="61">
        <v>5.9295272694165645E-2</v>
      </c>
      <c r="M204" s="64">
        <v>7.0999999999999994E-2</v>
      </c>
      <c r="N204" s="64">
        <v>5.8606535463067277E-3</v>
      </c>
      <c r="O204" s="61">
        <v>25.89</v>
      </c>
      <c r="P204" s="61">
        <v>0.11822523655697599</v>
      </c>
      <c r="Q204" s="61">
        <v>5.22</v>
      </c>
      <c r="R204" s="61">
        <v>3.5397715183799548E-2</v>
      </c>
      <c r="S204" s="64">
        <v>0.183</v>
      </c>
      <c r="T204" s="64">
        <v>1.09345411423672E-2</v>
      </c>
      <c r="U204" s="64">
        <v>0.64400000000000002</v>
      </c>
      <c r="V204" s="64">
        <v>2.1061727839751253E-2</v>
      </c>
      <c r="W204" s="64">
        <v>0.03</v>
      </c>
      <c r="X204" s="64">
        <v>1.4520288746001633E-3</v>
      </c>
      <c r="Y204" s="64">
        <v>0.16830000000000001</v>
      </c>
      <c r="Z204" s="64">
        <v>2.4865605380009611E-3</v>
      </c>
      <c r="AA204" s="64">
        <v>1.2999999999999999E-2</v>
      </c>
      <c r="AB204" s="64">
        <v>4.8320051492759435E-3</v>
      </c>
      <c r="AC204" s="64">
        <v>1.9E-2</v>
      </c>
      <c r="AD204" s="64">
        <v>1.3458637507757524E-3</v>
      </c>
      <c r="AE204" s="61">
        <v>99.49</v>
      </c>
      <c r="AF204" s="61">
        <f t="shared" si="35"/>
        <v>100.19</v>
      </c>
      <c r="AG204" s="92">
        <f t="shared" si="36"/>
        <v>0.16949152542372881</v>
      </c>
      <c r="AH204" s="64">
        <f t="shared" si="37"/>
        <v>3.6384180790960454</v>
      </c>
      <c r="AI204" s="64">
        <f t="shared" si="38"/>
        <v>0.95084745762711875</v>
      </c>
      <c r="AJ204" s="64">
        <f t="shared" si="39"/>
        <v>1.5847457627118646</v>
      </c>
      <c r="AK204" s="64">
        <f t="shared" si="40"/>
        <v>3.9548022598870056</v>
      </c>
      <c r="AL204" s="63">
        <v>1444</v>
      </c>
      <c r="AM204" s="63">
        <v>1350</v>
      </c>
      <c r="AN204" s="63" t="s">
        <v>947</v>
      </c>
      <c r="AO204" s="62">
        <v>0.7</v>
      </c>
      <c r="AP204" s="69">
        <v>0.03</v>
      </c>
      <c r="AQ204" s="66">
        <v>38</v>
      </c>
      <c r="AR204" s="63">
        <v>24</v>
      </c>
      <c r="AS204" s="278">
        <v>1111.93</v>
      </c>
      <c r="AT204" s="68">
        <v>42.48</v>
      </c>
      <c r="AU204" s="67">
        <v>0.63</v>
      </c>
      <c r="AV204" s="63">
        <v>0.03</v>
      </c>
      <c r="AW204" s="67">
        <v>23.39</v>
      </c>
      <c r="AX204" s="63">
        <v>0.47</v>
      </c>
      <c r="AY204" s="67">
        <v>4.79</v>
      </c>
      <c r="AZ204" s="63">
        <v>0.2</v>
      </c>
      <c r="BA204" s="67">
        <v>9.0299999999999994</v>
      </c>
      <c r="BB204" s="63">
        <v>0.31</v>
      </c>
      <c r="BC204" s="67">
        <v>0.32</v>
      </c>
      <c r="BD204" s="63">
        <v>0.02</v>
      </c>
      <c r="BE204" s="67">
        <v>2.83</v>
      </c>
      <c r="BF204" s="63">
        <v>0.28000000000000003</v>
      </c>
      <c r="BG204" s="67">
        <v>0.43</v>
      </c>
      <c r="BH204" s="63">
        <v>0.03</v>
      </c>
      <c r="BI204" s="67">
        <v>1.21</v>
      </c>
      <c r="BJ204" s="63">
        <v>0.06</v>
      </c>
      <c r="BK204" s="67">
        <v>0.2</v>
      </c>
      <c r="BL204" s="63">
        <v>0.03</v>
      </c>
      <c r="BM204" s="67">
        <v>1.01</v>
      </c>
      <c r="BN204" s="63">
        <v>0.08</v>
      </c>
      <c r="BO204" s="67">
        <v>0.39</v>
      </c>
      <c r="BP204" s="63">
        <v>0.06</v>
      </c>
      <c r="BQ204" s="67">
        <v>0.15</v>
      </c>
      <c r="BR204" s="63">
        <v>0.02</v>
      </c>
      <c r="BS204" s="67">
        <v>0.69</v>
      </c>
      <c r="BT204" s="63">
        <v>0.09</v>
      </c>
      <c r="BU204" s="67"/>
      <c r="BV204" s="63"/>
      <c r="BW204" s="67">
        <v>0.82</v>
      </c>
      <c r="BX204" s="63">
        <v>7.0000000000000007E-2</v>
      </c>
      <c r="BY204" s="67">
        <v>0.59</v>
      </c>
      <c r="BZ204" s="63">
        <v>0.04</v>
      </c>
      <c r="CA204" s="67">
        <v>0.6</v>
      </c>
      <c r="CB204" s="63">
        <v>0.06</v>
      </c>
      <c r="CC204" s="67"/>
      <c r="CD204" s="63"/>
      <c r="CE204" s="67"/>
      <c r="CF204" s="63"/>
      <c r="CG204" s="67"/>
      <c r="CH204" s="63"/>
      <c r="CI204" s="67">
        <v>0.121</v>
      </c>
      <c r="CJ204" s="63">
        <v>1.4E-2</v>
      </c>
      <c r="CK204" s="67">
        <v>2.8000000000000001E-2</v>
      </c>
      <c r="CL204" s="63">
        <v>4.0000000000000001E-3</v>
      </c>
      <c r="CM204" s="118">
        <v>8.3000000000000001E-3</v>
      </c>
      <c r="CN204" s="60">
        <v>1.6000000000000001E-3</v>
      </c>
      <c r="CO204" s="117">
        <v>38.549999999999997</v>
      </c>
      <c r="CP204" s="91">
        <v>7.69</v>
      </c>
      <c r="CQ204" s="91">
        <v>10</v>
      </c>
      <c r="CR204" s="91">
        <v>1.25</v>
      </c>
      <c r="CS204" s="61">
        <v>3.37</v>
      </c>
      <c r="CT204" s="61">
        <v>0.83</v>
      </c>
      <c r="CU204" s="63">
        <v>11.43</v>
      </c>
      <c r="CV204" s="63">
        <v>1.99</v>
      </c>
      <c r="CW204" s="63">
        <v>8.35</v>
      </c>
      <c r="CX204" s="63">
        <v>1.18</v>
      </c>
      <c r="CY204" s="60">
        <f t="shared" si="33"/>
        <v>2.6934587430525864E-2</v>
      </c>
      <c r="CZ204" s="60">
        <f t="shared" si="34"/>
        <v>1.3921156129834942E-3</v>
      </c>
      <c r="DB204" s="91">
        <v>22.019323348998999</v>
      </c>
      <c r="DC204" s="60">
        <v>2.7139373170644472E-2</v>
      </c>
      <c r="DD204" s="60">
        <v>1.5798249286550817E-3</v>
      </c>
      <c r="DE204" s="60">
        <v>7.6599980724370506E-2</v>
      </c>
      <c r="DF204" s="60">
        <v>4.4590034678382209E-3</v>
      </c>
      <c r="DG204" s="65"/>
      <c r="DH204" s="65"/>
      <c r="DI204" s="65"/>
      <c r="DJ204" s="65"/>
      <c r="DK204" s="65"/>
      <c r="DL204" s="232">
        <v>41.41</v>
      </c>
      <c r="DM204" s="232">
        <v>3.3104996024349465E-2</v>
      </c>
      <c r="DN204" s="232">
        <v>51.43</v>
      </c>
      <c r="DO204" s="232">
        <v>5.755589299169149E-2</v>
      </c>
      <c r="DP204" s="232">
        <v>6.43</v>
      </c>
      <c r="DQ204" s="232">
        <v>7.9194406124479769E-2</v>
      </c>
      <c r="DR204" s="233">
        <v>3.7000000000000002E-3</v>
      </c>
      <c r="DS204" s="233">
        <v>7.3523698248355459E-4</v>
      </c>
      <c r="DT204" s="233">
        <v>4.9299999999999997E-2</v>
      </c>
      <c r="DU204" s="233">
        <v>7.0137989865415671E-3</v>
      </c>
      <c r="DV204" s="233">
        <v>2.3E-3</v>
      </c>
      <c r="DW204" s="233">
        <v>2.557546042680115E-3</v>
      </c>
      <c r="DX204" s="233">
        <v>0.13059999999999999</v>
      </c>
      <c r="DY204" s="233">
        <v>6.5528660615345831E-4</v>
      </c>
      <c r="DZ204" s="233">
        <v>1.5E-3</v>
      </c>
      <c r="EA204" s="233">
        <v>4.7193925244805014E-4</v>
      </c>
      <c r="EB204" s="233">
        <v>0.23730000000000001</v>
      </c>
      <c r="EC204" s="233">
        <v>2.5804524723073378E-3</v>
      </c>
      <c r="ED204" s="233">
        <v>0.1004</v>
      </c>
      <c r="EE204" s="233">
        <v>1.8800463584031884E-3</v>
      </c>
      <c r="EF204" s="233">
        <v>1.47E-2</v>
      </c>
      <c r="EG204" s="233">
        <v>6.9613457470733993E-4</v>
      </c>
      <c r="EH204" s="233">
        <v>0.42459999999999998</v>
      </c>
      <c r="EI204" s="233">
        <v>1.5631780561036917E-3</v>
      </c>
      <c r="EJ204" s="232">
        <v>99.72</v>
      </c>
    </row>
    <row r="205" spans="1:140" x14ac:dyDescent="0.2">
      <c r="A205" s="63" t="s">
        <v>948</v>
      </c>
      <c r="B205" s="61">
        <v>93.27</v>
      </c>
      <c r="C205" s="143">
        <v>2.4315915850967054E-2</v>
      </c>
      <c r="D205" s="61">
        <v>50.24</v>
      </c>
      <c r="E205" s="61">
        <v>8.4138073190386992E-2</v>
      </c>
      <c r="F205" s="64">
        <v>0.18</v>
      </c>
      <c r="G205" s="64">
        <v>1.1161193633277834E-2</v>
      </c>
      <c r="H205" s="61">
        <v>6.15</v>
      </c>
      <c r="I205" s="61">
        <v>3.5952845188831184E-2</v>
      </c>
      <c r="J205" s="61">
        <v>1.04</v>
      </c>
      <c r="K205" s="61">
        <v>9.9649999999999999</v>
      </c>
      <c r="L205" s="61">
        <v>6.6761216469178555E-2</v>
      </c>
      <c r="M205" s="64">
        <v>6.4000000000000001E-2</v>
      </c>
      <c r="N205" s="64">
        <v>5.505814306406653E-3</v>
      </c>
      <c r="O205" s="61">
        <v>25.8</v>
      </c>
      <c r="P205" s="61">
        <v>8.6521821529695023E-2</v>
      </c>
      <c r="Q205" s="61">
        <v>5.14</v>
      </c>
      <c r="R205" s="61">
        <v>1.7425137450773735E-2</v>
      </c>
      <c r="S205" s="64">
        <v>0.16300000000000001</v>
      </c>
      <c r="T205" s="64">
        <v>1.9960948463443345E-2</v>
      </c>
      <c r="U205" s="64">
        <v>0.65400000000000003</v>
      </c>
      <c r="V205" s="64">
        <v>1.9231649531388235E-2</v>
      </c>
      <c r="W205" s="64">
        <v>1.7999999999999999E-2</v>
      </c>
      <c r="X205" s="64">
        <v>1.5012442489685215E-3</v>
      </c>
      <c r="Y205" s="64">
        <v>3.6700000000000003E-2</v>
      </c>
      <c r="Z205" s="64">
        <v>1.8334817456229229E-3</v>
      </c>
      <c r="AA205" s="64">
        <v>1.4999999999999999E-2</v>
      </c>
      <c r="AB205" s="64">
        <v>2.8170809139184817E-3</v>
      </c>
      <c r="AC205" s="64">
        <v>2.1000000000000001E-2</v>
      </c>
      <c r="AD205" s="64">
        <v>1.2426587851647609E-3</v>
      </c>
      <c r="AE205" s="61">
        <v>99.49</v>
      </c>
      <c r="AF205" s="61">
        <f t="shared" si="35"/>
        <v>100.05999999999999</v>
      </c>
      <c r="AG205" s="92">
        <f t="shared" si="36"/>
        <v>9.9999999999999992E-2</v>
      </c>
      <c r="AH205" s="64">
        <f t="shared" si="37"/>
        <v>3.6333333333333337</v>
      </c>
      <c r="AI205" s="64">
        <f t="shared" si="38"/>
        <v>0.20388888888888893</v>
      </c>
      <c r="AJ205" s="64">
        <f t="shared" si="39"/>
        <v>0.3398148148148149</v>
      </c>
      <c r="AK205" s="64">
        <f t="shared" si="40"/>
        <v>3.1666666666666665</v>
      </c>
      <c r="AL205" s="63">
        <v>1447</v>
      </c>
      <c r="AM205" s="63">
        <v>1350</v>
      </c>
      <c r="AN205" s="63" t="s">
        <v>949</v>
      </c>
      <c r="AO205" s="62">
        <v>0.56999999999999995</v>
      </c>
      <c r="AP205" s="69">
        <v>0.04</v>
      </c>
      <c r="AQ205" s="66">
        <v>38</v>
      </c>
      <c r="AR205" s="63">
        <v>17</v>
      </c>
      <c r="AS205" s="278">
        <v>1082.76</v>
      </c>
      <c r="AT205" s="68">
        <v>29.45</v>
      </c>
      <c r="AU205" s="67">
        <v>0.31</v>
      </c>
      <c r="AV205" s="63">
        <v>0.02</v>
      </c>
      <c r="AW205" s="67">
        <v>19.5</v>
      </c>
      <c r="AX205" s="63">
        <v>0.34</v>
      </c>
      <c r="AY205" s="67">
        <v>4.93</v>
      </c>
      <c r="AZ205" s="63">
        <v>0.18</v>
      </c>
      <c r="BA205" s="67">
        <v>8.74</v>
      </c>
      <c r="BB205" s="63">
        <v>0.28000000000000003</v>
      </c>
      <c r="BC205" s="67">
        <v>0.28000000000000003</v>
      </c>
      <c r="BD205" s="63">
        <v>0.02</v>
      </c>
      <c r="BE205" s="67">
        <v>2.5099999999999998</v>
      </c>
      <c r="BF205" s="63">
        <v>0.21</v>
      </c>
      <c r="BG205" s="67">
        <v>0.39</v>
      </c>
      <c r="BH205" s="63">
        <v>0.02</v>
      </c>
      <c r="BI205" s="67">
        <v>1.06</v>
      </c>
      <c r="BJ205" s="63">
        <v>0.05</v>
      </c>
      <c r="BK205" s="67">
        <v>0.18</v>
      </c>
      <c r="BL205" s="63">
        <v>0.02</v>
      </c>
      <c r="BM205" s="67">
        <v>1.03</v>
      </c>
      <c r="BN205" s="63">
        <v>0.08</v>
      </c>
      <c r="BO205" s="67">
        <v>0.34</v>
      </c>
      <c r="BP205" s="63">
        <v>0.05</v>
      </c>
      <c r="BQ205" s="67">
        <v>0.15</v>
      </c>
      <c r="BR205" s="63">
        <v>0.02</v>
      </c>
      <c r="BS205" s="67">
        <v>0.59</v>
      </c>
      <c r="BT205" s="63">
        <v>0.08</v>
      </c>
      <c r="BU205" s="67"/>
      <c r="BV205" s="63"/>
      <c r="BW205" s="67">
        <v>0.8</v>
      </c>
      <c r="BX205" s="63">
        <v>0.05</v>
      </c>
      <c r="BY205" s="67">
        <v>0.54</v>
      </c>
      <c r="BZ205" s="63">
        <v>0.03</v>
      </c>
      <c r="CA205" s="67">
        <v>0.55000000000000004</v>
      </c>
      <c r="CB205" s="63">
        <v>0.05</v>
      </c>
      <c r="CC205" s="67"/>
      <c r="CD205" s="63"/>
      <c r="CE205" s="67"/>
      <c r="CF205" s="63"/>
      <c r="CG205" s="67"/>
      <c r="CH205" s="63"/>
      <c r="CI205" s="67">
        <v>4.8000000000000001E-2</v>
      </c>
      <c r="CJ205" s="63">
        <v>6.0000000000000001E-3</v>
      </c>
      <c r="CK205" s="67">
        <v>2.4E-2</v>
      </c>
      <c r="CL205" s="63">
        <v>3.0000000000000001E-3</v>
      </c>
      <c r="CM205" s="118">
        <v>8.2000000000000007E-3</v>
      </c>
      <c r="CN205" s="60">
        <v>1.4E-3</v>
      </c>
      <c r="CO205" s="117">
        <v>34.15</v>
      </c>
      <c r="CP205" s="91">
        <v>6.01</v>
      </c>
      <c r="CQ205" s="91">
        <v>22.08</v>
      </c>
      <c r="CR205" s="91">
        <v>3.06</v>
      </c>
      <c r="CS205" s="61">
        <v>2.93</v>
      </c>
      <c r="CT205" s="61">
        <v>0.64</v>
      </c>
      <c r="CU205" s="63">
        <v>11.67</v>
      </c>
      <c r="CV205" s="63">
        <v>1.79</v>
      </c>
      <c r="CW205" s="63">
        <v>21.46</v>
      </c>
      <c r="CX205" s="63">
        <v>3.24</v>
      </c>
      <c r="CY205" s="60">
        <f t="shared" si="33"/>
        <v>1.5897435897435898E-2</v>
      </c>
      <c r="CZ205" s="60">
        <f t="shared" si="34"/>
        <v>1.0624366457982191E-3</v>
      </c>
      <c r="DB205" s="91">
        <v>13.7199513912201</v>
      </c>
      <c r="DC205" s="60">
        <v>1.6578367349251888E-2</v>
      </c>
      <c r="DD205" s="60">
        <v>9.2768501747925972E-4</v>
      </c>
      <c r="DE205" s="60">
        <v>4.6791892038531999E-2</v>
      </c>
      <c r="DF205" s="60">
        <v>2.6183601961029062E-3</v>
      </c>
      <c r="DG205" s="65"/>
      <c r="DH205" s="65"/>
      <c r="DI205" s="65"/>
      <c r="DJ205" s="65"/>
      <c r="DK205" s="65"/>
      <c r="DL205" s="232">
        <v>41.6</v>
      </c>
      <c r="DM205" s="232">
        <v>9.0377103237029632E-2</v>
      </c>
      <c r="DN205" s="232">
        <v>51.59</v>
      </c>
      <c r="DO205" s="232">
        <v>0.16810397733886873</v>
      </c>
      <c r="DP205" s="232">
        <v>6.64</v>
      </c>
      <c r="DQ205" s="232">
        <v>0.10606238714035815</v>
      </c>
      <c r="DR205" s="233">
        <v>3.3999999999999998E-3</v>
      </c>
      <c r="DS205" s="233">
        <v>9.3383061901717039E-4</v>
      </c>
      <c r="DT205" s="233">
        <v>5.5199999999999999E-2</v>
      </c>
      <c r="DU205" s="233">
        <v>4.8869615145644505E-3</v>
      </c>
      <c r="DV205" s="233">
        <v>1.8E-3</v>
      </c>
      <c r="DW205" s="233">
        <v>4.8598157846597843E-4</v>
      </c>
      <c r="DX205" s="233">
        <v>0.1331</v>
      </c>
      <c r="DY205" s="233">
        <v>8.143756566318485E-4</v>
      </c>
      <c r="DZ205" s="233">
        <v>1.6000000000000001E-3</v>
      </c>
      <c r="EA205" s="233">
        <v>5.5485793938972472E-4</v>
      </c>
      <c r="EB205" s="233">
        <v>0.25480000000000003</v>
      </c>
      <c r="EC205" s="233">
        <v>6.2919135165134688E-3</v>
      </c>
      <c r="ED205" s="233">
        <v>0.1028</v>
      </c>
      <c r="EE205" s="233">
        <v>1.2392374139378116E-3</v>
      </c>
      <c r="EF205" s="233">
        <v>1.54E-2</v>
      </c>
      <c r="EG205" s="233">
        <v>1.0215270979359178E-3</v>
      </c>
      <c r="EH205" s="233">
        <v>0.41949999999999998</v>
      </c>
      <c r="EI205" s="233">
        <v>4.1391428092756952E-3</v>
      </c>
      <c r="EJ205" s="232">
        <v>100.29</v>
      </c>
    </row>
    <row r="206" spans="1:140" x14ac:dyDescent="0.2">
      <c r="A206" s="63" t="s">
        <v>950</v>
      </c>
      <c r="B206" s="61">
        <v>93.71</v>
      </c>
      <c r="C206" s="143">
        <v>2.709534970381423E-2</v>
      </c>
      <c r="D206" s="61">
        <v>49.81</v>
      </c>
      <c r="E206" s="61">
        <v>0.15061427127227295</v>
      </c>
      <c r="F206" s="64">
        <v>0.17799999999999999</v>
      </c>
      <c r="G206" s="64">
        <v>9.7927317172443375E-3</v>
      </c>
      <c r="H206" s="61">
        <v>6.01</v>
      </c>
      <c r="I206" s="61">
        <v>3.286767271249063E-2</v>
      </c>
      <c r="J206" s="61">
        <v>1.08</v>
      </c>
      <c r="K206" s="61">
        <v>9.734</v>
      </c>
      <c r="L206" s="61">
        <v>8.4145416526021019E-2</v>
      </c>
      <c r="M206" s="64">
        <v>6.4000000000000001E-2</v>
      </c>
      <c r="N206" s="64">
        <v>6.3134377726937292E-3</v>
      </c>
      <c r="O206" s="61">
        <v>26.68</v>
      </c>
      <c r="P206" s="61">
        <v>8.237753811662786E-2</v>
      </c>
      <c r="Q206" s="61">
        <v>4.99</v>
      </c>
      <c r="R206" s="61">
        <v>1.3723811746041403E-2</v>
      </c>
      <c r="S206" s="64">
        <v>0.151</v>
      </c>
      <c r="T206" s="64">
        <v>8.6662621148400378E-3</v>
      </c>
      <c r="U206" s="64">
        <v>0.63900000000000001</v>
      </c>
      <c r="V206" s="64">
        <v>1.9240504085644695E-2</v>
      </c>
      <c r="W206" s="64">
        <v>3.3000000000000002E-2</v>
      </c>
      <c r="X206" s="64">
        <v>2.0941287092806613E-3</v>
      </c>
      <c r="Y206" s="64">
        <v>0.18079999999999999</v>
      </c>
      <c r="Z206" s="64">
        <v>4.083902290652283E-3</v>
      </c>
      <c r="AA206" s="64">
        <v>1.4999999999999999E-2</v>
      </c>
      <c r="AB206" s="64">
        <v>3.7267749827943593E-3</v>
      </c>
      <c r="AC206" s="64">
        <v>6.0000000000000001E-3</v>
      </c>
      <c r="AD206" s="64">
        <v>1.825610730163831E-3</v>
      </c>
      <c r="AE206" s="61">
        <v>99.56</v>
      </c>
      <c r="AF206" s="61">
        <f t="shared" si="35"/>
        <v>100.18</v>
      </c>
      <c r="AG206" s="92">
        <f t="shared" si="36"/>
        <v>0.1853932584269663</v>
      </c>
      <c r="AH206" s="64">
        <f t="shared" si="37"/>
        <v>3.5898876404494384</v>
      </c>
      <c r="AI206" s="64">
        <f t="shared" si="38"/>
        <v>1.0157303370786517</v>
      </c>
      <c r="AJ206" s="64">
        <f t="shared" si="39"/>
        <v>1.6928838951310863</v>
      </c>
      <c r="AK206" s="64">
        <f t="shared" si="40"/>
        <v>3.4831460674157304</v>
      </c>
      <c r="AL206" s="63">
        <v>1458</v>
      </c>
      <c r="AM206" s="63">
        <v>1350</v>
      </c>
      <c r="AN206" s="63" t="s">
        <v>181</v>
      </c>
      <c r="AO206" s="62">
        <v>0.62</v>
      </c>
      <c r="AP206" s="69">
        <v>0.09</v>
      </c>
      <c r="AQ206" s="66">
        <v>38</v>
      </c>
      <c r="AR206" s="63">
        <v>18</v>
      </c>
      <c r="AS206" s="278">
        <v>1076.6600000000001</v>
      </c>
      <c r="AT206" s="68">
        <v>30.68</v>
      </c>
      <c r="AU206" s="67">
        <v>0.63</v>
      </c>
      <c r="AV206" s="63">
        <v>0.03</v>
      </c>
      <c r="AW206" s="67">
        <v>22.22</v>
      </c>
      <c r="AX206" s="63">
        <v>0.33</v>
      </c>
      <c r="AY206" s="67">
        <v>4.63</v>
      </c>
      <c r="AZ206" s="63">
        <v>0.16</v>
      </c>
      <c r="BA206" s="67">
        <v>8.39</v>
      </c>
      <c r="BB206" s="63">
        <v>0.25</v>
      </c>
      <c r="BC206" s="67">
        <v>0.28000000000000003</v>
      </c>
      <c r="BD206" s="63">
        <v>0.02</v>
      </c>
      <c r="BE206" s="67">
        <v>2.72</v>
      </c>
      <c r="BF206" s="63">
        <v>0.22</v>
      </c>
      <c r="BG206" s="67">
        <v>0.38</v>
      </c>
      <c r="BH206" s="63">
        <v>0.02</v>
      </c>
      <c r="BI206" s="67">
        <v>1.07</v>
      </c>
      <c r="BJ206" s="63">
        <v>0.05</v>
      </c>
      <c r="BK206" s="67">
        <v>0.17</v>
      </c>
      <c r="BL206" s="63">
        <v>0.02</v>
      </c>
      <c r="BM206" s="67">
        <v>0.92</v>
      </c>
      <c r="BN206" s="63">
        <v>0.06</v>
      </c>
      <c r="BO206" s="67">
        <v>0.35</v>
      </c>
      <c r="BP206" s="63">
        <v>0.04</v>
      </c>
      <c r="BQ206" s="67">
        <v>0.14000000000000001</v>
      </c>
      <c r="BR206" s="63">
        <v>0.01</v>
      </c>
      <c r="BS206" s="67">
        <v>0.55000000000000004</v>
      </c>
      <c r="BT206" s="63">
        <v>7.0000000000000007E-2</v>
      </c>
      <c r="BU206" s="67"/>
      <c r="BV206" s="63"/>
      <c r="BW206" s="67">
        <v>0.77</v>
      </c>
      <c r="BX206" s="63">
        <v>0.05</v>
      </c>
      <c r="BY206" s="67">
        <v>0.54</v>
      </c>
      <c r="BZ206" s="63">
        <v>0.03</v>
      </c>
      <c r="CA206" s="67">
        <v>0.55000000000000004</v>
      </c>
      <c r="CB206" s="63">
        <v>0.05</v>
      </c>
      <c r="CC206" s="67"/>
      <c r="CD206" s="63"/>
      <c r="CE206" s="67"/>
      <c r="CF206" s="63"/>
      <c r="CG206" s="67"/>
      <c r="CH206" s="63"/>
      <c r="CI206" s="67">
        <v>0.20200000000000001</v>
      </c>
      <c r="CJ206" s="63">
        <v>1.2E-2</v>
      </c>
      <c r="CK206" s="67">
        <v>2.4E-2</v>
      </c>
      <c r="CL206" s="63">
        <v>3.0000000000000001E-3</v>
      </c>
      <c r="CM206" s="118">
        <v>7.0000000000000001E-3</v>
      </c>
      <c r="CN206" s="60">
        <v>1.2999999999999999E-3</v>
      </c>
      <c r="CO206" s="117">
        <v>40</v>
      </c>
      <c r="CP206" s="91">
        <v>7.59</v>
      </c>
      <c r="CQ206" s="91">
        <v>5.3</v>
      </c>
      <c r="CR206" s="91">
        <v>0.39</v>
      </c>
      <c r="CS206" s="61">
        <v>3.43</v>
      </c>
      <c r="CT206" s="61">
        <v>0.78</v>
      </c>
      <c r="CU206" s="63">
        <v>11.67</v>
      </c>
      <c r="CV206" s="63">
        <v>1.77</v>
      </c>
      <c r="CW206" s="63">
        <v>4.55</v>
      </c>
      <c r="CX206" s="63">
        <v>0.41</v>
      </c>
      <c r="CY206" s="60">
        <f t="shared" si="33"/>
        <v>2.8352835283528353E-2</v>
      </c>
      <c r="CZ206" s="60">
        <f t="shared" si="34"/>
        <v>1.4142752076501865E-3</v>
      </c>
      <c r="DB206" s="91">
        <v>16.108567714691201</v>
      </c>
      <c r="DC206" s="60">
        <v>2.8896628432067285E-2</v>
      </c>
      <c r="DD206" s="60">
        <v>1.7010904287589434E-3</v>
      </c>
      <c r="DE206" s="60">
        <v>8.1559775422148706E-2</v>
      </c>
      <c r="DF206" s="60">
        <v>4.801271320234105E-3</v>
      </c>
      <c r="DG206" s="65"/>
      <c r="DH206" s="65"/>
      <c r="DI206" s="65"/>
      <c r="DJ206" s="65"/>
      <c r="DK206" s="65"/>
      <c r="DL206" s="232">
        <v>41.94</v>
      </c>
      <c r="DM206" s="232">
        <v>5.0705803599863965E-2</v>
      </c>
      <c r="DN206" s="232">
        <v>52.26</v>
      </c>
      <c r="DO206" s="232">
        <v>0.18610843141037764</v>
      </c>
      <c r="DP206" s="232">
        <v>6.25</v>
      </c>
      <c r="DQ206" s="232">
        <v>0.11089656612044679</v>
      </c>
      <c r="DR206" s="233">
        <v>4.1999999999999997E-3</v>
      </c>
      <c r="DS206" s="233">
        <v>8.275814105710718E-4</v>
      </c>
      <c r="DT206" s="233">
        <v>4.9399999999999999E-2</v>
      </c>
      <c r="DU206" s="233">
        <v>6.6369042482169354E-4</v>
      </c>
      <c r="DV206" s="233">
        <v>2.3E-3</v>
      </c>
      <c r="DW206" s="233">
        <v>9.2993879039774405E-4</v>
      </c>
      <c r="DX206" s="233">
        <v>0.1318</v>
      </c>
      <c r="DY206" s="233">
        <v>1.0148386481604039E-3</v>
      </c>
      <c r="DZ206" s="233">
        <v>1.6000000000000001E-3</v>
      </c>
      <c r="EA206" s="233">
        <v>5.7739072190948944E-4</v>
      </c>
      <c r="EB206" s="233">
        <v>0.24199999999999999</v>
      </c>
      <c r="EC206" s="233">
        <v>1.8938296528963505E-2</v>
      </c>
      <c r="ED206" s="233">
        <v>9.74E-2</v>
      </c>
      <c r="EE206" s="233">
        <v>2.1838225871978617E-3</v>
      </c>
      <c r="EF206" s="233">
        <v>1.5699999999999999E-2</v>
      </c>
      <c r="EG206" s="233">
        <v>8.7214226975241226E-4</v>
      </c>
      <c r="EH206" s="233">
        <v>0.42709999999999998</v>
      </c>
      <c r="EI206" s="233">
        <v>5.149774845495397E-3</v>
      </c>
      <c r="EJ206" s="232">
        <v>100.9</v>
      </c>
    </row>
    <row r="207" spans="1:140" x14ac:dyDescent="0.2">
      <c r="A207" s="63" t="s">
        <v>918</v>
      </c>
      <c r="B207" s="61">
        <v>93.05</v>
      </c>
      <c r="C207" s="143">
        <v>3.3127333603209896E-3</v>
      </c>
      <c r="D207" s="61">
        <v>50.02</v>
      </c>
      <c r="E207" s="61">
        <v>0.15012215529457512</v>
      </c>
      <c r="F207" s="64">
        <v>0.2</v>
      </c>
      <c r="G207" s="64">
        <v>8.2416872348375411E-3</v>
      </c>
      <c r="H207" s="61">
        <v>6.45</v>
      </c>
      <c r="I207" s="61">
        <v>3.4158002535039506E-2</v>
      </c>
      <c r="J207" s="61">
        <v>0.96</v>
      </c>
      <c r="K207" s="61">
        <v>10.135999999999999</v>
      </c>
      <c r="L207" s="61">
        <v>9.5166611820602098E-2</v>
      </c>
      <c r="M207" s="64">
        <v>7.8E-2</v>
      </c>
      <c r="N207" s="64">
        <v>5.3706214224151167E-3</v>
      </c>
      <c r="O207" s="61">
        <v>24.88</v>
      </c>
      <c r="P207" s="61">
        <v>0.32074865825804649</v>
      </c>
      <c r="Q207" s="61">
        <v>5.49</v>
      </c>
      <c r="R207" s="61">
        <v>0.10519057306087465</v>
      </c>
      <c r="S207" s="64">
        <v>0.182</v>
      </c>
      <c r="T207" s="64">
        <v>1.106158298501198E-2</v>
      </c>
      <c r="U207" s="64">
        <v>0.73299999999999998</v>
      </c>
      <c r="V207" s="64">
        <v>2.2787858743263712E-2</v>
      </c>
      <c r="W207" s="64">
        <v>3.2000000000000001E-2</v>
      </c>
      <c r="X207" s="64">
        <v>1.9526944086101466E-3</v>
      </c>
      <c r="Y207" s="64">
        <v>0.18240000000000001</v>
      </c>
      <c r="Z207" s="64">
        <v>4.7345831776678593E-3</v>
      </c>
      <c r="AA207" s="64">
        <v>1.4999999999999999E-2</v>
      </c>
      <c r="AB207" s="64">
        <v>3.0580304066675171E-3</v>
      </c>
      <c r="AC207" s="64">
        <v>1.2E-2</v>
      </c>
      <c r="AD207" s="64">
        <v>1.8300798520587925E-3</v>
      </c>
      <c r="AE207" s="61">
        <v>99.37</v>
      </c>
      <c r="AF207" s="61">
        <f t="shared" si="35"/>
        <v>100.2</v>
      </c>
      <c r="AG207" s="92">
        <f t="shared" si="36"/>
        <v>0.16</v>
      </c>
      <c r="AH207" s="64">
        <f t="shared" si="37"/>
        <v>3.6649999999999996</v>
      </c>
      <c r="AI207" s="64">
        <f t="shared" si="38"/>
        <v>0.91200000000000003</v>
      </c>
      <c r="AJ207" s="64">
        <f t="shared" si="39"/>
        <v>1.52</v>
      </c>
      <c r="AK207" s="64">
        <f t="shared" si="40"/>
        <v>4.1499999999999995</v>
      </c>
      <c r="AL207" s="63">
        <v>1429</v>
      </c>
      <c r="AM207" s="63">
        <v>1350</v>
      </c>
      <c r="AN207" s="63" t="s">
        <v>919</v>
      </c>
      <c r="AO207" s="62">
        <v>0.83</v>
      </c>
      <c r="AP207" s="69">
        <v>0.03</v>
      </c>
      <c r="AQ207" s="66">
        <v>38</v>
      </c>
      <c r="AR207" s="63">
        <v>13</v>
      </c>
      <c r="AS207" s="278">
        <v>1193.58</v>
      </c>
      <c r="AT207" s="68">
        <v>45.36</v>
      </c>
      <c r="AU207" s="67">
        <v>0.62</v>
      </c>
      <c r="AV207" s="63">
        <v>0.04</v>
      </c>
      <c r="AW207" s="67">
        <v>25.57</v>
      </c>
      <c r="AX207" s="63">
        <v>0.77</v>
      </c>
      <c r="AY207" s="67">
        <v>5.25</v>
      </c>
      <c r="AZ207" s="63">
        <v>0.27</v>
      </c>
      <c r="BA207" s="67">
        <v>9.51</v>
      </c>
      <c r="BB207" s="63">
        <v>0.4</v>
      </c>
      <c r="BC207" s="67">
        <v>0.32</v>
      </c>
      <c r="BD207" s="63">
        <v>0.03</v>
      </c>
      <c r="BE207" s="67">
        <v>2.89</v>
      </c>
      <c r="BF207" s="63">
        <v>0.39</v>
      </c>
      <c r="BG207" s="67">
        <v>0.47</v>
      </c>
      <c r="BH207" s="63">
        <v>0.04</v>
      </c>
      <c r="BI207" s="67">
        <v>1.25</v>
      </c>
      <c r="BJ207" s="63">
        <v>7.0000000000000007E-2</v>
      </c>
      <c r="BK207" s="67">
        <v>0.21</v>
      </c>
      <c r="BL207" s="63">
        <v>0.03</v>
      </c>
      <c r="BM207" s="67">
        <v>1.19</v>
      </c>
      <c r="BN207" s="63">
        <v>0.11</v>
      </c>
      <c r="BO207" s="67">
        <v>0.45</v>
      </c>
      <c r="BP207" s="63">
        <v>0.1</v>
      </c>
      <c r="BQ207" s="67">
        <v>0.17</v>
      </c>
      <c r="BR207" s="63">
        <v>0.02</v>
      </c>
      <c r="BS207" s="67">
        <v>0.74</v>
      </c>
      <c r="BT207" s="63">
        <v>0.13</v>
      </c>
      <c r="BU207" s="67"/>
      <c r="BV207" s="63"/>
      <c r="BW207" s="67">
        <v>0.91</v>
      </c>
      <c r="BX207" s="63">
        <v>0.1</v>
      </c>
      <c r="BY207" s="67">
        <v>0.59</v>
      </c>
      <c r="BZ207" s="63">
        <v>0.06</v>
      </c>
      <c r="CA207" s="67">
        <v>0.64</v>
      </c>
      <c r="CB207" s="63">
        <v>0.08</v>
      </c>
      <c r="CC207" s="67"/>
      <c r="CD207" s="63"/>
      <c r="CE207" s="67"/>
      <c r="CF207" s="63"/>
      <c r="CG207" s="67"/>
      <c r="CH207" s="63"/>
      <c r="CI207" s="67">
        <v>0.111</v>
      </c>
      <c r="CJ207" s="63">
        <v>1.4E-2</v>
      </c>
      <c r="CK207" s="67">
        <v>3.1E-2</v>
      </c>
      <c r="CL207" s="63">
        <v>5.0000000000000001E-3</v>
      </c>
      <c r="CM207" s="118">
        <v>1.01E-2</v>
      </c>
      <c r="CN207" s="60">
        <v>2.2000000000000001E-3</v>
      </c>
      <c r="CO207" s="117">
        <v>31.68</v>
      </c>
      <c r="CP207" s="91">
        <v>7.41</v>
      </c>
      <c r="CQ207" s="91">
        <v>11.26</v>
      </c>
      <c r="CR207" s="91">
        <v>1.56</v>
      </c>
      <c r="CS207" s="61">
        <v>3.07</v>
      </c>
      <c r="CT207" s="61">
        <v>0.86</v>
      </c>
      <c r="CU207" s="63">
        <v>10.32</v>
      </c>
      <c r="CV207" s="63">
        <v>2.02</v>
      </c>
      <c r="CW207" s="63">
        <v>10.72</v>
      </c>
      <c r="CX207" s="63">
        <v>1.71</v>
      </c>
      <c r="CY207" s="60">
        <f t="shared" si="33"/>
        <v>2.4247164646069613E-2</v>
      </c>
      <c r="CZ207" s="60">
        <f t="shared" si="34"/>
        <v>1.7263485069243592E-3</v>
      </c>
      <c r="DB207" s="91">
        <v>9.2870740890502894</v>
      </c>
      <c r="DC207" s="60">
        <v>2.5551553917218563E-2</v>
      </c>
      <c r="DD207" s="60">
        <v>1.4141652264140435E-3</v>
      </c>
      <c r="DE207" s="60">
        <v>7.2118413539990295E-2</v>
      </c>
      <c r="DF207" s="60">
        <v>3.9914344521988247E-3</v>
      </c>
      <c r="DG207" s="65"/>
      <c r="DH207" s="65"/>
      <c r="DI207" s="65"/>
      <c r="DJ207" s="65"/>
      <c r="DL207" s="232">
        <v>41.64</v>
      </c>
      <c r="DM207" s="232">
        <v>3.4963105024727346E-2</v>
      </c>
      <c r="DN207" s="232">
        <v>51.74</v>
      </c>
      <c r="DO207" s="232">
        <v>2.1999481569029315E-2</v>
      </c>
      <c r="DP207" s="232">
        <v>6.89</v>
      </c>
      <c r="DQ207" s="232">
        <v>1.5158495385212974E-2</v>
      </c>
      <c r="DR207" s="233">
        <v>4.4999999999999997E-3</v>
      </c>
      <c r="DS207" s="233">
        <v>9.7692097247610576E-4</v>
      </c>
      <c r="DT207" s="233">
        <v>5.5199999999999999E-2</v>
      </c>
      <c r="DU207" s="233">
        <v>1.8778613903804189E-3</v>
      </c>
      <c r="DV207" s="233">
        <v>3.0000000000000001E-3</v>
      </c>
      <c r="DW207" s="233">
        <v>9.5677948425926392E-4</v>
      </c>
      <c r="DX207" s="233">
        <v>0.13569999999999999</v>
      </c>
      <c r="DY207" s="233">
        <v>5.1618441818364552E-4</v>
      </c>
      <c r="DZ207" s="233">
        <v>1.8E-3</v>
      </c>
      <c r="EA207" s="233">
        <v>4.9030737110066229E-4</v>
      </c>
      <c r="EB207" s="233">
        <v>0.2195</v>
      </c>
      <c r="EC207" s="233">
        <v>4.0340427368170907E-3</v>
      </c>
      <c r="ED207" s="233">
        <v>0.1051</v>
      </c>
      <c r="EE207" s="233">
        <v>7.6554621531423419E-4</v>
      </c>
      <c r="EF207" s="233">
        <v>1.6500000000000001E-2</v>
      </c>
      <c r="EG207" s="233">
        <v>1.0851401426817005E-3</v>
      </c>
      <c r="EH207" s="233">
        <v>0.42320000000000002</v>
      </c>
      <c r="EI207" s="233">
        <v>1.6134864488269076E-3</v>
      </c>
      <c r="EJ207" s="232">
        <v>101.39</v>
      </c>
    </row>
    <row r="208" spans="1:140" x14ac:dyDescent="0.2">
      <c r="A208" s="63" t="s">
        <v>894</v>
      </c>
      <c r="B208" s="61">
        <v>92.88</v>
      </c>
      <c r="C208" s="143">
        <v>8.6836569242936274E-3</v>
      </c>
      <c r="D208" s="61">
        <v>50.36</v>
      </c>
      <c r="E208" s="61">
        <v>0.11557768311426754</v>
      </c>
      <c r="F208" s="64">
        <v>0.2</v>
      </c>
      <c r="G208" s="64">
        <v>8.4855334085806276E-3</v>
      </c>
      <c r="H208" s="61">
        <v>6.51</v>
      </c>
      <c r="I208" s="61">
        <v>4.3853250931350479E-2</v>
      </c>
      <c r="J208" s="61">
        <v>0.98</v>
      </c>
      <c r="K208" s="61">
        <v>10.124000000000001</v>
      </c>
      <c r="L208" s="61">
        <v>8.7164496342860442E-2</v>
      </c>
      <c r="M208" s="64">
        <v>6.7000000000000004E-2</v>
      </c>
      <c r="N208" s="64">
        <v>4.9324116689827323E-3</v>
      </c>
      <c r="O208" s="61">
        <v>24.58</v>
      </c>
      <c r="P208" s="61">
        <v>0.19023435673697978</v>
      </c>
      <c r="Q208" s="61">
        <v>5.55</v>
      </c>
      <c r="R208" s="61">
        <v>3.8616250727534787E-2</v>
      </c>
      <c r="S208" s="64">
        <v>0.184</v>
      </c>
      <c r="T208" s="64">
        <v>1.004848376762338E-2</v>
      </c>
      <c r="U208" s="64">
        <v>0.76200000000000001</v>
      </c>
      <c r="V208" s="64">
        <v>1.9208984495168283E-2</v>
      </c>
      <c r="W208" s="64">
        <v>2.5000000000000001E-2</v>
      </c>
      <c r="X208" s="64">
        <v>1.6582165097374939E-3</v>
      </c>
      <c r="Y208" s="64">
        <v>8.48E-2</v>
      </c>
      <c r="Z208" s="64">
        <v>1.7246075866701089E-3</v>
      </c>
      <c r="AA208" s="64">
        <v>2.1000000000000001E-2</v>
      </c>
      <c r="AB208" s="64">
        <v>3.2627915548773118E-3</v>
      </c>
      <c r="AC208" s="64">
        <v>1.7000000000000001E-2</v>
      </c>
      <c r="AD208" s="64">
        <v>1.1091025696129781E-3</v>
      </c>
      <c r="AE208" s="61">
        <v>99.45</v>
      </c>
      <c r="AF208" s="61">
        <f t="shared" si="35"/>
        <v>100.102</v>
      </c>
      <c r="AG208" s="92">
        <f t="shared" si="36"/>
        <v>0.125</v>
      </c>
      <c r="AH208" s="64">
        <f t="shared" si="37"/>
        <v>3.81</v>
      </c>
      <c r="AI208" s="64">
        <f t="shared" si="38"/>
        <v>0.42399999999999999</v>
      </c>
      <c r="AJ208" s="64">
        <f t="shared" si="39"/>
        <v>0.70666666666666667</v>
      </c>
      <c r="AK208" s="64">
        <f t="shared" si="40"/>
        <v>3.26</v>
      </c>
      <c r="AL208" s="63">
        <v>1430</v>
      </c>
      <c r="AM208" s="63">
        <v>1350</v>
      </c>
      <c r="AN208" s="63" t="s">
        <v>875</v>
      </c>
      <c r="AO208" s="62">
        <v>0.65200000000000002</v>
      </c>
      <c r="AP208" s="69">
        <v>3.1170888229218055E-2</v>
      </c>
      <c r="AQ208" s="66">
        <v>38</v>
      </c>
      <c r="AR208" s="63">
        <v>17</v>
      </c>
      <c r="AS208" s="278">
        <v>1208.53</v>
      </c>
      <c r="AT208" s="68">
        <v>37.950000000000003</v>
      </c>
      <c r="AU208" s="67">
        <v>0.46</v>
      </c>
      <c r="AV208" s="63">
        <v>0.03</v>
      </c>
      <c r="AW208" s="67">
        <v>22.47</v>
      </c>
      <c r="AX208" s="63">
        <v>0.6</v>
      </c>
      <c r="AY208" s="67">
        <v>5.31</v>
      </c>
      <c r="AZ208" s="63">
        <v>0.28999999999999998</v>
      </c>
      <c r="BA208" s="67">
        <v>9.44</v>
      </c>
      <c r="BB208" s="63">
        <v>0.37</v>
      </c>
      <c r="BC208" s="67">
        <v>0.3</v>
      </c>
      <c r="BD208" s="63">
        <v>0.02</v>
      </c>
      <c r="BE208" s="67">
        <v>3.13</v>
      </c>
      <c r="BF208" s="63">
        <v>0.33</v>
      </c>
      <c r="BG208" s="67">
        <v>0.42</v>
      </c>
      <c r="BH208" s="63">
        <v>0.03</v>
      </c>
      <c r="BI208" s="67">
        <v>1.28</v>
      </c>
      <c r="BJ208" s="63">
        <v>7.0000000000000007E-2</v>
      </c>
      <c r="BK208" s="67">
        <v>0.18</v>
      </c>
      <c r="BL208" s="63">
        <v>0.03</v>
      </c>
      <c r="BM208" s="67">
        <v>1.1499999999999999</v>
      </c>
      <c r="BN208" s="63">
        <v>0.1</v>
      </c>
      <c r="BO208" s="67">
        <v>0.35</v>
      </c>
      <c r="BP208" s="63">
        <v>0.06</v>
      </c>
      <c r="BQ208" s="67">
        <v>0.16</v>
      </c>
      <c r="BR208" s="63">
        <v>0.02</v>
      </c>
      <c r="BS208" s="67">
        <v>0.64</v>
      </c>
      <c r="BT208" s="63">
        <v>0.12</v>
      </c>
      <c r="BU208" s="67"/>
      <c r="BV208" s="63"/>
      <c r="BW208" s="67">
        <v>0.91</v>
      </c>
      <c r="BX208" s="63">
        <v>0.09</v>
      </c>
      <c r="BY208" s="67">
        <v>0.57999999999999996</v>
      </c>
      <c r="BZ208" s="63">
        <v>0.05</v>
      </c>
      <c r="CA208" s="67">
        <v>0.6</v>
      </c>
      <c r="CB208" s="63">
        <v>7.0000000000000007E-2</v>
      </c>
      <c r="CC208" s="67"/>
      <c r="CD208" s="63"/>
      <c r="CE208" s="67"/>
      <c r="CF208" s="63"/>
      <c r="CG208" s="67"/>
      <c r="CH208" s="63"/>
      <c r="CI208" s="67">
        <v>7.5999999999999998E-2</v>
      </c>
      <c r="CJ208" s="63">
        <v>0.01</v>
      </c>
      <c r="CK208" s="67">
        <v>2.5000000000000001E-2</v>
      </c>
      <c r="CL208" s="63">
        <v>5.0000000000000001E-3</v>
      </c>
      <c r="CM208" s="118">
        <v>8.3999999999999995E-3</v>
      </c>
      <c r="CN208" s="60">
        <v>2E-3</v>
      </c>
      <c r="CO208" s="117">
        <v>35.71</v>
      </c>
      <c r="CP208" s="91">
        <v>9</v>
      </c>
      <c r="CQ208" s="91">
        <v>16.84</v>
      </c>
      <c r="CR208" s="91">
        <v>2.38</v>
      </c>
      <c r="CS208" s="61">
        <v>2.98</v>
      </c>
      <c r="CT208" s="61">
        <v>0.92</v>
      </c>
      <c r="CU208" s="63">
        <v>12</v>
      </c>
      <c r="CV208" s="63">
        <v>2.48</v>
      </c>
      <c r="CW208" s="63">
        <v>15.13</v>
      </c>
      <c r="CX208" s="63">
        <v>2.37</v>
      </c>
      <c r="CY208" s="60">
        <f t="shared" si="33"/>
        <v>2.0471740097908322E-2</v>
      </c>
      <c r="CZ208" s="60">
        <f t="shared" si="34"/>
        <v>1.4426868722096937E-3</v>
      </c>
      <c r="DA208" s="63"/>
      <c r="DB208" s="91">
        <v>16.729887008666999</v>
      </c>
      <c r="DC208" s="60">
        <v>2.1051841686604473E-2</v>
      </c>
      <c r="DD208" s="60">
        <v>1.2080315431654612E-3</v>
      </c>
      <c r="DE208" s="60">
        <v>5.9418124997472399E-2</v>
      </c>
      <c r="DF208" s="60">
        <v>3.409628967444147E-3</v>
      </c>
      <c r="DG208" s="65">
        <v>0.70277999999999996</v>
      </c>
      <c r="DH208" s="65">
        <v>9.3999999999999997E-4</v>
      </c>
      <c r="DI208" s="65">
        <v>0.70001000000000002</v>
      </c>
      <c r="DJ208" s="65">
        <v>9.3999999999999997E-4</v>
      </c>
      <c r="DK208" s="65"/>
      <c r="DL208" s="187">
        <v>41.49</v>
      </c>
      <c r="DM208" s="187">
        <v>2.0446766844708992E-2</v>
      </c>
      <c r="DN208" s="187">
        <v>51.4</v>
      </c>
      <c r="DO208" s="187">
        <v>7.9904082335756563E-2</v>
      </c>
      <c r="DP208" s="187">
        <v>7.02</v>
      </c>
      <c r="DQ208" s="187">
        <v>4.0456078849612442E-2</v>
      </c>
      <c r="DR208" s="188">
        <v>4.4000000000000003E-3</v>
      </c>
      <c r="DS208" s="188">
        <v>7.75877967109022E-4</v>
      </c>
      <c r="DT208" s="188">
        <v>5.21E-2</v>
      </c>
      <c r="DU208" s="188">
        <v>1.6585493270570774E-3</v>
      </c>
      <c r="DV208" s="188">
        <v>5.1999999999999998E-3</v>
      </c>
      <c r="DW208" s="188">
        <v>3.2323743972635845E-3</v>
      </c>
      <c r="DX208" s="188">
        <v>0.13930000000000001</v>
      </c>
      <c r="DY208" s="188">
        <v>1.4835270612084898E-3</v>
      </c>
      <c r="DZ208" s="188">
        <v>2E-3</v>
      </c>
      <c r="EA208" s="188">
        <v>7.0506969984966065E-4</v>
      </c>
      <c r="EB208" s="188">
        <v>0.215</v>
      </c>
      <c r="EC208" s="188">
        <v>1.317790171714248E-2</v>
      </c>
      <c r="ED208" s="188">
        <v>0.108</v>
      </c>
      <c r="EE208" s="188">
        <v>8.8917267914243145E-4</v>
      </c>
      <c r="EF208" s="188">
        <v>1.5699999999999999E-2</v>
      </c>
      <c r="EG208" s="188">
        <v>9.8322557797310287E-4</v>
      </c>
      <c r="EH208" s="188">
        <v>0.41959999999999997</v>
      </c>
      <c r="EI208" s="188">
        <v>1.5592372902891781E-3</v>
      </c>
      <c r="EJ208" s="187">
        <v>101.03</v>
      </c>
    </row>
    <row r="209" spans="1:140" x14ac:dyDescent="0.2">
      <c r="A209" s="63" t="s">
        <v>920</v>
      </c>
      <c r="B209" s="61">
        <v>92.92</v>
      </c>
      <c r="C209" s="143">
        <v>2.9456948356647696E-3</v>
      </c>
      <c r="D209" s="61">
        <v>50.15</v>
      </c>
      <c r="E209" s="61">
        <v>8.3974092380146498E-2</v>
      </c>
      <c r="F209" s="64">
        <v>0.20100000000000001</v>
      </c>
      <c r="G209" s="64">
        <v>6.5561376046043675E-3</v>
      </c>
      <c r="H209" s="61">
        <v>6.64</v>
      </c>
      <c r="I209" s="61">
        <v>6.1785791424830164E-2</v>
      </c>
      <c r="J209" s="61">
        <v>0.96</v>
      </c>
      <c r="K209" s="61">
        <v>10.135999999999999</v>
      </c>
      <c r="L209" s="61">
        <v>8.6949910481031498E-2</v>
      </c>
      <c r="M209" s="64">
        <v>6.9000000000000006E-2</v>
      </c>
      <c r="N209" s="64">
        <v>1.1070850952905199E-2</v>
      </c>
      <c r="O209" s="61">
        <v>24.51</v>
      </c>
      <c r="P209" s="61">
        <v>0.11942875406187188</v>
      </c>
      <c r="Q209" s="61">
        <v>5.56</v>
      </c>
      <c r="R209" s="61">
        <v>1.9634623447059029E-2</v>
      </c>
      <c r="S209" s="64">
        <v>0.20699999999999999</v>
      </c>
      <c r="T209" s="64">
        <v>1.3590773940167394E-2</v>
      </c>
      <c r="U209" s="64">
        <v>0.79900000000000004</v>
      </c>
      <c r="V209" s="64">
        <v>4.2650109942963102E-2</v>
      </c>
      <c r="W209" s="64">
        <v>3.5000000000000003E-2</v>
      </c>
      <c r="X209" s="64">
        <v>1.2839902808004498E-3</v>
      </c>
      <c r="Y209" s="64">
        <v>0.1976</v>
      </c>
      <c r="Z209" s="64">
        <v>2.3712066742583265E-3</v>
      </c>
      <c r="AA209" s="64">
        <v>0.02</v>
      </c>
      <c r="AB209" s="64">
        <v>4.6872345327981894E-3</v>
      </c>
      <c r="AC209" s="64">
        <v>1.7999999999999999E-2</v>
      </c>
      <c r="AD209" s="64">
        <v>1.2557092734423983E-3</v>
      </c>
      <c r="AE209" s="61">
        <v>99.5</v>
      </c>
      <c r="AF209" s="61">
        <f t="shared" si="35"/>
        <v>100.21</v>
      </c>
      <c r="AG209" s="92">
        <f t="shared" si="36"/>
        <v>0.17412935323383086</v>
      </c>
      <c r="AH209" s="64">
        <f t="shared" si="37"/>
        <v>3.9751243781094527</v>
      </c>
      <c r="AI209" s="64">
        <f t="shared" si="38"/>
        <v>0.98308457711442776</v>
      </c>
      <c r="AJ209" s="64">
        <f t="shared" si="39"/>
        <v>1.638474295190713</v>
      </c>
      <c r="AK209" s="64">
        <f t="shared" si="40"/>
        <v>3.5323383084577111</v>
      </c>
      <c r="AL209" s="63">
        <v>1428</v>
      </c>
      <c r="AM209" s="63">
        <v>1350</v>
      </c>
      <c r="AN209" s="63" t="s">
        <v>921</v>
      </c>
      <c r="AO209" s="62">
        <v>0.71</v>
      </c>
      <c r="AP209" s="69">
        <v>0.02</v>
      </c>
      <c r="AQ209" s="66">
        <v>38</v>
      </c>
      <c r="AR209" s="63">
        <v>7</v>
      </c>
      <c r="AS209" s="278">
        <v>1186.8599999999999</v>
      </c>
      <c r="AT209" s="68">
        <v>53.17</v>
      </c>
      <c r="AU209" s="67">
        <v>0.6</v>
      </c>
      <c r="AV209" s="63">
        <v>0.04</v>
      </c>
      <c r="AW209" s="67">
        <v>24.84</v>
      </c>
      <c r="AX209" s="63">
        <v>0.92</v>
      </c>
      <c r="AY209" s="67">
        <v>5.14</v>
      </c>
      <c r="AZ209" s="63">
        <v>0.26</v>
      </c>
      <c r="BA209" s="67">
        <v>9.19</v>
      </c>
      <c r="BB209" s="63">
        <v>0.43</v>
      </c>
      <c r="BC209" s="67">
        <v>0.28999999999999998</v>
      </c>
      <c r="BD209" s="63">
        <v>0.04</v>
      </c>
      <c r="BE209" s="67">
        <v>3.15</v>
      </c>
      <c r="BF209" s="63">
        <v>0.42</v>
      </c>
      <c r="BG209" s="67">
        <v>0.47</v>
      </c>
      <c r="BH209" s="63">
        <v>0.04</v>
      </c>
      <c r="BI209" s="67">
        <v>1.24</v>
      </c>
      <c r="BJ209" s="63">
        <v>0.1</v>
      </c>
      <c r="BK209" s="67">
        <v>0.19</v>
      </c>
      <c r="BL209" s="63">
        <v>0.03</v>
      </c>
      <c r="BM209" s="67">
        <v>1.18</v>
      </c>
      <c r="BN209" s="63">
        <v>0.14000000000000001</v>
      </c>
      <c r="BO209" s="67">
        <v>0.38</v>
      </c>
      <c r="BP209" s="63">
        <v>0.08</v>
      </c>
      <c r="BQ209" s="67">
        <v>0.19</v>
      </c>
      <c r="BR209" s="63">
        <v>0.03</v>
      </c>
      <c r="BS209" s="67">
        <v>0.68</v>
      </c>
      <c r="BT209" s="63">
        <v>0.18</v>
      </c>
      <c r="BU209" s="67"/>
      <c r="BV209" s="63"/>
      <c r="BW209" s="67">
        <v>0.92</v>
      </c>
      <c r="BX209" s="63">
        <v>0.1</v>
      </c>
      <c r="BY209" s="67">
        <v>0.61</v>
      </c>
      <c r="BZ209" s="63">
        <v>7.0000000000000007E-2</v>
      </c>
      <c r="CA209" s="67">
        <v>0.63</v>
      </c>
      <c r="CB209" s="63">
        <v>0.15</v>
      </c>
      <c r="CC209" s="67"/>
      <c r="CD209" s="63"/>
      <c r="CE209" s="67"/>
      <c r="CF209" s="63"/>
      <c r="CG209" s="67"/>
      <c r="CH209" s="63"/>
      <c r="CI209" s="67">
        <v>9.1999999999999998E-2</v>
      </c>
      <c r="CJ209" s="63">
        <v>1.6E-2</v>
      </c>
      <c r="CK209" s="67">
        <v>2.8000000000000001E-2</v>
      </c>
      <c r="CL209" s="63">
        <v>6.0000000000000001E-3</v>
      </c>
      <c r="CM209" s="118">
        <v>9.1000000000000004E-3</v>
      </c>
      <c r="CN209" s="60">
        <v>2.5000000000000001E-3</v>
      </c>
      <c r="CO209" s="117">
        <v>31.87</v>
      </c>
      <c r="CP209" s="91">
        <v>9.91</v>
      </c>
      <c r="CQ209" s="91">
        <v>13.48</v>
      </c>
      <c r="CR209" s="91">
        <v>2.61</v>
      </c>
      <c r="CS209" s="61">
        <v>3.08</v>
      </c>
      <c r="CT209" s="61">
        <v>1.04</v>
      </c>
      <c r="CU209" s="63">
        <v>10.36</v>
      </c>
      <c r="CV209" s="63">
        <v>2.66</v>
      </c>
      <c r="CW209" s="63">
        <v>12.83</v>
      </c>
      <c r="CX209" s="63">
        <v>2.75</v>
      </c>
      <c r="CY209" s="60">
        <f t="shared" si="33"/>
        <v>2.4154589371980676E-2</v>
      </c>
      <c r="CZ209" s="60">
        <f t="shared" si="34"/>
        <v>1.8421238398616928E-3</v>
      </c>
      <c r="DB209" s="91">
        <v>6.2360694408416704</v>
      </c>
      <c r="DC209" s="60">
        <v>2.5239115566478555E-2</v>
      </c>
      <c r="DD209" s="60">
        <v>1.4220890302691228E-3</v>
      </c>
      <c r="DE209" s="60">
        <v>7.1236566656727507E-2</v>
      </c>
      <c r="DF209" s="60">
        <v>4.0137991257948712E-3</v>
      </c>
      <c r="DG209" s="65"/>
      <c r="DH209" s="65"/>
      <c r="DI209" s="65"/>
      <c r="DJ209" s="65"/>
      <c r="DK209" s="65"/>
      <c r="DL209" s="232">
        <v>41.21</v>
      </c>
      <c r="DM209" s="232">
        <v>3.6325440628753085E-2</v>
      </c>
      <c r="DN209" s="232">
        <v>50.99</v>
      </c>
      <c r="DO209" s="232">
        <v>8.1124495516660174E-3</v>
      </c>
      <c r="DP209" s="232">
        <v>6.93</v>
      </c>
      <c r="DQ209" s="232">
        <v>1.3428049494898212E-2</v>
      </c>
      <c r="DR209" s="233">
        <v>4.5999999999999999E-3</v>
      </c>
      <c r="DS209" s="233">
        <v>8.9851420766690201E-4</v>
      </c>
      <c r="DT209" s="233">
        <v>5.6399999999999999E-2</v>
      </c>
      <c r="DU209" s="233">
        <v>2.2632220213374254E-3</v>
      </c>
      <c r="DV209" s="233">
        <v>4.3E-3</v>
      </c>
      <c r="DW209" s="233">
        <v>5.4374907325536971E-4</v>
      </c>
      <c r="DX209" s="233">
        <v>0.13539999999999999</v>
      </c>
      <c r="DY209" s="233">
        <v>8.2026907144192149E-4</v>
      </c>
      <c r="DZ209" s="233">
        <v>2E-3</v>
      </c>
      <c r="EA209" s="233">
        <v>6.3553471251949782E-4</v>
      </c>
      <c r="EB209" s="233">
        <v>0.22020000000000001</v>
      </c>
      <c r="EC209" s="233">
        <v>1.3867419984879546E-3</v>
      </c>
      <c r="ED209" s="233">
        <v>0.1051</v>
      </c>
      <c r="EE209" s="233">
        <v>1.1070263622505541E-3</v>
      </c>
      <c r="EF209" s="233">
        <v>1.61E-2</v>
      </c>
      <c r="EG209" s="233">
        <v>9.8701824973192707E-4</v>
      </c>
      <c r="EH209" s="233">
        <v>0.42049999999999998</v>
      </c>
      <c r="EI209" s="233">
        <v>1.4638044154287792E-3</v>
      </c>
      <c r="EJ209" s="232">
        <v>100.25</v>
      </c>
    </row>
    <row r="210" spans="1:140" x14ac:dyDescent="0.2">
      <c r="A210" s="63" t="s">
        <v>922</v>
      </c>
      <c r="B210" s="61">
        <v>92.9</v>
      </c>
      <c r="C210" s="143">
        <v>5.1860982205591969E-3</v>
      </c>
      <c r="D210" s="61">
        <v>50.3</v>
      </c>
      <c r="E210" s="61">
        <v>0.1646178380531971</v>
      </c>
      <c r="F210" s="64">
        <v>0.193</v>
      </c>
      <c r="G210" s="64">
        <v>7.3404842331491176E-3</v>
      </c>
      <c r="H210" s="61">
        <v>6.4</v>
      </c>
      <c r="I210" s="61">
        <v>3.924769472635694E-2</v>
      </c>
      <c r="J210" s="61">
        <v>0.95</v>
      </c>
      <c r="K210" s="61">
        <v>10.143000000000001</v>
      </c>
      <c r="L210" s="61">
        <v>0.12242204522414911</v>
      </c>
      <c r="M210" s="64">
        <v>7.4999999999999997E-2</v>
      </c>
      <c r="N210" s="64">
        <v>6.1772991701719857E-3</v>
      </c>
      <c r="O210" s="61">
        <v>24.65</v>
      </c>
      <c r="P210" s="61">
        <v>0.24832430497563618</v>
      </c>
      <c r="Q210" s="61">
        <v>5.47</v>
      </c>
      <c r="R210" s="61">
        <v>7.0820539530584134E-2</v>
      </c>
      <c r="S210" s="64">
        <v>0.218</v>
      </c>
      <c r="T210" s="64">
        <v>9.5669943338984632E-3</v>
      </c>
      <c r="U210" s="64">
        <v>0.747</v>
      </c>
      <c r="V210" s="64">
        <v>3.1632659414109233E-2</v>
      </c>
      <c r="W210" s="64">
        <v>2.1999999999999999E-2</v>
      </c>
      <c r="X210" s="64">
        <v>1.6862524657990654E-3</v>
      </c>
      <c r="Y210" s="64">
        <v>7.8899999999999998E-2</v>
      </c>
      <c r="Z210" s="64">
        <v>1.7452407467205778E-3</v>
      </c>
      <c r="AA210" s="64">
        <v>1.7000000000000001E-2</v>
      </c>
      <c r="AB210" s="64">
        <v>4.6414741019286084E-3</v>
      </c>
      <c r="AC210" s="64">
        <v>1.9E-2</v>
      </c>
      <c r="AD210" s="64">
        <v>1.2227542342358668E-3</v>
      </c>
      <c r="AE210" s="61">
        <v>99.28</v>
      </c>
      <c r="AF210" s="61">
        <f t="shared" si="35"/>
        <v>100.1</v>
      </c>
      <c r="AG210" s="92">
        <f t="shared" si="36"/>
        <v>0.11398963730569947</v>
      </c>
      <c r="AH210" s="64">
        <f t="shared" si="37"/>
        <v>3.8704663212435233</v>
      </c>
      <c r="AI210" s="64">
        <f t="shared" si="38"/>
        <v>0.4088082901554404</v>
      </c>
      <c r="AJ210" s="64">
        <f t="shared" si="39"/>
        <v>0.68134715025906734</v>
      </c>
      <c r="AK210" s="64">
        <f t="shared" si="40"/>
        <v>4.2487046632124352</v>
      </c>
      <c r="AL210" s="63">
        <v>1426</v>
      </c>
      <c r="AM210" s="63">
        <v>1350</v>
      </c>
      <c r="AN210" s="63" t="s">
        <v>402</v>
      </c>
      <c r="AO210" s="62">
        <v>0.82</v>
      </c>
      <c r="AP210" s="69">
        <v>0</v>
      </c>
      <c r="AQ210" s="66">
        <v>38</v>
      </c>
      <c r="AR210" s="63">
        <v>11</v>
      </c>
      <c r="AS210" s="278">
        <v>1184.47</v>
      </c>
      <c r="AT210" s="68">
        <v>36.96</v>
      </c>
      <c r="AU210" s="67">
        <v>0.39</v>
      </c>
      <c r="AV210" s="63">
        <v>0.03</v>
      </c>
      <c r="AW210" s="67">
        <v>22.33</v>
      </c>
      <c r="AX210" s="63">
        <v>0.59</v>
      </c>
      <c r="AY210" s="67">
        <v>5.13</v>
      </c>
      <c r="AZ210" s="63">
        <v>0.28000000000000003</v>
      </c>
      <c r="BA210" s="67">
        <v>9.43</v>
      </c>
      <c r="BB210" s="63">
        <v>0.54</v>
      </c>
      <c r="BC210" s="67">
        <v>0.34</v>
      </c>
      <c r="BD210" s="63">
        <v>0.03</v>
      </c>
      <c r="BE210" s="67">
        <v>2.83</v>
      </c>
      <c r="BF210" s="63">
        <v>0.33</v>
      </c>
      <c r="BG210" s="67">
        <v>0.44</v>
      </c>
      <c r="BH210" s="63">
        <v>0.03</v>
      </c>
      <c r="BI210" s="67">
        <v>1.1599999999999999</v>
      </c>
      <c r="BJ210" s="63">
        <v>7.0000000000000007E-2</v>
      </c>
      <c r="BK210" s="67">
        <v>0.19</v>
      </c>
      <c r="BL210" s="63">
        <v>0.03</v>
      </c>
      <c r="BM210" s="67">
        <v>1.0900000000000001</v>
      </c>
      <c r="BN210" s="63">
        <v>0.11</v>
      </c>
      <c r="BO210" s="67">
        <v>0.36</v>
      </c>
      <c r="BP210" s="63">
        <v>7.0000000000000007E-2</v>
      </c>
      <c r="BQ210" s="67">
        <v>0.2</v>
      </c>
      <c r="BR210" s="63">
        <v>0.03</v>
      </c>
      <c r="BS210" s="67">
        <v>0.68</v>
      </c>
      <c r="BT210" s="63">
        <v>0.13</v>
      </c>
      <c r="BU210" s="67"/>
      <c r="BV210" s="63"/>
      <c r="BW210" s="67">
        <v>0.81</v>
      </c>
      <c r="BX210" s="63">
        <v>0.08</v>
      </c>
      <c r="BY210" s="67">
        <v>0.57999999999999996</v>
      </c>
      <c r="BZ210" s="63">
        <v>0.06</v>
      </c>
      <c r="CA210" s="67">
        <v>0.64</v>
      </c>
      <c r="CB210" s="63">
        <v>0.1</v>
      </c>
      <c r="CC210" s="67"/>
      <c r="CD210" s="63"/>
      <c r="CE210" s="67"/>
      <c r="CF210" s="63"/>
      <c r="CG210" s="67"/>
      <c r="CH210" s="63"/>
      <c r="CI210" s="67">
        <v>0.06</v>
      </c>
      <c r="CJ210" s="63">
        <v>1.2E-2</v>
      </c>
      <c r="CK210" s="67">
        <v>2.3E-2</v>
      </c>
      <c r="CL210" s="63">
        <v>4.0000000000000001E-3</v>
      </c>
      <c r="CM210" s="118">
        <v>8.0999999999999996E-3</v>
      </c>
      <c r="CN210" s="60">
        <v>2.2000000000000001E-3</v>
      </c>
      <c r="CO210" s="117">
        <v>41.98</v>
      </c>
      <c r="CP210" s="91">
        <v>12.07</v>
      </c>
      <c r="CQ210" s="91">
        <v>19.329999999999998</v>
      </c>
      <c r="CR210" s="91">
        <v>3.95</v>
      </c>
      <c r="CS210" s="61">
        <v>2.84</v>
      </c>
      <c r="CT210" s="61">
        <v>0.96</v>
      </c>
      <c r="CU210" s="63">
        <v>14.78</v>
      </c>
      <c r="CV210" s="63">
        <v>3.14</v>
      </c>
      <c r="CW210" s="63">
        <v>18.170000000000002</v>
      </c>
      <c r="CX210" s="63">
        <v>3.99</v>
      </c>
      <c r="CY210" s="60">
        <f t="shared" si="33"/>
        <v>1.7465293327362293E-2</v>
      </c>
      <c r="CZ210" s="60">
        <f t="shared" si="34"/>
        <v>1.4205280272342829E-3</v>
      </c>
      <c r="DB210" s="91">
        <v>12.256151199340801</v>
      </c>
      <c r="DC210" s="60">
        <v>1.8816741636941886E-2</v>
      </c>
      <c r="DD210" s="60">
        <v>1.0554784704328842E-3</v>
      </c>
      <c r="DE210" s="60">
        <v>5.3109629232124998E-2</v>
      </c>
      <c r="DF210" s="60">
        <v>2.9790529789243134E-3</v>
      </c>
      <c r="DG210" s="65"/>
      <c r="DH210" s="65"/>
      <c r="DI210" s="65"/>
      <c r="DJ210" s="65"/>
      <c r="DK210" s="65"/>
      <c r="DL210" s="232">
        <v>41.88</v>
      </c>
      <c r="DM210" s="232">
        <v>7.9081715596313554E-3</v>
      </c>
      <c r="DN210" s="232">
        <v>51.79</v>
      </c>
      <c r="DO210" s="232">
        <v>3.2022375545830005E-2</v>
      </c>
      <c r="DP210" s="232">
        <v>7.05</v>
      </c>
      <c r="DQ210" s="232">
        <v>2.4433885681641686E-2</v>
      </c>
      <c r="DR210" s="233">
        <v>5.4000000000000003E-3</v>
      </c>
      <c r="DS210" s="233">
        <v>9.7711637411453957E-4</v>
      </c>
      <c r="DT210" s="233">
        <v>5.21E-2</v>
      </c>
      <c r="DU210" s="233">
        <v>7.5406036107737999E-4</v>
      </c>
      <c r="DV210" s="233">
        <v>7.0000000000000001E-3</v>
      </c>
      <c r="DW210" s="233">
        <v>4.1687191108620188E-3</v>
      </c>
      <c r="DX210" s="233">
        <v>0.1371</v>
      </c>
      <c r="DY210" s="233">
        <v>1.1792849351141264E-3</v>
      </c>
      <c r="DZ210" s="233">
        <v>1.9E-3</v>
      </c>
      <c r="EA210" s="233">
        <v>5.8203402515798381E-4</v>
      </c>
      <c r="EB210" s="233">
        <v>0.2198</v>
      </c>
      <c r="EC210" s="233">
        <v>2.3448888595119797E-3</v>
      </c>
      <c r="ED210" s="233">
        <v>0.1075</v>
      </c>
      <c r="EE210" s="233">
        <v>9.7008219380926913E-4</v>
      </c>
      <c r="EF210" s="233">
        <v>1.6299999999999999E-2</v>
      </c>
      <c r="EG210" s="233">
        <v>1.2620635097770484E-3</v>
      </c>
      <c r="EH210" s="233">
        <v>0.42070000000000002</v>
      </c>
      <c r="EI210" s="233">
        <v>1.2403629942773437E-3</v>
      </c>
      <c r="EJ210" s="232">
        <v>101.84</v>
      </c>
    </row>
    <row r="211" spans="1:140" x14ac:dyDescent="0.2">
      <c r="A211" s="63" t="s">
        <v>923</v>
      </c>
      <c r="B211" s="61">
        <v>93</v>
      </c>
      <c r="C211" s="143">
        <v>1.33595933900055E-2</v>
      </c>
      <c r="D211" s="61">
        <v>50.19</v>
      </c>
      <c r="E211" s="61">
        <v>0.13316188297907561</v>
      </c>
      <c r="F211" s="64">
        <v>0.19500000000000001</v>
      </c>
      <c r="G211" s="64">
        <v>7.2575375934381264E-3</v>
      </c>
      <c r="H211" s="61">
        <v>6.55</v>
      </c>
      <c r="I211" s="61">
        <v>3.239289009939423E-2</v>
      </c>
      <c r="J211" s="61">
        <v>1</v>
      </c>
      <c r="K211" s="61">
        <v>10.108000000000001</v>
      </c>
      <c r="L211" s="61">
        <v>5.0638635084915021E-2</v>
      </c>
      <c r="M211" s="64">
        <v>6.9000000000000006E-2</v>
      </c>
      <c r="N211" s="64">
        <v>5.3619060803783217E-3</v>
      </c>
      <c r="O211" s="61">
        <v>24.88</v>
      </c>
      <c r="P211" s="61">
        <v>0.18015014239699029</v>
      </c>
      <c r="Q211" s="61">
        <v>5.46</v>
      </c>
      <c r="R211" s="61">
        <v>3.676603308732506E-2</v>
      </c>
      <c r="S211" s="64">
        <v>0.20499999999999999</v>
      </c>
      <c r="T211" s="64">
        <v>1.2204303883391618E-2</v>
      </c>
      <c r="U211" s="64">
        <v>0.72299999999999998</v>
      </c>
      <c r="V211" s="64">
        <v>2.3147965468307729E-2</v>
      </c>
      <c r="W211" s="64">
        <v>2.8000000000000001E-2</v>
      </c>
      <c r="X211" s="64">
        <v>1.3413409643889605E-3</v>
      </c>
      <c r="Y211" s="64">
        <v>0.12590000000000001</v>
      </c>
      <c r="Z211" s="64">
        <v>2.2132753272522932E-3</v>
      </c>
      <c r="AA211" s="64">
        <v>1.4999999999999999E-2</v>
      </c>
      <c r="AB211" s="64">
        <v>3.6081466110501961E-3</v>
      </c>
      <c r="AC211" s="64">
        <v>1.4999999999999999E-2</v>
      </c>
      <c r="AD211" s="64">
        <v>1.138056152053091E-3</v>
      </c>
      <c r="AE211" s="61">
        <v>99.56</v>
      </c>
      <c r="AF211" s="61">
        <f t="shared" si="35"/>
        <v>100.14</v>
      </c>
      <c r="AG211" s="92">
        <f t="shared" si="36"/>
        <v>0.14358974358974358</v>
      </c>
      <c r="AH211" s="64">
        <f t="shared" si="37"/>
        <v>3.7076923076923074</v>
      </c>
      <c r="AI211" s="64">
        <f t="shared" si="38"/>
        <v>0.64564102564102566</v>
      </c>
      <c r="AJ211" s="64">
        <f t="shared" si="39"/>
        <v>1.0760683760683762</v>
      </c>
      <c r="AK211" s="64">
        <f t="shared" si="40"/>
        <v>2.974358974358974</v>
      </c>
      <c r="AL211" s="63">
        <v>1435</v>
      </c>
      <c r="AM211" s="63">
        <v>1350</v>
      </c>
      <c r="AN211" s="63" t="s">
        <v>924</v>
      </c>
      <c r="AO211" s="62">
        <v>0.57999999999999996</v>
      </c>
      <c r="AP211" s="69">
        <v>0.03</v>
      </c>
      <c r="AQ211" s="66">
        <v>38</v>
      </c>
      <c r="AR211" s="63">
        <v>11</v>
      </c>
      <c r="AS211" s="278">
        <v>1202.52</v>
      </c>
      <c r="AT211" s="68">
        <v>40.770000000000003</v>
      </c>
      <c r="AU211" s="67">
        <v>0.53</v>
      </c>
      <c r="AV211" s="63">
        <v>0.03</v>
      </c>
      <c r="AW211" s="67">
        <v>23.91</v>
      </c>
      <c r="AX211" s="63">
        <v>0.63</v>
      </c>
      <c r="AY211" s="67">
        <v>5.2</v>
      </c>
      <c r="AZ211" s="63">
        <v>0.27</v>
      </c>
      <c r="BA211" s="67">
        <v>9.58</v>
      </c>
      <c r="BB211" s="63">
        <v>0.39</v>
      </c>
      <c r="BC211" s="67">
        <v>0.34</v>
      </c>
      <c r="BD211" s="63">
        <v>0.03</v>
      </c>
      <c r="BE211" s="67">
        <v>3.2</v>
      </c>
      <c r="BF211" s="63">
        <v>0.41</v>
      </c>
      <c r="BG211" s="67">
        <v>0.43</v>
      </c>
      <c r="BH211" s="63">
        <v>0.03</v>
      </c>
      <c r="BI211" s="67">
        <v>1.19</v>
      </c>
      <c r="BJ211" s="63">
        <v>7.0000000000000007E-2</v>
      </c>
      <c r="BK211" s="67">
        <v>0.2</v>
      </c>
      <c r="BL211" s="63">
        <v>0.03</v>
      </c>
      <c r="BM211" s="67">
        <v>1.1399999999999999</v>
      </c>
      <c r="BN211" s="63">
        <v>0.12</v>
      </c>
      <c r="BO211" s="67">
        <v>0.43</v>
      </c>
      <c r="BP211" s="63">
        <v>0.08</v>
      </c>
      <c r="BQ211" s="67">
        <v>0.17</v>
      </c>
      <c r="BR211" s="63">
        <v>0.03</v>
      </c>
      <c r="BS211" s="67">
        <v>0.64</v>
      </c>
      <c r="BT211" s="63">
        <v>0.11</v>
      </c>
      <c r="BU211" s="67"/>
      <c r="BV211" s="63"/>
      <c r="BW211" s="67">
        <v>0.83</v>
      </c>
      <c r="BX211" s="63">
        <v>0.1</v>
      </c>
      <c r="BY211" s="67">
        <v>0.56999999999999995</v>
      </c>
      <c r="BZ211" s="63">
        <v>0.08</v>
      </c>
      <c r="CA211" s="67">
        <v>0.64</v>
      </c>
      <c r="CB211" s="63">
        <v>7.0000000000000007E-2</v>
      </c>
      <c r="CC211" s="67"/>
      <c r="CD211" s="63"/>
      <c r="CE211" s="67"/>
      <c r="CF211" s="63"/>
      <c r="CG211" s="67"/>
      <c r="CH211" s="63"/>
      <c r="CI211" s="67">
        <v>0.107</v>
      </c>
      <c r="CJ211" s="63">
        <v>1.4E-2</v>
      </c>
      <c r="CK211" s="67">
        <v>2.5000000000000001E-2</v>
      </c>
      <c r="CL211" s="63">
        <v>5.0000000000000001E-3</v>
      </c>
      <c r="CM211" s="118">
        <v>9.4000000000000004E-3</v>
      </c>
      <c r="CN211" s="60">
        <v>2.5000000000000001E-3</v>
      </c>
      <c r="CO211" s="117">
        <v>36.17</v>
      </c>
      <c r="CP211" s="91">
        <v>10.01</v>
      </c>
      <c r="CQ211" s="91">
        <v>11.12</v>
      </c>
      <c r="CR211" s="91">
        <v>1.63</v>
      </c>
      <c r="CS211" s="61">
        <v>2.66</v>
      </c>
      <c r="CT211" s="61">
        <v>0.88</v>
      </c>
      <c r="CU211" s="63">
        <v>13.6</v>
      </c>
      <c r="CV211" s="63">
        <v>3.03</v>
      </c>
      <c r="CW211" s="63">
        <v>10.65</v>
      </c>
      <c r="CX211" s="63">
        <v>1.84</v>
      </c>
      <c r="CY211" s="60">
        <f t="shared" si="33"/>
        <v>2.2166457549142621E-2</v>
      </c>
      <c r="CZ211" s="60">
        <f t="shared" si="34"/>
        <v>1.3839836605875546E-3</v>
      </c>
      <c r="DB211" s="91">
        <v>8.8946230411529505</v>
      </c>
      <c r="DC211" s="60">
        <v>2.2394975944341339E-2</v>
      </c>
      <c r="DD211" s="60">
        <v>1.2669543459097625E-3</v>
      </c>
      <c r="DE211" s="60">
        <v>6.3209076896249897E-2</v>
      </c>
      <c r="DF211" s="60">
        <v>3.5759366240749714E-3</v>
      </c>
      <c r="DG211" s="65">
        <v>0.70333999999999997</v>
      </c>
      <c r="DH211" s="65">
        <v>1.48E-3</v>
      </c>
      <c r="DI211" s="65">
        <v>0.70038999999999996</v>
      </c>
      <c r="DJ211" s="65">
        <v>1.48E-3</v>
      </c>
      <c r="DK211" s="65"/>
      <c r="DL211" s="232"/>
      <c r="DM211" s="232"/>
      <c r="DN211" s="232"/>
      <c r="DO211" s="232"/>
      <c r="DP211" s="232"/>
      <c r="DQ211" s="232"/>
      <c r="DR211" s="233"/>
      <c r="DS211" s="233"/>
      <c r="DT211" s="233"/>
      <c r="DU211" s="233"/>
      <c r="DV211" s="233"/>
      <c r="DW211" s="233"/>
      <c r="DX211" s="233"/>
      <c r="DY211" s="233"/>
      <c r="DZ211" s="233"/>
      <c r="EA211" s="233"/>
      <c r="EB211" s="233"/>
      <c r="EC211" s="233"/>
      <c r="ED211" s="233"/>
      <c r="EE211" s="233"/>
      <c r="EF211" s="233"/>
      <c r="EG211" s="233"/>
      <c r="EH211" s="233"/>
      <c r="EI211" s="233"/>
      <c r="EJ211" s="232"/>
    </row>
    <row r="212" spans="1:140" x14ac:dyDescent="0.2">
      <c r="A212" s="63" t="s">
        <v>925</v>
      </c>
      <c r="B212" s="61">
        <v>93.06</v>
      </c>
      <c r="C212" s="143">
        <v>1.435959339000548E-2</v>
      </c>
      <c r="D212" s="61">
        <v>50.07</v>
      </c>
      <c r="E212" s="61">
        <v>0.12084115369298022</v>
      </c>
      <c r="F212" s="64">
        <v>0.19900000000000001</v>
      </c>
      <c r="G212" s="64">
        <v>6.72129317768451E-3</v>
      </c>
      <c r="H212" s="61">
        <v>6.39</v>
      </c>
      <c r="I212" s="61">
        <v>3.1418735155657039E-2</v>
      </c>
      <c r="J212" s="61">
        <v>0.96</v>
      </c>
      <c r="K212" s="61">
        <v>10.034000000000001</v>
      </c>
      <c r="L212" s="61">
        <v>7.3999663426247766E-2</v>
      </c>
      <c r="M212" s="64">
        <v>7.1999999999999995E-2</v>
      </c>
      <c r="N212" s="64">
        <v>5.4954655211662236E-3</v>
      </c>
      <c r="O212" s="61">
        <v>25.02</v>
      </c>
      <c r="P212" s="61">
        <v>8.6478932573194695E-2</v>
      </c>
      <c r="Q212" s="61">
        <v>5.38</v>
      </c>
      <c r="R212" s="61">
        <v>2.0195439961250009E-2</v>
      </c>
      <c r="S212" s="64">
        <v>0.21099999999999999</v>
      </c>
      <c r="T212" s="64">
        <v>1.0545110765865928E-2</v>
      </c>
      <c r="U212" s="64">
        <v>0.76500000000000001</v>
      </c>
      <c r="V212" s="64">
        <v>2.1215943663618834E-2</v>
      </c>
      <c r="W212" s="64">
        <v>3.6999999999999998E-2</v>
      </c>
      <c r="X212" s="64">
        <v>2.0764831129600025E-3</v>
      </c>
      <c r="Y212" s="64">
        <v>0.21479999999999999</v>
      </c>
      <c r="Z212" s="64">
        <v>2.8197212541112354E-3</v>
      </c>
      <c r="AA212" s="64">
        <v>1.2999999999999999E-2</v>
      </c>
      <c r="AB212" s="64">
        <v>3.8856134031103975E-3</v>
      </c>
      <c r="AC212" s="64">
        <v>1.7000000000000001E-2</v>
      </c>
      <c r="AD212" s="64">
        <v>1.5041847395220089E-3</v>
      </c>
      <c r="AE212" s="61">
        <v>99.38</v>
      </c>
      <c r="AF212" s="61">
        <f t="shared" si="35"/>
        <v>100.22999999999999</v>
      </c>
      <c r="AG212" s="92">
        <f t="shared" si="36"/>
        <v>0.185929648241206</v>
      </c>
      <c r="AH212" s="64">
        <f t="shared" si="37"/>
        <v>3.8442211055276378</v>
      </c>
      <c r="AI212" s="64">
        <f t="shared" si="38"/>
        <v>1.079396984924623</v>
      </c>
      <c r="AJ212" s="64">
        <f t="shared" si="39"/>
        <v>1.7989949748743717</v>
      </c>
      <c r="AK212" s="64">
        <f t="shared" si="40"/>
        <v>4.2713567839195976</v>
      </c>
      <c r="AL212" s="63">
        <v>1431</v>
      </c>
      <c r="AM212" s="63">
        <v>1350</v>
      </c>
      <c r="AN212" s="63" t="s">
        <v>926</v>
      </c>
      <c r="AO212" s="62">
        <v>0.85</v>
      </c>
      <c r="AP212" s="69">
        <v>0.01</v>
      </c>
      <c r="AQ212" s="66">
        <v>38</v>
      </c>
      <c r="AR212" s="63">
        <v>11</v>
      </c>
      <c r="AS212" s="278">
        <v>1192.3599999999999</v>
      </c>
      <c r="AT212" s="68">
        <v>37.56</v>
      </c>
      <c r="AU212" s="67">
        <v>0.7</v>
      </c>
      <c r="AV212" s="63">
        <v>0.03</v>
      </c>
      <c r="AW212" s="67">
        <v>26.17</v>
      </c>
      <c r="AX212" s="63">
        <v>0.61</v>
      </c>
      <c r="AY212" s="67">
        <v>5.0999999999999996</v>
      </c>
      <c r="AZ212" s="63">
        <v>0.24</v>
      </c>
      <c r="BA212" s="67">
        <v>9.3000000000000007</v>
      </c>
      <c r="BB212" s="63">
        <v>0.39</v>
      </c>
      <c r="BC212" s="67">
        <v>0.32</v>
      </c>
      <c r="BD212" s="63">
        <v>0.02</v>
      </c>
      <c r="BE212" s="67">
        <v>2.89</v>
      </c>
      <c r="BF212" s="63">
        <v>0.32</v>
      </c>
      <c r="BG212" s="67">
        <v>0.42</v>
      </c>
      <c r="BH212" s="63">
        <v>0.04</v>
      </c>
      <c r="BI212" s="67">
        <v>1.21</v>
      </c>
      <c r="BJ212" s="63">
        <v>0.08</v>
      </c>
      <c r="BK212" s="67">
        <v>0.2</v>
      </c>
      <c r="BL212" s="63">
        <v>0.03</v>
      </c>
      <c r="BM212" s="67">
        <v>1.0900000000000001</v>
      </c>
      <c r="BN212" s="63">
        <v>0.11</v>
      </c>
      <c r="BO212" s="67">
        <v>0.36</v>
      </c>
      <c r="BP212" s="63">
        <v>7.0000000000000007E-2</v>
      </c>
      <c r="BQ212" s="67">
        <v>0.16</v>
      </c>
      <c r="BR212" s="63">
        <v>0.02</v>
      </c>
      <c r="BS212" s="67">
        <v>0.68</v>
      </c>
      <c r="BT212" s="63">
        <v>0.14000000000000001</v>
      </c>
      <c r="BU212" s="67"/>
      <c r="BV212" s="63"/>
      <c r="BW212" s="67">
        <v>0.84</v>
      </c>
      <c r="BX212" s="63">
        <v>0.09</v>
      </c>
      <c r="BY212" s="67">
        <v>0.59</v>
      </c>
      <c r="BZ212" s="63">
        <v>7.0000000000000007E-2</v>
      </c>
      <c r="CA212" s="67">
        <v>0.63</v>
      </c>
      <c r="CB212" s="63">
        <v>7.0000000000000007E-2</v>
      </c>
      <c r="CC212" s="67"/>
      <c r="CD212" s="63"/>
      <c r="CE212" s="67"/>
      <c r="CF212" s="63"/>
      <c r="CG212" s="67"/>
      <c r="CH212" s="63"/>
      <c r="CI212" s="67">
        <v>0.12</v>
      </c>
      <c r="CJ212" s="63">
        <v>1.4E-2</v>
      </c>
      <c r="CK212" s="67">
        <v>2.7E-2</v>
      </c>
      <c r="CL212" s="63">
        <v>6.0000000000000001E-3</v>
      </c>
      <c r="CM212" s="118">
        <v>8.3000000000000001E-3</v>
      </c>
      <c r="CN212" s="60">
        <v>1.9E-3</v>
      </c>
      <c r="CO212" s="117">
        <v>38.549999999999997</v>
      </c>
      <c r="CP212" s="91">
        <v>9.41</v>
      </c>
      <c r="CQ212" s="91">
        <v>10.08</v>
      </c>
      <c r="CR212" s="91">
        <v>1.33</v>
      </c>
      <c r="CS212" s="61">
        <v>3.25</v>
      </c>
      <c r="CT212" s="61">
        <v>1.05</v>
      </c>
      <c r="CU212" s="63">
        <v>11.85</v>
      </c>
      <c r="CV212" s="63">
        <v>2.79</v>
      </c>
      <c r="CW212" s="63">
        <v>9.08</v>
      </c>
      <c r="CX212" s="63">
        <v>1.36</v>
      </c>
      <c r="CY212" s="60">
        <f t="shared" si="33"/>
        <v>2.674818494459304E-2</v>
      </c>
      <c r="CZ212" s="60">
        <f t="shared" si="34"/>
        <v>1.3049305249501016E-3</v>
      </c>
      <c r="DB212" s="91">
        <v>10.1545538902283</v>
      </c>
      <c r="DC212" s="60">
        <v>2.8315593613970534E-2</v>
      </c>
      <c r="DD212" s="60">
        <v>1.5753053820344812E-3</v>
      </c>
      <c r="DE212" s="60">
        <v>7.9919823917500799E-2</v>
      </c>
      <c r="DF212" s="60">
        <v>4.4462471973877541E-3</v>
      </c>
      <c r="DG212" s="65"/>
      <c r="DH212" s="65"/>
      <c r="DI212" s="65"/>
      <c r="DJ212" s="65"/>
      <c r="DK212" s="65"/>
      <c r="DL212" s="232">
        <v>42.12</v>
      </c>
      <c r="DM212" s="232">
        <v>2.5000830986790616E-2</v>
      </c>
      <c r="DN212" s="232">
        <v>52.21</v>
      </c>
      <c r="DO212" s="232">
        <v>7.6566531472696334E-2</v>
      </c>
      <c r="DP212" s="232">
        <v>6.93</v>
      </c>
      <c r="DQ212" s="232">
        <v>6.665911958755448E-2</v>
      </c>
      <c r="DR212" s="233">
        <v>4.4999999999999997E-3</v>
      </c>
      <c r="DS212" s="233">
        <v>8.327942145653338E-4</v>
      </c>
      <c r="DT212" s="233">
        <v>5.8500000000000003E-2</v>
      </c>
      <c r="DU212" s="233">
        <v>1.4731287275957449E-3</v>
      </c>
      <c r="DV212" s="233">
        <v>7.1000000000000004E-3</v>
      </c>
      <c r="DW212" s="233">
        <v>8.060799133128049E-3</v>
      </c>
      <c r="DX212" s="233">
        <v>0.1351</v>
      </c>
      <c r="DY212" s="233">
        <v>8.712823507590542E-4</v>
      </c>
      <c r="DZ212" s="233">
        <v>2.2000000000000001E-3</v>
      </c>
      <c r="EA212" s="233">
        <v>4.7778733800254227E-4</v>
      </c>
      <c r="EB212" s="233">
        <v>0.22359999999999999</v>
      </c>
      <c r="EC212" s="233">
        <v>3.9638407847383999E-3</v>
      </c>
      <c r="ED212" s="233">
        <v>0.1056</v>
      </c>
      <c r="EE212" s="233">
        <v>1.0742446708268964E-3</v>
      </c>
      <c r="EF212" s="233">
        <v>1.54E-2</v>
      </c>
      <c r="EG212" s="233">
        <v>2.1758786179840108E-3</v>
      </c>
      <c r="EH212" s="233">
        <v>0.42370000000000002</v>
      </c>
      <c r="EI212" s="233">
        <v>2.2680239217758818E-3</v>
      </c>
      <c r="EJ212" s="232">
        <v>102.4</v>
      </c>
    </row>
    <row r="213" spans="1:140" x14ac:dyDescent="0.2">
      <c r="A213" s="63" t="s">
        <v>964</v>
      </c>
      <c r="B213" s="61">
        <v>92.97</v>
      </c>
      <c r="C213" s="143">
        <v>1.7927515926480675E-2</v>
      </c>
      <c r="D213" s="61">
        <v>49.83</v>
      </c>
      <c r="E213" s="61">
        <v>0.17705482309998327</v>
      </c>
      <c r="F213" s="64">
        <v>0.20200000000000001</v>
      </c>
      <c r="G213" s="64">
        <v>1.0754683483327841E-2</v>
      </c>
      <c r="H213" s="61">
        <v>6.45</v>
      </c>
      <c r="I213" s="61">
        <v>2.91768330372239E-2</v>
      </c>
      <c r="J213" s="61">
        <v>0.94</v>
      </c>
      <c r="K213" s="61">
        <v>10.156000000000001</v>
      </c>
      <c r="L213" s="61">
        <v>6.8771162157299184E-2</v>
      </c>
      <c r="M213" s="64">
        <v>7.6999999999999999E-2</v>
      </c>
      <c r="N213" s="64">
        <v>9.5088105759296056E-3</v>
      </c>
      <c r="O213" s="61">
        <v>24.83</v>
      </c>
      <c r="P213" s="61">
        <v>0.10057049760830536</v>
      </c>
      <c r="Q213" s="61">
        <v>5.47</v>
      </c>
      <c r="R213" s="61">
        <v>2.4652175854628915E-2</v>
      </c>
      <c r="S213" s="64">
        <v>0.17</v>
      </c>
      <c r="T213" s="64">
        <v>1.7960376960290958E-2</v>
      </c>
      <c r="U213" s="64">
        <v>0.78900000000000003</v>
      </c>
      <c r="V213" s="64">
        <v>2.2198823459953936E-2</v>
      </c>
      <c r="W213" s="64">
        <v>0.04</v>
      </c>
      <c r="X213" s="64">
        <v>1.3710444725325746E-3</v>
      </c>
      <c r="Y213" s="64">
        <v>0.21479999999999999</v>
      </c>
      <c r="Z213" s="64">
        <v>2.2075202324621855E-3</v>
      </c>
      <c r="AA213" s="64">
        <v>1.7000000000000001E-2</v>
      </c>
      <c r="AB213" s="64">
        <v>3.4766379704415647E-3</v>
      </c>
      <c r="AC213" s="64">
        <v>1.7999999999999999E-2</v>
      </c>
      <c r="AD213" s="64">
        <v>1.2692051038232087E-3</v>
      </c>
      <c r="AE213" s="61">
        <v>99.2</v>
      </c>
      <c r="AF213" s="61">
        <f t="shared" si="35"/>
        <v>100.23</v>
      </c>
      <c r="AG213" s="92">
        <f t="shared" si="36"/>
        <v>0.198019801980198</v>
      </c>
      <c r="AH213" s="64">
        <f t="shared" si="37"/>
        <v>3.9059405940594059</v>
      </c>
      <c r="AI213" s="64">
        <f t="shared" si="38"/>
        <v>1.0633663366336632</v>
      </c>
      <c r="AJ213" s="64">
        <f t="shared" si="39"/>
        <v>1.7722772277227721</v>
      </c>
      <c r="AK213" s="64">
        <f t="shared" si="40"/>
        <v>5.0990099009900991</v>
      </c>
      <c r="AL213" s="63">
        <v>1425</v>
      </c>
      <c r="AM213" s="63">
        <v>1350</v>
      </c>
      <c r="AN213" s="63" t="s">
        <v>953</v>
      </c>
      <c r="AO213" s="62">
        <v>1.03</v>
      </c>
      <c r="AP213" s="69">
        <v>0.05</v>
      </c>
      <c r="AQ213" s="66">
        <v>38</v>
      </c>
      <c r="AR213" s="63">
        <v>25</v>
      </c>
      <c r="AS213" s="278">
        <v>1207.58</v>
      </c>
      <c r="AT213" s="68">
        <v>41.42</v>
      </c>
      <c r="AU213" s="67">
        <v>0.74</v>
      </c>
      <c r="AV213" s="63">
        <v>0.03</v>
      </c>
      <c r="AW213" s="67">
        <v>26.5</v>
      </c>
      <c r="AX213" s="63">
        <v>0.46</v>
      </c>
      <c r="AY213" s="67">
        <v>5.34</v>
      </c>
      <c r="AZ213" s="63">
        <v>0.22</v>
      </c>
      <c r="BA213" s="67">
        <v>9.6999999999999993</v>
      </c>
      <c r="BB213" s="63">
        <v>0.34</v>
      </c>
      <c r="BC213" s="67">
        <v>0.36</v>
      </c>
      <c r="BD213" s="63">
        <v>0.02</v>
      </c>
      <c r="BE213" s="67">
        <v>3.21</v>
      </c>
      <c r="BF213" s="63">
        <v>0.33</v>
      </c>
      <c r="BG213" s="67">
        <v>0.46</v>
      </c>
      <c r="BH213" s="63">
        <v>0.03</v>
      </c>
      <c r="BI213" s="67">
        <v>1.27</v>
      </c>
      <c r="BJ213" s="63">
        <v>7.0000000000000007E-2</v>
      </c>
      <c r="BK213" s="67">
        <v>0.22</v>
      </c>
      <c r="BL213" s="63">
        <v>0.03</v>
      </c>
      <c r="BM213" s="67">
        <v>1.08</v>
      </c>
      <c r="BN213" s="63">
        <v>0.08</v>
      </c>
      <c r="BO213" s="67">
        <v>0.5</v>
      </c>
      <c r="BP213" s="63">
        <v>0.06</v>
      </c>
      <c r="BQ213" s="67">
        <v>0.18</v>
      </c>
      <c r="BR213" s="63">
        <v>0.02</v>
      </c>
      <c r="BS213" s="67">
        <v>0.68</v>
      </c>
      <c r="BT213" s="63">
        <v>0.09</v>
      </c>
      <c r="BU213" s="67"/>
      <c r="BV213" s="63"/>
      <c r="BW213" s="67">
        <v>0.86</v>
      </c>
      <c r="BX213" s="63">
        <v>0.06</v>
      </c>
      <c r="BY213" s="67">
        <v>0.61</v>
      </c>
      <c r="BZ213" s="63">
        <v>0.05</v>
      </c>
      <c r="CA213" s="67">
        <v>0.61</v>
      </c>
      <c r="CB213" s="63">
        <v>0.05</v>
      </c>
      <c r="CC213" s="67"/>
      <c r="CD213" s="63"/>
      <c r="CE213" s="67"/>
      <c r="CF213" s="63"/>
      <c r="CG213" s="67"/>
      <c r="CH213" s="63"/>
      <c r="CI213" s="67">
        <v>0.111</v>
      </c>
      <c r="CJ213" s="63">
        <v>0.01</v>
      </c>
      <c r="CK213" s="67">
        <v>3.1E-2</v>
      </c>
      <c r="CL213" s="63">
        <v>5.0000000000000001E-3</v>
      </c>
      <c r="CM213" s="118">
        <v>9.2999999999999992E-3</v>
      </c>
      <c r="CN213" s="60">
        <v>1.8E-3</v>
      </c>
      <c r="CO213" s="117">
        <v>38.71</v>
      </c>
      <c r="CP213" s="91">
        <v>8.06</v>
      </c>
      <c r="CQ213" s="91">
        <v>11.44</v>
      </c>
      <c r="CR213" s="91">
        <v>1.21</v>
      </c>
      <c r="CS213" s="61">
        <v>3.33</v>
      </c>
      <c r="CT213" s="61">
        <v>0.86</v>
      </c>
      <c r="CU213" s="63">
        <v>11.61</v>
      </c>
      <c r="CV213" s="63">
        <v>2.0499999999999998</v>
      </c>
      <c r="CW213" s="63">
        <v>9.73</v>
      </c>
      <c r="CX213" s="63">
        <v>1.1599999999999999</v>
      </c>
      <c r="CY213" s="60">
        <f t="shared" si="33"/>
        <v>2.792452830188679E-2</v>
      </c>
      <c r="CZ213" s="60">
        <f t="shared" ref="CZ213:CZ244" si="41">CY213*((AV213/AU213)^2+(AX213/AW213)^2)^0.5</f>
        <v>1.2314851923777494E-3</v>
      </c>
      <c r="DB213" s="91">
        <v>26.8</v>
      </c>
      <c r="DC213" s="60">
        <v>2.9973779999999998E-2</v>
      </c>
      <c r="DD213" s="60">
        <v>1.1691900000000001E-3</v>
      </c>
      <c r="DE213" s="60">
        <v>8.4599999999999995E-2</v>
      </c>
      <c r="DF213" s="60">
        <v>3.3E-3</v>
      </c>
      <c r="DG213" s="65"/>
      <c r="DH213" s="65"/>
      <c r="DI213" s="65"/>
      <c r="DJ213" s="65"/>
      <c r="DK213" s="65"/>
      <c r="DL213" s="232">
        <v>41.79</v>
      </c>
      <c r="DM213" s="232">
        <v>3.3079706965349093E-2</v>
      </c>
      <c r="DN213" s="232">
        <v>51.69</v>
      </c>
      <c r="DO213" s="232">
        <v>6.8460981492878839E-2</v>
      </c>
      <c r="DP213" s="232">
        <v>6.97</v>
      </c>
      <c r="DQ213" s="232">
        <v>8.3169646970382469E-2</v>
      </c>
      <c r="DR213" s="233">
        <v>5.0000000000000001E-3</v>
      </c>
      <c r="DS213" s="233">
        <v>9.4728376937860492E-4</v>
      </c>
      <c r="DT213" s="233">
        <v>5.5E-2</v>
      </c>
      <c r="DU213" s="233">
        <v>2.0016153240195256E-3</v>
      </c>
      <c r="DV213" s="233">
        <v>3.0999999999999999E-3</v>
      </c>
      <c r="DW213" s="233">
        <v>8.6618901496839334E-4</v>
      </c>
      <c r="DX213" s="233">
        <v>0.13320000000000001</v>
      </c>
      <c r="DY213" s="233">
        <v>5.5037090017826668E-4</v>
      </c>
      <c r="DZ213" s="233">
        <v>1.9E-3</v>
      </c>
      <c r="EA213" s="233">
        <v>5.1460928525417517E-4</v>
      </c>
      <c r="EB213" s="233">
        <v>0.22489999999999999</v>
      </c>
      <c r="EC213" s="233">
        <v>5.2343310032805183E-3</v>
      </c>
      <c r="ED213" s="233">
        <v>0.1071</v>
      </c>
      <c r="EE213" s="233">
        <v>1.4465061226279019E-3</v>
      </c>
      <c r="EF213" s="233">
        <v>1.5900000000000001E-2</v>
      </c>
      <c r="EG213" s="233">
        <v>1.410460529723912E-3</v>
      </c>
      <c r="EH213" s="233">
        <v>0.41810000000000003</v>
      </c>
      <c r="EI213" s="233">
        <v>3.6915776830923203E-3</v>
      </c>
      <c r="EJ213" s="232">
        <v>101.57</v>
      </c>
    </row>
    <row r="214" spans="1:140" x14ac:dyDescent="0.2">
      <c r="A214" s="63" t="s">
        <v>895</v>
      </c>
      <c r="B214" s="61">
        <v>93.07</v>
      </c>
      <c r="C214" s="143">
        <v>1.7781628903536513E-3</v>
      </c>
      <c r="D214" s="61">
        <v>50.15</v>
      </c>
      <c r="E214" s="61">
        <v>0.21804836908976108</v>
      </c>
      <c r="F214" s="64">
        <v>0.19400000000000001</v>
      </c>
      <c r="G214" s="64">
        <v>7.3156661399347133E-3</v>
      </c>
      <c r="H214" s="61">
        <v>6.58</v>
      </c>
      <c r="I214" s="61">
        <v>4.0201028961219173E-2</v>
      </c>
      <c r="J214" s="61">
        <v>1</v>
      </c>
      <c r="K214" s="61">
        <v>10.003</v>
      </c>
      <c r="L214" s="61">
        <v>8.6083089292745274E-2</v>
      </c>
      <c r="M214" s="64">
        <v>6.7000000000000004E-2</v>
      </c>
      <c r="N214" s="64">
        <v>4.4840309684847169E-3</v>
      </c>
      <c r="O214" s="61">
        <v>24.92</v>
      </c>
      <c r="P214" s="61">
        <v>0.15021151410310715</v>
      </c>
      <c r="Q214" s="61">
        <v>5.48</v>
      </c>
      <c r="R214" s="61">
        <v>3.9125804170751219E-2</v>
      </c>
      <c r="S214" s="64">
        <v>0.20100000000000001</v>
      </c>
      <c r="T214" s="64">
        <v>9.711204489540614E-3</v>
      </c>
      <c r="U214" s="64">
        <v>0.78600000000000003</v>
      </c>
      <c r="V214" s="64">
        <v>2.7130949236622723E-2</v>
      </c>
      <c r="W214" s="64">
        <v>2.5000000000000001E-2</v>
      </c>
      <c r="X214" s="64">
        <v>1.3658348780359985E-3</v>
      </c>
      <c r="Y214" s="64">
        <v>6.1800000000000001E-2</v>
      </c>
      <c r="Z214" s="64">
        <v>2.1325215576811292E-3</v>
      </c>
      <c r="AA214" s="64">
        <v>2.1000000000000001E-2</v>
      </c>
      <c r="AB214" s="64">
        <v>3.8821608777520416E-3</v>
      </c>
      <c r="AC214" s="64">
        <v>1.7000000000000001E-2</v>
      </c>
      <c r="AD214" s="64">
        <v>1.1770776178387089E-3</v>
      </c>
      <c r="AE214" s="61">
        <v>99.51</v>
      </c>
      <c r="AF214" s="61">
        <f t="shared" si="35"/>
        <v>100.08</v>
      </c>
      <c r="AG214" s="92">
        <f t="shared" si="36"/>
        <v>0.12886597938144331</v>
      </c>
      <c r="AH214" s="64">
        <f t="shared" si="37"/>
        <v>4.0515463917525771</v>
      </c>
      <c r="AI214" s="64">
        <f t="shared" si="38"/>
        <v>0.31855670103092781</v>
      </c>
      <c r="AJ214" s="64">
        <f t="shared" si="39"/>
        <v>0.53092783505154639</v>
      </c>
      <c r="AK214" s="64">
        <f t="shared" si="40"/>
        <v>2.938144329896907</v>
      </c>
      <c r="AL214" s="63">
        <v>1438</v>
      </c>
      <c r="AM214" s="63">
        <v>1350</v>
      </c>
      <c r="AN214" s="63" t="s">
        <v>876</v>
      </c>
      <c r="AO214" s="62">
        <v>0.56999999999999995</v>
      </c>
      <c r="AP214" s="69">
        <v>0.01</v>
      </c>
      <c r="AQ214" s="66">
        <v>38</v>
      </c>
      <c r="AR214" s="63">
        <v>14</v>
      </c>
      <c r="AS214" s="278">
        <v>1167.32</v>
      </c>
      <c r="AT214" s="68">
        <v>38.76</v>
      </c>
      <c r="AU214" s="67">
        <v>0.41</v>
      </c>
      <c r="AV214" s="63">
        <v>0.03</v>
      </c>
      <c r="AW214" s="67">
        <v>23.03</v>
      </c>
      <c r="AX214" s="63">
        <v>0.5</v>
      </c>
      <c r="AY214" s="67">
        <v>5.31</v>
      </c>
      <c r="AZ214" s="63">
        <v>0.28000000000000003</v>
      </c>
      <c r="BA214" s="67">
        <v>9.44</v>
      </c>
      <c r="BB214" s="63">
        <v>0.37</v>
      </c>
      <c r="BC214" s="67">
        <v>0.28999999999999998</v>
      </c>
      <c r="BD214" s="63">
        <v>0.03</v>
      </c>
      <c r="BE214" s="67">
        <v>3.21</v>
      </c>
      <c r="BF214" s="63">
        <v>0.41</v>
      </c>
      <c r="BG214" s="67">
        <v>0.44</v>
      </c>
      <c r="BH214" s="63">
        <v>0.03</v>
      </c>
      <c r="BI214" s="67">
        <v>1.19</v>
      </c>
      <c r="BJ214" s="63">
        <v>7.0000000000000007E-2</v>
      </c>
      <c r="BK214" s="67">
        <v>0.17</v>
      </c>
      <c r="BL214" s="63">
        <v>0.02</v>
      </c>
      <c r="BM214" s="67">
        <v>1.0900000000000001</v>
      </c>
      <c r="BN214" s="63">
        <v>0.12</v>
      </c>
      <c r="BO214" s="67">
        <v>0.43</v>
      </c>
      <c r="BP214" s="63">
        <v>7.0000000000000007E-2</v>
      </c>
      <c r="BQ214" s="67">
        <v>0.16</v>
      </c>
      <c r="BR214" s="63">
        <v>0.02</v>
      </c>
      <c r="BS214" s="67">
        <v>0.62</v>
      </c>
      <c r="BT214" s="63">
        <v>0.1</v>
      </c>
      <c r="BU214" s="67"/>
      <c r="BV214" s="63"/>
      <c r="BW214" s="67">
        <v>0.84</v>
      </c>
      <c r="BX214" s="63">
        <v>0.08</v>
      </c>
      <c r="BY214" s="67">
        <v>0.61</v>
      </c>
      <c r="BZ214" s="63">
        <v>0.06</v>
      </c>
      <c r="CA214" s="67">
        <v>0.63</v>
      </c>
      <c r="CB214" s="63">
        <v>0.08</v>
      </c>
      <c r="CC214" s="67"/>
      <c r="CD214" s="63"/>
      <c r="CE214" s="67"/>
      <c r="CF214" s="63"/>
      <c r="CG214" s="67"/>
      <c r="CH214" s="63"/>
      <c r="CI214" s="67">
        <v>6.0999999999999999E-2</v>
      </c>
      <c r="CJ214" s="63">
        <v>1.0999999999999999E-2</v>
      </c>
      <c r="CK214" s="67">
        <v>2.1000000000000001E-2</v>
      </c>
      <c r="CL214" s="63">
        <v>5.0000000000000001E-3</v>
      </c>
      <c r="CM214" s="118">
        <v>7.3000000000000001E-3</v>
      </c>
      <c r="CN214" s="60">
        <v>1.6999999999999999E-3</v>
      </c>
      <c r="CO214" s="117">
        <v>39.729999999999997</v>
      </c>
      <c r="CP214" s="91">
        <v>10.1</v>
      </c>
      <c r="CQ214" s="91">
        <v>19.510000000000002</v>
      </c>
      <c r="CR214" s="91">
        <v>3.67</v>
      </c>
      <c r="CS214" s="61">
        <v>2.88</v>
      </c>
      <c r="CT214" s="61">
        <v>0.92</v>
      </c>
      <c r="CU214" s="63">
        <v>13.81</v>
      </c>
      <c r="CV214" s="63">
        <v>3.19</v>
      </c>
      <c r="CW214" s="63">
        <v>17.87</v>
      </c>
      <c r="CX214" s="63">
        <v>3.74</v>
      </c>
      <c r="CY214" s="60">
        <f t="shared" si="33"/>
        <v>1.7802865827181935E-2</v>
      </c>
      <c r="CZ214" s="60">
        <f t="shared" si="41"/>
        <v>1.358781541503442E-3</v>
      </c>
      <c r="DA214" s="63"/>
      <c r="DB214" s="91">
        <v>14.379524946212801</v>
      </c>
      <c r="DC214" s="60">
        <v>1.8424223576072901E-2</v>
      </c>
      <c r="DD214" s="60">
        <v>1.0321150825040642E-3</v>
      </c>
      <c r="DE214" s="60">
        <v>5.2001760022785497E-2</v>
      </c>
      <c r="DF214" s="60">
        <v>2.9131105913182734E-3</v>
      </c>
      <c r="DG214" s="65">
        <v>0.70230999999999999</v>
      </c>
      <c r="DH214" s="65">
        <v>8.9999999999999998E-4</v>
      </c>
      <c r="DI214" s="65">
        <v>0.69987999999999995</v>
      </c>
      <c r="DJ214" s="65">
        <v>8.9999999999999998E-4</v>
      </c>
      <c r="DK214" s="65"/>
      <c r="DL214" s="187">
        <v>41.91</v>
      </c>
      <c r="DM214" s="187">
        <v>3.4523757368524866E-2</v>
      </c>
      <c r="DN214" s="187">
        <v>51.86</v>
      </c>
      <c r="DO214" s="187">
        <v>4.9376974869166493E-2</v>
      </c>
      <c r="DP214" s="187">
        <v>6.88</v>
      </c>
      <c r="DQ214" s="187">
        <v>8.0930304121081577E-3</v>
      </c>
      <c r="DR214" s="188">
        <v>4.3E-3</v>
      </c>
      <c r="DS214" s="188">
        <v>6.2119360545873699E-4</v>
      </c>
      <c r="DT214" s="188">
        <v>6.3799999999999996E-2</v>
      </c>
      <c r="DU214" s="188">
        <v>5.940969212465814E-3</v>
      </c>
      <c r="DV214" s="188">
        <v>4.7000000000000002E-3</v>
      </c>
      <c r="DW214" s="188">
        <v>2.0546203175073356E-3</v>
      </c>
      <c r="DX214" s="188">
        <v>0.14050000000000001</v>
      </c>
      <c r="DY214" s="188">
        <v>4.2601006897696825E-3</v>
      </c>
      <c r="DZ214" s="188">
        <v>2E-3</v>
      </c>
      <c r="EA214" s="188">
        <v>4.3488079978924629E-4</v>
      </c>
      <c r="EB214" s="188">
        <v>0.2319</v>
      </c>
      <c r="EC214" s="188">
        <v>2.1756704280933879E-2</v>
      </c>
      <c r="ED214" s="188">
        <v>0.1053</v>
      </c>
      <c r="EE214" s="188">
        <v>9.2439064337031382E-4</v>
      </c>
      <c r="EF214" s="188">
        <v>1.61E-2</v>
      </c>
      <c r="EG214" s="188">
        <v>8.575128516629234E-4</v>
      </c>
      <c r="EH214" s="188">
        <v>0.42099999999999999</v>
      </c>
      <c r="EI214" s="188">
        <v>2.0685004123554463E-3</v>
      </c>
      <c r="EJ214" s="187">
        <v>101.79</v>
      </c>
    </row>
    <row r="215" spans="1:140" x14ac:dyDescent="0.2">
      <c r="A215" s="63" t="s">
        <v>927</v>
      </c>
      <c r="B215" s="61">
        <v>92.89</v>
      </c>
      <c r="C215" s="143">
        <v>7.5742111791384445E-3</v>
      </c>
      <c r="D215" s="61">
        <v>50.26</v>
      </c>
      <c r="E215" s="61">
        <v>7.1576807172694115E-2</v>
      </c>
      <c r="F215" s="64">
        <v>0.2</v>
      </c>
      <c r="G215" s="64">
        <v>5.4760822257531785E-3</v>
      </c>
      <c r="H215" s="61">
        <v>6.39</v>
      </c>
      <c r="I215" s="61">
        <v>2.2791774130154943E-2</v>
      </c>
      <c r="J215" s="61">
        <v>0.94</v>
      </c>
      <c r="K215" s="61">
        <v>10.154</v>
      </c>
      <c r="L215" s="61">
        <v>4.559693047468312E-2</v>
      </c>
      <c r="M215" s="64">
        <v>7.3999999999999996E-2</v>
      </c>
      <c r="N215" s="64">
        <v>5.7485610070136701E-3</v>
      </c>
      <c r="O215" s="61">
        <v>24.7</v>
      </c>
      <c r="P215" s="61">
        <v>7.7006978904512288E-2</v>
      </c>
      <c r="Q215" s="61">
        <v>5.45</v>
      </c>
      <c r="R215" s="61">
        <v>1.3425318259556099E-2</v>
      </c>
      <c r="S215" s="64">
        <v>0.20799999999999999</v>
      </c>
      <c r="T215" s="64">
        <v>1.1864438634282983E-2</v>
      </c>
      <c r="U215" s="64">
        <v>0.70599999999999996</v>
      </c>
      <c r="V215" s="64">
        <v>1.7165171676923933E-2</v>
      </c>
      <c r="W215" s="64">
        <v>2.9000000000000001E-2</v>
      </c>
      <c r="X215" s="64">
        <v>1.5646286954315717E-3</v>
      </c>
      <c r="Y215" s="64">
        <v>0.13339999999999999</v>
      </c>
      <c r="Z215" s="64">
        <v>2.6393313102028859E-3</v>
      </c>
      <c r="AA215" s="64">
        <v>1.7999999999999999E-2</v>
      </c>
      <c r="AB215" s="64">
        <v>2.3378864985281046E-3</v>
      </c>
      <c r="AC215" s="64">
        <v>1.6E-2</v>
      </c>
      <c r="AD215" s="64">
        <v>1.3066587815332756E-3</v>
      </c>
      <c r="AE215" s="61">
        <v>99.29</v>
      </c>
      <c r="AF215" s="61">
        <f t="shared" si="35"/>
        <v>100.16000000000001</v>
      </c>
      <c r="AG215" s="92">
        <f t="shared" si="36"/>
        <v>0.14499999999999999</v>
      </c>
      <c r="AH215" s="64">
        <f t="shared" si="37"/>
        <v>3.53</v>
      </c>
      <c r="AI215" s="64">
        <f t="shared" si="38"/>
        <v>0.66699999999999993</v>
      </c>
      <c r="AJ215" s="64">
        <f t="shared" si="39"/>
        <v>1.1116666666666666</v>
      </c>
      <c r="AK215" s="64">
        <f t="shared" si="40"/>
        <v>4.3499999999999996</v>
      </c>
      <c r="AL215" s="63">
        <v>1424</v>
      </c>
      <c r="AM215" s="63">
        <v>1350</v>
      </c>
      <c r="AN215" s="63" t="s">
        <v>928</v>
      </c>
      <c r="AO215" s="62">
        <v>0.87</v>
      </c>
      <c r="AP215" s="69">
        <v>0.01</v>
      </c>
      <c r="AQ215" s="66">
        <v>38</v>
      </c>
      <c r="AR215" s="63">
        <v>11</v>
      </c>
      <c r="AS215" s="278">
        <v>1177.67</v>
      </c>
      <c r="AT215" s="68">
        <v>44.28</v>
      </c>
      <c r="AU215" s="67">
        <v>0.53</v>
      </c>
      <c r="AV215" s="63">
        <v>0.04</v>
      </c>
      <c r="AW215" s="67">
        <v>23.59</v>
      </c>
      <c r="AX215" s="63">
        <v>0.7</v>
      </c>
      <c r="AY215" s="67">
        <v>5.13</v>
      </c>
      <c r="AZ215" s="63">
        <v>0.28000000000000003</v>
      </c>
      <c r="BA215" s="67">
        <v>9.48</v>
      </c>
      <c r="BB215" s="63">
        <v>0.48</v>
      </c>
      <c r="BC215" s="67">
        <v>0.31</v>
      </c>
      <c r="BD215" s="63">
        <v>0.03</v>
      </c>
      <c r="BE215" s="67">
        <v>2.68</v>
      </c>
      <c r="BF215" s="63">
        <v>0.34</v>
      </c>
      <c r="BG215" s="67">
        <v>0.44</v>
      </c>
      <c r="BH215" s="63">
        <v>0.04</v>
      </c>
      <c r="BI215" s="67">
        <v>1.2</v>
      </c>
      <c r="BJ215" s="63">
        <v>0.08</v>
      </c>
      <c r="BK215" s="67">
        <v>0.19</v>
      </c>
      <c r="BL215" s="63">
        <v>0.03</v>
      </c>
      <c r="BM215" s="67">
        <v>1.1200000000000001</v>
      </c>
      <c r="BN215" s="63">
        <v>0.13</v>
      </c>
      <c r="BO215" s="67">
        <v>0.36</v>
      </c>
      <c r="BP215" s="63">
        <v>0.09</v>
      </c>
      <c r="BQ215" s="67">
        <v>0.16</v>
      </c>
      <c r="BR215" s="63">
        <v>0.03</v>
      </c>
      <c r="BS215" s="67">
        <v>0.67</v>
      </c>
      <c r="BT215" s="63">
        <v>0.16</v>
      </c>
      <c r="BU215" s="67"/>
      <c r="BV215" s="63"/>
      <c r="BW215" s="67">
        <v>0.97</v>
      </c>
      <c r="BX215" s="63">
        <v>0.09</v>
      </c>
      <c r="BY215" s="67">
        <v>0.51</v>
      </c>
      <c r="BZ215" s="63">
        <v>0.06</v>
      </c>
      <c r="CA215" s="67">
        <v>0.57999999999999996</v>
      </c>
      <c r="CB215" s="63">
        <v>7.0000000000000007E-2</v>
      </c>
      <c r="CC215" s="67"/>
      <c r="CD215" s="63"/>
      <c r="CE215" s="67"/>
      <c r="CF215" s="63"/>
      <c r="CG215" s="67"/>
      <c r="CH215" s="63"/>
      <c r="CI215" s="67">
        <v>8.4000000000000005E-2</v>
      </c>
      <c r="CJ215" s="63">
        <v>1.6E-2</v>
      </c>
      <c r="CK215" s="67">
        <v>0.03</v>
      </c>
      <c r="CL215" s="63">
        <v>7.0000000000000001E-3</v>
      </c>
      <c r="CM215" s="118">
        <v>8.6999999999999994E-3</v>
      </c>
      <c r="CN215" s="60">
        <v>2.3999999999999998E-3</v>
      </c>
      <c r="CO215" s="117">
        <v>35.630000000000003</v>
      </c>
      <c r="CP215" s="91">
        <v>10.09</v>
      </c>
      <c r="CQ215" s="91">
        <v>14.29</v>
      </c>
      <c r="CR215" s="91">
        <v>2.86</v>
      </c>
      <c r="CS215" s="61">
        <v>3.45</v>
      </c>
      <c r="CT215" s="61">
        <v>1.2</v>
      </c>
      <c r="CU215" s="63">
        <v>10.33</v>
      </c>
      <c r="CV215" s="63">
        <v>2.42</v>
      </c>
      <c r="CW215" s="63">
        <v>13.33</v>
      </c>
      <c r="CX215" s="63">
        <v>2.95</v>
      </c>
      <c r="CY215" s="60">
        <f t="shared" si="33"/>
        <v>2.2467147096227217E-2</v>
      </c>
      <c r="CZ215" s="60">
        <f t="shared" si="41"/>
        <v>1.8219871688679231E-3</v>
      </c>
      <c r="DB215" s="91">
        <v>9.2922253608703596</v>
      </c>
      <c r="DC215" s="60">
        <v>2.2911651758442179E-2</v>
      </c>
      <c r="DD215" s="60">
        <v>1.3543380597804825E-3</v>
      </c>
      <c r="DE215" s="60">
        <v>6.4667377246520399E-2</v>
      </c>
      <c r="DF215" s="60">
        <v>3.8225742584828745E-3</v>
      </c>
      <c r="DG215" s="65">
        <v>0.70286999999999999</v>
      </c>
      <c r="DH215" s="65">
        <v>1.23E-3</v>
      </c>
      <c r="DI215" s="65">
        <v>0.69984999999999997</v>
      </c>
      <c r="DJ215" s="65">
        <v>1.23E-3</v>
      </c>
      <c r="DK215" s="65"/>
      <c r="DL215" s="232">
        <v>41.76</v>
      </c>
      <c r="DM215" s="232">
        <v>3.0298181767538356E-2</v>
      </c>
      <c r="DN215" s="232">
        <v>51.68</v>
      </c>
      <c r="DO215" s="232">
        <v>3.3767332524249537E-2</v>
      </c>
      <c r="DP215" s="232">
        <v>7.05</v>
      </c>
      <c r="DQ215" s="232">
        <v>3.5625591344342018E-2</v>
      </c>
      <c r="DR215" s="233">
        <v>4.7000000000000002E-3</v>
      </c>
      <c r="DS215" s="233">
        <v>6.9818729497595703E-4</v>
      </c>
      <c r="DT215" s="233">
        <v>4.9200000000000001E-2</v>
      </c>
      <c r="DU215" s="233">
        <v>8.891986849926132E-4</v>
      </c>
      <c r="DV215" s="233">
        <v>5.3E-3</v>
      </c>
      <c r="DW215" s="233">
        <v>1.1330351262836436E-3</v>
      </c>
      <c r="DX215" s="233">
        <v>0.13689999999999999</v>
      </c>
      <c r="DY215" s="233">
        <v>5.6946971531375231E-4</v>
      </c>
      <c r="DZ215" s="233">
        <v>2E-3</v>
      </c>
      <c r="EA215" s="233">
        <v>4.0288529888068362E-4</v>
      </c>
      <c r="EB215" s="233">
        <v>0.22109999999999999</v>
      </c>
      <c r="EC215" s="233">
        <v>4.2980286221953002E-3</v>
      </c>
      <c r="ED215" s="233">
        <v>0.1081</v>
      </c>
      <c r="EE215" s="233">
        <v>9.0346940784052194E-4</v>
      </c>
      <c r="EF215" s="233">
        <v>1.6299999999999999E-2</v>
      </c>
      <c r="EG215" s="233">
        <v>7.3885367362346E-4</v>
      </c>
      <c r="EH215" s="233">
        <v>0.41899999999999998</v>
      </c>
      <c r="EI215" s="233">
        <v>1.8409925708614686E-3</v>
      </c>
      <c r="EJ215" s="232">
        <v>101.6</v>
      </c>
    </row>
    <row r="216" spans="1:140" x14ac:dyDescent="0.2">
      <c r="A216" s="63" t="s">
        <v>896</v>
      </c>
      <c r="B216" s="61">
        <v>92.81</v>
      </c>
      <c r="C216" s="143">
        <v>5.5719880707627185E-3</v>
      </c>
      <c r="D216" s="61">
        <v>50.53</v>
      </c>
      <c r="E216" s="61">
        <v>0.18161410998682845</v>
      </c>
      <c r="F216" s="64">
        <v>0.2</v>
      </c>
      <c r="G216" s="64">
        <v>1.022433088364303E-2</v>
      </c>
      <c r="H216" s="61">
        <v>6.56</v>
      </c>
      <c r="I216" s="61">
        <v>3.9537539587730659E-2</v>
      </c>
      <c r="J216" s="61">
        <v>0.96</v>
      </c>
      <c r="K216" s="61">
        <v>10.141</v>
      </c>
      <c r="L216" s="61">
        <v>5.6408699584763855E-2</v>
      </c>
      <c r="M216" s="64">
        <v>7.1999999999999995E-2</v>
      </c>
      <c r="N216" s="64">
        <v>6.5513459712799368E-3</v>
      </c>
      <c r="O216" s="61">
        <v>24.32</v>
      </c>
      <c r="P216" s="61">
        <v>0.11202588765069209</v>
      </c>
      <c r="Q216" s="61">
        <v>5.53</v>
      </c>
      <c r="R216" s="61">
        <v>2.0357448872880213E-2</v>
      </c>
      <c r="S216" s="64">
        <v>0.184</v>
      </c>
      <c r="T216" s="64">
        <v>9.1300945168647386E-3</v>
      </c>
      <c r="U216" s="64">
        <v>0.80200000000000005</v>
      </c>
      <c r="V216" s="64">
        <v>2.3294468469438955E-2</v>
      </c>
      <c r="W216" s="64">
        <v>2.4E-2</v>
      </c>
      <c r="X216" s="64">
        <v>1.3103422796714183E-3</v>
      </c>
      <c r="Y216" s="64">
        <v>6.0600000000000001E-2</v>
      </c>
      <c r="Z216" s="64">
        <v>1.9292998888826647E-3</v>
      </c>
      <c r="AA216" s="64">
        <v>1.6E-2</v>
      </c>
      <c r="AB216" s="64">
        <v>3.6475875366054856E-3</v>
      </c>
      <c r="AC216" s="64">
        <v>0.02</v>
      </c>
      <c r="AD216" s="64">
        <v>1.2258953690993486E-3</v>
      </c>
      <c r="AE216" s="61">
        <v>99.42</v>
      </c>
      <c r="AF216" s="61">
        <f t="shared" si="35"/>
        <v>100.09</v>
      </c>
      <c r="AG216" s="92">
        <f t="shared" si="36"/>
        <v>0.12</v>
      </c>
      <c r="AH216" s="64">
        <f t="shared" si="37"/>
        <v>4.01</v>
      </c>
      <c r="AI216" s="64">
        <f t="shared" si="38"/>
        <v>0.30299999999999999</v>
      </c>
      <c r="AJ216" s="64">
        <f t="shared" si="39"/>
        <v>0.505</v>
      </c>
      <c r="AK216" s="64">
        <f t="shared" si="40"/>
        <v>3.35</v>
      </c>
      <c r="AL216" s="63">
        <v>1426</v>
      </c>
      <c r="AM216" s="63">
        <v>1350</v>
      </c>
      <c r="AN216" s="63" t="s">
        <v>877</v>
      </c>
      <c r="AO216" s="62">
        <v>0.67</v>
      </c>
      <c r="AP216" s="69">
        <v>0</v>
      </c>
      <c r="AQ216" s="66">
        <v>38</v>
      </c>
      <c r="AR216" s="63">
        <v>19</v>
      </c>
      <c r="AS216" s="278">
        <v>1183.1600000000001</v>
      </c>
      <c r="AT216" s="68">
        <v>39.159999999999997</v>
      </c>
      <c r="AU216" s="67">
        <v>0.42</v>
      </c>
      <c r="AV216" s="63">
        <v>0.03</v>
      </c>
      <c r="AW216" s="67">
        <v>22.13</v>
      </c>
      <c r="AX216" s="63">
        <v>0.53</v>
      </c>
      <c r="AY216" s="67">
        <v>5.35</v>
      </c>
      <c r="AZ216" s="63">
        <v>0.22</v>
      </c>
      <c r="BA216" s="67">
        <v>9.6</v>
      </c>
      <c r="BB216" s="63">
        <v>0.33</v>
      </c>
      <c r="BC216" s="67">
        <v>0.32</v>
      </c>
      <c r="BD216" s="63">
        <v>0.02</v>
      </c>
      <c r="BE216" s="67">
        <v>3.16</v>
      </c>
      <c r="BF216" s="63">
        <v>0.31</v>
      </c>
      <c r="BG216" s="67">
        <v>0.43</v>
      </c>
      <c r="BH216" s="63">
        <v>0.03</v>
      </c>
      <c r="BI216" s="67">
        <v>1.21</v>
      </c>
      <c r="BJ216" s="63">
        <v>0.06</v>
      </c>
      <c r="BK216" s="67">
        <v>0.19</v>
      </c>
      <c r="BL216" s="63">
        <v>0.03</v>
      </c>
      <c r="BM216" s="67">
        <v>1.1299999999999999</v>
      </c>
      <c r="BN216" s="63">
        <v>0.1</v>
      </c>
      <c r="BO216" s="67">
        <v>0.43</v>
      </c>
      <c r="BP216" s="63">
        <v>0.08</v>
      </c>
      <c r="BQ216" s="67">
        <v>0.19</v>
      </c>
      <c r="BR216" s="63">
        <v>0.02</v>
      </c>
      <c r="BS216" s="67">
        <v>0.71</v>
      </c>
      <c r="BT216" s="63">
        <v>0.12</v>
      </c>
      <c r="BU216" s="67"/>
      <c r="BV216" s="63"/>
      <c r="BW216" s="67">
        <v>0.91</v>
      </c>
      <c r="BX216" s="63">
        <v>0.08</v>
      </c>
      <c r="BY216" s="67">
        <v>0.6</v>
      </c>
      <c r="BZ216" s="63">
        <v>0.05</v>
      </c>
      <c r="CA216" s="67">
        <v>0.61</v>
      </c>
      <c r="CB216" s="63">
        <v>0.08</v>
      </c>
      <c r="CC216" s="67"/>
      <c r="CD216" s="63"/>
      <c r="CE216" s="67"/>
      <c r="CF216" s="63"/>
      <c r="CG216" s="67"/>
      <c r="CH216" s="63"/>
      <c r="CI216" s="67">
        <v>6.3E-2</v>
      </c>
      <c r="CJ216" s="63">
        <v>1.0999999999999999E-2</v>
      </c>
      <c r="CK216" s="67">
        <v>3.2000000000000001E-2</v>
      </c>
      <c r="CL216" s="63">
        <v>6.0000000000000001E-3</v>
      </c>
      <c r="CM216" s="118">
        <v>8.0000000000000002E-3</v>
      </c>
      <c r="CN216" s="60">
        <v>1.6999999999999999E-3</v>
      </c>
      <c r="CO216" s="117">
        <v>40</v>
      </c>
      <c r="CP216" s="91">
        <v>8.89</v>
      </c>
      <c r="CQ216" s="91">
        <v>19.21</v>
      </c>
      <c r="CR216" s="91">
        <v>3.44</v>
      </c>
      <c r="CS216" s="61">
        <v>4</v>
      </c>
      <c r="CT216" s="61">
        <v>1.1200000000000001</v>
      </c>
      <c r="CU216" s="63">
        <v>10</v>
      </c>
      <c r="CV216" s="63">
        <v>1.95</v>
      </c>
      <c r="CW216" s="63">
        <v>17.940000000000001</v>
      </c>
      <c r="CX216" s="63">
        <v>3.48</v>
      </c>
      <c r="CY216" s="60">
        <f t="shared" si="33"/>
        <v>1.8978761861726163E-2</v>
      </c>
      <c r="CZ216" s="60">
        <f t="shared" si="41"/>
        <v>1.4297967508117067E-3</v>
      </c>
      <c r="DA216" s="63"/>
      <c r="DB216" s="91">
        <v>17.703878879547101</v>
      </c>
      <c r="DC216" s="60">
        <v>1.9178530982535032E-2</v>
      </c>
      <c r="DD216" s="60">
        <v>1.0765374276901023E-3</v>
      </c>
      <c r="DE216" s="60">
        <v>5.4130767661685099E-2</v>
      </c>
      <c r="DF216" s="60">
        <v>3.0384911873838618E-3</v>
      </c>
      <c r="DG216" s="65">
        <v>0.70260999999999996</v>
      </c>
      <c r="DH216" s="65">
        <v>1.08E-3</v>
      </c>
      <c r="DI216" s="65">
        <v>0.70008000000000004</v>
      </c>
      <c r="DJ216" s="65">
        <v>1.08E-3</v>
      </c>
      <c r="DK216" s="65"/>
      <c r="DL216" s="187">
        <v>41.1</v>
      </c>
      <c r="DM216" s="187">
        <v>5.2108829197282255E-2</v>
      </c>
      <c r="DN216" s="187">
        <v>51.04</v>
      </c>
      <c r="DO216" s="187">
        <v>4.4497957297547699E-2</v>
      </c>
      <c r="DP216" s="187">
        <v>7.05</v>
      </c>
      <c r="DQ216" s="187">
        <v>2.5957749691367455E-2</v>
      </c>
      <c r="DR216" s="188">
        <v>5.0000000000000001E-3</v>
      </c>
      <c r="DS216" s="188">
        <v>7.0699096498868358E-4</v>
      </c>
      <c r="DT216" s="188">
        <v>5.0900000000000001E-2</v>
      </c>
      <c r="DU216" s="188">
        <v>1.4501848797949437E-3</v>
      </c>
      <c r="DV216" s="188">
        <v>4.4000000000000003E-3</v>
      </c>
      <c r="DW216" s="188">
        <v>7.3477819714396018E-4</v>
      </c>
      <c r="DX216" s="188">
        <v>0.13830000000000001</v>
      </c>
      <c r="DY216" s="188">
        <v>2.2413936859558762E-3</v>
      </c>
      <c r="DZ216" s="188">
        <v>2.3E-3</v>
      </c>
      <c r="EA216" s="188">
        <v>8.4280633781505488E-4</v>
      </c>
      <c r="EB216" s="188">
        <v>0.21909999999999999</v>
      </c>
      <c r="EC216" s="188">
        <v>1.539436317289037E-3</v>
      </c>
      <c r="ED216" s="188">
        <v>0.1074</v>
      </c>
      <c r="EE216" s="188">
        <v>1.3288016920889882E-3</v>
      </c>
      <c r="EF216" s="188">
        <v>1.61E-2</v>
      </c>
      <c r="EG216" s="188">
        <v>9.4894931923195037E-4</v>
      </c>
      <c r="EH216" s="188">
        <v>0.42180000000000001</v>
      </c>
      <c r="EI216" s="188">
        <v>1.2502463470481394E-3</v>
      </c>
      <c r="EJ216" s="187">
        <v>100.31</v>
      </c>
    </row>
    <row r="217" spans="1:140" x14ac:dyDescent="0.2">
      <c r="A217" s="63" t="s">
        <v>619</v>
      </c>
      <c r="B217" s="61">
        <v>93.08</v>
      </c>
      <c r="C217" s="143">
        <v>7.88333066516924E-3</v>
      </c>
      <c r="D217" s="61">
        <v>50.18</v>
      </c>
      <c r="E217" s="61">
        <v>0.16392133333333331</v>
      </c>
      <c r="F217" s="64">
        <v>0.188</v>
      </c>
      <c r="G217" s="64">
        <v>1.1468000000000001E-2</v>
      </c>
      <c r="H217" s="61">
        <v>6.58</v>
      </c>
      <c r="I217" s="61">
        <v>4.8692000000000006E-2</v>
      </c>
      <c r="J217" s="61">
        <v>0.95</v>
      </c>
      <c r="K217" s="61">
        <v>10.050000000000001</v>
      </c>
      <c r="L217" s="61">
        <v>0.10787000000000002</v>
      </c>
      <c r="M217" s="64">
        <v>5.6000000000000001E-2</v>
      </c>
      <c r="N217" s="64">
        <v>9.2586666666666685E-3</v>
      </c>
      <c r="O217" s="61">
        <v>25.12</v>
      </c>
      <c r="P217" s="61">
        <v>0.14234666666666665</v>
      </c>
      <c r="Q217" s="61">
        <v>5.15</v>
      </c>
      <c r="R217" s="61">
        <v>7.1756666666666663E-2</v>
      </c>
      <c r="S217" s="64">
        <v>0.107</v>
      </c>
      <c r="T217" s="64">
        <v>1.05716E-2</v>
      </c>
      <c r="U217" s="64">
        <v>0.71699999999999997</v>
      </c>
      <c r="V217" s="64">
        <v>4.7178599999999994E-2</v>
      </c>
      <c r="W217" s="64">
        <v>3.2000000000000001E-2</v>
      </c>
      <c r="X217" s="64">
        <v>3.7802666666666663E-3</v>
      </c>
      <c r="Y217" s="64">
        <v>0.15859999999999999</v>
      </c>
      <c r="Z217" s="64">
        <v>4.3985066666666671E-3</v>
      </c>
      <c r="AA217" s="64">
        <v>1.7999999999999999E-2</v>
      </c>
      <c r="AB217" s="64">
        <v>1.014E-2</v>
      </c>
      <c r="AC217" s="64">
        <v>1.4999999999999999E-2</v>
      </c>
      <c r="AD217" s="64">
        <v>3.6289999999999994E-3</v>
      </c>
      <c r="AE217" s="61">
        <v>99.32</v>
      </c>
      <c r="AF217" s="61">
        <f t="shared" si="35"/>
        <v>100.16999999999999</v>
      </c>
      <c r="AG217" s="92">
        <f t="shared" si="36"/>
        <v>0.1702127659574468</v>
      </c>
      <c r="AH217" s="64">
        <f t="shared" si="37"/>
        <v>3.8138297872340425</v>
      </c>
      <c r="AI217" s="64">
        <f t="shared" si="38"/>
        <v>0.84361702127659566</v>
      </c>
      <c r="AJ217" s="64">
        <f t="shared" si="39"/>
        <v>1.4060283687943262</v>
      </c>
      <c r="AK217" s="64">
        <f t="shared" si="40"/>
        <v>4.5212765957446805</v>
      </c>
      <c r="AL217" s="63">
        <v>1431</v>
      </c>
      <c r="AM217" s="63">
        <v>1300</v>
      </c>
      <c r="AN217" s="63" t="s">
        <v>618</v>
      </c>
      <c r="AO217" s="62">
        <v>0.85</v>
      </c>
      <c r="AP217" s="69">
        <v>0.15</v>
      </c>
      <c r="AQ217" s="66">
        <v>20</v>
      </c>
      <c r="AR217" s="63">
        <v>6</v>
      </c>
      <c r="AS217" s="278">
        <v>1069.07</v>
      </c>
      <c r="AT217" s="68">
        <v>52.06</v>
      </c>
      <c r="AU217" s="67">
        <v>0.56999999999999995</v>
      </c>
      <c r="AV217" s="63">
        <v>7.0000000000000007E-2</v>
      </c>
      <c r="AW217" s="67">
        <v>22.31</v>
      </c>
      <c r="AX217" s="63">
        <v>0.98</v>
      </c>
      <c r="AY217" s="67">
        <v>4.5999999999999996</v>
      </c>
      <c r="AZ217" s="63">
        <v>0.39</v>
      </c>
      <c r="BA217" s="67">
        <v>8.66</v>
      </c>
      <c r="BB217" s="63">
        <v>0.57999999999999996</v>
      </c>
      <c r="BC217" s="67">
        <v>0.24</v>
      </c>
      <c r="BD217" s="63">
        <v>0.04</v>
      </c>
      <c r="BE217" s="67">
        <v>2.5299999999999998</v>
      </c>
      <c r="BF217" s="63">
        <v>0.61</v>
      </c>
      <c r="BG217" s="67">
        <v>0.39</v>
      </c>
      <c r="BH217" s="63">
        <v>0.06</v>
      </c>
      <c r="BI217" s="67">
        <v>1.01</v>
      </c>
      <c r="BJ217" s="63">
        <v>0.11</v>
      </c>
      <c r="BK217" s="67"/>
      <c r="BL217" s="63"/>
      <c r="BM217" s="67">
        <v>1.02</v>
      </c>
      <c r="BN217" s="63">
        <v>0.21</v>
      </c>
      <c r="BO217" s="67">
        <v>0.31</v>
      </c>
      <c r="BP217" s="63">
        <v>0.12</v>
      </c>
      <c r="BQ217" s="67"/>
      <c r="BR217" s="63"/>
      <c r="BS217" s="67"/>
      <c r="BT217" s="63"/>
      <c r="BU217" s="67"/>
      <c r="BV217" s="63"/>
      <c r="BW217" s="67">
        <v>0.81</v>
      </c>
      <c r="BX217" s="63">
        <v>0.26</v>
      </c>
      <c r="BY217" s="67"/>
      <c r="BZ217" s="63"/>
      <c r="CA217" s="67">
        <v>0.51</v>
      </c>
      <c r="CB217" s="63">
        <v>0.13</v>
      </c>
      <c r="CC217" s="67"/>
      <c r="CD217" s="63"/>
      <c r="CE217" s="67"/>
      <c r="CF217" s="63"/>
      <c r="CG217" s="67"/>
      <c r="CH217" s="63"/>
      <c r="CI217" s="67">
        <v>6.5000000000000002E-2</v>
      </c>
      <c r="CJ217" s="63">
        <v>1.4E-2</v>
      </c>
      <c r="CK217" s="67">
        <v>2.3E-2</v>
      </c>
      <c r="CL217" s="63">
        <v>7.0000000000000001E-3</v>
      </c>
      <c r="CM217" s="118">
        <v>1.01E-2</v>
      </c>
      <c r="CN217" s="60">
        <v>4.0000000000000001E-3</v>
      </c>
      <c r="CO217" s="117">
        <v>24</v>
      </c>
      <c r="CP217" s="91">
        <v>10.28</v>
      </c>
      <c r="CQ217" s="91">
        <v>15.54</v>
      </c>
      <c r="CR217" s="91">
        <v>3.66</v>
      </c>
      <c r="CS217" s="61">
        <v>2.2999999999999998</v>
      </c>
      <c r="CT217" s="61">
        <v>1.1200000000000001</v>
      </c>
      <c r="CU217" s="63">
        <v>10.43</v>
      </c>
      <c r="CV217" s="63">
        <v>3.48</v>
      </c>
      <c r="CW217" s="63">
        <v>15.69</v>
      </c>
      <c r="CX217" s="63">
        <v>4.5999999999999996</v>
      </c>
      <c r="CY217" s="60">
        <f t="shared" si="33"/>
        <v>2.5549081129538322E-2</v>
      </c>
      <c r="CZ217" s="60">
        <f t="shared" si="41"/>
        <v>3.3322799930866794E-3</v>
      </c>
      <c r="DA217" s="63"/>
      <c r="DB217" s="91"/>
      <c r="DC217" s="91"/>
      <c r="DD217" s="91"/>
      <c r="DE217" s="60"/>
      <c r="DF217" s="60"/>
      <c r="DG217" s="65"/>
      <c r="DH217" s="65"/>
      <c r="DI217" s="65"/>
      <c r="DJ217" s="65"/>
      <c r="DL217" s="189">
        <v>41.32</v>
      </c>
      <c r="DM217" s="189">
        <v>5.1581529710988866E-2</v>
      </c>
      <c r="DN217" s="189">
        <v>51.68</v>
      </c>
      <c r="DO217" s="189">
        <v>2.3958655963647955E-2</v>
      </c>
      <c r="DP217" s="189">
        <v>6.85</v>
      </c>
      <c r="DQ217" s="189">
        <v>2.9250573000139987E-2</v>
      </c>
      <c r="DR217" s="190"/>
      <c r="DS217" s="190"/>
      <c r="DT217" s="190">
        <v>4.9599999999999998E-2</v>
      </c>
      <c r="DU217" s="190">
        <v>1.52768E-3</v>
      </c>
      <c r="DV217" s="190"/>
      <c r="DW217" s="190"/>
      <c r="DX217" s="190">
        <v>0.13650000000000001</v>
      </c>
      <c r="DY217" s="190">
        <v>1.1921000000000002E-3</v>
      </c>
      <c r="DZ217" s="190">
        <v>1E-3</v>
      </c>
      <c r="EA217" s="190">
        <v>1.2450666666666665E-3</v>
      </c>
      <c r="EB217" s="190">
        <v>0.20860000000000001</v>
      </c>
      <c r="EC217" s="190">
        <v>3.5183866666666664E-3</v>
      </c>
      <c r="ED217" s="190">
        <v>0.111</v>
      </c>
      <c r="EE217" s="190">
        <v>2.0202000000000002E-3</v>
      </c>
      <c r="EF217" s="190"/>
      <c r="EG217" s="190"/>
      <c r="EH217" s="190">
        <v>0.38650000000000001</v>
      </c>
      <c r="EI217" s="190">
        <v>4.8956666666666671E-3</v>
      </c>
      <c r="EJ217" s="189">
        <v>100.76</v>
      </c>
    </row>
    <row r="218" spans="1:140" x14ac:dyDescent="0.2">
      <c r="A218" s="63" t="s">
        <v>617</v>
      </c>
      <c r="B218" s="61">
        <v>93.22</v>
      </c>
      <c r="C218" s="143">
        <v>7.8477413578244004E-3</v>
      </c>
      <c r="D218" s="61">
        <v>50.29</v>
      </c>
      <c r="E218" s="61">
        <v>0.16092800000000002</v>
      </c>
      <c r="F218" s="64">
        <v>0.17399999999999999</v>
      </c>
      <c r="G218" s="64">
        <v>1.0903999999999999E-2</v>
      </c>
      <c r="H218" s="61">
        <v>6.35</v>
      </c>
      <c r="I218" s="61">
        <v>4.6566666666666666E-2</v>
      </c>
      <c r="J218" s="61">
        <v>1</v>
      </c>
      <c r="K218" s="61">
        <v>10.000999999999999</v>
      </c>
      <c r="L218" s="61">
        <v>0.11001099999999998</v>
      </c>
      <c r="M218" s="64">
        <v>4.9000000000000002E-2</v>
      </c>
      <c r="N218" s="64">
        <v>8.8232666666666678E-3</v>
      </c>
      <c r="O218" s="61">
        <v>25.6</v>
      </c>
      <c r="P218" s="61">
        <v>0.14848</v>
      </c>
      <c r="Q218" s="61">
        <v>5.04</v>
      </c>
      <c r="R218" s="61">
        <v>6.9552000000000003E-2</v>
      </c>
      <c r="S218" s="64">
        <v>0.106</v>
      </c>
      <c r="T218" s="64">
        <v>9.9145333333333328E-3</v>
      </c>
      <c r="U218" s="64">
        <v>0.68300000000000005</v>
      </c>
      <c r="V218" s="64">
        <v>4.5624400000000002E-2</v>
      </c>
      <c r="W218" s="64">
        <v>2.1000000000000001E-2</v>
      </c>
      <c r="X218" s="64">
        <v>3.5630000000000002E-3</v>
      </c>
      <c r="Y218" s="64">
        <v>8.6099999999999996E-2</v>
      </c>
      <c r="Z218" s="64">
        <v>3.5473200000000001E-3</v>
      </c>
      <c r="AA218" s="64">
        <v>1.0999999999999999E-2</v>
      </c>
      <c r="AB218" s="64">
        <v>1.0230733333333332E-2</v>
      </c>
      <c r="AC218" s="64">
        <v>1.4999999999999999E-2</v>
      </c>
      <c r="AD218" s="64">
        <v>3.4630000000000004E-3</v>
      </c>
      <c r="AE218" s="61">
        <v>99.42</v>
      </c>
      <c r="AF218" s="61">
        <f t="shared" si="35"/>
        <v>100.10000000000001</v>
      </c>
      <c r="AG218" s="92">
        <f t="shared" si="36"/>
        <v>0.12068965517241381</v>
      </c>
      <c r="AH218" s="64">
        <f t="shared" si="37"/>
        <v>3.9252873563218396</v>
      </c>
      <c r="AI218" s="64">
        <f t="shared" si="38"/>
        <v>0.49482758620689654</v>
      </c>
      <c r="AJ218" s="64">
        <f t="shared" si="39"/>
        <v>0.82471264367816088</v>
      </c>
      <c r="AK218" s="64">
        <f t="shared" si="40"/>
        <v>3.9080459770114948</v>
      </c>
      <c r="AL218" s="63">
        <v>1441</v>
      </c>
      <c r="AM218" s="63">
        <v>1300</v>
      </c>
      <c r="AN218" s="63" t="s">
        <v>616</v>
      </c>
      <c r="AO218" s="62">
        <v>0.68</v>
      </c>
      <c r="AP218" s="69">
        <v>0.12</v>
      </c>
      <c r="AQ218" s="66"/>
      <c r="AR218" s="63"/>
      <c r="AS218" s="278"/>
      <c r="AT218" s="68"/>
      <c r="AU218" s="67"/>
      <c r="AV218" s="63"/>
      <c r="AW218" s="67"/>
      <c r="AX218" s="63"/>
      <c r="AY218" s="67"/>
      <c r="AZ218" s="63"/>
      <c r="BA218" s="67"/>
      <c r="BB218" s="63"/>
      <c r="BC218" s="67"/>
      <c r="BD218" s="63"/>
      <c r="BE218" s="67"/>
      <c r="BF218" s="63"/>
      <c r="BG218" s="67"/>
      <c r="BH218" s="63"/>
      <c r="BI218" s="67"/>
      <c r="BJ218" s="63"/>
      <c r="BK218" s="67"/>
      <c r="BL218" s="63"/>
      <c r="BM218" s="67"/>
      <c r="BN218" s="63"/>
      <c r="BO218" s="67"/>
      <c r="BP218" s="63"/>
      <c r="BQ218" s="67"/>
      <c r="BR218" s="63"/>
      <c r="BS218" s="67"/>
      <c r="BT218" s="63"/>
      <c r="BU218" s="67"/>
      <c r="BV218" s="63"/>
      <c r="BW218" s="67"/>
      <c r="BX218" s="63"/>
      <c r="BY218" s="67"/>
      <c r="BZ218" s="63"/>
      <c r="CA218" s="67"/>
      <c r="CB218" s="63"/>
      <c r="CC218" s="67"/>
      <c r="CD218" s="63"/>
      <c r="CE218" s="67"/>
      <c r="CF218" s="63"/>
      <c r="CG218" s="67"/>
      <c r="CH218" s="63"/>
      <c r="CI218" s="67"/>
      <c r="CJ218" s="63"/>
      <c r="CK218" s="67"/>
      <c r="CL218" s="63"/>
      <c r="CM218" s="118"/>
      <c r="CN218" s="60"/>
      <c r="CO218" s="117"/>
      <c r="CP218" s="91"/>
      <c r="CQ218" s="91"/>
      <c r="CR218" s="91"/>
      <c r="CS218" s="61"/>
      <c r="CT218" s="61"/>
      <c r="CU218" s="63"/>
      <c r="CV218" s="63"/>
      <c r="CW218" s="63"/>
      <c r="CX218" s="63"/>
      <c r="CY218" s="60"/>
      <c r="CZ218" s="60"/>
      <c r="DA218" s="63"/>
      <c r="DB218" s="91"/>
      <c r="DC218" s="91"/>
      <c r="DD218" s="91"/>
      <c r="DE218" s="60"/>
      <c r="DF218" s="60"/>
      <c r="DG218" s="65"/>
      <c r="DH218" s="65"/>
      <c r="DI218" s="65"/>
      <c r="DJ218" s="65"/>
      <c r="DL218" s="189">
        <v>41.86</v>
      </c>
      <c r="DM218" s="189">
        <v>5.2255634891142155E-2</v>
      </c>
      <c r="DN218" s="189">
        <v>52.17</v>
      </c>
      <c r="DO218" s="189">
        <v>2.4185818142869853E-2</v>
      </c>
      <c r="DP218" s="189">
        <v>6.76</v>
      </c>
      <c r="DQ218" s="189">
        <v>2.886625890232793E-2</v>
      </c>
      <c r="DR218" s="190"/>
      <c r="DS218" s="190"/>
      <c r="DT218" s="190">
        <v>4.7600000000000003E-2</v>
      </c>
      <c r="DU218" s="190">
        <v>1.5295466666666669E-3</v>
      </c>
      <c r="DV218" s="190"/>
      <c r="DW218" s="190"/>
      <c r="DX218" s="190">
        <v>0.13159999999999999</v>
      </c>
      <c r="DY218" s="190">
        <v>1.1844000000000002E-3</v>
      </c>
      <c r="DZ218" s="190">
        <v>1.2999999999999999E-3</v>
      </c>
      <c r="EA218" s="190">
        <v>1.2642933333333333E-3</v>
      </c>
      <c r="EB218" s="190">
        <v>0.23330000000000001</v>
      </c>
      <c r="EC218" s="190">
        <v>3.6083733333333334E-3</v>
      </c>
      <c r="ED218" s="190">
        <v>0.1076</v>
      </c>
      <c r="EE218" s="190">
        <v>2.008533333333333E-3</v>
      </c>
      <c r="EF218" s="190"/>
      <c r="EG218" s="190"/>
      <c r="EH218" s="190">
        <v>0.38840000000000002</v>
      </c>
      <c r="EI218" s="190">
        <v>4.9197333333333331E-3</v>
      </c>
      <c r="EJ218" s="189">
        <v>101.72</v>
      </c>
    </row>
    <row r="219" spans="1:140" x14ac:dyDescent="0.2">
      <c r="A219" s="63" t="s">
        <v>615</v>
      </c>
      <c r="B219" s="61">
        <v>92.96</v>
      </c>
      <c r="C219" s="143">
        <v>7.8074098161908497E-3</v>
      </c>
      <c r="D219" s="61">
        <v>50.61</v>
      </c>
      <c r="E219" s="61">
        <v>0.16195200000000001</v>
      </c>
      <c r="F219" s="64">
        <v>0.182</v>
      </c>
      <c r="G219" s="64">
        <v>1.1162666666666666E-2</v>
      </c>
      <c r="H219" s="61">
        <v>6.41</v>
      </c>
      <c r="I219" s="61">
        <v>4.7434000000000011E-2</v>
      </c>
      <c r="J219" s="61">
        <v>0.98</v>
      </c>
      <c r="K219" s="61">
        <v>10.121</v>
      </c>
      <c r="L219" s="61">
        <v>0.11335519999999999</v>
      </c>
      <c r="M219" s="64">
        <v>5.2999999999999999E-2</v>
      </c>
      <c r="N219" s="64">
        <v>9.1053999999999996E-3</v>
      </c>
      <c r="O219" s="61">
        <v>25.02</v>
      </c>
      <c r="P219" s="61">
        <v>0.14511599999999999</v>
      </c>
      <c r="Q219" s="61">
        <v>5.0599999999999996</v>
      </c>
      <c r="R219" s="61">
        <v>7.084E-2</v>
      </c>
      <c r="S219" s="64">
        <v>0.114</v>
      </c>
      <c r="T219" s="64">
        <v>1.0442400000000001E-2</v>
      </c>
      <c r="U219" s="64">
        <v>0.74</v>
      </c>
      <c r="V219" s="64">
        <v>4.711333333333334E-2</v>
      </c>
      <c r="W219" s="64">
        <v>3.1E-2</v>
      </c>
      <c r="X219" s="64">
        <v>3.7861333333333333E-3</v>
      </c>
      <c r="Y219" s="64">
        <v>0.1268</v>
      </c>
      <c r="Z219" s="64">
        <v>4.0575999999999997E-3</v>
      </c>
      <c r="AA219" s="64">
        <v>1.2999999999999999E-2</v>
      </c>
      <c r="AB219" s="64">
        <v>1.0753599999999999E-2</v>
      </c>
      <c r="AC219" s="64">
        <v>0.02</v>
      </c>
      <c r="AD219" s="64">
        <v>3.6773333333333337E-3</v>
      </c>
      <c r="AE219" s="61">
        <v>99.48</v>
      </c>
      <c r="AF219" s="61">
        <f t="shared" si="35"/>
        <v>100.15</v>
      </c>
      <c r="AG219" s="92">
        <f t="shared" si="36"/>
        <v>0.17032967032967034</v>
      </c>
      <c r="AH219" s="64">
        <f t="shared" si="37"/>
        <v>4.0659340659340657</v>
      </c>
      <c r="AI219" s="64">
        <f t="shared" si="38"/>
        <v>0.69670329670329667</v>
      </c>
      <c r="AJ219" s="64">
        <f t="shared" si="39"/>
        <v>1.1611721611721613</v>
      </c>
      <c r="AK219" s="64">
        <f t="shared" si="40"/>
        <v>3.6813186813186816</v>
      </c>
      <c r="AL219" s="63">
        <v>1433</v>
      </c>
      <c r="AM219" s="63">
        <v>1300</v>
      </c>
      <c r="AN219" s="63" t="s">
        <v>614</v>
      </c>
      <c r="AO219" s="62">
        <v>0.67</v>
      </c>
      <c r="AP219" s="69">
        <v>0.12</v>
      </c>
      <c r="AQ219" s="66"/>
      <c r="AR219" s="63"/>
      <c r="AS219" s="278"/>
      <c r="AT219" s="68"/>
      <c r="AU219" s="67"/>
      <c r="AV219" s="63"/>
      <c r="AW219" s="67"/>
      <c r="AX219" s="63"/>
      <c r="AY219" s="67"/>
      <c r="AZ219" s="63"/>
      <c r="BA219" s="67"/>
      <c r="BB219" s="63"/>
      <c r="BC219" s="67"/>
      <c r="BD219" s="63"/>
      <c r="BE219" s="67"/>
      <c r="BF219" s="63"/>
      <c r="BG219" s="67"/>
      <c r="BH219" s="63"/>
      <c r="BI219" s="67"/>
      <c r="BJ219" s="63"/>
      <c r="BK219" s="67"/>
      <c r="BL219" s="63"/>
      <c r="BM219" s="67"/>
      <c r="BN219" s="63"/>
      <c r="BO219" s="67"/>
      <c r="BP219" s="63"/>
      <c r="BQ219" s="67"/>
      <c r="BR219" s="63"/>
      <c r="BS219" s="67"/>
      <c r="BT219" s="63"/>
      <c r="BU219" s="67"/>
      <c r="BV219" s="63"/>
      <c r="BW219" s="67"/>
      <c r="BX219" s="63"/>
      <c r="BY219" s="67"/>
      <c r="BZ219" s="63"/>
      <c r="CA219" s="67"/>
      <c r="CB219" s="63"/>
      <c r="CC219" s="67"/>
      <c r="CD219" s="63"/>
      <c r="CE219" s="67"/>
      <c r="CF219" s="63"/>
      <c r="CG219" s="67"/>
      <c r="CH219" s="63"/>
      <c r="CI219" s="67"/>
      <c r="CJ219" s="63"/>
      <c r="CK219" s="67"/>
      <c r="CL219" s="63"/>
      <c r="CM219" s="118"/>
      <c r="CN219" s="60"/>
      <c r="CO219" s="117"/>
      <c r="CP219" s="91"/>
      <c r="CQ219" s="91"/>
      <c r="CR219" s="91"/>
      <c r="CS219" s="61"/>
      <c r="CT219" s="61"/>
      <c r="CU219" s="63"/>
      <c r="CV219" s="63"/>
      <c r="CW219" s="63"/>
      <c r="CX219" s="63"/>
      <c r="CY219" s="60"/>
      <c r="CZ219" s="60"/>
      <c r="DA219" s="63"/>
      <c r="DB219" s="91"/>
      <c r="DC219" s="91"/>
      <c r="DD219" s="91"/>
      <c r="DE219" s="60"/>
      <c r="DF219" s="60"/>
      <c r="DG219" s="65"/>
      <c r="DH219" s="65"/>
      <c r="DI219" s="65"/>
      <c r="DJ219" s="65"/>
      <c r="DL219" s="189">
        <v>41.46</v>
      </c>
      <c r="DM219" s="189">
        <v>5.1756297720658234E-2</v>
      </c>
      <c r="DN219" s="189">
        <v>51.95</v>
      </c>
      <c r="DO219" s="189">
        <v>2.4083826960362063E-2</v>
      </c>
      <c r="DP219" s="189">
        <v>7.01</v>
      </c>
      <c r="DQ219" s="189">
        <v>2.9933798062916982E-2</v>
      </c>
      <c r="DR219" s="190"/>
      <c r="DS219" s="190"/>
      <c r="DT219" s="190">
        <v>0.05</v>
      </c>
      <c r="DU219" s="190">
        <v>1.5266666666666666E-3</v>
      </c>
      <c r="DV219" s="190"/>
      <c r="DW219" s="190"/>
      <c r="DX219" s="190">
        <v>0.1358</v>
      </c>
      <c r="DY219" s="190">
        <v>1.1859866666666667E-3</v>
      </c>
      <c r="DZ219" s="190">
        <v>1.4E-3</v>
      </c>
      <c r="EA219" s="190">
        <v>1.2754933333333333E-3</v>
      </c>
      <c r="EB219" s="190">
        <v>0.2346</v>
      </c>
      <c r="EC219" s="190">
        <v>3.61284E-3</v>
      </c>
      <c r="ED219" s="190">
        <v>0.1104</v>
      </c>
      <c r="EE219" s="190">
        <v>2.0166400000000001E-3</v>
      </c>
      <c r="EF219" s="190"/>
      <c r="EG219" s="190"/>
      <c r="EH219" s="190">
        <v>0.38190000000000002</v>
      </c>
      <c r="EI219" s="190">
        <v>4.8883200000000007E-3</v>
      </c>
      <c r="EJ219" s="189">
        <v>101.35</v>
      </c>
    </row>
    <row r="220" spans="1:140" x14ac:dyDescent="0.2">
      <c r="A220" s="63" t="s">
        <v>613</v>
      </c>
      <c r="B220" s="61">
        <v>92.66</v>
      </c>
      <c r="C220" s="143">
        <v>3.8215777368834818E-3</v>
      </c>
      <c r="D220" s="61">
        <v>50.86</v>
      </c>
      <c r="E220" s="61">
        <v>0.16275200000000001</v>
      </c>
      <c r="F220" s="64">
        <v>0.188</v>
      </c>
      <c r="G220" s="64">
        <v>1.1129600000000002E-2</v>
      </c>
      <c r="H220" s="61">
        <v>6.46</v>
      </c>
      <c r="I220" s="61">
        <v>4.7804000000000006E-2</v>
      </c>
      <c r="J220" s="61">
        <v>0.95</v>
      </c>
      <c r="K220" s="61">
        <v>10.250999999999999</v>
      </c>
      <c r="L220" s="61">
        <v>0.11481119999999997</v>
      </c>
      <c r="M220" s="64">
        <v>0.05</v>
      </c>
      <c r="N220" s="64">
        <v>1.2173333333333335E-2</v>
      </c>
      <c r="O220" s="61">
        <v>24.36</v>
      </c>
      <c r="P220" s="61">
        <v>0.141288</v>
      </c>
      <c r="Q220" s="61">
        <v>5.32</v>
      </c>
      <c r="R220" s="61">
        <v>7.483466666666666E-2</v>
      </c>
      <c r="S220" s="64">
        <v>0.107</v>
      </c>
      <c r="T220" s="64">
        <v>9.0735999999999994E-3</v>
      </c>
      <c r="U220" s="64">
        <v>0.70299999999999996</v>
      </c>
      <c r="V220" s="64">
        <v>4.5554400000000002E-2</v>
      </c>
      <c r="W220" s="64">
        <v>3.1E-2</v>
      </c>
      <c r="X220" s="64">
        <v>3.697266666666667E-3</v>
      </c>
      <c r="Y220" s="64">
        <v>0.15679999999999999</v>
      </c>
      <c r="Z220" s="64">
        <v>5.1116799999999995E-3</v>
      </c>
      <c r="AA220" s="64">
        <v>2.4E-2</v>
      </c>
      <c r="AB220" s="64">
        <v>1.3740800000000001E-2</v>
      </c>
      <c r="AC220" s="64">
        <v>1.7000000000000001E-2</v>
      </c>
      <c r="AD220" s="64">
        <v>4.075466666666667E-3</v>
      </c>
      <c r="AE220" s="61">
        <v>99.47</v>
      </c>
      <c r="AF220" s="61">
        <f t="shared" si="35"/>
        <v>100.17999999999999</v>
      </c>
      <c r="AG220" s="92">
        <f t="shared" si="36"/>
        <v>0.16489361702127658</v>
      </c>
      <c r="AH220" s="64">
        <f t="shared" si="37"/>
        <v>3.7393617021276593</v>
      </c>
      <c r="AI220" s="64">
        <f t="shared" si="38"/>
        <v>0.83404255319148934</v>
      </c>
      <c r="AJ220" s="64">
        <f t="shared" si="39"/>
        <v>1.3900709219858156</v>
      </c>
      <c r="AK220" s="64">
        <f t="shared" si="40"/>
        <v>3.7765957446808507</v>
      </c>
      <c r="AL220" s="63">
        <v>1423</v>
      </c>
      <c r="AM220" s="63">
        <v>1300</v>
      </c>
      <c r="AN220" s="63" t="s">
        <v>586</v>
      </c>
      <c r="AO220" s="62">
        <v>0.71</v>
      </c>
      <c r="AP220" s="69">
        <v>0.12</v>
      </c>
      <c r="AQ220" s="66"/>
      <c r="AR220" s="63"/>
      <c r="AS220" s="278"/>
      <c r="AT220" s="68"/>
      <c r="AU220" s="67"/>
      <c r="AV220" s="63"/>
      <c r="AW220" s="67"/>
      <c r="AX220" s="63"/>
      <c r="AY220" s="67"/>
      <c r="AZ220" s="63"/>
      <c r="BA220" s="67"/>
      <c r="BB220" s="63"/>
      <c r="BC220" s="67"/>
      <c r="BD220" s="63"/>
      <c r="BE220" s="67"/>
      <c r="BF220" s="63"/>
      <c r="BG220" s="67"/>
      <c r="BH220" s="63"/>
      <c r="BI220" s="67"/>
      <c r="BJ220" s="63"/>
      <c r="BK220" s="67"/>
      <c r="BL220" s="63"/>
      <c r="BM220" s="67"/>
      <c r="BN220" s="63"/>
      <c r="BO220" s="67"/>
      <c r="BP220" s="63"/>
      <c r="BQ220" s="67"/>
      <c r="BR220" s="63"/>
      <c r="BS220" s="67"/>
      <c r="BT220" s="63"/>
      <c r="BU220" s="67"/>
      <c r="BV220" s="63"/>
      <c r="BW220" s="67"/>
      <c r="BX220" s="63"/>
      <c r="BY220" s="67"/>
      <c r="BZ220" s="63"/>
      <c r="CA220" s="67"/>
      <c r="CB220" s="63"/>
      <c r="CC220" s="67"/>
      <c r="CD220" s="63"/>
      <c r="CE220" s="67"/>
      <c r="CF220" s="63"/>
      <c r="CG220" s="67"/>
      <c r="CH220" s="63"/>
      <c r="CI220" s="67"/>
      <c r="CJ220" s="63"/>
      <c r="CK220" s="67"/>
      <c r="CL220" s="63"/>
      <c r="CM220" s="118"/>
      <c r="CN220" s="60"/>
      <c r="CO220" s="117"/>
      <c r="CP220" s="91"/>
      <c r="CQ220" s="91"/>
      <c r="CR220" s="91"/>
      <c r="CS220" s="61"/>
      <c r="CT220" s="61"/>
      <c r="CU220" s="63"/>
      <c r="CV220" s="63"/>
      <c r="CW220" s="63"/>
      <c r="CX220" s="63"/>
      <c r="CY220" s="60"/>
      <c r="CZ220" s="60"/>
      <c r="DA220" s="63"/>
      <c r="DB220" s="91"/>
      <c r="DC220" s="91"/>
      <c r="DD220" s="91"/>
      <c r="DE220" s="60"/>
      <c r="DF220" s="60"/>
      <c r="DG220" s="65"/>
      <c r="DH220" s="65"/>
      <c r="DI220" s="65"/>
      <c r="DJ220" s="65"/>
      <c r="DL220" s="189">
        <v>40.76</v>
      </c>
      <c r="DM220" s="189">
        <v>0.13963851168059704</v>
      </c>
      <c r="DN220" s="189">
        <v>50.26</v>
      </c>
      <c r="DO220" s="189">
        <v>0.13737764616804662</v>
      </c>
      <c r="DP220" s="189">
        <v>7.09</v>
      </c>
      <c r="DQ220" s="189">
        <v>1.7721015395331396E-2</v>
      </c>
      <c r="DR220" s="190"/>
      <c r="DS220" s="190"/>
      <c r="DT220" s="190">
        <v>5.8999999999999997E-2</v>
      </c>
      <c r="DU220" s="190">
        <v>3.1918689496071482E-3</v>
      </c>
      <c r="DV220" s="190"/>
      <c r="DW220" s="190"/>
      <c r="DX220" s="190">
        <v>0.13370000000000001</v>
      </c>
      <c r="DY220" s="190">
        <v>1.6322343230544406E-3</v>
      </c>
      <c r="DZ220" s="190"/>
      <c r="EA220" s="190"/>
      <c r="EB220" s="190">
        <v>0.22639999999999999</v>
      </c>
      <c r="EC220" s="190">
        <v>2.1927842317246661E-3</v>
      </c>
      <c r="ED220" s="190">
        <v>0.11070000000000001</v>
      </c>
      <c r="EE220" s="190">
        <v>5.2085588247854251E-3</v>
      </c>
      <c r="EF220" s="190"/>
      <c r="EG220" s="190"/>
      <c r="EH220" s="190">
        <v>0.3866</v>
      </c>
      <c r="EI220" s="190">
        <v>3.6358562904865912E-3</v>
      </c>
      <c r="EJ220" s="189">
        <v>99.04</v>
      </c>
    </row>
    <row r="221" spans="1:140" x14ac:dyDescent="0.2">
      <c r="A221" s="63" t="s">
        <v>612</v>
      </c>
      <c r="B221" s="61">
        <v>92.66</v>
      </c>
      <c r="C221" s="143">
        <v>3.8215777368834818E-3</v>
      </c>
      <c r="D221" s="61">
        <v>50.62</v>
      </c>
      <c r="E221" s="61">
        <v>0.16198399999999999</v>
      </c>
      <c r="F221" s="64">
        <v>0.191</v>
      </c>
      <c r="G221" s="64">
        <v>1.1307200000000002E-2</v>
      </c>
      <c r="H221" s="61">
        <v>6.6</v>
      </c>
      <c r="I221" s="61">
        <v>4.8840000000000008E-2</v>
      </c>
      <c r="J221" s="61">
        <v>0.93</v>
      </c>
      <c r="K221" s="61">
        <v>10.263</v>
      </c>
      <c r="L221" s="61">
        <v>0.11494559999999998</v>
      </c>
      <c r="M221" s="64">
        <v>5.6000000000000001E-2</v>
      </c>
      <c r="N221" s="64">
        <v>1.3634133333333333E-2</v>
      </c>
      <c r="O221" s="61">
        <v>24.27</v>
      </c>
      <c r="P221" s="61">
        <v>0.14076599999999997</v>
      </c>
      <c r="Q221" s="61">
        <v>5.43</v>
      </c>
      <c r="R221" s="61">
        <v>7.6381999999999992E-2</v>
      </c>
      <c r="S221" s="64">
        <v>0.122</v>
      </c>
      <c r="T221" s="64">
        <v>1.03456E-2</v>
      </c>
      <c r="U221" s="64">
        <v>0.71</v>
      </c>
      <c r="V221" s="64">
        <v>4.6008000000000007E-2</v>
      </c>
      <c r="W221" s="64">
        <v>3.1E-2</v>
      </c>
      <c r="X221" s="64">
        <v>3.697266666666667E-3</v>
      </c>
      <c r="Y221" s="64">
        <v>0.13489999999999999</v>
      </c>
      <c r="Z221" s="64">
        <v>4.3977399999999989E-3</v>
      </c>
      <c r="AA221" s="64">
        <v>1.7999999999999999E-2</v>
      </c>
      <c r="AB221" s="64">
        <v>1.03056E-2</v>
      </c>
      <c r="AC221" s="64">
        <v>1.7000000000000001E-2</v>
      </c>
      <c r="AD221" s="64">
        <v>4.075466666666667E-3</v>
      </c>
      <c r="AE221" s="61">
        <v>99.38</v>
      </c>
      <c r="AF221" s="61">
        <f t="shared" si="35"/>
        <v>100.14999999999999</v>
      </c>
      <c r="AG221" s="92">
        <f t="shared" si="36"/>
        <v>0.16230366492146597</v>
      </c>
      <c r="AH221" s="64">
        <f t="shared" si="37"/>
        <v>3.7172774869109944</v>
      </c>
      <c r="AI221" s="64">
        <f t="shared" si="38"/>
        <v>0.70628272251308899</v>
      </c>
      <c r="AJ221" s="64">
        <f t="shared" si="39"/>
        <v>1.1771378708551483</v>
      </c>
      <c r="AK221" s="64">
        <f t="shared" si="40"/>
        <v>4.0314136125654452</v>
      </c>
      <c r="AL221" s="63">
        <v>1420</v>
      </c>
      <c r="AM221" s="63">
        <v>1300</v>
      </c>
      <c r="AN221" s="63" t="s">
        <v>584</v>
      </c>
      <c r="AO221" s="62">
        <v>0.77</v>
      </c>
      <c r="AP221" s="69">
        <v>0.13</v>
      </c>
      <c r="AQ221" s="66"/>
      <c r="AR221" s="63"/>
      <c r="AS221" s="278"/>
      <c r="AT221" s="68"/>
      <c r="AU221" s="67"/>
      <c r="AV221" s="63"/>
      <c r="AW221" s="67"/>
      <c r="AX221" s="63"/>
      <c r="AY221" s="67"/>
      <c r="AZ221" s="63"/>
      <c r="BA221" s="67"/>
      <c r="BB221" s="63"/>
      <c r="BC221" s="67"/>
      <c r="BD221" s="63"/>
      <c r="BE221" s="67"/>
      <c r="BF221" s="63"/>
      <c r="BG221" s="67"/>
      <c r="BH221" s="63"/>
      <c r="BI221" s="67"/>
      <c r="BJ221" s="63"/>
      <c r="BK221" s="67"/>
      <c r="BL221" s="63"/>
      <c r="BM221" s="67"/>
      <c r="BN221" s="63"/>
      <c r="BO221" s="67"/>
      <c r="BP221" s="63"/>
      <c r="BQ221" s="67"/>
      <c r="BR221" s="63"/>
      <c r="BS221" s="67"/>
      <c r="BT221" s="63"/>
      <c r="BU221" s="67"/>
      <c r="BV221" s="63"/>
      <c r="BW221" s="67"/>
      <c r="BX221" s="63"/>
      <c r="BY221" s="67"/>
      <c r="BZ221" s="63"/>
      <c r="CA221" s="67"/>
      <c r="CB221" s="63"/>
      <c r="CC221" s="67"/>
      <c r="CD221" s="63"/>
      <c r="CE221" s="67"/>
      <c r="CF221" s="63"/>
      <c r="CG221" s="67"/>
      <c r="CH221" s="63"/>
      <c r="CI221" s="67"/>
      <c r="CJ221" s="63"/>
      <c r="CK221" s="67"/>
      <c r="CL221" s="63"/>
      <c r="CM221" s="118"/>
      <c r="CN221" s="60"/>
      <c r="CO221" s="117"/>
      <c r="CP221" s="91"/>
      <c r="CQ221" s="91"/>
      <c r="CR221" s="91"/>
      <c r="CS221" s="61"/>
      <c r="CT221" s="61"/>
      <c r="CU221" s="63"/>
      <c r="CV221" s="63"/>
      <c r="CW221" s="63"/>
      <c r="CX221" s="63"/>
      <c r="CY221" s="60"/>
      <c r="CZ221" s="60"/>
      <c r="DA221" s="63"/>
      <c r="DB221" s="91"/>
      <c r="DC221" s="91"/>
      <c r="DD221" s="91"/>
      <c r="DE221" s="60"/>
      <c r="DF221" s="60"/>
      <c r="DG221" s="65"/>
      <c r="DH221" s="65"/>
      <c r="DI221" s="65"/>
      <c r="DJ221" s="65"/>
      <c r="DL221" s="189">
        <v>40.76</v>
      </c>
      <c r="DM221" s="189">
        <v>0.13963851168059704</v>
      </c>
      <c r="DN221" s="189">
        <v>50.26</v>
      </c>
      <c r="DO221" s="189">
        <v>0.13737764616804662</v>
      </c>
      <c r="DP221" s="189">
        <v>7.09</v>
      </c>
      <c r="DQ221" s="189">
        <v>1.7721015395331396E-2</v>
      </c>
      <c r="DR221" s="190"/>
      <c r="DS221" s="190"/>
      <c r="DT221" s="190">
        <v>5.8999999999999997E-2</v>
      </c>
      <c r="DU221" s="190">
        <v>3.1918689496071482E-3</v>
      </c>
      <c r="DV221" s="190"/>
      <c r="DW221" s="190"/>
      <c r="DX221" s="190">
        <v>0.13370000000000001</v>
      </c>
      <c r="DY221" s="190">
        <v>1.6322343230544406E-3</v>
      </c>
      <c r="DZ221" s="190"/>
      <c r="EA221" s="190"/>
      <c r="EB221" s="190">
        <v>0.22639999999999999</v>
      </c>
      <c r="EC221" s="190">
        <v>2.1927842317246661E-3</v>
      </c>
      <c r="ED221" s="190">
        <v>0.11070000000000001</v>
      </c>
      <c r="EE221" s="190">
        <v>5.2085588247854251E-3</v>
      </c>
      <c r="EF221" s="190"/>
      <c r="EG221" s="190"/>
      <c r="EH221" s="190">
        <v>0.3866</v>
      </c>
      <c r="EI221" s="190">
        <v>3.6358562904865912E-3</v>
      </c>
      <c r="EJ221" s="189">
        <v>99.04</v>
      </c>
    </row>
    <row r="222" spans="1:140" x14ac:dyDescent="0.2">
      <c r="A222" s="63" t="s">
        <v>611</v>
      </c>
      <c r="B222" s="61">
        <v>93.05</v>
      </c>
      <c r="C222" s="143">
        <v>7.8449816737345239E-3</v>
      </c>
      <c r="D222" s="61">
        <v>50.26</v>
      </c>
      <c r="E222" s="61">
        <v>0.16418266666666664</v>
      </c>
      <c r="F222" s="64">
        <v>0.18099999999999999</v>
      </c>
      <c r="G222" s="64">
        <v>1.1294399999999998E-2</v>
      </c>
      <c r="H222" s="61">
        <v>6.55</v>
      </c>
      <c r="I222" s="61">
        <v>4.8033333333333338E-2</v>
      </c>
      <c r="J222" s="61">
        <v>0.98</v>
      </c>
      <c r="K222" s="61">
        <v>10.119</v>
      </c>
      <c r="L222" s="61">
        <v>0.11063439999999999</v>
      </c>
      <c r="M222" s="64">
        <v>4.4999999999999998E-2</v>
      </c>
      <c r="N222" s="64">
        <v>9.078000000000001E-3</v>
      </c>
      <c r="O222" s="61">
        <v>25.23</v>
      </c>
      <c r="P222" s="61">
        <v>0.144652</v>
      </c>
      <c r="Q222" s="61">
        <v>5.0999999999999996</v>
      </c>
      <c r="R222" s="61">
        <v>7.0720000000000005E-2</v>
      </c>
      <c r="S222" s="64">
        <v>0.11600000000000001</v>
      </c>
      <c r="T222" s="64">
        <v>1.0285333333333334E-2</v>
      </c>
      <c r="U222" s="64">
        <v>0.71199999999999997</v>
      </c>
      <c r="V222" s="64">
        <v>4.670719999999999E-2</v>
      </c>
      <c r="W222" s="64">
        <v>2.4E-2</v>
      </c>
      <c r="X222" s="64">
        <v>3.7312000000000001E-3</v>
      </c>
      <c r="Y222" s="64">
        <v>0.14879999999999999</v>
      </c>
      <c r="Z222" s="64">
        <v>4.2160000000000001E-3</v>
      </c>
      <c r="AA222" s="64">
        <v>1.7999999999999999E-2</v>
      </c>
      <c r="AB222" s="64">
        <v>1.0528799999999998E-2</v>
      </c>
      <c r="AC222" s="64">
        <v>1.6E-2</v>
      </c>
      <c r="AD222" s="64">
        <v>3.4624E-3</v>
      </c>
      <c r="AE222" s="61">
        <v>99.49</v>
      </c>
      <c r="AF222" s="61">
        <f t="shared" si="35"/>
        <v>100.16</v>
      </c>
      <c r="AG222" s="92">
        <f t="shared" si="36"/>
        <v>0.13259668508287292</v>
      </c>
      <c r="AH222" s="64">
        <f t="shared" si="37"/>
        <v>3.9337016574585633</v>
      </c>
      <c r="AI222" s="64">
        <f t="shared" si="38"/>
        <v>0.82209944751381214</v>
      </c>
      <c r="AJ222" s="64">
        <f t="shared" si="39"/>
        <v>1.3701657458563536</v>
      </c>
      <c r="AK222" s="64">
        <f t="shared" si="40"/>
        <v>3.7016574585635365</v>
      </c>
      <c r="AL222" s="63">
        <v>1436</v>
      </c>
      <c r="AM222" s="63">
        <v>1300</v>
      </c>
      <c r="AN222" s="63" t="s">
        <v>610</v>
      </c>
      <c r="AO222" s="62">
        <v>0.67</v>
      </c>
      <c r="AP222" s="69">
        <v>0.11</v>
      </c>
      <c r="AQ222" s="66"/>
      <c r="AR222" s="63"/>
      <c r="AS222" s="278"/>
      <c r="AT222" s="68"/>
      <c r="AU222" s="67"/>
      <c r="AV222" s="63"/>
      <c r="AW222" s="67"/>
      <c r="AX222" s="63"/>
      <c r="AY222" s="67"/>
      <c r="AZ222" s="63"/>
      <c r="BA222" s="67"/>
      <c r="BB222" s="63"/>
      <c r="BC222" s="67"/>
      <c r="BD222" s="63"/>
      <c r="BE222" s="67"/>
      <c r="BF222" s="63"/>
      <c r="BG222" s="67"/>
      <c r="BH222" s="63"/>
      <c r="BI222" s="67"/>
      <c r="BJ222" s="63"/>
      <c r="BK222" s="67"/>
      <c r="BL222" s="63"/>
      <c r="BM222" s="67"/>
      <c r="BN222" s="63"/>
      <c r="BO222" s="67"/>
      <c r="BP222" s="63"/>
      <c r="BQ222" s="67"/>
      <c r="BR222" s="63"/>
      <c r="BS222" s="67"/>
      <c r="BT222" s="63"/>
      <c r="BU222" s="67"/>
      <c r="BV222" s="63"/>
      <c r="BW222" s="67"/>
      <c r="BX222" s="63"/>
      <c r="BY222" s="67"/>
      <c r="BZ222" s="63"/>
      <c r="CA222" s="67"/>
      <c r="CB222" s="63"/>
      <c r="CC222" s="67"/>
      <c r="CD222" s="63"/>
      <c r="CE222" s="67"/>
      <c r="CF222" s="63"/>
      <c r="CG222" s="67"/>
      <c r="CH222" s="63"/>
      <c r="CI222" s="67"/>
      <c r="CJ222" s="63"/>
      <c r="CK222" s="67"/>
      <c r="CL222" s="63"/>
      <c r="CM222" s="118"/>
      <c r="CN222" s="60"/>
      <c r="CO222" s="117"/>
      <c r="CP222" s="91"/>
      <c r="CQ222" s="91"/>
      <c r="CR222" s="91"/>
      <c r="CS222" s="61"/>
      <c r="CT222" s="61"/>
      <c r="CU222" s="63"/>
      <c r="CV222" s="63"/>
      <c r="CW222" s="63"/>
      <c r="CX222" s="63"/>
      <c r="CY222" s="60"/>
      <c r="CZ222" s="60"/>
      <c r="DA222" s="63"/>
      <c r="DB222" s="91"/>
      <c r="DC222" s="91"/>
      <c r="DD222" s="91"/>
      <c r="DE222" s="60"/>
      <c r="DF222" s="60"/>
      <c r="DG222" s="65"/>
      <c r="DH222" s="65"/>
      <c r="DI222" s="65"/>
      <c r="DJ222" s="65"/>
      <c r="DL222" s="189">
        <v>41.61</v>
      </c>
      <c r="DM222" s="189">
        <v>5.1943549159589701E-2</v>
      </c>
      <c r="DN222" s="189">
        <v>51.87</v>
      </c>
      <c r="DO222" s="189">
        <v>2.4046739257631955E-2</v>
      </c>
      <c r="DP222" s="189">
        <v>6.9</v>
      </c>
      <c r="DQ222" s="189">
        <v>2.9464080832257801E-2</v>
      </c>
      <c r="DR222" s="190"/>
      <c r="DS222" s="190"/>
      <c r="DT222" s="190">
        <v>4.8800000000000003E-2</v>
      </c>
      <c r="DU222" s="190">
        <v>1.5258133333333336E-3</v>
      </c>
      <c r="DV222" s="190"/>
      <c r="DW222" s="190"/>
      <c r="DX222" s="190">
        <v>0.1331</v>
      </c>
      <c r="DY222" s="190">
        <v>1.1801533333333333E-3</v>
      </c>
      <c r="DZ222" s="190">
        <v>1.8E-3</v>
      </c>
      <c r="EA222" s="190">
        <v>1.3099199999999998E-3</v>
      </c>
      <c r="EB222" s="190">
        <v>0.22869999999999999</v>
      </c>
      <c r="EC222" s="190">
        <v>3.5982133333333326E-3</v>
      </c>
      <c r="ED222" s="190">
        <v>0.10979999999999999</v>
      </c>
      <c r="EE222" s="190">
        <v>2.0203199999999999E-3</v>
      </c>
      <c r="EF222" s="190"/>
      <c r="EG222" s="190"/>
      <c r="EH222" s="190">
        <v>0.38669999999999999</v>
      </c>
      <c r="EI222" s="190">
        <v>4.9239799999999997E-3</v>
      </c>
      <c r="EJ222" s="189">
        <v>101.32</v>
      </c>
    </row>
    <row r="223" spans="1:140" x14ac:dyDescent="0.2">
      <c r="A223" s="63" t="s">
        <v>609</v>
      </c>
      <c r="B223" s="61">
        <v>92.96</v>
      </c>
      <c r="C223" s="143">
        <v>7.8373771504003029E-3</v>
      </c>
      <c r="D223" s="61">
        <v>50.35</v>
      </c>
      <c r="E223" s="61">
        <v>0.16447666666666666</v>
      </c>
      <c r="F223" s="64">
        <v>0.183</v>
      </c>
      <c r="G223" s="64">
        <v>1.1370400000000001E-2</v>
      </c>
      <c r="H223" s="61">
        <v>6.39</v>
      </c>
      <c r="I223" s="61">
        <v>4.8137999999999993E-2</v>
      </c>
      <c r="J223" s="61">
        <v>0.96</v>
      </c>
      <c r="K223" s="61">
        <v>10.135</v>
      </c>
      <c r="L223" s="61">
        <v>0.107431</v>
      </c>
      <c r="M223" s="64">
        <v>5.6000000000000001E-2</v>
      </c>
      <c r="N223" s="64">
        <v>9.4304000000000002E-3</v>
      </c>
      <c r="O223" s="61">
        <v>25.12</v>
      </c>
      <c r="P223" s="61">
        <v>0.14234666666666665</v>
      </c>
      <c r="Q223" s="61">
        <v>5.13</v>
      </c>
      <c r="R223" s="61">
        <v>7.1478E-2</v>
      </c>
      <c r="S223" s="64">
        <v>0.11799999999999999</v>
      </c>
      <c r="T223" s="64">
        <v>1.0557066666666667E-2</v>
      </c>
      <c r="U223" s="64">
        <v>0.70399999999999996</v>
      </c>
      <c r="V223" s="64">
        <v>4.7121066666666662E-2</v>
      </c>
      <c r="W223" s="64">
        <v>3.6999999999999998E-2</v>
      </c>
      <c r="X223" s="64">
        <v>3.8233333333333331E-3</v>
      </c>
      <c r="Y223" s="64">
        <v>0.2084</v>
      </c>
      <c r="Z223" s="64">
        <v>4.8209866666666674E-3</v>
      </c>
      <c r="AA223" s="64">
        <v>1.7999999999999999E-2</v>
      </c>
      <c r="AB223" s="64">
        <v>1.05708E-2</v>
      </c>
      <c r="AC223" s="64">
        <v>1.7000000000000001E-2</v>
      </c>
      <c r="AD223" s="64">
        <v>3.6527333333333332E-3</v>
      </c>
      <c r="AE223" s="61">
        <v>99.42</v>
      </c>
      <c r="AF223" s="61">
        <f t="shared" si="35"/>
        <v>100.23</v>
      </c>
      <c r="AG223" s="92">
        <f t="shared" si="36"/>
        <v>0.20218579234972678</v>
      </c>
      <c r="AH223" s="64">
        <f t="shared" si="37"/>
        <v>3.8469945355191255</v>
      </c>
      <c r="AI223" s="64">
        <f t="shared" si="38"/>
        <v>1.1387978142076502</v>
      </c>
      <c r="AJ223" s="64">
        <f t="shared" si="39"/>
        <v>1.8979963570127505</v>
      </c>
      <c r="AK223" s="64">
        <f t="shared" si="40"/>
        <v>4.4262295081967213</v>
      </c>
      <c r="AL223" s="63">
        <v>1431</v>
      </c>
      <c r="AM223" s="63">
        <v>1300</v>
      </c>
      <c r="AN223" s="63" t="s">
        <v>472</v>
      </c>
      <c r="AO223" s="62">
        <v>0.81</v>
      </c>
      <c r="AP223" s="69">
        <v>0.08</v>
      </c>
      <c r="AQ223" s="66"/>
      <c r="AR223" s="63"/>
      <c r="AS223" s="278"/>
      <c r="AT223" s="68"/>
      <c r="AU223" s="67"/>
      <c r="AV223" s="63"/>
      <c r="AW223" s="67"/>
      <c r="AX223" s="63"/>
      <c r="AY223" s="67"/>
      <c r="AZ223" s="63"/>
      <c r="BA223" s="67"/>
      <c r="BB223" s="63"/>
      <c r="BC223" s="67"/>
      <c r="BD223" s="63"/>
      <c r="BE223" s="67"/>
      <c r="BF223" s="63"/>
      <c r="BG223" s="67"/>
      <c r="BH223" s="63"/>
      <c r="BI223" s="67"/>
      <c r="BJ223" s="63"/>
      <c r="BK223" s="67"/>
      <c r="BL223" s="63"/>
      <c r="BM223" s="67"/>
      <c r="BN223" s="63"/>
      <c r="BO223" s="67"/>
      <c r="BP223" s="63"/>
      <c r="BQ223" s="67"/>
      <c r="BR223" s="63"/>
      <c r="BS223" s="67"/>
      <c r="BT223" s="63"/>
      <c r="BU223" s="67"/>
      <c r="BV223" s="63"/>
      <c r="BW223" s="67"/>
      <c r="BX223" s="63"/>
      <c r="BY223" s="67"/>
      <c r="BZ223" s="63"/>
      <c r="CA223" s="67"/>
      <c r="CB223" s="63"/>
      <c r="CC223" s="67"/>
      <c r="CD223" s="63"/>
      <c r="CE223" s="67"/>
      <c r="CF223" s="63"/>
      <c r="CG223" s="67"/>
      <c r="CH223" s="63"/>
      <c r="CI223" s="67"/>
      <c r="CJ223" s="63"/>
      <c r="CK223" s="67"/>
      <c r="CL223" s="63"/>
      <c r="CM223" s="118"/>
      <c r="CN223" s="60"/>
      <c r="CO223" s="117"/>
      <c r="CP223" s="91"/>
      <c r="CQ223" s="91"/>
      <c r="CR223" s="91"/>
      <c r="CS223" s="61"/>
      <c r="CT223" s="61"/>
      <c r="CU223" s="63"/>
      <c r="CV223" s="63"/>
      <c r="CW223" s="63"/>
      <c r="CX223" s="63"/>
      <c r="CY223" s="60"/>
      <c r="CZ223" s="60"/>
      <c r="DA223" s="63"/>
      <c r="DB223" s="91"/>
      <c r="DC223" s="91"/>
      <c r="DD223" s="91"/>
      <c r="DE223" s="60"/>
      <c r="DF223" s="60"/>
      <c r="DG223" s="65"/>
      <c r="DH223" s="65"/>
      <c r="DI223" s="65"/>
      <c r="DJ223" s="65"/>
      <c r="DL223" s="189">
        <v>41.46</v>
      </c>
      <c r="DM223" s="189">
        <v>5.1756297720658234E-2</v>
      </c>
      <c r="DN223" s="189">
        <v>51.76</v>
      </c>
      <c r="DO223" s="189">
        <v>2.399574366637806E-2</v>
      </c>
      <c r="DP223" s="189">
        <v>6.98</v>
      </c>
      <c r="DQ223" s="189">
        <v>2.9805693363646298E-2</v>
      </c>
      <c r="DR223" s="190"/>
      <c r="DS223" s="190"/>
      <c r="DT223" s="190">
        <v>4.3400000000000001E-2</v>
      </c>
      <c r="DU223" s="190">
        <v>1.5161066666666669E-3</v>
      </c>
      <c r="DV223" s="190"/>
      <c r="DW223" s="190"/>
      <c r="DX223" s="190">
        <v>0.13120000000000001</v>
      </c>
      <c r="DY223" s="190">
        <v>1.1808000000000003E-3</v>
      </c>
      <c r="DZ223" s="190">
        <v>1.1999999999999999E-3</v>
      </c>
      <c r="EA223" s="190">
        <v>1.2558399999999998E-3</v>
      </c>
      <c r="EB223" s="190">
        <v>0.2331</v>
      </c>
      <c r="EC223" s="190">
        <v>3.6052800000000002E-3</v>
      </c>
      <c r="ED223" s="190">
        <v>0.10580000000000001</v>
      </c>
      <c r="EE223" s="190">
        <v>2.0172533333333333E-3</v>
      </c>
      <c r="EF223" s="190"/>
      <c r="EG223" s="190"/>
      <c r="EH223" s="190">
        <v>0.38500000000000001</v>
      </c>
      <c r="EI223" s="190">
        <v>4.9023333333333332E-3</v>
      </c>
      <c r="EJ223" s="189">
        <v>101.12</v>
      </c>
    </row>
    <row r="224" spans="1:140" x14ac:dyDescent="0.2">
      <c r="A224" s="63" t="s">
        <v>608</v>
      </c>
      <c r="B224" s="61">
        <v>92.83</v>
      </c>
      <c r="C224" s="143">
        <v>3.8127317342264541E-3</v>
      </c>
      <c r="D224" s="61">
        <v>50.55</v>
      </c>
      <c r="E224" s="61">
        <v>0.16512999999999997</v>
      </c>
      <c r="F224" s="64">
        <v>0.16900000000000001</v>
      </c>
      <c r="G224" s="64">
        <v>1.1537066666666668E-2</v>
      </c>
      <c r="H224" s="61">
        <v>6.47</v>
      </c>
      <c r="I224" s="61">
        <v>4.9171999999999993E-2</v>
      </c>
      <c r="J224" s="61">
        <v>0.91</v>
      </c>
      <c r="K224" s="61">
        <v>10.180999999999999</v>
      </c>
      <c r="L224" s="61">
        <v>0.10520366666666668</v>
      </c>
      <c r="M224" s="64">
        <v>6.6000000000000003E-2</v>
      </c>
      <c r="N224" s="64">
        <v>9.8163999999999994E-3</v>
      </c>
      <c r="O224" s="61">
        <v>24.81</v>
      </c>
      <c r="P224" s="61">
        <v>0.13893599999999998</v>
      </c>
      <c r="Q224" s="61">
        <v>4.96</v>
      </c>
      <c r="R224" s="61">
        <v>7.2085333333333335E-2</v>
      </c>
      <c r="S224" s="64">
        <v>0.16600000000000001</v>
      </c>
      <c r="T224" s="64">
        <v>1.1354400000000001E-2</v>
      </c>
      <c r="U224" s="64">
        <v>0.68700000000000006</v>
      </c>
      <c r="V224" s="64">
        <v>4.8273199999999995E-2</v>
      </c>
      <c r="W224" s="64">
        <v>3.2000000000000001E-2</v>
      </c>
      <c r="X224" s="64">
        <v>4.0000000000000001E-3</v>
      </c>
      <c r="Y224" s="64">
        <v>0.18310000000000001</v>
      </c>
      <c r="Z224" s="64">
        <v>4.7361866666666662E-3</v>
      </c>
      <c r="AA224" s="64">
        <v>1.4E-2</v>
      </c>
      <c r="AB224" s="64">
        <v>1.0980666666666666E-2</v>
      </c>
      <c r="AC224" s="64">
        <v>1.7000000000000001E-2</v>
      </c>
      <c r="AD224" s="64">
        <v>3.9145333333333336E-3</v>
      </c>
      <c r="AE224" s="61">
        <v>99.22</v>
      </c>
      <c r="AF224" s="61">
        <f t="shared" si="35"/>
        <v>100.2</v>
      </c>
      <c r="AG224" s="92">
        <f t="shared" si="36"/>
        <v>0.1893491124260355</v>
      </c>
      <c r="AH224" s="64">
        <f t="shared" si="37"/>
        <v>4.0650887573964498</v>
      </c>
      <c r="AI224" s="64">
        <f t="shared" si="38"/>
        <v>1.0834319526627219</v>
      </c>
      <c r="AJ224" s="64">
        <f t="shared" si="39"/>
        <v>1.8057199211045365</v>
      </c>
      <c r="AK224" s="64">
        <f t="shared" si="40"/>
        <v>5.7988165680473367</v>
      </c>
      <c r="AL224" s="63">
        <v>1421</v>
      </c>
      <c r="AM224" s="63">
        <v>1300</v>
      </c>
      <c r="AN224" s="63" t="s">
        <v>546</v>
      </c>
      <c r="AO224" s="62">
        <v>0.98</v>
      </c>
      <c r="AP224" s="69">
        <v>0.38</v>
      </c>
      <c r="AQ224" s="66"/>
      <c r="AR224" s="63"/>
      <c r="AS224" s="278"/>
      <c r="AT224" s="68"/>
      <c r="AU224" s="67"/>
      <c r="AV224" s="63"/>
      <c r="AW224" s="67"/>
      <c r="AX224" s="63"/>
      <c r="AY224" s="67"/>
      <c r="AZ224" s="63"/>
      <c r="BA224" s="67"/>
      <c r="BB224" s="63"/>
      <c r="BC224" s="67"/>
      <c r="BD224" s="63"/>
      <c r="BE224" s="67"/>
      <c r="BF224" s="63"/>
      <c r="BG224" s="67"/>
      <c r="BH224" s="63"/>
      <c r="BI224" s="67"/>
      <c r="BJ224" s="63"/>
      <c r="BK224" s="67"/>
      <c r="BL224" s="63"/>
      <c r="BM224" s="67"/>
      <c r="BN224" s="63"/>
      <c r="BO224" s="67"/>
      <c r="BP224" s="63"/>
      <c r="BQ224" s="67"/>
      <c r="BR224" s="63"/>
      <c r="BS224" s="67"/>
      <c r="BT224" s="63"/>
      <c r="BU224" s="67"/>
      <c r="BV224" s="63"/>
      <c r="BW224" s="67"/>
      <c r="BX224" s="63"/>
      <c r="BY224" s="67"/>
      <c r="BZ224" s="63"/>
      <c r="CA224" s="67"/>
      <c r="CB224" s="63"/>
      <c r="CC224" s="67"/>
      <c r="CD224" s="63"/>
      <c r="CE224" s="67"/>
      <c r="CF224" s="63"/>
      <c r="CG224" s="67"/>
      <c r="CH224" s="63"/>
      <c r="CI224" s="67"/>
      <c r="CJ224" s="63"/>
      <c r="CK224" s="67"/>
      <c r="CL224" s="63"/>
      <c r="CM224" s="118"/>
      <c r="CN224" s="60"/>
      <c r="CO224" s="117"/>
      <c r="CP224" s="91"/>
      <c r="CQ224" s="91"/>
      <c r="CR224" s="91"/>
      <c r="CS224" s="61"/>
      <c r="CT224" s="61"/>
      <c r="CU224" s="63"/>
      <c r="CV224" s="63"/>
      <c r="CW224" s="63"/>
      <c r="CX224" s="63"/>
      <c r="CY224" s="60"/>
      <c r="CZ224" s="60"/>
      <c r="DA224" s="63"/>
      <c r="DB224" s="91"/>
      <c r="DC224" s="91"/>
      <c r="DD224" s="91"/>
      <c r="DE224" s="60"/>
      <c r="DF224" s="60"/>
      <c r="DG224" s="65"/>
      <c r="DH224" s="65"/>
      <c r="DI224" s="65"/>
      <c r="DJ224" s="65"/>
      <c r="DL224" s="189">
        <v>41</v>
      </c>
      <c r="DM224" s="189">
        <v>4.829937969304126E-2</v>
      </c>
      <c r="DN224" s="189">
        <v>50.69</v>
      </c>
      <c r="DO224" s="189">
        <v>4.3078785871582377E-2</v>
      </c>
      <c r="DP224" s="189">
        <v>6.97</v>
      </c>
      <c r="DQ224" s="189">
        <v>4.2693910059784998E-2</v>
      </c>
      <c r="DR224" s="190"/>
      <c r="DS224" s="190"/>
      <c r="DT224" s="190">
        <v>5.1200000000000002E-2</v>
      </c>
      <c r="DU224" s="190">
        <v>3.0961599958658505E-3</v>
      </c>
      <c r="DV224" s="190"/>
      <c r="DW224" s="190"/>
      <c r="DX224" s="190">
        <v>0.1318</v>
      </c>
      <c r="DY224" s="190">
        <v>3.157497122050244E-3</v>
      </c>
      <c r="DZ224" s="190"/>
      <c r="EA224" s="190"/>
      <c r="EB224" s="190">
        <v>0.20979999999999999</v>
      </c>
      <c r="EC224" s="190">
        <v>7.6753816882130319E-3</v>
      </c>
      <c r="ED224" s="190">
        <v>0.1082</v>
      </c>
      <c r="EE224" s="190">
        <v>3.1351942727719786E-3</v>
      </c>
      <c r="EF224" s="190"/>
      <c r="EG224" s="190"/>
      <c r="EH224" s="190">
        <v>0.38250000000000001</v>
      </c>
      <c r="EI224" s="190">
        <v>3.9689094219949308E-3</v>
      </c>
      <c r="EJ224" s="189">
        <v>99.55</v>
      </c>
    </row>
    <row r="225" spans="1:140" x14ac:dyDescent="0.2">
      <c r="A225" s="63" t="s">
        <v>607</v>
      </c>
      <c r="B225" s="61">
        <v>93.09</v>
      </c>
      <c r="C225" s="143">
        <v>7.866558511596131E-3</v>
      </c>
      <c r="D225" s="61">
        <v>50.4</v>
      </c>
      <c r="E225" s="61">
        <v>0.16463999999999998</v>
      </c>
      <c r="F225" s="64">
        <v>0.17799999999999999</v>
      </c>
      <c r="G225" s="64">
        <v>1.1285199999999999E-2</v>
      </c>
      <c r="H225" s="61">
        <v>6.45</v>
      </c>
      <c r="I225" s="61">
        <v>4.7730000000000009E-2</v>
      </c>
      <c r="J225" s="61">
        <v>0.96</v>
      </c>
      <c r="K225" s="61">
        <v>10.036</v>
      </c>
      <c r="L225" s="61">
        <v>0.10771973333333335</v>
      </c>
      <c r="M225" s="64">
        <v>0.05</v>
      </c>
      <c r="N225" s="64">
        <v>9.3666666666666672E-3</v>
      </c>
      <c r="O225" s="61">
        <v>25.23</v>
      </c>
      <c r="P225" s="61">
        <v>0.144652</v>
      </c>
      <c r="Q225" s="61">
        <v>5.01</v>
      </c>
      <c r="R225" s="61">
        <v>7.0473999999999981E-2</v>
      </c>
      <c r="S225" s="64">
        <v>0.11600000000000001</v>
      </c>
      <c r="T225" s="64">
        <v>1.0517333333333333E-2</v>
      </c>
      <c r="U225" s="64">
        <v>0.74199999999999999</v>
      </c>
      <c r="V225" s="64">
        <v>4.7191199999999989E-2</v>
      </c>
      <c r="W225" s="64">
        <v>2.1999999999999999E-2</v>
      </c>
      <c r="X225" s="64">
        <v>3.6710666666666665E-3</v>
      </c>
      <c r="Y225" s="64">
        <v>5.3900000000000003E-2</v>
      </c>
      <c r="Z225" s="64">
        <v>3.1800999999999999E-3</v>
      </c>
      <c r="AA225" s="64">
        <v>1.4E-2</v>
      </c>
      <c r="AB225" s="64">
        <v>1.0448666666666669E-2</v>
      </c>
      <c r="AC225" s="64">
        <v>2.1000000000000001E-2</v>
      </c>
      <c r="AD225" s="64">
        <v>3.7226E-3</v>
      </c>
      <c r="AE225" s="61">
        <v>99.27</v>
      </c>
      <c r="AF225" s="61">
        <f t="shared" si="35"/>
        <v>100.07</v>
      </c>
      <c r="AG225" s="92">
        <f t="shared" si="36"/>
        <v>0.12359550561797752</v>
      </c>
      <c r="AH225" s="64">
        <f t="shared" si="37"/>
        <v>4.1685393258426968</v>
      </c>
      <c r="AI225" s="64">
        <f t="shared" si="38"/>
        <v>0.302808988764045</v>
      </c>
      <c r="AJ225" s="64">
        <f t="shared" si="39"/>
        <v>0.50468164794007497</v>
      </c>
      <c r="AK225" s="64">
        <f t="shared" si="40"/>
        <v>4.4943820224719104</v>
      </c>
      <c r="AL225" s="63">
        <v>1433</v>
      </c>
      <c r="AM225" s="63">
        <v>1300</v>
      </c>
      <c r="AN225" s="63" t="s">
        <v>606</v>
      </c>
      <c r="AO225" s="62">
        <v>0.8</v>
      </c>
      <c r="AP225" s="69">
        <v>0.13</v>
      </c>
      <c r="AQ225" s="66"/>
      <c r="AR225" s="63"/>
      <c r="AS225" s="278"/>
      <c r="AT225" s="68"/>
      <c r="AU225" s="67"/>
      <c r="AV225" s="63"/>
      <c r="AW225" s="67"/>
      <c r="AX225" s="63"/>
      <c r="AY225" s="67"/>
      <c r="AZ225" s="63"/>
      <c r="BA225" s="67"/>
      <c r="BB225" s="63"/>
      <c r="BC225" s="67"/>
      <c r="BD225" s="63"/>
      <c r="BE225" s="67"/>
      <c r="BF225" s="63"/>
      <c r="BG225" s="67"/>
      <c r="BH225" s="63"/>
      <c r="BI225" s="67"/>
      <c r="BJ225" s="63"/>
      <c r="BK225" s="67"/>
      <c r="BL225" s="63"/>
      <c r="BM225" s="67"/>
      <c r="BN225" s="63"/>
      <c r="BO225" s="67"/>
      <c r="BP225" s="63"/>
      <c r="BQ225" s="67"/>
      <c r="BR225" s="63"/>
      <c r="BS225" s="67"/>
      <c r="BT225" s="63"/>
      <c r="BU225" s="67"/>
      <c r="BV225" s="63"/>
      <c r="BW225" s="67"/>
      <c r="BX225" s="63"/>
      <c r="BY225" s="67"/>
      <c r="BZ225" s="63"/>
      <c r="CA225" s="67"/>
      <c r="CB225" s="63"/>
      <c r="CC225" s="67"/>
      <c r="CD225" s="63"/>
      <c r="CE225" s="67"/>
      <c r="CF225" s="63"/>
      <c r="CG225" s="67"/>
      <c r="CH225" s="63"/>
      <c r="CI225" s="67"/>
      <c r="CJ225" s="63"/>
      <c r="CK225" s="67"/>
      <c r="CL225" s="63"/>
      <c r="CM225" s="118"/>
      <c r="CN225" s="60"/>
      <c r="CO225" s="117"/>
      <c r="CP225" s="91"/>
      <c r="CQ225" s="91"/>
      <c r="CR225" s="91"/>
      <c r="CS225" s="61"/>
      <c r="CT225" s="61"/>
      <c r="CU225" s="63"/>
      <c r="CV225" s="63"/>
      <c r="CW225" s="63"/>
      <c r="CX225" s="63"/>
      <c r="CY225" s="60"/>
      <c r="CZ225" s="60"/>
      <c r="DA225" s="63"/>
      <c r="DB225" s="91"/>
      <c r="DC225" s="91"/>
      <c r="DD225" s="91"/>
      <c r="DE225" s="60"/>
      <c r="DF225" s="60"/>
      <c r="DG225" s="65"/>
      <c r="DH225" s="65"/>
      <c r="DI225" s="65"/>
      <c r="DJ225" s="65"/>
      <c r="DL225" s="189">
        <v>41.71</v>
      </c>
      <c r="DM225" s="189">
        <v>5.2068383452210688E-2</v>
      </c>
      <c r="DN225" s="189">
        <v>51.8</v>
      </c>
      <c r="DO225" s="189">
        <v>2.4014287517743114E-2</v>
      </c>
      <c r="DP225" s="189">
        <v>6.85</v>
      </c>
      <c r="DQ225" s="189">
        <v>2.9250573000139987E-2</v>
      </c>
      <c r="DR225" s="190"/>
      <c r="DS225" s="190"/>
      <c r="DT225" s="190">
        <v>5.6599999999999998E-2</v>
      </c>
      <c r="DU225" s="190">
        <v>1.5508399999999999E-3</v>
      </c>
      <c r="DV225" s="190"/>
      <c r="DW225" s="190"/>
      <c r="DX225" s="190">
        <v>0.1305</v>
      </c>
      <c r="DY225" s="190">
        <v>1.1745000000000002E-3</v>
      </c>
      <c r="DZ225" s="190">
        <v>1.6000000000000001E-3</v>
      </c>
      <c r="EA225" s="190">
        <v>1.2623999999999999E-3</v>
      </c>
      <c r="EB225" s="190">
        <v>0.23469999999999999</v>
      </c>
      <c r="EC225" s="190">
        <v>3.598733333333333E-3</v>
      </c>
      <c r="ED225" s="190">
        <v>0.1072</v>
      </c>
      <c r="EE225" s="190">
        <v>2.0082133333333336E-3</v>
      </c>
      <c r="EF225" s="190"/>
      <c r="EG225" s="190"/>
      <c r="EH225" s="190">
        <v>0.3841</v>
      </c>
      <c r="EI225" s="190">
        <v>4.91648E-3</v>
      </c>
      <c r="EJ225" s="189">
        <v>101.3</v>
      </c>
    </row>
    <row r="226" spans="1:140" x14ac:dyDescent="0.2">
      <c r="A226" s="63" t="s">
        <v>605</v>
      </c>
      <c r="B226" s="61">
        <v>93.09</v>
      </c>
      <c r="C226" s="143">
        <v>7.866558511596131E-3</v>
      </c>
      <c r="D226" s="61">
        <v>50.51</v>
      </c>
      <c r="E226" s="61">
        <v>0.161632</v>
      </c>
      <c r="F226" s="64">
        <v>0.188</v>
      </c>
      <c r="G226" s="64">
        <v>1.1004266666666665E-2</v>
      </c>
      <c r="H226" s="61">
        <v>6.35</v>
      </c>
      <c r="I226" s="61">
        <v>4.6566666666666666E-2</v>
      </c>
      <c r="J226" s="61">
        <v>0.97</v>
      </c>
      <c r="K226" s="61">
        <v>10.026999999999999</v>
      </c>
      <c r="L226" s="61">
        <v>0.11564473333333332</v>
      </c>
      <c r="M226" s="64">
        <v>4.7E-2</v>
      </c>
      <c r="N226" s="64">
        <v>8.4223999999999983E-3</v>
      </c>
      <c r="O226" s="61">
        <v>25.33</v>
      </c>
      <c r="P226" s="61">
        <v>0.14860266666666666</v>
      </c>
      <c r="Q226" s="61">
        <v>4.99</v>
      </c>
      <c r="R226" s="61">
        <v>6.8862000000000007E-2</v>
      </c>
      <c r="S226" s="64">
        <v>0.11700000000000001</v>
      </c>
      <c r="T226" s="64">
        <v>1.03038E-2</v>
      </c>
      <c r="U226" s="64">
        <v>0.69299999999999995</v>
      </c>
      <c r="V226" s="64">
        <v>4.6061400000000002E-2</v>
      </c>
      <c r="W226" s="64">
        <v>1.7999999999999999E-2</v>
      </c>
      <c r="X226" s="64">
        <v>3.339599999999999E-3</v>
      </c>
      <c r="Y226" s="64">
        <v>5.74E-2</v>
      </c>
      <c r="Z226" s="64">
        <v>3.1761333333333334E-3</v>
      </c>
      <c r="AA226" s="64">
        <v>1.7999999999999999E-2</v>
      </c>
      <c r="AB226" s="64">
        <v>9.4355999999999988E-3</v>
      </c>
      <c r="AC226" s="64">
        <v>0.02</v>
      </c>
      <c r="AD226" s="64">
        <v>3.4773333333333336E-3</v>
      </c>
      <c r="AE226" s="61">
        <v>99.33</v>
      </c>
      <c r="AF226" s="61">
        <f t="shared" si="35"/>
        <v>100.08</v>
      </c>
      <c r="AG226" s="92">
        <f t="shared" si="36"/>
        <v>9.5744680851063829E-2</v>
      </c>
      <c r="AH226" s="64">
        <f t="shared" si="37"/>
        <v>3.686170212765957</v>
      </c>
      <c r="AI226" s="64">
        <f t="shared" si="38"/>
        <v>0.30531914893617024</v>
      </c>
      <c r="AJ226" s="64">
        <f t="shared" si="39"/>
        <v>0.50886524822695045</v>
      </c>
      <c r="AK226" s="64">
        <f t="shared" si="40"/>
        <v>3.9893617021276597</v>
      </c>
      <c r="AL226" s="63">
        <v>1435</v>
      </c>
      <c r="AM226" s="63">
        <v>1300</v>
      </c>
      <c r="AN226" s="63" t="s">
        <v>604</v>
      </c>
      <c r="AO226" s="62">
        <v>0.75</v>
      </c>
      <c r="AP226" s="69">
        <v>7.0000000000000007E-2</v>
      </c>
      <c r="AQ226" s="66"/>
      <c r="AR226" s="63"/>
      <c r="AS226" s="278"/>
      <c r="AT226" s="68"/>
      <c r="AU226" s="67"/>
      <c r="AV226" s="63"/>
      <c r="AW226" s="67"/>
      <c r="AX226" s="63"/>
      <c r="AY226" s="67"/>
      <c r="AZ226" s="63"/>
      <c r="BA226" s="67"/>
      <c r="BB226" s="63"/>
      <c r="BC226" s="67"/>
      <c r="BD226" s="63"/>
      <c r="BE226" s="67"/>
      <c r="BF226" s="63"/>
      <c r="BG226" s="67"/>
      <c r="BH226" s="63"/>
      <c r="BI226" s="67"/>
      <c r="BJ226" s="63"/>
      <c r="BK226" s="67"/>
      <c r="BL226" s="63"/>
      <c r="BM226" s="67"/>
      <c r="BN226" s="63"/>
      <c r="BO226" s="67"/>
      <c r="BP226" s="63"/>
      <c r="BQ226" s="67"/>
      <c r="BR226" s="63"/>
      <c r="BS226" s="67"/>
      <c r="BT226" s="63"/>
      <c r="BU226" s="67"/>
      <c r="BV226" s="63"/>
      <c r="BW226" s="67"/>
      <c r="BX226" s="63"/>
      <c r="BY226" s="67"/>
      <c r="BZ226" s="63"/>
      <c r="CA226" s="67"/>
      <c r="CB226" s="63"/>
      <c r="CC226" s="67"/>
      <c r="CD226" s="63"/>
      <c r="CE226" s="67"/>
      <c r="CF226" s="63"/>
      <c r="CG226" s="67"/>
      <c r="CH226" s="63"/>
      <c r="CI226" s="67"/>
      <c r="CJ226" s="63"/>
      <c r="CK226" s="67"/>
      <c r="CL226" s="63"/>
      <c r="CM226" s="118"/>
      <c r="CN226" s="60"/>
      <c r="CO226" s="117"/>
      <c r="CP226" s="91"/>
      <c r="CQ226" s="91"/>
      <c r="CR226" s="91"/>
      <c r="CS226" s="61"/>
      <c r="CT226" s="61"/>
      <c r="CU226" s="63"/>
      <c r="CV226" s="63"/>
      <c r="CW226" s="63"/>
      <c r="CX226" s="63"/>
      <c r="CY226" s="60"/>
      <c r="CZ226" s="60"/>
      <c r="DA226" s="63"/>
      <c r="DB226" s="91"/>
      <c r="DC226" s="91"/>
      <c r="DD226" s="91"/>
      <c r="DE226" s="60"/>
      <c r="DF226" s="60"/>
      <c r="DG226" s="65"/>
      <c r="DH226" s="65"/>
      <c r="DI226" s="65"/>
      <c r="DJ226" s="65"/>
      <c r="DL226" s="189">
        <v>41.71</v>
      </c>
      <c r="DM226" s="189">
        <v>5.2068383452210688E-2</v>
      </c>
      <c r="DN226" s="189">
        <v>51.8</v>
      </c>
      <c r="DO226" s="189">
        <v>2.4014287517743114E-2</v>
      </c>
      <c r="DP226" s="189">
        <v>6.85</v>
      </c>
      <c r="DQ226" s="189">
        <v>2.9250573000139987E-2</v>
      </c>
      <c r="DR226" s="190"/>
      <c r="DS226" s="190"/>
      <c r="DT226" s="190">
        <v>5.6599999999999998E-2</v>
      </c>
      <c r="DU226" s="190">
        <v>1.5508399999999999E-3</v>
      </c>
      <c r="DV226" s="190"/>
      <c r="DW226" s="190"/>
      <c r="DX226" s="190">
        <v>0.1305</v>
      </c>
      <c r="DY226" s="190">
        <v>1.1745000000000002E-3</v>
      </c>
      <c r="DZ226" s="190">
        <v>1.6000000000000001E-3</v>
      </c>
      <c r="EA226" s="190">
        <v>1.2623999999999999E-3</v>
      </c>
      <c r="EB226" s="190">
        <v>0.23469999999999999</v>
      </c>
      <c r="EC226" s="190">
        <v>3.598733333333333E-3</v>
      </c>
      <c r="ED226" s="190">
        <v>0.1072</v>
      </c>
      <c r="EE226" s="190">
        <v>2.0082133333333336E-3</v>
      </c>
      <c r="EF226" s="190"/>
      <c r="EG226" s="190"/>
      <c r="EH226" s="190">
        <v>0.3841</v>
      </c>
      <c r="EI226" s="190">
        <v>4.91648E-3</v>
      </c>
      <c r="EJ226" s="189">
        <v>101.3</v>
      </c>
    </row>
    <row r="227" spans="1:140" x14ac:dyDescent="0.2">
      <c r="A227" s="63" t="s">
        <v>603</v>
      </c>
      <c r="B227" s="61">
        <v>92.91</v>
      </c>
      <c r="C227" s="143">
        <v>7.7936346331156474E-3</v>
      </c>
      <c r="D227" s="61">
        <v>50.56</v>
      </c>
      <c r="E227" s="61">
        <v>0.16179200000000002</v>
      </c>
      <c r="F227" s="64">
        <v>0.18</v>
      </c>
      <c r="G227" s="64">
        <v>1.1519999999999999E-2</v>
      </c>
      <c r="H227" s="61">
        <v>6.44</v>
      </c>
      <c r="I227" s="61">
        <v>4.8085333333333334E-2</v>
      </c>
      <c r="J227" s="61">
        <v>0.96</v>
      </c>
      <c r="K227" s="61">
        <v>10.141999999999999</v>
      </c>
      <c r="L227" s="61">
        <v>0.1075052</v>
      </c>
      <c r="M227" s="64">
        <v>5.3999999999999999E-2</v>
      </c>
      <c r="N227" s="64">
        <v>9.3635999999999997E-3</v>
      </c>
      <c r="O227" s="61">
        <v>24.91</v>
      </c>
      <c r="P227" s="61">
        <v>0.144478</v>
      </c>
      <c r="Q227" s="61">
        <v>5.0999999999999996</v>
      </c>
      <c r="R227" s="61">
        <v>7.1400000000000005E-2</v>
      </c>
      <c r="S227" s="64">
        <v>0.13100000000000001</v>
      </c>
      <c r="T227" s="64">
        <v>1.0549866666666666E-2</v>
      </c>
      <c r="U227" s="64">
        <v>0.71399999999999997</v>
      </c>
      <c r="V227" s="64">
        <v>4.8028399999999999E-2</v>
      </c>
      <c r="W227" s="64">
        <v>3.4000000000000002E-2</v>
      </c>
      <c r="X227" s="64">
        <v>3.7649333333333334E-3</v>
      </c>
      <c r="Y227" s="64">
        <v>0.2054</v>
      </c>
      <c r="Z227" s="64">
        <v>4.8200533333333335E-3</v>
      </c>
      <c r="AA227" s="64">
        <v>1.7000000000000001E-2</v>
      </c>
      <c r="AB227" s="64">
        <v>9.644666666666666E-3</v>
      </c>
      <c r="AC227" s="64">
        <v>1.2999999999999999E-2</v>
      </c>
      <c r="AD227" s="64">
        <v>3.4848666666666664E-3</v>
      </c>
      <c r="AE227" s="61">
        <v>99.46</v>
      </c>
      <c r="AF227" s="61">
        <f t="shared" si="35"/>
        <v>100.22</v>
      </c>
      <c r="AG227" s="92">
        <f t="shared" si="36"/>
        <v>0.18888888888888891</v>
      </c>
      <c r="AH227" s="64">
        <f t="shared" si="37"/>
        <v>3.9666666666666668</v>
      </c>
      <c r="AI227" s="64">
        <f t="shared" si="38"/>
        <v>1.1411111111111112</v>
      </c>
      <c r="AJ227" s="64">
        <f t="shared" si="39"/>
        <v>1.9018518518518521</v>
      </c>
      <c r="AK227" s="64">
        <f t="shared" si="40"/>
        <v>4.2222222222222223</v>
      </c>
      <c r="AL227" s="63">
        <v>1429</v>
      </c>
      <c r="AM227" s="63">
        <v>1300</v>
      </c>
      <c r="AN227" s="63" t="s">
        <v>472</v>
      </c>
      <c r="AO227" s="62">
        <v>0.76</v>
      </c>
      <c r="AP227" s="69">
        <v>0.13</v>
      </c>
      <c r="AQ227" s="66"/>
      <c r="AR227" s="63"/>
      <c r="AS227" s="278"/>
      <c r="AT227" s="68"/>
      <c r="AU227" s="67"/>
      <c r="AV227" s="63"/>
      <c r="AW227" s="67"/>
      <c r="AX227" s="63"/>
      <c r="AY227" s="67"/>
      <c r="AZ227" s="63"/>
      <c r="BA227" s="67"/>
      <c r="BB227" s="63"/>
      <c r="BC227" s="67"/>
      <c r="BD227" s="63"/>
      <c r="BE227" s="67"/>
      <c r="BF227" s="63"/>
      <c r="BG227" s="67"/>
      <c r="BH227" s="63"/>
      <c r="BI227" s="67"/>
      <c r="BJ227" s="63"/>
      <c r="BK227" s="67"/>
      <c r="BL227" s="63"/>
      <c r="BM227" s="67"/>
      <c r="BN227" s="63"/>
      <c r="BO227" s="67"/>
      <c r="BP227" s="63"/>
      <c r="BQ227" s="67"/>
      <c r="BR227" s="63"/>
      <c r="BS227" s="67"/>
      <c r="BT227" s="63"/>
      <c r="BU227" s="67"/>
      <c r="BV227" s="63"/>
      <c r="BW227" s="67"/>
      <c r="BX227" s="63"/>
      <c r="BY227" s="67"/>
      <c r="BZ227" s="63"/>
      <c r="CA227" s="67"/>
      <c r="CB227" s="63"/>
      <c r="CC227" s="67"/>
      <c r="CD227" s="63"/>
      <c r="CE227" s="67"/>
      <c r="CF227" s="63"/>
      <c r="CG227" s="67"/>
      <c r="CH227" s="63"/>
      <c r="CI227" s="67"/>
      <c r="CJ227" s="63"/>
      <c r="CK227" s="67"/>
      <c r="CL227" s="63"/>
      <c r="CM227" s="118"/>
      <c r="CN227" s="60"/>
      <c r="CO227" s="117"/>
      <c r="CP227" s="91"/>
      <c r="CQ227" s="91"/>
      <c r="CR227" s="91"/>
      <c r="CS227" s="61"/>
      <c r="CT227" s="61"/>
      <c r="CU227" s="63"/>
      <c r="CV227" s="63"/>
      <c r="CW227" s="63"/>
      <c r="CX227" s="63"/>
      <c r="CY227" s="60"/>
      <c r="CZ227" s="60"/>
      <c r="DA227" s="63"/>
      <c r="DB227" s="91"/>
      <c r="DC227" s="91"/>
      <c r="DD227" s="91"/>
      <c r="DE227" s="60"/>
      <c r="DF227" s="60"/>
      <c r="DG227" s="65"/>
      <c r="DH227" s="65"/>
      <c r="DI227" s="65"/>
      <c r="DJ227" s="65"/>
      <c r="DL227" s="189">
        <v>41.73</v>
      </c>
      <c r="DM227" s="189">
        <v>5.2093350310734879E-2</v>
      </c>
      <c r="DN227" s="189">
        <v>51.96</v>
      </c>
      <c r="DO227" s="189">
        <v>2.4088462923203324E-2</v>
      </c>
      <c r="DP227" s="189">
        <v>7.06</v>
      </c>
      <c r="DQ227" s="189">
        <v>3.0147305895034789E-2</v>
      </c>
      <c r="DR227" s="190"/>
      <c r="DS227" s="190"/>
      <c r="DT227" s="190">
        <v>4.8800000000000003E-2</v>
      </c>
      <c r="DU227" s="190">
        <v>1.5323200000000002E-3</v>
      </c>
      <c r="DV227" s="190"/>
      <c r="DW227" s="190"/>
      <c r="DX227" s="190">
        <v>0.14319999999999999</v>
      </c>
      <c r="DY227" s="190">
        <v>1.2028799999999999E-3</v>
      </c>
      <c r="DZ227" s="190">
        <v>3.0000000000000001E-3</v>
      </c>
      <c r="EA227" s="190">
        <v>1.3031999999999998E-3</v>
      </c>
      <c r="EB227" s="190">
        <v>0.21460000000000001</v>
      </c>
      <c r="EC227" s="190">
        <v>3.5480533333333338E-3</v>
      </c>
      <c r="ED227" s="190">
        <v>0.1103</v>
      </c>
      <c r="EE227" s="190">
        <v>2.0148133333333334E-3</v>
      </c>
      <c r="EF227" s="190"/>
      <c r="EG227" s="190"/>
      <c r="EH227" s="190">
        <v>0.38729999999999998</v>
      </c>
      <c r="EI227" s="190">
        <v>4.9057999999999992E-3</v>
      </c>
      <c r="EJ227" s="189">
        <v>101.67</v>
      </c>
    </row>
    <row r="228" spans="1:140" x14ac:dyDescent="0.2">
      <c r="A228" s="63" t="s">
        <v>602</v>
      </c>
      <c r="B228" s="61">
        <v>92.96</v>
      </c>
      <c r="C228" s="143">
        <v>7.8334065775450181E-3</v>
      </c>
      <c r="D228" s="61">
        <v>50.58</v>
      </c>
      <c r="E228" s="61">
        <v>0.161856</v>
      </c>
      <c r="F228" s="64">
        <v>0.17</v>
      </c>
      <c r="G228" s="64">
        <v>1.1186E-2</v>
      </c>
      <c r="H228" s="61">
        <v>6.49</v>
      </c>
      <c r="I228" s="61">
        <v>4.7593333333333342E-2</v>
      </c>
      <c r="J228" s="61">
        <v>0.98</v>
      </c>
      <c r="K228" s="61">
        <v>10.121</v>
      </c>
      <c r="L228" s="61">
        <v>0.11335519999999999</v>
      </c>
      <c r="M228" s="64">
        <v>0.05</v>
      </c>
      <c r="N228" s="64">
        <v>9.2533333333333339E-3</v>
      </c>
      <c r="O228" s="61">
        <v>25.02</v>
      </c>
      <c r="P228" s="61">
        <v>0.14511599999999999</v>
      </c>
      <c r="Q228" s="61">
        <v>5.04</v>
      </c>
      <c r="R228" s="61">
        <v>7.0560000000000012E-2</v>
      </c>
      <c r="S228" s="64">
        <v>0.106</v>
      </c>
      <c r="T228" s="64">
        <v>1.0274933333333333E-2</v>
      </c>
      <c r="U228" s="64">
        <v>0.746</v>
      </c>
      <c r="V228" s="64">
        <v>4.6848800000000003E-2</v>
      </c>
      <c r="W228" s="64">
        <v>3.4000000000000002E-2</v>
      </c>
      <c r="X228" s="64">
        <v>3.7105333333333338E-3</v>
      </c>
      <c r="Y228" s="64">
        <v>0.18679999999999999</v>
      </c>
      <c r="Z228" s="64">
        <v>4.6077333333333333E-3</v>
      </c>
      <c r="AA228" s="64">
        <v>1.4999999999999999E-2</v>
      </c>
      <c r="AB228" s="64">
        <v>1.0226999999999998E-2</v>
      </c>
      <c r="AC228" s="64">
        <v>1.0999999999999999E-2</v>
      </c>
      <c r="AD228" s="64">
        <v>3.6043333333333331E-3</v>
      </c>
      <c r="AE228" s="61">
        <v>99.54</v>
      </c>
      <c r="AF228" s="61">
        <f t="shared" si="35"/>
        <v>100.2</v>
      </c>
      <c r="AG228" s="92">
        <f t="shared" si="36"/>
        <v>0.2</v>
      </c>
      <c r="AH228" s="64">
        <f t="shared" si="37"/>
        <v>4.3882352941176466</v>
      </c>
      <c r="AI228" s="64">
        <f t="shared" si="38"/>
        <v>1.0988235294117645</v>
      </c>
      <c r="AJ228" s="64">
        <f t="shared" si="39"/>
        <v>1.8313725490196076</v>
      </c>
      <c r="AK228" s="64">
        <f t="shared" si="40"/>
        <v>3.8823529411764706</v>
      </c>
      <c r="AL228" s="63">
        <v>1434</v>
      </c>
      <c r="AM228" s="63">
        <v>1300</v>
      </c>
      <c r="AN228" s="63" t="s">
        <v>601</v>
      </c>
      <c r="AO228" s="62">
        <v>0.66</v>
      </c>
      <c r="AP228" s="69">
        <v>0.11</v>
      </c>
      <c r="AQ228" s="66"/>
      <c r="AR228" s="63"/>
      <c r="AS228" s="278"/>
      <c r="AT228" s="68"/>
      <c r="AU228" s="67"/>
      <c r="AV228" s="63"/>
      <c r="AW228" s="67"/>
      <c r="AX228" s="63"/>
      <c r="AY228" s="67"/>
      <c r="AZ228" s="63"/>
      <c r="BA228" s="67"/>
      <c r="BB228" s="63"/>
      <c r="BC228" s="67"/>
      <c r="BD228" s="63"/>
      <c r="BE228" s="67"/>
      <c r="BF228" s="63"/>
      <c r="BG228" s="67"/>
      <c r="BH228" s="63"/>
      <c r="BI228" s="67"/>
      <c r="BJ228" s="63"/>
      <c r="BK228" s="67"/>
      <c r="BL228" s="63"/>
      <c r="BM228" s="67"/>
      <c r="BN228" s="63"/>
      <c r="BO228" s="67"/>
      <c r="BP228" s="63"/>
      <c r="BQ228" s="67"/>
      <c r="BR228" s="63"/>
      <c r="BS228" s="67"/>
      <c r="BT228" s="63"/>
      <c r="BU228" s="67"/>
      <c r="BV228" s="63"/>
      <c r="BW228" s="67"/>
      <c r="BX228" s="63"/>
      <c r="BY228" s="67"/>
      <c r="BZ228" s="63"/>
      <c r="CA228" s="67"/>
      <c r="CB228" s="63"/>
      <c r="CC228" s="67"/>
      <c r="CD228" s="63"/>
      <c r="CE228" s="67"/>
      <c r="CF228" s="63"/>
      <c r="CG228" s="67"/>
      <c r="CH228" s="63"/>
      <c r="CI228" s="67"/>
      <c r="CJ228" s="63"/>
      <c r="CK228" s="67"/>
      <c r="CL228" s="63"/>
      <c r="CM228" s="118"/>
      <c r="CN228" s="60"/>
      <c r="CO228" s="117"/>
      <c r="CP228" s="91"/>
      <c r="CQ228" s="91"/>
      <c r="CR228" s="91"/>
      <c r="CS228" s="61"/>
      <c r="CT228" s="61"/>
      <c r="CU228" s="63"/>
      <c r="CV228" s="63"/>
      <c r="CW228" s="63"/>
      <c r="CX228" s="63"/>
      <c r="CY228" s="60"/>
      <c r="CZ228" s="60"/>
      <c r="DA228" s="63"/>
      <c r="DB228" s="91"/>
      <c r="DC228" s="91"/>
      <c r="DD228" s="91"/>
      <c r="DE228" s="60"/>
      <c r="DF228" s="60"/>
      <c r="DG228" s="65"/>
      <c r="DH228" s="65"/>
      <c r="DI228" s="65"/>
      <c r="DJ228" s="65"/>
      <c r="DL228" s="189">
        <v>41.41</v>
      </c>
      <c r="DM228" s="189">
        <v>5.1693880574347741E-2</v>
      </c>
      <c r="DN228" s="189">
        <v>51.78</v>
      </c>
      <c r="DO228" s="189">
        <v>2.4005015592060589E-2</v>
      </c>
      <c r="DP228" s="189">
        <v>6.99</v>
      </c>
      <c r="DQ228" s="189">
        <v>2.9848394930069858E-2</v>
      </c>
      <c r="DR228" s="190"/>
      <c r="DS228" s="190"/>
      <c r="DT228" s="190">
        <v>5.0599999999999999E-2</v>
      </c>
      <c r="DU228" s="190">
        <v>1.5314933333333332E-3</v>
      </c>
      <c r="DV228" s="190"/>
      <c r="DW228" s="190"/>
      <c r="DX228" s="190">
        <v>0.14249999999999999</v>
      </c>
      <c r="DY228" s="190">
        <v>1.1969999999999999E-3</v>
      </c>
      <c r="DZ228" s="190">
        <v>1.5E-3</v>
      </c>
      <c r="EA228" s="190">
        <v>1.2851E-3</v>
      </c>
      <c r="EB228" s="190">
        <v>0.222</v>
      </c>
      <c r="EC228" s="190">
        <v>3.5668000000000002E-3</v>
      </c>
      <c r="ED228" s="190">
        <v>0.111</v>
      </c>
      <c r="EE228" s="190">
        <v>2.0202000000000002E-3</v>
      </c>
      <c r="EF228" s="190"/>
      <c r="EG228" s="190"/>
      <c r="EH228" s="190">
        <v>0.37990000000000002</v>
      </c>
      <c r="EI228" s="190">
        <v>4.9133733333333327E-3</v>
      </c>
      <c r="EJ228" s="189">
        <v>101.11</v>
      </c>
    </row>
    <row r="229" spans="1:140" x14ac:dyDescent="0.2">
      <c r="A229" s="63" t="s">
        <v>600</v>
      </c>
      <c r="B229" s="61">
        <v>93.18</v>
      </c>
      <c r="C229" s="143">
        <v>7.8608931169508699E-3</v>
      </c>
      <c r="D229" s="61">
        <v>50.34</v>
      </c>
      <c r="E229" s="61">
        <v>0.16108800000000001</v>
      </c>
      <c r="F229" s="64">
        <v>0.18</v>
      </c>
      <c r="G229" s="64">
        <v>1.0907999999999999E-2</v>
      </c>
      <c r="H229" s="61">
        <v>6.35</v>
      </c>
      <c r="I229" s="61">
        <v>4.6143333333333335E-2</v>
      </c>
      <c r="J229" s="61">
        <v>0.99</v>
      </c>
      <c r="K229" s="61">
        <v>10.013</v>
      </c>
      <c r="L229" s="61">
        <v>0.11548326666666667</v>
      </c>
      <c r="M229" s="64">
        <v>0.04</v>
      </c>
      <c r="N229" s="64">
        <v>8.6E-3</v>
      </c>
      <c r="O229" s="61">
        <v>25.62</v>
      </c>
      <c r="P229" s="61">
        <v>0.15030400000000002</v>
      </c>
      <c r="Q229" s="61">
        <v>4.88</v>
      </c>
      <c r="R229" s="61">
        <v>6.7994666666666662E-2</v>
      </c>
      <c r="S229" s="64">
        <v>0.11799999999999999</v>
      </c>
      <c r="T229" s="64">
        <v>1.0069333333333333E-2</v>
      </c>
      <c r="U229" s="64">
        <v>0.70099999999999996</v>
      </c>
      <c r="V229" s="64">
        <v>4.5191133333333328E-2</v>
      </c>
      <c r="W229" s="64">
        <v>1.9E-2</v>
      </c>
      <c r="X229" s="64">
        <v>3.5745333333333331E-3</v>
      </c>
      <c r="Y229" s="64">
        <v>5.3100000000000001E-2</v>
      </c>
      <c r="Z229" s="64">
        <v>3.0656400000000001E-3</v>
      </c>
      <c r="AA229" s="64">
        <v>1.6E-2</v>
      </c>
      <c r="AB229" s="64">
        <v>9.7269333333333333E-3</v>
      </c>
      <c r="AC229" s="64">
        <v>1.4999999999999999E-2</v>
      </c>
      <c r="AD229" s="64">
        <v>3.5369999999999998E-3</v>
      </c>
      <c r="AE229" s="61">
        <v>99.34</v>
      </c>
      <c r="AF229" s="61">
        <f t="shared" si="35"/>
        <v>99.93</v>
      </c>
      <c r="AG229" s="92">
        <f t="shared" si="36"/>
        <v>0.10555555555555556</v>
      </c>
      <c r="AH229" s="64">
        <f t="shared" si="37"/>
        <v>3.8944444444444444</v>
      </c>
      <c r="AI229" s="64">
        <f t="shared" si="38"/>
        <v>0.29500000000000004</v>
      </c>
      <c r="AJ229" s="64">
        <f t="shared" si="39"/>
        <v>0.49166666666666675</v>
      </c>
      <c r="AK229" s="64">
        <f t="shared" si="40"/>
        <v>3.2777777777777777</v>
      </c>
      <c r="AL229" s="63">
        <v>1439</v>
      </c>
      <c r="AM229" s="63">
        <v>1300</v>
      </c>
      <c r="AN229" s="63" t="s">
        <v>442</v>
      </c>
      <c r="AO229" s="62">
        <v>0.59</v>
      </c>
      <c r="AP229" s="69">
        <v>0.1</v>
      </c>
      <c r="AQ229" s="66"/>
      <c r="AR229" s="63"/>
      <c r="AS229" s="278"/>
      <c r="AT229" s="68"/>
      <c r="AU229" s="67"/>
      <c r="AV229" s="63"/>
      <c r="AW229" s="67"/>
      <c r="AX229" s="63"/>
      <c r="AY229" s="67"/>
      <c r="AZ229" s="63"/>
      <c r="BA229" s="67"/>
      <c r="BB229" s="63"/>
      <c r="BC229" s="67"/>
      <c r="BD229" s="63"/>
      <c r="BE229" s="67"/>
      <c r="BF229" s="63"/>
      <c r="BG229" s="67"/>
      <c r="BH229" s="63"/>
      <c r="BI229" s="67"/>
      <c r="BJ229" s="63"/>
      <c r="BK229" s="67"/>
      <c r="BL229" s="63"/>
      <c r="BM229" s="67"/>
      <c r="BN229" s="63"/>
      <c r="BO229" s="67"/>
      <c r="BP229" s="63"/>
      <c r="BQ229" s="67"/>
      <c r="BR229" s="63"/>
      <c r="BS229" s="67"/>
      <c r="BT229" s="63"/>
      <c r="BU229" s="67"/>
      <c r="BV229" s="63"/>
      <c r="BW229" s="67"/>
      <c r="BX229" s="63"/>
      <c r="BY229" s="67"/>
      <c r="BZ229" s="63"/>
      <c r="CA229" s="67"/>
      <c r="CB229" s="63"/>
      <c r="CC229" s="67"/>
      <c r="CD229" s="63"/>
      <c r="CE229" s="67"/>
      <c r="CF229" s="63"/>
      <c r="CG229" s="67"/>
      <c r="CH229" s="63"/>
      <c r="CI229" s="67"/>
      <c r="CJ229" s="63"/>
      <c r="CK229" s="67"/>
      <c r="CL229" s="63"/>
      <c r="CM229" s="118"/>
      <c r="CN229" s="60"/>
      <c r="CO229" s="117"/>
      <c r="CP229" s="91"/>
      <c r="CQ229" s="91"/>
      <c r="CR229" s="91"/>
      <c r="CS229" s="61"/>
      <c r="CT229" s="61"/>
      <c r="CU229" s="63"/>
      <c r="CV229" s="63"/>
      <c r="CW229" s="63"/>
      <c r="CX229" s="63"/>
      <c r="CY229" s="60"/>
      <c r="CZ229" s="60"/>
      <c r="DA229" s="63"/>
      <c r="DB229" s="91"/>
      <c r="DC229" s="91"/>
      <c r="DD229" s="91"/>
      <c r="DE229" s="60"/>
      <c r="DF229" s="60"/>
      <c r="DG229" s="65"/>
      <c r="DH229" s="65"/>
      <c r="DI229" s="65"/>
      <c r="DJ229" s="65"/>
      <c r="DL229" s="189">
        <v>41.48</v>
      </c>
      <c r="DM229" s="189">
        <v>5.1781264579182425E-2</v>
      </c>
      <c r="DN229" s="189">
        <v>52.01</v>
      </c>
      <c r="DO229" s="189">
        <v>2.4111642737409639E-2</v>
      </c>
      <c r="DP229" s="189">
        <v>6.78</v>
      </c>
      <c r="DQ229" s="189">
        <v>2.8951662035175057E-2</v>
      </c>
      <c r="DR229" s="190"/>
      <c r="DS229" s="190"/>
      <c r="DT229" s="190">
        <v>5.5599999999999997E-2</v>
      </c>
      <c r="DU229" s="190">
        <v>1.5419733333333335E-3</v>
      </c>
      <c r="DV229" s="190"/>
      <c r="DW229" s="190"/>
      <c r="DX229" s="190">
        <v>0.1298</v>
      </c>
      <c r="DY229" s="190">
        <v>1.1768533333333334E-3</v>
      </c>
      <c r="DZ229" s="190">
        <v>2.0999999999999999E-3</v>
      </c>
      <c r="EA229" s="190">
        <v>1.2658799999999998E-3</v>
      </c>
      <c r="EB229" s="190">
        <v>0.23649999999999999</v>
      </c>
      <c r="EC229" s="190">
        <v>3.626333333333333E-3</v>
      </c>
      <c r="ED229" s="190">
        <v>0.10580000000000001</v>
      </c>
      <c r="EE229" s="190">
        <v>2.0102000000000006E-3</v>
      </c>
      <c r="EF229" s="190"/>
      <c r="EG229" s="190"/>
      <c r="EH229" s="190">
        <v>0.39340000000000003</v>
      </c>
      <c r="EI229" s="190">
        <v>4.9306133333333335E-3</v>
      </c>
      <c r="EJ229" s="189">
        <v>101.22</v>
      </c>
    </row>
    <row r="230" spans="1:140" x14ac:dyDescent="0.2">
      <c r="A230" s="63" t="s">
        <v>599</v>
      </c>
      <c r="B230" s="61">
        <v>92.82</v>
      </c>
      <c r="C230" s="143">
        <v>3.8665444912014141E-3</v>
      </c>
      <c r="D230" s="61">
        <v>50.56</v>
      </c>
      <c r="E230" s="61">
        <v>0.16516266666666665</v>
      </c>
      <c r="F230" s="64">
        <v>0.17799999999999999</v>
      </c>
      <c r="G230" s="64">
        <v>1.1581866666666666E-2</v>
      </c>
      <c r="H230" s="61">
        <v>6.53</v>
      </c>
      <c r="I230" s="61">
        <v>4.9192666666666662E-2</v>
      </c>
      <c r="J230" s="61">
        <v>0.92</v>
      </c>
      <c r="K230" s="61">
        <v>10.177</v>
      </c>
      <c r="L230" s="61">
        <v>0.10651926666666665</v>
      </c>
      <c r="M230" s="64">
        <v>6.4000000000000001E-2</v>
      </c>
      <c r="N230" s="64">
        <v>9.5658666666666673E-3</v>
      </c>
      <c r="O230" s="61">
        <v>24.66</v>
      </c>
      <c r="P230" s="61">
        <v>0.14138400000000001</v>
      </c>
      <c r="Q230" s="61">
        <v>5.12</v>
      </c>
      <c r="R230" s="61">
        <v>7.2362666666666672E-2</v>
      </c>
      <c r="S230" s="64">
        <v>0.126</v>
      </c>
      <c r="T230" s="64">
        <v>1.0844400000000002E-2</v>
      </c>
      <c r="U230" s="64">
        <v>0.71499999999999997</v>
      </c>
      <c r="V230" s="64">
        <v>4.8429333333333338E-2</v>
      </c>
      <c r="W230" s="64">
        <v>2.1000000000000001E-2</v>
      </c>
      <c r="X230" s="64">
        <v>3.8290000000000004E-3</v>
      </c>
      <c r="Y230" s="64">
        <v>0.06</v>
      </c>
      <c r="Z230" s="64">
        <v>3.3600000000000006E-3</v>
      </c>
      <c r="AA230" s="64">
        <v>1.6E-2</v>
      </c>
      <c r="AB230" s="64">
        <v>1.04352E-2</v>
      </c>
      <c r="AC230" s="64"/>
      <c r="AD230" s="64"/>
      <c r="AE230" s="61">
        <v>99.37</v>
      </c>
      <c r="AF230" s="61">
        <f t="shared" si="35"/>
        <v>100.29</v>
      </c>
      <c r="AG230" s="92">
        <f t="shared" si="36"/>
        <v>0.11797752808988765</v>
      </c>
      <c r="AH230" s="64">
        <f t="shared" si="37"/>
        <v>4.0168539325842696</v>
      </c>
      <c r="AI230" s="64">
        <f t="shared" si="38"/>
        <v>0.33707865168539325</v>
      </c>
      <c r="AJ230" s="64">
        <f t="shared" si="39"/>
        <v>0.5617977528089888</v>
      </c>
      <c r="AK230" s="64">
        <f t="shared" si="40"/>
        <v>5.1685393258426968</v>
      </c>
      <c r="AL230" s="63">
        <v>1421</v>
      </c>
      <c r="AM230" s="63">
        <v>1300</v>
      </c>
      <c r="AN230" s="63" t="s">
        <v>598</v>
      </c>
      <c r="AO230" s="62">
        <v>0.92</v>
      </c>
      <c r="AP230" s="69">
        <v>0.14000000000000001</v>
      </c>
      <c r="AQ230" s="66"/>
      <c r="AR230" s="63"/>
      <c r="AS230" s="278"/>
      <c r="AT230" s="68"/>
      <c r="AU230" s="67"/>
      <c r="AV230" s="63"/>
      <c r="AW230" s="67"/>
      <c r="AX230" s="63"/>
      <c r="AY230" s="67"/>
      <c r="AZ230" s="63"/>
      <c r="BA230" s="67"/>
      <c r="BB230" s="63"/>
      <c r="BC230" s="67"/>
      <c r="BD230" s="63"/>
      <c r="BE230" s="67"/>
      <c r="BF230" s="63"/>
      <c r="BG230" s="67"/>
      <c r="BH230" s="63"/>
      <c r="BI230" s="67"/>
      <c r="BJ230" s="63"/>
      <c r="BK230" s="67"/>
      <c r="BL230" s="63"/>
      <c r="BM230" s="67"/>
      <c r="BN230" s="63"/>
      <c r="BO230" s="67"/>
      <c r="BP230" s="63"/>
      <c r="BQ230" s="67"/>
      <c r="BR230" s="63"/>
      <c r="BS230" s="67"/>
      <c r="BT230" s="63"/>
      <c r="BU230" s="67"/>
      <c r="BV230" s="63"/>
      <c r="BW230" s="67"/>
      <c r="BX230" s="63"/>
      <c r="BY230" s="67"/>
      <c r="BZ230" s="63"/>
      <c r="CA230" s="67"/>
      <c r="CB230" s="63"/>
      <c r="CC230" s="67"/>
      <c r="CD230" s="63"/>
      <c r="CE230" s="67"/>
      <c r="CF230" s="63"/>
      <c r="CG230" s="67"/>
      <c r="CH230" s="63"/>
      <c r="CI230" s="67"/>
      <c r="CJ230" s="63"/>
      <c r="CK230" s="67"/>
      <c r="CL230" s="63"/>
      <c r="CM230" s="118"/>
      <c r="CN230" s="60"/>
      <c r="CO230" s="117"/>
      <c r="CP230" s="91"/>
      <c r="CQ230" s="91"/>
      <c r="CR230" s="91"/>
      <c r="CS230" s="61"/>
      <c r="CT230" s="61"/>
      <c r="CU230" s="63"/>
      <c r="CV230" s="63"/>
      <c r="CW230" s="63"/>
      <c r="CX230" s="63"/>
      <c r="CY230" s="60"/>
      <c r="CZ230" s="60"/>
      <c r="DA230" s="63"/>
      <c r="DB230" s="91"/>
      <c r="DC230" s="91"/>
      <c r="DD230" s="91"/>
      <c r="DE230" s="60"/>
      <c r="DF230" s="60"/>
      <c r="DG230" s="65"/>
      <c r="DH230" s="65"/>
      <c r="DI230" s="65"/>
      <c r="DJ230" s="65"/>
      <c r="DL230" s="189">
        <v>40.9</v>
      </c>
      <c r="DM230" s="189">
        <v>0.11449203675774217</v>
      </c>
      <c r="DN230" s="189">
        <v>50.43</v>
      </c>
      <c r="DO230" s="189">
        <v>0.2423267524190581</v>
      </c>
      <c r="DP230" s="189">
        <v>6.96</v>
      </c>
      <c r="DQ230" s="189">
        <v>7.2585765887839854E-2</v>
      </c>
      <c r="DR230" s="190"/>
      <c r="DS230" s="190"/>
      <c r="DT230" s="190">
        <v>6.1800000000000001E-2</v>
      </c>
      <c r="DU230" s="190">
        <v>8.506916183447448E-3</v>
      </c>
      <c r="DV230" s="190"/>
      <c r="DW230" s="190"/>
      <c r="DX230" s="190">
        <v>0.13350000000000001</v>
      </c>
      <c r="DY230" s="190">
        <v>3.2557109944289326E-3</v>
      </c>
      <c r="DZ230" s="190"/>
      <c r="EA230" s="190"/>
      <c r="EB230" s="190">
        <v>0.2009</v>
      </c>
      <c r="EC230" s="190">
        <v>1.6538461644610775E-2</v>
      </c>
      <c r="ED230" s="190">
        <v>0.10630000000000001</v>
      </c>
      <c r="EE230" s="190">
        <v>2.0218448408995723E-3</v>
      </c>
      <c r="EF230" s="190"/>
      <c r="EG230" s="190"/>
      <c r="EH230" s="190">
        <v>0.38200000000000001</v>
      </c>
      <c r="EI230" s="190">
        <v>3.7016534110523303E-3</v>
      </c>
      <c r="EJ230" s="189">
        <v>99.17</v>
      </c>
    </row>
    <row r="231" spans="1:140" x14ac:dyDescent="0.2">
      <c r="A231" s="63" t="s">
        <v>597</v>
      </c>
      <c r="B231" s="61">
        <v>92.74</v>
      </c>
      <c r="C231" s="143">
        <v>1.8497831154715941E-2</v>
      </c>
      <c r="D231" s="61">
        <v>50.11</v>
      </c>
      <c r="E231" s="61">
        <v>6.9434452773821154E-2</v>
      </c>
      <c r="F231" s="64">
        <v>0.19600000000000001</v>
      </c>
      <c r="G231" s="64">
        <v>5.1466745423083089E-3</v>
      </c>
      <c r="H231" s="61">
        <v>6.61</v>
      </c>
      <c r="I231" s="61">
        <v>2.2134454620191878E-2</v>
      </c>
      <c r="J231" s="61">
        <v>0.9</v>
      </c>
      <c r="K231" s="61">
        <v>10.291</v>
      </c>
      <c r="L231" s="61">
        <v>4.7268394586198324E-2</v>
      </c>
      <c r="M231" s="64">
        <v>5.8000000000000003E-2</v>
      </c>
      <c r="N231" s="64">
        <v>4.2347191271589583E-3</v>
      </c>
      <c r="O231" s="61">
        <v>24.39</v>
      </c>
      <c r="P231" s="61">
        <v>7.5415945290104272E-2</v>
      </c>
      <c r="Q231" s="61">
        <v>5.51</v>
      </c>
      <c r="R231" s="61">
        <v>1.3148959930703997E-2</v>
      </c>
      <c r="S231" s="64">
        <v>0.114</v>
      </c>
      <c r="T231" s="64">
        <v>7.5673753759146912E-3</v>
      </c>
      <c r="U231" s="64">
        <v>0.7</v>
      </c>
      <c r="V231" s="64">
        <v>1.5564303096001356E-2</v>
      </c>
      <c r="W231" s="64">
        <v>3.2000000000000001E-2</v>
      </c>
      <c r="X231" s="64">
        <v>1.0869679346071793E-3</v>
      </c>
      <c r="Y231" s="64">
        <v>0.21160000000000001</v>
      </c>
      <c r="Z231" s="64">
        <v>1.9276243689200245E-3</v>
      </c>
      <c r="AA231" s="64">
        <v>1.7000000000000001E-2</v>
      </c>
      <c r="AB231" s="64">
        <v>2.293978746712875E-3</v>
      </c>
      <c r="AC231" s="64">
        <v>1.9E-2</v>
      </c>
      <c r="AD231" s="64">
        <v>1.010445616889577E-3</v>
      </c>
      <c r="AE231" s="61">
        <v>99.16</v>
      </c>
      <c r="AF231" s="61">
        <f t="shared" si="35"/>
        <v>100.22999999999999</v>
      </c>
      <c r="AG231" s="92">
        <f t="shared" si="36"/>
        <v>0.16326530612244897</v>
      </c>
      <c r="AH231" s="64">
        <f t="shared" si="37"/>
        <v>3.5714285714285712</v>
      </c>
      <c r="AI231" s="64">
        <f t="shared" si="38"/>
        <v>1.0795918367346939</v>
      </c>
      <c r="AJ231" s="64">
        <f t="shared" si="39"/>
        <v>1.7993197278911566</v>
      </c>
      <c r="AK231" s="64">
        <f t="shared" si="40"/>
        <v>5.4591836734693882</v>
      </c>
      <c r="AL231" s="63">
        <v>1416</v>
      </c>
      <c r="AM231" s="63">
        <v>1300</v>
      </c>
      <c r="AN231" s="63" t="s">
        <v>596</v>
      </c>
      <c r="AO231" s="62">
        <v>1.07</v>
      </c>
      <c r="AP231" s="69">
        <v>0.15</v>
      </c>
      <c r="AQ231" s="66">
        <v>38</v>
      </c>
      <c r="AR231" s="63">
        <v>15</v>
      </c>
      <c r="AS231" s="278">
        <v>1140.83</v>
      </c>
      <c r="AT231" s="68">
        <v>46.55</v>
      </c>
      <c r="AU231" s="67">
        <v>0.74</v>
      </c>
      <c r="AV231" s="63">
        <v>0.05</v>
      </c>
      <c r="AW231" s="67">
        <v>25</v>
      </c>
      <c r="AX231" s="63">
        <v>0.92</v>
      </c>
      <c r="AY231" s="67">
        <v>5.21</v>
      </c>
      <c r="AZ231" s="63">
        <v>0.28999999999999998</v>
      </c>
      <c r="BA231" s="67">
        <v>9.49</v>
      </c>
      <c r="BB231" s="63">
        <v>0.45</v>
      </c>
      <c r="BC231" s="67">
        <v>0.32</v>
      </c>
      <c r="BD231" s="63">
        <v>0.04</v>
      </c>
      <c r="BE231" s="67">
        <v>2.8</v>
      </c>
      <c r="BF231" s="63">
        <v>0.38</v>
      </c>
      <c r="BG231" s="67">
        <v>0.45</v>
      </c>
      <c r="BH231" s="63">
        <v>0.05</v>
      </c>
      <c r="BI231" s="67">
        <v>1.19</v>
      </c>
      <c r="BJ231" s="63">
        <v>7.0000000000000007E-2</v>
      </c>
      <c r="BK231" s="67"/>
      <c r="BL231" s="63"/>
      <c r="BM231" s="67">
        <v>1.1599999999999999</v>
      </c>
      <c r="BN231" s="63">
        <v>0.13</v>
      </c>
      <c r="BO231" s="67">
        <v>0.36</v>
      </c>
      <c r="BP231" s="63">
        <v>0.08</v>
      </c>
      <c r="BQ231" s="67"/>
      <c r="BR231" s="63"/>
      <c r="BS231" s="67"/>
      <c r="BT231" s="63"/>
      <c r="BU231" s="67"/>
      <c r="BV231" s="63"/>
      <c r="BW231" s="67">
        <v>0.84</v>
      </c>
      <c r="BX231" s="63">
        <v>0.09</v>
      </c>
      <c r="BY231" s="67"/>
      <c r="BZ231" s="63"/>
      <c r="CA231" s="67">
        <v>0.56000000000000005</v>
      </c>
      <c r="CB231" s="63">
        <v>7.0000000000000007E-2</v>
      </c>
      <c r="CC231" s="67"/>
      <c r="CD231" s="63"/>
      <c r="CE231" s="67"/>
      <c r="CF231" s="63"/>
      <c r="CG231" s="67"/>
      <c r="CH231" s="63"/>
      <c r="CI231" s="67">
        <v>0.1</v>
      </c>
      <c r="CJ231" s="63">
        <v>0.01</v>
      </c>
      <c r="CK231" s="67">
        <v>2.7E-2</v>
      </c>
      <c r="CL231" s="63">
        <v>5.0000000000000001E-3</v>
      </c>
      <c r="CM231" s="118">
        <v>8.5000000000000006E-3</v>
      </c>
      <c r="CN231" s="60">
        <v>2.3E-3</v>
      </c>
      <c r="CO231" s="117">
        <v>35.56</v>
      </c>
      <c r="CP231" s="91">
        <v>10.27</v>
      </c>
      <c r="CQ231" s="91">
        <v>11.9</v>
      </c>
      <c r="CR231" s="91">
        <v>1.35</v>
      </c>
      <c r="CS231" s="61">
        <v>3</v>
      </c>
      <c r="CT231" s="61">
        <v>0.94</v>
      </c>
      <c r="CU231" s="63">
        <v>11.85</v>
      </c>
      <c r="CV231" s="63">
        <v>2.4</v>
      </c>
      <c r="CW231" s="63">
        <v>11.6</v>
      </c>
      <c r="CX231" s="63">
        <v>1.69</v>
      </c>
      <c r="CY231" s="60">
        <f>AU231/AW231</f>
        <v>2.9600000000000001E-2</v>
      </c>
      <c r="CZ231" s="60">
        <f>CY231*((AV231/AU231)^2+(AX231/AW231)^2)^0.5</f>
        <v>2.2773956438001722E-3</v>
      </c>
      <c r="DA231" s="63"/>
      <c r="DB231" s="91">
        <v>17.8</v>
      </c>
      <c r="DC231" s="60">
        <f>0.3543*DE231</f>
        <v>2.9467130999999997E-2</v>
      </c>
      <c r="DD231" s="60">
        <v>1.7856720000000001E-3</v>
      </c>
      <c r="DE231" s="60">
        <v>8.3169999999999994E-2</v>
      </c>
      <c r="DF231" s="60">
        <v>5.0400000000000002E-3</v>
      </c>
      <c r="DG231" s="65"/>
      <c r="DH231" s="65"/>
      <c r="DI231" s="65"/>
      <c r="DJ231" s="65"/>
      <c r="DL231" s="189">
        <v>41.06</v>
      </c>
      <c r="DM231" s="189">
        <v>6.7401102713148781E-2</v>
      </c>
      <c r="DN231" s="189">
        <v>50.88</v>
      </c>
      <c r="DO231" s="189">
        <v>0.16378708794529021</v>
      </c>
      <c r="DP231" s="189">
        <v>7.1</v>
      </c>
      <c r="DQ231" s="189">
        <v>8.6717331460779548E-2</v>
      </c>
      <c r="DR231" s="190">
        <v>3.2000000000000002E-3</v>
      </c>
      <c r="DS231" s="190">
        <v>6.7205305072341314E-4</v>
      </c>
      <c r="DT231" s="190">
        <v>5.1799999999999999E-2</v>
      </c>
      <c r="DU231" s="190">
        <v>3.8129741547532747E-3</v>
      </c>
      <c r="DV231" s="190">
        <v>2E-3</v>
      </c>
      <c r="DW231" s="190">
        <v>2.1865561934998013E-3</v>
      </c>
      <c r="DX231" s="190">
        <v>0.12959999999999999</v>
      </c>
      <c r="DY231" s="190">
        <v>9.9116925651205061E-4</v>
      </c>
      <c r="DZ231" s="190">
        <v>1.8E-3</v>
      </c>
      <c r="EA231" s="190">
        <v>2.2796023531874234E-4</v>
      </c>
      <c r="EB231" s="190">
        <v>0.22439999999999999</v>
      </c>
      <c r="EC231" s="190">
        <v>7.0221771278669689E-3</v>
      </c>
      <c r="ED231" s="190">
        <v>0.1085</v>
      </c>
      <c r="EE231" s="190">
        <v>1.707415622893388E-3</v>
      </c>
      <c r="EF231" s="190">
        <v>1.7299999999999999E-2</v>
      </c>
      <c r="EG231" s="190">
        <v>1.0578223377069567E-3</v>
      </c>
      <c r="EH231" s="190">
        <v>0.37859999999999999</v>
      </c>
      <c r="EI231" s="190">
        <v>4.5524836688941054E-3</v>
      </c>
      <c r="EJ231" s="189">
        <v>99.95</v>
      </c>
    </row>
    <row r="232" spans="1:140" x14ac:dyDescent="0.2">
      <c r="A232" s="63" t="s">
        <v>595</v>
      </c>
      <c r="B232" s="61">
        <v>92.77</v>
      </c>
      <c r="C232" s="143">
        <v>5.7518647053973306E-3</v>
      </c>
      <c r="D232" s="61">
        <v>50.4</v>
      </c>
      <c r="E232" s="61">
        <v>6.9836288561177129E-2</v>
      </c>
      <c r="F232" s="64">
        <v>0.2</v>
      </c>
      <c r="G232" s="64">
        <v>5.1542527089437828E-3</v>
      </c>
      <c r="H232" s="61">
        <v>6.82</v>
      </c>
      <c r="I232" s="61">
        <v>2.2312663403281734E-2</v>
      </c>
      <c r="J232" s="61">
        <v>0.92</v>
      </c>
      <c r="K232" s="61">
        <v>10.170999999999999</v>
      </c>
      <c r="L232" s="61">
        <v>4.8674608432962486E-2</v>
      </c>
      <c r="M232" s="64">
        <v>5.5E-2</v>
      </c>
      <c r="N232" s="64">
        <v>4.1920648982465801E-3</v>
      </c>
      <c r="O232" s="61">
        <v>24.3</v>
      </c>
      <c r="P232" s="61">
        <v>7.5759902323062692E-2</v>
      </c>
      <c r="Q232" s="61">
        <v>5.49</v>
      </c>
      <c r="R232" s="61">
        <v>1.317204570292709E-2</v>
      </c>
      <c r="S232" s="64">
        <v>8.1000000000000003E-2</v>
      </c>
      <c r="T232" s="64">
        <v>7.3752677754777146E-3</v>
      </c>
      <c r="U232" s="64">
        <v>0.73899999999999999</v>
      </c>
      <c r="V232" s="64">
        <v>1.590062108710083E-2</v>
      </c>
      <c r="W232" s="64">
        <v>2.5999999999999999E-2</v>
      </c>
      <c r="X232" s="64">
        <v>1.0593796227911809E-3</v>
      </c>
      <c r="Y232" s="64">
        <v>0.13830000000000001</v>
      </c>
      <c r="Z232" s="64">
        <v>1.6183135626942017E-3</v>
      </c>
      <c r="AA232" s="64">
        <v>1.6E-2</v>
      </c>
      <c r="AB232" s="64">
        <v>2.2109223816719069E-3</v>
      </c>
      <c r="AC232" s="64">
        <v>1.6E-2</v>
      </c>
      <c r="AD232" s="64">
        <v>9.7806075905081786E-4</v>
      </c>
      <c r="AE232" s="61">
        <v>99.37</v>
      </c>
      <c r="AF232" s="61">
        <f t="shared" si="35"/>
        <v>100.15</v>
      </c>
      <c r="AG232" s="92">
        <f t="shared" si="36"/>
        <v>0.12999999999999998</v>
      </c>
      <c r="AH232" s="64">
        <f t="shared" si="37"/>
        <v>3.6949999999999998</v>
      </c>
      <c r="AI232" s="64">
        <f t="shared" si="38"/>
        <v>0.6915</v>
      </c>
      <c r="AJ232" s="64">
        <f t="shared" si="39"/>
        <v>1.1525000000000001</v>
      </c>
      <c r="AK232" s="64">
        <f t="shared" si="40"/>
        <v>3.9</v>
      </c>
      <c r="AL232" s="63">
        <v>1422</v>
      </c>
      <c r="AM232" s="63">
        <v>1300</v>
      </c>
      <c r="AN232" s="63" t="s">
        <v>195</v>
      </c>
      <c r="AO232" s="62">
        <v>0.78</v>
      </c>
      <c r="AP232" s="69">
        <v>0.11</v>
      </c>
      <c r="AQ232" s="66"/>
      <c r="AR232" s="63"/>
      <c r="AS232" s="278"/>
      <c r="AT232" s="68"/>
      <c r="AU232" s="67"/>
      <c r="AV232" s="63"/>
      <c r="AW232" s="67"/>
      <c r="AX232" s="63"/>
      <c r="AY232" s="67"/>
      <c r="AZ232" s="63"/>
      <c r="BA232" s="67"/>
      <c r="BB232" s="63"/>
      <c r="BC232" s="67"/>
      <c r="BD232" s="63"/>
      <c r="BE232" s="67"/>
      <c r="BF232" s="63"/>
      <c r="BG232" s="67"/>
      <c r="BH232" s="63"/>
      <c r="BI232" s="67"/>
      <c r="BJ232" s="63"/>
      <c r="BK232" s="67"/>
      <c r="BL232" s="63"/>
      <c r="BM232" s="67"/>
      <c r="BN232" s="63"/>
      <c r="BO232" s="67"/>
      <c r="BP232" s="63"/>
      <c r="BQ232" s="67"/>
      <c r="BR232" s="63"/>
      <c r="BS232" s="67"/>
      <c r="BT232" s="63"/>
      <c r="BU232" s="67"/>
      <c r="BV232" s="63"/>
      <c r="BW232" s="67"/>
      <c r="BX232" s="63"/>
      <c r="BY232" s="67"/>
      <c r="BZ232" s="63"/>
      <c r="CA232" s="67"/>
      <c r="CB232" s="63"/>
      <c r="CC232" s="67"/>
      <c r="CD232" s="63"/>
      <c r="CE232" s="67"/>
      <c r="CF232" s="63"/>
      <c r="CG232" s="67"/>
      <c r="CH232" s="63"/>
      <c r="CI232" s="67"/>
      <c r="CJ232" s="63"/>
      <c r="CK232" s="67"/>
      <c r="CL232" s="63"/>
      <c r="CM232" s="118"/>
      <c r="CN232" s="60"/>
      <c r="CO232" s="117"/>
      <c r="CP232" s="91"/>
      <c r="CQ232" s="91"/>
      <c r="CR232" s="91"/>
      <c r="CS232" s="61"/>
      <c r="CT232" s="61"/>
      <c r="CU232" s="63"/>
      <c r="CV232" s="63"/>
      <c r="CW232" s="63"/>
      <c r="CX232" s="63"/>
      <c r="CY232" s="60"/>
      <c r="CZ232" s="60"/>
      <c r="DA232" s="63"/>
      <c r="DB232" s="91"/>
      <c r="DC232" s="91"/>
      <c r="DD232" s="91"/>
      <c r="DE232" s="60"/>
      <c r="DF232" s="60"/>
      <c r="DG232" s="65"/>
      <c r="DH232" s="65"/>
      <c r="DI232" s="65"/>
      <c r="DJ232" s="65"/>
      <c r="DL232" s="189">
        <v>41.03</v>
      </c>
      <c r="DM232" s="189">
        <v>6.3760484758639255E-2</v>
      </c>
      <c r="DN232" s="189">
        <v>50.78</v>
      </c>
      <c r="DO232" s="189">
        <v>0.1309663035378828</v>
      </c>
      <c r="DP232" s="189">
        <v>7.05</v>
      </c>
      <c r="DQ232" s="189">
        <v>2.6583554537165665E-2</v>
      </c>
      <c r="DR232" s="190">
        <v>3.0999999999999999E-3</v>
      </c>
      <c r="DS232" s="190">
        <v>7.1854203131211227E-4</v>
      </c>
      <c r="DT232" s="190">
        <v>4.8399999999999999E-2</v>
      </c>
      <c r="DU232" s="190">
        <v>1.6495485875604381E-3</v>
      </c>
      <c r="DV232" s="190">
        <v>2.8999999999999998E-3</v>
      </c>
      <c r="DW232" s="190">
        <v>1.9186007492658851E-3</v>
      </c>
      <c r="DX232" s="190">
        <v>0.1371</v>
      </c>
      <c r="DY232" s="190">
        <v>2.7292904556801304E-3</v>
      </c>
      <c r="DZ232" s="190">
        <v>2.0999999999999999E-3</v>
      </c>
      <c r="EA232" s="190">
        <v>1.141906072580035E-4</v>
      </c>
      <c r="EB232" s="190">
        <v>0.2107</v>
      </c>
      <c r="EC232" s="190">
        <v>7.1340550820787199E-3</v>
      </c>
      <c r="ED232" s="190">
        <v>0.109</v>
      </c>
      <c r="EE232" s="190">
        <v>1.1423219091909298E-3</v>
      </c>
      <c r="EF232" s="190">
        <v>1.6899999999999998E-2</v>
      </c>
      <c r="EG232" s="190">
        <v>8.074726014029583E-4</v>
      </c>
      <c r="EH232" s="190">
        <v>0.37619999999999998</v>
      </c>
      <c r="EI232" s="190">
        <v>2.8016630910804134E-3</v>
      </c>
      <c r="EJ232" s="189">
        <v>99.76</v>
      </c>
    </row>
    <row r="233" spans="1:140" x14ac:dyDescent="0.2">
      <c r="A233" s="63" t="s">
        <v>594</v>
      </c>
      <c r="B233" s="61">
        <v>92.87</v>
      </c>
      <c r="C233" s="143">
        <v>1.1079296118017695E-2</v>
      </c>
      <c r="D233" s="61">
        <v>50.1</v>
      </c>
      <c r="E233" s="61">
        <v>6.9420596367360601E-2</v>
      </c>
      <c r="F233" s="64">
        <v>0.185</v>
      </c>
      <c r="G233" s="64">
        <v>5.046358327583403E-3</v>
      </c>
      <c r="H233" s="61">
        <v>6.38</v>
      </c>
      <c r="I233" s="61">
        <v>2.1609835675588232E-2</v>
      </c>
      <c r="J233" s="61">
        <v>0.88</v>
      </c>
      <c r="K233" s="61">
        <v>10.208</v>
      </c>
      <c r="L233" s="61">
        <v>4.570845193833966E-2</v>
      </c>
      <c r="M233" s="64">
        <v>5.8000000000000003E-2</v>
      </c>
      <c r="N233" s="64">
        <v>4.1537021642308204E-3</v>
      </c>
      <c r="O233" s="61">
        <v>24.79</v>
      </c>
      <c r="P233" s="61">
        <v>7.5698628251185049E-2</v>
      </c>
      <c r="Q233" s="61">
        <v>5.22</v>
      </c>
      <c r="R233" s="61">
        <v>1.2725152415590154E-2</v>
      </c>
      <c r="S233" s="64">
        <v>0.128</v>
      </c>
      <c r="T233" s="64">
        <v>7.4951294623431253E-3</v>
      </c>
      <c r="U233" s="64">
        <v>0.65900000000000003</v>
      </c>
      <c r="V233" s="64">
        <v>1.5084829866221216E-2</v>
      </c>
      <c r="W233" s="64">
        <v>3.3000000000000002E-2</v>
      </c>
      <c r="X233" s="64">
        <v>1.0966293245922049E-3</v>
      </c>
      <c r="Y233" s="64">
        <v>0.1651</v>
      </c>
      <c r="Z233" s="64">
        <v>1.7222258416435083E-3</v>
      </c>
      <c r="AA233" s="64">
        <v>1.9E-2</v>
      </c>
      <c r="AB233" s="64">
        <v>2.3057982722039594E-3</v>
      </c>
      <c r="AC233" s="64">
        <v>1.4999999999999999E-2</v>
      </c>
      <c r="AD233" s="64">
        <v>9.381777846205673E-4</v>
      </c>
      <c r="AE233" s="61">
        <v>98.85</v>
      </c>
      <c r="AF233" s="61">
        <f t="shared" si="35"/>
        <v>100.19</v>
      </c>
      <c r="AG233" s="92">
        <f t="shared" si="36"/>
        <v>0.17837837837837839</v>
      </c>
      <c r="AH233" s="64">
        <f t="shared" si="37"/>
        <v>3.5621621621621622</v>
      </c>
      <c r="AI233" s="64">
        <f t="shared" si="38"/>
        <v>0.89243243243243242</v>
      </c>
      <c r="AJ233" s="64">
        <f t="shared" si="39"/>
        <v>1.4873873873873875</v>
      </c>
      <c r="AK233" s="64">
        <f t="shared" si="40"/>
        <v>7.2432432432432439</v>
      </c>
      <c r="AL233" s="63">
        <v>1415</v>
      </c>
      <c r="AM233" s="63">
        <v>1300</v>
      </c>
      <c r="AN233" s="63" t="s">
        <v>593</v>
      </c>
      <c r="AO233" s="62">
        <v>1.34</v>
      </c>
      <c r="AP233" s="69">
        <v>0.19</v>
      </c>
      <c r="AQ233" s="66"/>
      <c r="AR233" s="63"/>
      <c r="AS233" s="278"/>
      <c r="AT233" s="68"/>
      <c r="AU233" s="67"/>
      <c r="AV233" s="63"/>
      <c r="AW233" s="67"/>
      <c r="AX233" s="63"/>
      <c r="AY233" s="67"/>
      <c r="AZ233" s="63"/>
      <c r="BA233" s="67"/>
      <c r="BB233" s="63"/>
      <c r="BC233" s="67"/>
      <c r="BD233" s="63"/>
      <c r="BE233" s="67"/>
      <c r="BF233" s="63"/>
      <c r="BG233" s="67"/>
      <c r="BH233" s="63"/>
      <c r="BI233" s="67"/>
      <c r="BJ233" s="63"/>
      <c r="BK233" s="67"/>
      <c r="BL233" s="63"/>
      <c r="BM233" s="67"/>
      <c r="BN233" s="63"/>
      <c r="BO233" s="67"/>
      <c r="BP233" s="63"/>
      <c r="BQ233" s="67"/>
      <c r="BR233" s="63"/>
      <c r="BS233" s="67"/>
      <c r="BT233" s="63"/>
      <c r="BU233" s="67"/>
      <c r="BV233" s="63"/>
      <c r="BW233" s="67"/>
      <c r="BX233" s="63"/>
      <c r="BY233" s="67"/>
      <c r="BZ233" s="63"/>
      <c r="CA233" s="67"/>
      <c r="CB233" s="63"/>
      <c r="CC233" s="67"/>
      <c r="CD233" s="63"/>
      <c r="CE233" s="67"/>
      <c r="CF233" s="63"/>
      <c r="CG233" s="67"/>
      <c r="CH233" s="63"/>
      <c r="CI233" s="67"/>
      <c r="CJ233" s="63"/>
      <c r="CK233" s="67"/>
      <c r="CL233" s="63"/>
      <c r="CM233" s="118"/>
      <c r="CN233" s="60"/>
      <c r="CO233" s="117"/>
      <c r="CP233" s="91"/>
      <c r="CQ233" s="91"/>
      <c r="CR233" s="91"/>
      <c r="CS233" s="61"/>
      <c r="CT233" s="61"/>
      <c r="CU233" s="63"/>
      <c r="CV233" s="63"/>
      <c r="CW233" s="63"/>
      <c r="CX233" s="63"/>
      <c r="CY233" s="60"/>
      <c r="CZ233" s="60"/>
      <c r="DA233" s="63"/>
      <c r="DB233" s="91"/>
      <c r="DC233" s="91"/>
      <c r="DD233" s="91"/>
      <c r="DE233" s="60"/>
      <c r="DF233" s="60"/>
      <c r="DG233" s="65"/>
      <c r="DH233" s="65"/>
      <c r="DI233" s="65"/>
      <c r="DJ233" s="65"/>
      <c r="DL233" s="189">
        <v>41.45</v>
      </c>
      <c r="DM233" s="189">
        <v>6.0558231117122815E-2</v>
      </c>
      <c r="DN233" s="189">
        <v>51.25</v>
      </c>
      <c r="DO233" s="189">
        <v>5.8136601802000094E-2</v>
      </c>
      <c r="DP233" s="189">
        <v>7.01</v>
      </c>
      <c r="DQ233" s="189">
        <v>5.1432060364743314E-2</v>
      </c>
      <c r="DR233" s="190">
        <v>3.0999999999999999E-3</v>
      </c>
      <c r="DS233" s="190">
        <v>7.6830074667084611E-4</v>
      </c>
      <c r="DT233" s="190">
        <v>5.8099999999999999E-2</v>
      </c>
      <c r="DU233" s="190">
        <v>1.6993448333927166E-3</v>
      </c>
      <c r="DV233" s="190">
        <v>1.47E-2</v>
      </c>
      <c r="DW233" s="190">
        <v>9.6874466231548296E-4</v>
      </c>
      <c r="DX233" s="190">
        <v>0.13730000000000001</v>
      </c>
      <c r="DY233" s="190">
        <v>4.3737529132330767E-3</v>
      </c>
      <c r="DZ233" s="190">
        <v>2.7000000000000001E-3</v>
      </c>
      <c r="EA233" s="190">
        <v>7.0810486984177628E-4</v>
      </c>
      <c r="EB233" s="190">
        <v>0.24099999999999999</v>
      </c>
      <c r="EC233" s="190">
        <v>1.3001630273327199E-3</v>
      </c>
      <c r="ED233" s="190">
        <v>0.1077</v>
      </c>
      <c r="EE233" s="190">
        <v>1.2428683450935302E-3</v>
      </c>
      <c r="EF233" s="190">
        <v>1.72E-2</v>
      </c>
      <c r="EG233" s="190">
        <v>1.6469074545462463E-3</v>
      </c>
      <c r="EH233" s="190">
        <v>0.38090000000000002</v>
      </c>
      <c r="EI233" s="190">
        <v>2.2153197436262668E-3</v>
      </c>
      <c r="EJ233" s="189">
        <v>100.67</v>
      </c>
    </row>
    <row r="234" spans="1:140" x14ac:dyDescent="0.2">
      <c r="A234" s="63" t="s">
        <v>592</v>
      </c>
      <c r="B234" s="61">
        <v>92.85</v>
      </c>
      <c r="C234" s="143">
        <v>9.3097689855844695E-3</v>
      </c>
      <c r="D234" s="61">
        <v>50.29</v>
      </c>
      <c r="E234" s="61">
        <v>6.9683868090111067E-2</v>
      </c>
      <c r="F234" s="64">
        <v>0.19700000000000001</v>
      </c>
      <c r="G234" s="64">
        <v>5.1555633759998156E-3</v>
      </c>
      <c r="H234" s="61">
        <v>6.65</v>
      </c>
      <c r="I234" s="61">
        <v>2.2012441263303133E-2</v>
      </c>
      <c r="J234" s="61">
        <v>0.93</v>
      </c>
      <c r="K234" s="61">
        <v>10.169</v>
      </c>
      <c r="L234" s="61">
        <v>4.7490830850565637E-2</v>
      </c>
      <c r="M234" s="64">
        <v>5.6000000000000001E-2</v>
      </c>
      <c r="N234" s="64">
        <v>4.1222779635644276E-3</v>
      </c>
      <c r="O234" s="61">
        <v>24.53</v>
      </c>
      <c r="P234" s="61">
        <v>7.5532811217181459E-2</v>
      </c>
      <c r="Q234" s="61">
        <v>5.45</v>
      </c>
      <c r="R234" s="61">
        <v>1.300577706394497E-2</v>
      </c>
      <c r="S234" s="64">
        <v>7.0999999999999994E-2</v>
      </c>
      <c r="T234" s="64">
        <v>7.7037854569629305E-3</v>
      </c>
      <c r="U234" s="64">
        <v>0.73799999999999999</v>
      </c>
      <c r="V234" s="64">
        <v>1.5850496067946897E-2</v>
      </c>
      <c r="W234" s="64">
        <v>3.6999999999999998E-2</v>
      </c>
      <c r="X234" s="64">
        <v>1.1237335506424581E-3</v>
      </c>
      <c r="Y234" s="64">
        <v>0.22600000000000001</v>
      </c>
      <c r="Z234" s="64">
        <v>1.9775187335973319E-3</v>
      </c>
      <c r="AA234" s="64">
        <v>1.4999999999999999E-2</v>
      </c>
      <c r="AB234" s="64">
        <v>2.2200785271396743E-3</v>
      </c>
      <c r="AC234" s="64">
        <v>1.9E-2</v>
      </c>
      <c r="AD234" s="64">
        <v>9.7769829197122816E-4</v>
      </c>
      <c r="AE234" s="61">
        <v>99.37</v>
      </c>
      <c r="AF234" s="61">
        <f t="shared" si="35"/>
        <v>100.24000000000001</v>
      </c>
      <c r="AG234" s="92">
        <f t="shared" si="36"/>
        <v>0.18781725888324871</v>
      </c>
      <c r="AH234" s="64">
        <f t="shared" si="37"/>
        <v>3.7461928934010151</v>
      </c>
      <c r="AI234" s="64">
        <f t="shared" si="38"/>
        <v>1.1472081218274111</v>
      </c>
      <c r="AJ234" s="64">
        <f t="shared" si="39"/>
        <v>1.9120135363790185</v>
      </c>
      <c r="AK234" s="64">
        <f t="shared" si="40"/>
        <v>4.4162436548223347</v>
      </c>
      <c r="AL234" s="63">
        <v>1423</v>
      </c>
      <c r="AM234" s="63">
        <v>1300</v>
      </c>
      <c r="AN234" s="63" t="s">
        <v>179</v>
      </c>
      <c r="AO234" s="62">
        <v>0.87</v>
      </c>
      <c r="AP234" s="69">
        <v>0.12</v>
      </c>
      <c r="AQ234" s="66">
        <v>20</v>
      </c>
      <c r="AR234" s="63">
        <v>26</v>
      </c>
      <c r="AS234" s="278">
        <v>1177.97</v>
      </c>
      <c r="AT234" s="68">
        <v>36.049999999999997</v>
      </c>
      <c r="AU234" s="67">
        <v>0.82</v>
      </c>
      <c r="AV234" s="63">
        <v>0.04</v>
      </c>
      <c r="AW234" s="67">
        <v>25.3</v>
      </c>
      <c r="AX234" s="63">
        <v>0.54</v>
      </c>
      <c r="AY234" s="67">
        <v>4.91</v>
      </c>
      <c r="AZ234" s="63">
        <v>0.23</v>
      </c>
      <c r="BA234" s="67">
        <v>8.99</v>
      </c>
      <c r="BB234" s="63">
        <v>0.31</v>
      </c>
      <c r="BC234" s="67">
        <v>0.31</v>
      </c>
      <c r="BD234" s="63">
        <v>0.02</v>
      </c>
      <c r="BE234" s="67">
        <v>2.87</v>
      </c>
      <c r="BF234" s="63">
        <v>0.28000000000000003</v>
      </c>
      <c r="BG234" s="67">
        <v>0.43</v>
      </c>
      <c r="BH234" s="63">
        <v>0.03</v>
      </c>
      <c r="BI234" s="67">
        <v>1.25</v>
      </c>
      <c r="BJ234" s="63">
        <v>7.0000000000000007E-2</v>
      </c>
      <c r="BK234" s="67"/>
      <c r="BL234" s="63"/>
      <c r="BM234" s="67">
        <v>1.07</v>
      </c>
      <c r="BN234" s="63">
        <v>0.1</v>
      </c>
      <c r="BO234" s="67">
        <v>0.41</v>
      </c>
      <c r="BP234" s="63">
        <v>0.06</v>
      </c>
      <c r="BQ234" s="67"/>
      <c r="BR234" s="63"/>
      <c r="BS234" s="67"/>
      <c r="BT234" s="63"/>
      <c r="BU234" s="67"/>
      <c r="BV234" s="63"/>
      <c r="BW234" s="67">
        <v>0.79</v>
      </c>
      <c r="BX234" s="63">
        <v>0.06</v>
      </c>
      <c r="BY234" s="67"/>
      <c r="BZ234" s="63"/>
      <c r="CA234" s="67">
        <v>0.63</v>
      </c>
      <c r="CB234" s="63">
        <v>0.06</v>
      </c>
      <c r="CC234" s="67"/>
      <c r="CD234" s="63"/>
      <c r="CE234" s="67"/>
      <c r="CF234" s="63"/>
      <c r="CG234" s="67"/>
      <c r="CH234" s="63"/>
      <c r="CI234" s="67">
        <v>0.11</v>
      </c>
      <c r="CJ234" s="63">
        <v>1.0999999999999999E-2</v>
      </c>
      <c r="CK234" s="67">
        <v>2.9000000000000001E-2</v>
      </c>
      <c r="CL234" s="63">
        <v>4.0000000000000001E-3</v>
      </c>
      <c r="CM234" s="118">
        <v>9.7000000000000003E-3</v>
      </c>
      <c r="CN234" s="60">
        <v>1.6000000000000001E-3</v>
      </c>
      <c r="CO234" s="117">
        <v>31</v>
      </c>
      <c r="CP234" s="91">
        <v>5.58</v>
      </c>
      <c r="CQ234" s="91">
        <v>11.36</v>
      </c>
      <c r="CR234" s="91">
        <v>1.26</v>
      </c>
      <c r="CS234" s="61">
        <v>2.9</v>
      </c>
      <c r="CT234" s="61">
        <v>0.62</v>
      </c>
      <c r="CU234" s="63">
        <v>10.69</v>
      </c>
      <c r="CV234" s="63">
        <v>1.63</v>
      </c>
      <c r="CW234" s="63">
        <v>9.73</v>
      </c>
      <c r="CX234" s="63">
        <v>1.29</v>
      </c>
      <c r="CY234" s="60">
        <f t="shared" ref="CY234:CY241" si="42">AU234/AW234</f>
        <v>3.241106719367589E-2</v>
      </c>
      <c r="CZ234" s="60">
        <f t="shared" ref="CZ234:CZ241" si="43">CY234*((AV234/AU234)^2+(AX234/AW234)^2)^0.5</f>
        <v>1.7257476348243861E-3</v>
      </c>
      <c r="DA234" s="63"/>
      <c r="DB234" s="91">
        <v>36</v>
      </c>
      <c r="DC234" s="60">
        <f>0.3543*DE234</f>
        <v>3.5171360999999998E-2</v>
      </c>
      <c r="DD234" s="60">
        <v>2.015967E-3</v>
      </c>
      <c r="DE234" s="60">
        <v>9.9269999999999997E-2</v>
      </c>
      <c r="DF234" s="60">
        <v>5.6899999999999997E-3</v>
      </c>
      <c r="DG234" s="65"/>
      <c r="DH234" s="65"/>
      <c r="DI234" s="65"/>
      <c r="DJ234" s="65"/>
      <c r="DL234" s="189">
        <v>41.22</v>
      </c>
      <c r="DM234" s="189">
        <v>8.8540331073031678E-2</v>
      </c>
      <c r="DN234" s="189">
        <v>50.96</v>
      </c>
      <c r="DO234" s="189">
        <v>0.13887009845554055</v>
      </c>
      <c r="DP234" s="189">
        <v>6.99</v>
      </c>
      <c r="DQ234" s="189">
        <v>4.280959701667883E-2</v>
      </c>
      <c r="DR234" s="190">
        <v>3.5999999999999999E-3</v>
      </c>
      <c r="DS234" s="190">
        <v>6.5404962086848865E-4</v>
      </c>
      <c r="DT234" s="190">
        <v>4.9299999999999997E-2</v>
      </c>
      <c r="DU234" s="190">
        <v>1.7408834487244041E-3</v>
      </c>
      <c r="DV234" s="190">
        <v>8.0000000000000004E-4</v>
      </c>
      <c r="DW234" s="190">
        <v>4.272643852516194E-4</v>
      </c>
      <c r="DX234" s="190">
        <v>0.12670000000000001</v>
      </c>
      <c r="DY234" s="190">
        <v>8.8394598734206045E-4</v>
      </c>
      <c r="DZ234" s="190">
        <v>1.6999999999999999E-3</v>
      </c>
      <c r="EA234" s="190">
        <v>3.4168101255112977E-4</v>
      </c>
      <c r="EB234" s="190">
        <v>0.219</v>
      </c>
      <c r="EC234" s="190">
        <v>5.9221381112784712E-3</v>
      </c>
      <c r="ED234" s="190">
        <v>0.1075</v>
      </c>
      <c r="EE234" s="190">
        <v>1.4409984782948204E-3</v>
      </c>
      <c r="EF234" s="190">
        <v>1.7000000000000001E-2</v>
      </c>
      <c r="EG234" s="190">
        <v>7.6728476222159467E-4</v>
      </c>
      <c r="EH234" s="190">
        <v>0.38179999999999997</v>
      </c>
      <c r="EI234" s="190">
        <v>2.3090606209203181E-3</v>
      </c>
      <c r="EJ234" s="189">
        <v>100.08</v>
      </c>
    </row>
    <row r="235" spans="1:140" x14ac:dyDescent="0.2">
      <c r="A235" s="63" t="s">
        <v>591</v>
      </c>
      <c r="B235" s="61">
        <v>93.09</v>
      </c>
      <c r="C235" s="143">
        <v>9.9419236062905647E-3</v>
      </c>
      <c r="D235" s="61">
        <v>50.38</v>
      </c>
      <c r="E235" s="61">
        <v>0.16457466666666667</v>
      </c>
      <c r="F235" s="64">
        <v>0.182</v>
      </c>
      <c r="G235" s="64">
        <v>1.1356799999999998E-2</v>
      </c>
      <c r="H235" s="61">
        <v>6.41</v>
      </c>
      <c r="I235" s="61">
        <v>4.7861333333333332E-2</v>
      </c>
      <c r="J235" s="61">
        <v>0.97</v>
      </c>
      <c r="K235" s="61">
        <v>10.034000000000001</v>
      </c>
      <c r="L235" s="61">
        <v>0.10970506666666667</v>
      </c>
      <c r="M235" s="64">
        <v>5.7000000000000002E-2</v>
      </c>
      <c r="N235" s="64">
        <v>9.2035999999999993E-3</v>
      </c>
      <c r="O235" s="61">
        <v>25.24</v>
      </c>
      <c r="P235" s="61">
        <v>0.14639199999999999</v>
      </c>
      <c r="Q235" s="61">
        <v>5.14</v>
      </c>
      <c r="R235" s="61">
        <v>7.1274666666666667E-2</v>
      </c>
      <c r="S235" s="64">
        <v>0.121</v>
      </c>
      <c r="T235" s="64">
        <v>1.05028E-2</v>
      </c>
      <c r="U235" s="64">
        <v>0.67100000000000004</v>
      </c>
      <c r="V235" s="64">
        <v>4.6164800000000006E-2</v>
      </c>
      <c r="W235" s="64">
        <v>2.5000000000000001E-2</v>
      </c>
      <c r="X235" s="64">
        <v>3.7033333333333337E-3</v>
      </c>
      <c r="Y235" s="64">
        <v>0.10589999999999999</v>
      </c>
      <c r="Z235" s="64">
        <v>3.8829999999999997E-3</v>
      </c>
      <c r="AA235" s="64">
        <v>2.1000000000000001E-2</v>
      </c>
      <c r="AB235" s="64">
        <v>1.0744999999999999E-2</v>
      </c>
      <c r="AC235" s="64">
        <v>1.7000000000000001E-2</v>
      </c>
      <c r="AD235" s="64">
        <v>3.6550000000000003E-3</v>
      </c>
      <c r="AE235" s="61">
        <v>99.37</v>
      </c>
      <c r="AF235" s="61">
        <f t="shared" si="35"/>
        <v>100.13000000000001</v>
      </c>
      <c r="AG235" s="92">
        <f t="shared" si="36"/>
        <v>0.13736263736263737</v>
      </c>
      <c r="AH235" s="64">
        <f t="shared" si="37"/>
        <v>3.686813186813187</v>
      </c>
      <c r="AI235" s="64">
        <f t="shared" si="38"/>
        <v>0.5818681318681318</v>
      </c>
      <c r="AJ235" s="64">
        <f t="shared" si="39"/>
        <v>0.96978021978021967</v>
      </c>
      <c r="AK235" s="64">
        <f t="shared" si="40"/>
        <v>4.1758241758241761</v>
      </c>
      <c r="AL235" s="63">
        <v>1433</v>
      </c>
      <c r="AM235" s="63">
        <v>1300</v>
      </c>
      <c r="AN235" s="63" t="s">
        <v>590</v>
      </c>
      <c r="AO235" s="62">
        <v>0.76</v>
      </c>
      <c r="AP235" s="69">
        <v>0.14000000000000001</v>
      </c>
      <c r="AQ235" s="66">
        <v>20</v>
      </c>
      <c r="AR235" s="63">
        <v>14</v>
      </c>
      <c r="AS235" s="278">
        <v>1126.8800000000001</v>
      </c>
      <c r="AT235" s="68">
        <v>52.29</v>
      </c>
      <c r="AU235" s="67">
        <v>0.39</v>
      </c>
      <c r="AV235" s="63">
        <v>0.05</v>
      </c>
      <c r="AW235" s="67">
        <v>21.86</v>
      </c>
      <c r="AX235" s="63">
        <v>0.95</v>
      </c>
      <c r="AY235" s="67">
        <v>4.8099999999999996</v>
      </c>
      <c r="AZ235" s="63">
        <v>0.31</v>
      </c>
      <c r="BA235" s="67">
        <v>8.89</v>
      </c>
      <c r="BB235" s="63">
        <v>0.66</v>
      </c>
      <c r="BC235" s="67">
        <v>0.33</v>
      </c>
      <c r="BD235" s="63">
        <v>0.04</v>
      </c>
      <c r="BE235" s="67">
        <v>2.66</v>
      </c>
      <c r="BF235" s="63">
        <v>0.51</v>
      </c>
      <c r="BG235" s="67"/>
      <c r="BH235" s="63"/>
      <c r="BI235" s="67"/>
      <c r="BJ235" s="63"/>
      <c r="BK235" s="67">
        <v>0.18</v>
      </c>
      <c r="BL235" s="63">
        <v>0.04</v>
      </c>
      <c r="BM235" s="67">
        <v>1</v>
      </c>
      <c r="BN235" s="63">
        <v>0.21</v>
      </c>
      <c r="BO235" s="67">
        <v>0.38</v>
      </c>
      <c r="BP235" s="63">
        <v>0.13</v>
      </c>
      <c r="BQ235" s="67">
        <v>0.16</v>
      </c>
      <c r="BR235" s="63">
        <v>0.04</v>
      </c>
      <c r="BS235" s="67">
        <v>0.43</v>
      </c>
      <c r="BT235" s="63">
        <v>0.14000000000000001</v>
      </c>
      <c r="BU235" s="67">
        <v>0.12</v>
      </c>
      <c r="BV235" s="63">
        <v>0.03</v>
      </c>
      <c r="BW235" s="67">
        <v>0.72</v>
      </c>
      <c r="BX235" s="63">
        <v>0.13</v>
      </c>
      <c r="BY235" s="67">
        <v>0.56999999999999995</v>
      </c>
      <c r="BZ235" s="63">
        <v>0.1</v>
      </c>
      <c r="CA235" s="67">
        <v>0.53</v>
      </c>
      <c r="CB235" s="63">
        <v>0.12</v>
      </c>
      <c r="CC235" s="67">
        <v>0.1</v>
      </c>
      <c r="CD235" s="63">
        <v>0.02</v>
      </c>
      <c r="CE235" s="67">
        <v>0.25</v>
      </c>
      <c r="CF235" s="63">
        <v>0.06</v>
      </c>
      <c r="CG235" s="67">
        <v>0.02</v>
      </c>
      <c r="CH235" s="63">
        <v>0.01</v>
      </c>
      <c r="CI235" s="67">
        <v>5.7000000000000002E-2</v>
      </c>
      <c r="CJ235" s="63">
        <v>1.7000000000000001E-2</v>
      </c>
      <c r="CK235" s="67">
        <v>2.4E-2</v>
      </c>
      <c r="CL235" s="63">
        <v>7.0000000000000001E-3</v>
      </c>
      <c r="CM235" s="118">
        <v>8.6E-3</v>
      </c>
      <c r="CN235" s="60">
        <v>3.0999999999999999E-3</v>
      </c>
      <c r="CO235" s="117">
        <v>36.67</v>
      </c>
      <c r="CP235" s="91">
        <v>14.21</v>
      </c>
      <c r="CQ235" s="91"/>
      <c r="CR235" s="91"/>
      <c r="CS235" s="61">
        <v>2.67</v>
      </c>
      <c r="CT235" s="61">
        <v>1.27</v>
      </c>
      <c r="CU235" s="63">
        <v>13.75</v>
      </c>
      <c r="CV235" s="63">
        <v>4.66</v>
      </c>
      <c r="CW235" s="63">
        <v>17.54</v>
      </c>
      <c r="CX235" s="63">
        <v>6.26</v>
      </c>
      <c r="CY235" s="60">
        <f t="shared" si="42"/>
        <v>1.7840805123513267E-2</v>
      </c>
      <c r="CZ235" s="60">
        <f t="shared" si="43"/>
        <v>2.415119545360975E-3</v>
      </c>
      <c r="DA235" s="63"/>
      <c r="DB235" s="91"/>
      <c r="DC235" s="91"/>
      <c r="DD235" s="91"/>
      <c r="DE235" s="60"/>
      <c r="DF235" s="60"/>
      <c r="DG235" s="65"/>
      <c r="DH235" s="65"/>
      <c r="DI235" s="65"/>
      <c r="DJ235" s="65"/>
      <c r="DL235" s="189">
        <v>41.54</v>
      </c>
      <c r="DM235" s="189">
        <v>5.1856165154755017E-2</v>
      </c>
      <c r="DN235" s="189">
        <v>51.87</v>
      </c>
      <c r="DO235" s="189">
        <v>2.4046739257631955E-2</v>
      </c>
      <c r="DP235" s="189">
        <v>6.86</v>
      </c>
      <c r="DQ235" s="189">
        <v>2.9293274566563551E-2</v>
      </c>
      <c r="DR235" s="190"/>
      <c r="DS235" s="190"/>
      <c r="DT235" s="190">
        <v>4.7899999999999998E-2</v>
      </c>
      <c r="DU235" s="190">
        <v>1.5200266666666668E-3</v>
      </c>
      <c r="DV235" s="190"/>
      <c r="DW235" s="190"/>
      <c r="DX235" s="190">
        <v>0.13100000000000001</v>
      </c>
      <c r="DY235" s="190">
        <v>1.1702666666666669E-3</v>
      </c>
      <c r="DZ235" s="190">
        <v>2.8E-3</v>
      </c>
      <c r="EA235" s="190">
        <v>1.3044266666666666E-3</v>
      </c>
      <c r="EB235" s="190">
        <v>0.23860000000000001</v>
      </c>
      <c r="EC235" s="190">
        <v>3.6267199999999995E-3</v>
      </c>
      <c r="ED235" s="190">
        <v>0.1079</v>
      </c>
      <c r="EE235" s="190">
        <v>2.0141333333333331E-3</v>
      </c>
      <c r="EF235" s="190"/>
      <c r="EG235" s="190"/>
      <c r="EH235" s="190">
        <v>0.41020000000000001</v>
      </c>
      <c r="EI235" s="190">
        <v>5.0044399999999998E-3</v>
      </c>
      <c r="EJ235" s="189">
        <v>101.22</v>
      </c>
    </row>
    <row r="236" spans="1:140" x14ac:dyDescent="0.2">
      <c r="A236" s="63" t="s">
        <v>589</v>
      </c>
      <c r="B236" s="61">
        <v>93.15</v>
      </c>
      <c r="C236" s="143">
        <v>9.8478275739592672E-3</v>
      </c>
      <c r="D236" s="61">
        <v>50.27</v>
      </c>
      <c r="E236" s="61">
        <v>0.16421533333333332</v>
      </c>
      <c r="F236" s="64">
        <v>0.184</v>
      </c>
      <c r="G236" s="64">
        <v>1.1211733333333335E-2</v>
      </c>
      <c r="H236" s="61">
        <v>6.48</v>
      </c>
      <c r="I236" s="61">
        <v>4.7520000000000007E-2</v>
      </c>
      <c r="J236" s="61">
        <v>0.99</v>
      </c>
      <c r="K236" s="61">
        <v>10.013</v>
      </c>
      <c r="L236" s="61">
        <v>0.11147806666666667</v>
      </c>
      <c r="M236" s="64">
        <v>3.9E-2</v>
      </c>
      <c r="N236" s="64">
        <v>9.1806000000000006E-3</v>
      </c>
      <c r="O236" s="61">
        <v>25.35</v>
      </c>
      <c r="P236" s="61">
        <v>0.14872000000000002</v>
      </c>
      <c r="Q236" s="61">
        <v>5.21</v>
      </c>
      <c r="R236" s="61">
        <v>7.1203333333333327E-2</v>
      </c>
      <c r="S236" s="64">
        <v>9.8000000000000004E-2</v>
      </c>
      <c r="T236" s="64">
        <v>1.0126666666666667E-2</v>
      </c>
      <c r="U236" s="64">
        <v>0.66800000000000004</v>
      </c>
      <c r="V236" s="64">
        <v>4.5557600000000004E-2</v>
      </c>
      <c r="W236" s="64">
        <v>1.7999999999999999E-2</v>
      </c>
      <c r="X236" s="64">
        <v>3.4643999999999999E-3</v>
      </c>
      <c r="Y236" s="64">
        <v>4.3999999999999997E-2</v>
      </c>
      <c r="Z236" s="64">
        <v>3.0154666666666659E-3</v>
      </c>
      <c r="AA236" s="64">
        <v>2.5000000000000001E-2</v>
      </c>
      <c r="AB236" s="64">
        <v>1.0428333333333333E-2</v>
      </c>
      <c r="AC236" s="64">
        <v>8.9999999999999993E-3</v>
      </c>
      <c r="AD236" s="64">
        <v>3.3899999999999998E-3</v>
      </c>
      <c r="AE236" s="61">
        <v>99.39</v>
      </c>
      <c r="AF236" s="61">
        <f t="shared" si="35"/>
        <v>100.05</v>
      </c>
      <c r="AG236" s="92">
        <f t="shared" si="36"/>
        <v>9.7826086956521729E-2</v>
      </c>
      <c r="AH236" s="64">
        <f t="shared" si="37"/>
        <v>3.6304347826086958</v>
      </c>
      <c r="AI236" s="64">
        <f t="shared" si="38"/>
        <v>0.23913043478260868</v>
      </c>
      <c r="AJ236" s="64">
        <f t="shared" si="39"/>
        <v>0.39855072463768115</v>
      </c>
      <c r="AK236" s="64">
        <f t="shared" si="40"/>
        <v>3.5869565217391308</v>
      </c>
      <c r="AL236" s="63">
        <v>1438</v>
      </c>
      <c r="AM236" s="63">
        <v>1300</v>
      </c>
      <c r="AN236" s="63" t="s">
        <v>588</v>
      </c>
      <c r="AO236" s="62">
        <v>0.66</v>
      </c>
      <c r="AP236" s="69">
        <v>0.12</v>
      </c>
      <c r="AQ236" s="66">
        <v>20</v>
      </c>
      <c r="AR236" s="63">
        <v>11</v>
      </c>
      <c r="AS236" s="278">
        <v>1143.8699999999999</v>
      </c>
      <c r="AT236" s="68">
        <v>40.61</v>
      </c>
      <c r="AU236" s="67">
        <v>0.31</v>
      </c>
      <c r="AV236" s="63">
        <v>0.03</v>
      </c>
      <c r="AW236" s="67">
        <v>20.47</v>
      </c>
      <c r="AX236" s="63">
        <v>0.68</v>
      </c>
      <c r="AY236" s="67">
        <v>4.96</v>
      </c>
      <c r="AZ236" s="63">
        <v>0.28999999999999998</v>
      </c>
      <c r="BA236" s="67">
        <v>9.11</v>
      </c>
      <c r="BB236" s="63">
        <v>0.44</v>
      </c>
      <c r="BC236" s="67">
        <v>0.28000000000000003</v>
      </c>
      <c r="BD236" s="63">
        <v>0.03</v>
      </c>
      <c r="BE236" s="67">
        <v>2.54</v>
      </c>
      <c r="BF236" s="63">
        <v>0.27</v>
      </c>
      <c r="BG236" s="67">
        <v>0.38</v>
      </c>
      <c r="BH236" s="63">
        <v>0.04</v>
      </c>
      <c r="BI236" s="67">
        <v>1.1499999999999999</v>
      </c>
      <c r="BJ236" s="63">
        <v>0.12</v>
      </c>
      <c r="BK236" s="67">
        <v>0.17</v>
      </c>
      <c r="BL236" s="63">
        <v>0.04</v>
      </c>
      <c r="BM236" s="67">
        <v>1.0900000000000001</v>
      </c>
      <c r="BN236" s="63">
        <v>0.16</v>
      </c>
      <c r="BO236" s="67">
        <v>0.32</v>
      </c>
      <c r="BP236" s="63">
        <v>0.08</v>
      </c>
      <c r="BQ236" s="67">
        <v>0.18</v>
      </c>
      <c r="BR236" s="63">
        <v>0.05</v>
      </c>
      <c r="BS236" s="67">
        <v>0.61</v>
      </c>
      <c r="BT236" s="63">
        <v>0.18</v>
      </c>
      <c r="BU236" s="67">
        <v>0.11</v>
      </c>
      <c r="BV236" s="63">
        <v>0.03</v>
      </c>
      <c r="BW236" s="67">
        <v>0.74</v>
      </c>
      <c r="BX236" s="63">
        <v>0.11</v>
      </c>
      <c r="BY236" s="67">
        <v>0.55000000000000004</v>
      </c>
      <c r="BZ236" s="63">
        <v>0.1</v>
      </c>
      <c r="CA236" s="67">
        <v>0.5</v>
      </c>
      <c r="CB236" s="63">
        <v>0.1</v>
      </c>
      <c r="CC236" s="67">
        <v>0.09</v>
      </c>
      <c r="CD236" s="63">
        <v>0.03</v>
      </c>
      <c r="CE236" s="67">
        <v>0.27</v>
      </c>
      <c r="CF236" s="63">
        <v>7.0000000000000007E-2</v>
      </c>
      <c r="CG236" s="67">
        <v>0.02</v>
      </c>
      <c r="CH236" s="63">
        <v>0.01</v>
      </c>
      <c r="CI236" s="67">
        <v>5.3999999999999999E-2</v>
      </c>
      <c r="CJ236" s="63">
        <v>1.0999999999999999E-2</v>
      </c>
      <c r="CK236" s="67">
        <v>2.1000000000000001E-2</v>
      </c>
      <c r="CL236" s="63">
        <v>5.0000000000000001E-3</v>
      </c>
      <c r="CM236" s="118">
        <v>6.6E-3</v>
      </c>
      <c r="CN236" s="60">
        <v>2E-3</v>
      </c>
      <c r="CO236" s="117">
        <v>40</v>
      </c>
      <c r="CP236" s="91">
        <v>12.88</v>
      </c>
      <c r="CQ236" s="91">
        <v>21.3</v>
      </c>
      <c r="CR236" s="91">
        <v>4.68</v>
      </c>
      <c r="CS236" s="61">
        <v>3</v>
      </c>
      <c r="CT236" s="61">
        <v>1.1499999999999999</v>
      </c>
      <c r="CU236" s="63">
        <v>13.33</v>
      </c>
      <c r="CV236" s="63">
        <v>3.48</v>
      </c>
      <c r="CW236" s="63">
        <v>20.190000000000001</v>
      </c>
      <c r="CX236" s="63">
        <v>4.99</v>
      </c>
      <c r="CY236" s="60">
        <f t="shared" si="42"/>
        <v>1.5144113336590133E-2</v>
      </c>
      <c r="CZ236" s="60">
        <f t="shared" si="43"/>
        <v>1.5495003149834461E-3</v>
      </c>
      <c r="DA236" s="63"/>
      <c r="DB236" s="91"/>
      <c r="DC236" s="91"/>
      <c r="DD236" s="91"/>
      <c r="DE236" s="60"/>
      <c r="DF236" s="60"/>
      <c r="DG236" s="65"/>
      <c r="DH236" s="65"/>
      <c r="DI236" s="65"/>
      <c r="DJ236" s="65"/>
      <c r="DL236" s="189">
        <v>41.99</v>
      </c>
      <c r="DM236" s="189">
        <v>5.2417919471549432E-2</v>
      </c>
      <c r="DN236" s="189">
        <v>52.48</v>
      </c>
      <c r="DO236" s="189">
        <v>2.4329532990949008E-2</v>
      </c>
      <c r="DP236" s="189">
        <v>6.87</v>
      </c>
      <c r="DQ236" s="189">
        <v>2.9335976132987114E-2</v>
      </c>
      <c r="DR236" s="190"/>
      <c r="DS236" s="190"/>
      <c r="DT236" s="190">
        <v>5.0200000000000002E-2</v>
      </c>
      <c r="DU236" s="190">
        <v>1.5361200000000002E-3</v>
      </c>
      <c r="DV236" s="190"/>
      <c r="DW236" s="190"/>
      <c r="DX236" s="190">
        <v>0.13170000000000001</v>
      </c>
      <c r="DY236" s="190">
        <v>1.16774E-3</v>
      </c>
      <c r="DZ236" s="190">
        <v>2.5999999999999999E-3</v>
      </c>
      <c r="EA236" s="190">
        <v>1.2741733333333331E-3</v>
      </c>
      <c r="EB236" s="190">
        <v>0.24590000000000001</v>
      </c>
      <c r="EC236" s="190">
        <v>3.6557133333333333E-3</v>
      </c>
      <c r="ED236" s="190">
        <v>0.107</v>
      </c>
      <c r="EE236" s="190">
        <v>2.0187333333333331E-3</v>
      </c>
      <c r="EF236" s="190"/>
      <c r="EG236" s="190"/>
      <c r="EH236" s="190">
        <v>0.40820000000000001</v>
      </c>
      <c r="EI236" s="190">
        <v>4.9800399999999998E-3</v>
      </c>
      <c r="EJ236" s="189">
        <v>102.3</v>
      </c>
    </row>
    <row r="237" spans="1:140" x14ac:dyDescent="0.2">
      <c r="A237" s="63" t="s">
        <v>587</v>
      </c>
      <c r="B237" s="61">
        <v>93.43</v>
      </c>
      <c r="C237" s="143">
        <v>9.9005493056659368E-3</v>
      </c>
      <c r="D237" s="61">
        <v>50.36</v>
      </c>
      <c r="E237" s="61">
        <v>0.16115200000000002</v>
      </c>
      <c r="F237" s="64">
        <v>0.17699999999999999</v>
      </c>
      <c r="G237" s="64">
        <v>1.0761599999999998E-2</v>
      </c>
      <c r="H237" s="61">
        <v>6.08</v>
      </c>
      <c r="I237" s="61">
        <v>4.4992000000000011E-2</v>
      </c>
      <c r="J237" s="61">
        <v>1.06</v>
      </c>
      <c r="K237" s="61">
        <v>9.8490000000000002</v>
      </c>
      <c r="L237" s="61">
        <v>0.11227859999999999</v>
      </c>
      <c r="M237" s="64">
        <v>4.7E-2</v>
      </c>
      <c r="N237" s="64">
        <v>8.6511333333333332E-3</v>
      </c>
      <c r="O237" s="61">
        <v>26.08</v>
      </c>
      <c r="P237" s="61">
        <v>0.15300266666666665</v>
      </c>
      <c r="Q237" s="61">
        <v>5</v>
      </c>
      <c r="R237" s="61">
        <v>6.8333333333333329E-2</v>
      </c>
      <c r="S237" s="64">
        <v>0.1</v>
      </c>
      <c r="T237" s="64">
        <v>9.8066666666666667E-3</v>
      </c>
      <c r="U237" s="64">
        <v>0.66200000000000003</v>
      </c>
      <c r="V237" s="64">
        <v>4.3250666666666673E-2</v>
      </c>
      <c r="W237" s="64">
        <v>2.9000000000000001E-2</v>
      </c>
      <c r="X237" s="64">
        <v>3.5534666666666667E-3</v>
      </c>
      <c r="Y237" s="64">
        <v>0.14749999999999999</v>
      </c>
      <c r="Z237" s="64">
        <v>4.110333333333333E-3</v>
      </c>
      <c r="AA237" s="64">
        <v>2.3E-2</v>
      </c>
      <c r="AB237" s="64">
        <v>9.520466666666668E-3</v>
      </c>
      <c r="AC237" s="64">
        <v>1.6E-2</v>
      </c>
      <c r="AD237" s="64">
        <v>3.3728000000000005E-3</v>
      </c>
      <c r="AE237" s="61">
        <v>99.63</v>
      </c>
      <c r="AF237" s="61">
        <f t="shared" si="35"/>
        <v>100.17</v>
      </c>
      <c r="AG237" s="92">
        <f t="shared" si="36"/>
        <v>0.16384180790960454</v>
      </c>
      <c r="AH237" s="64">
        <f t="shared" si="37"/>
        <v>3.7401129943502829</v>
      </c>
      <c r="AI237" s="64">
        <f t="shared" si="38"/>
        <v>0.83333333333333337</v>
      </c>
      <c r="AJ237" s="64">
        <f t="shared" si="39"/>
        <v>1.3888888888888891</v>
      </c>
      <c r="AK237" s="64">
        <f t="shared" si="40"/>
        <v>3.050847457627119</v>
      </c>
      <c r="AL237" s="63">
        <v>1451</v>
      </c>
      <c r="AM237" s="63">
        <v>1300</v>
      </c>
      <c r="AN237" s="63" t="s">
        <v>586</v>
      </c>
      <c r="AO237" s="62">
        <v>0.54</v>
      </c>
      <c r="AP237" s="69">
        <v>0.11</v>
      </c>
      <c r="AQ237" s="66">
        <v>20</v>
      </c>
      <c r="AR237" s="63">
        <v>15</v>
      </c>
      <c r="AS237" s="278">
        <v>1067.93</v>
      </c>
      <c r="AT237" s="68">
        <v>50.94</v>
      </c>
      <c r="AU237" s="67">
        <v>0.57999999999999996</v>
      </c>
      <c r="AV237" s="63">
        <v>0.04</v>
      </c>
      <c r="AW237" s="67">
        <v>21.73</v>
      </c>
      <c r="AX237" s="63">
        <v>0.67</v>
      </c>
      <c r="AY237" s="67">
        <v>4.47</v>
      </c>
      <c r="AZ237" s="63">
        <v>0.26</v>
      </c>
      <c r="BA237" s="67">
        <v>8.2899999999999991</v>
      </c>
      <c r="BB237" s="63">
        <v>0.42</v>
      </c>
      <c r="BC237" s="67">
        <v>0.25</v>
      </c>
      <c r="BD237" s="63">
        <v>0.03</v>
      </c>
      <c r="BE237" s="67">
        <v>2.4300000000000002</v>
      </c>
      <c r="BF237" s="63">
        <v>0.28000000000000003</v>
      </c>
      <c r="BG237" s="67">
        <v>0.4</v>
      </c>
      <c r="BH237" s="63">
        <v>0.05</v>
      </c>
      <c r="BI237" s="67">
        <v>1.1499999999999999</v>
      </c>
      <c r="BJ237" s="63">
        <v>0.12</v>
      </c>
      <c r="BK237" s="67">
        <v>0.14000000000000001</v>
      </c>
      <c r="BL237" s="63">
        <v>0.03</v>
      </c>
      <c r="BM237" s="67">
        <v>0.99</v>
      </c>
      <c r="BN237" s="63">
        <v>0.14000000000000001</v>
      </c>
      <c r="BO237" s="67">
        <v>0.32</v>
      </c>
      <c r="BP237" s="63">
        <v>0.08</v>
      </c>
      <c r="BQ237" s="67">
        <v>0.12</v>
      </c>
      <c r="BR237" s="63">
        <v>0.03</v>
      </c>
      <c r="BS237" s="67">
        <v>0.5</v>
      </c>
      <c r="BT237" s="63">
        <v>0.14000000000000001</v>
      </c>
      <c r="BU237" s="67">
        <v>0.12</v>
      </c>
      <c r="BV237" s="63">
        <v>0.02</v>
      </c>
      <c r="BW237" s="67">
        <v>0.68</v>
      </c>
      <c r="BX237" s="63">
        <v>0.09</v>
      </c>
      <c r="BY237" s="67">
        <v>0.52</v>
      </c>
      <c r="BZ237" s="63">
        <v>0.09</v>
      </c>
      <c r="CA237" s="67">
        <v>0.47</v>
      </c>
      <c r="CB237" s="63">
        <v>0.08</v>
      </c>
      <c r="CC237" s="67">
        <v>0.08</v>
      </c>
      <c r="CD237" s="63">
        <v>0.02</v>
      </c>
      <c r="CE237" s="67">
        <v>0.28000000000000003</v>
      </c>
      <c r="CF237" s="63">
        <v>0.06</v>
      </c>
      <c r="CG237" s="67">
        <v>0.02</v>
      </c>
      <c r="CH237" s="63">
        <v>0.01</v>
      </c>
      <c r="CI237" s="67">
        <v>7.8E-2</v>
      </c>
      <c r="CJ237" s="63">
        <v>1.2E-2</v>
      </c>
      <c r="CK237" s="67">
        <v>2.5000000000000001E-2</v>
      </c>
      <c r="CL237" s="63">
        <v>5.0000000000000001E-3</v>
      </c>
      <c r="CM237" s="118">
        <v>6.3E-3</v>
      </c>
      <c r="CN237" s="60">
        <v>2E-3</v>
      </c>
      <c r="CO237" s="117">
        <v>41.67</v>
      </c>
      <c r="CP237" s="91">
        <v>13.94</v>
      </c>
      <c r="CQ237" s="91">
        <v>14.74</v>
      </c>
      <c r="CR237" s="91">
        <v>2.73</v>
      </c>
      <c r="CS237" s="61">
        <v>4.17</v>
      </c>
      <c r="CT237" s="61">
        <v>1.57</v>
      </c>
      <c r="CU237" s="63">
        <v>10</v>
      </c>
      <c r="CV237" s="63">
        <v>2.41</v>
      </c>
      <c r="CW237" s="63">
        <v>12.69</v>
      </c>
      <c r="CX237" s="63">
        <v>2.64</v>
      </c>
      <c r="CY237" s="60">
        <f t="shared" si="42"/>
        <v>2.6691210308329497E-2</v>
      </c>
      <c r="CZ237" s="60">
        <f t="shared" si="43"/>
        <v>2.0163638703859887E-3</v>
      </c>
      <c r="DA237" s="63"/>
      <c r="DB237" s="91"/>
      <c r="DC237" s="91"/>
      <c r="DD237" s="91"/>
      <c r="DE237" s="60"/>
      <c r="DF237" s="60"/>
      <c r="DG237" s="65"/>
      <c r="DH237" s="65"/>
      <c r="DI237" s="65"/>
      <c r="DJ237" s="65"/>
      <c r="DL237" s="189">
        <v>42.05</v>
      </c>
      <c r="DM237" s="189">
        <v>5.249282004712201E-2</v>
      </c>
      <c r="DN237" s="189">
        <v>52.73</v>
      </c>
      <c r="DO237" s="189">
        <v>2.4445432061980587E-2</v>
      </c>
      <c r="DP237" s="189">
        <v>6.61</v>
      </c>
      <c r="DQ237" s="189">
        <v>2.8225735405974502E-2</v>
      </c>
      <c r="DR237" s="190"/>
      <c r="DS237" s="190"/>
      <c r="DT237" s="190">
        <v>5.0700000000000002E-2</v>
      </c>
      <c r="DU237" s="190">
        <v>1.5480400000000001E-3</v>
      </c>
      <c r="DV237" s="190"/>
      <c r="DW237" s="190"/>
      <c r="DX237" s="190">
        <v>0.12959999999999999</v>
      </c>
      <c r="DY237" s="190">
        <v>1.1664000000000002E-3</v>
      </c>
      <c r="DZ237" s="190">
        <v>1.5E-3</v>
      </c>
      <c r="EA237" s="190">
        <v>1.3165999999999998E-3</v>
      </c>
      <c r="EB237" s="190">
        <v>0.24399999999999999</v>
      </c>
      <c r="EC237" s="190">
        <v>3.6437333333333333E-3</v>
      </c>
      <c r="ED237" s="190">
        <v>0.10489999999999999</v>
      </c>
      <c r="EE237" s="190">
        <v>2.0070866666666663E-3</v>
      </c>
      <c r="EF237" s="190"/>
      <c r="EG237" s="190"/>
      <c r="EH237" s="190">
        <v>0.4083</v>
      </c>
      <c r="EI237" s="190">
        <v>4.9812599999999995E-3</v>
      </c>
      <c r="EJ237" s="189">
        <v>102.34</v>
      </c>
    </row>
    <row r="238" spans="1:140" x14ac:dyDescent="0.2">
      <c r="A238" s="63" t="s">
        <v>585</v>
      </c>
      <c r="B238" s="61">
        <v>93.43</v>
      </c>
      <c r="C238" s="143">
        <v>9.9005493056659368E-3</v>
      </c>
      <c r="D238" s="61">
        <v>50.2</v>
      </c>
      <c r="E238" s="61">
        <v>0.16064000000000001</v>
      </c>
      <c r="F238" s="64">
        <v>0.18099999999999999</v>
      </c>
      <c r="G238" s="64">
        <v>1.0811733333333334E-2</v>
      </c>
      <c r="H238" s="61">
        <v>6.23</v>
      </c>
      <c r="I238" s="61">
        <v>4.5686666666666674E-2</v>
      </c>
      <c r="J238" s="61">
        <v>1.06</v>
      </c>
      <c r="K238" s="61">
        <v>9.8490000000000002</v>
      </c>
      <c r="L238" s="61">
        <v>0.1070258</v>
      </c>
      <c r="M238" s="64">
        <v>5.2999999999999999E-2</v>
      </c>
      <c r="N238" s="64">
        <v>8.7520666666666656E-3</v>
      </c>
      <c r="O238" s="61">
        <v>25.97</v>
      </c>
      <c r="P238" s="61">
        <v>0.15581999999999999</v>
      </c>
      <c r="Q238" s="61">
        <v>5.12</v>
      </c>
      <c r="R238" s="61">
        <v>6.8949333333333335E-2</v>
      </c>
      <c r="S238" s="64">
        <v>0.115</v>
      </c>
      <c r="T238" s="64">
        <v>9.9590000000000008E-3</v>
      </c>
      <c r="U238" s="64">
        <v>0.67</v>
      </c>
      <c r="V238" s="64">
        <v>4.4309333333333339E-2</v>
      </c>
      <c r="W238" s="64">
        <v>2.9000000000000001E-2</v>
      </c>
      <c r="X238" s="64">
        <v>3.4606666666666666E-3</v>
      </c>
      <c r="Y238" s="64">
        <v>0.12740000000000001</v>
      </c>
      <c r="Z238" s="64">
        <v>3.9154266666666677E-3</v>
      </c>
      <c r="AA238" s="64">
        <v>1.7000000000000001E-2</v>
      </c>
      <c r="AB238" s="64">
        <v>9.8928666666666665E-3</v>
      </c>
      <c r="AC238" s="64">
        <v>1.6E-2</v>
      </c>
      <c r="AD238" s="64">
        <v>3.3216000000000001E-3</v>
      </c>
      <c r="AE238" s="61">
        <v>99.63</v>
      </c>
      <c r="AF238" s="61">
        <f t="shared" si="35"/>
        <v>100.14</v>
      </c>
      <c r="AG238" s="92">
        <f t="shared" si="36"/>
        <v>0.16022099447513813</v>
      </c>
      <c r="AH238" s="64">
        <f t="shared" si="37"/>
        <v>3.7016574585635365</v>
      </c>
      <c r="AI238" s="64">
        <f t="shared" si="38"/>
        <v>0.70386740331491726</v>
      </c>
      <c r="AJ238" s="64">
        <f t="shared" si="39"/>
        <v>1.1731123388581954</v>
      </c>
      <c r="AK238" s="64">
        <f t="shared" si="40"/>
        <v>2.8176795580110499</v>
      </c>
      <c r="AL238" s="63">
        <v>1452</v>
      </c>
      <c r="AM238" s="63">
        <v>1300</v>
      </c>
      <c r="AN238" s="63" t="s">
        <v>584</v>
      </c>
      <c r="AO238" s="62">
        <v>0.51</v>
      </c>
      <c r="AP238" s="69">
        <v>0.1</v>
      </c>
      <c r="AQ238" s="66">
        <v>20</v>
      </c>
      <c r="AR238" s="63">
        <v>24</v>
      </c>
      <c r="AS238" s="278">
        <v>1134.06</v>
      </c>
      <c r="AT238" s="68">
        <v>52.51</v>
      </c>
      <c r="AU238" s="67">
        <v>0.56000000000000005</v>
      </c>
      <c r="AV238" s="63">
        <v>0.05</v>
      </c>
      <c r="AW238" s="67">
        <v>21.33</v>
      </c>
      <c r="AX238" s="63">
        <v>0.75</v>
      </c>
      <c r="AY238" s="67">
        <v>5.05</v>
      </c>
      <c r="AZ238" s="63">
        <v>0.31</v>
      </c>
      <c r="BA238" s="67">
        <v>8.65</v>
      </c>
      <c r="BB238" s="63">
        <v>0.6</v>
      </c>
      <c r="BC238" s="67">
        <v>0.31</v>
      </c>
      <c r="BD238" s="63">
        <v>0.04</v>
      </c>
      <c r="BE238" s="67">
        <v>2.83</v>
      </c>
      <c r="BF238" s="63">
        <v>0.43</v>
      </c>
      <c r="BG238" s="67">
        <v>0.42</v>
      </c>
      <c r="BH238" s="63">
        <v>0.08</v>
      </c>
      <c r="BI238" s="67">
        <v>1.05</v>
      </c>
      <c r="BJ238" s="63">
        <v>0.14000000000000001</v>
      </c>
      <c r="BK238" s="67">
        <v>0.2</v>
      </c>
      <c r="BL238" s="63">
        <v>0.04</v>
      </c>
      <c r="BM238" s="67">
        <v>0.98</v>
      </c>
      <c r="BN238" s="63">
        <v>0.16</v>
      </c>
      <c r="BO238" s="67">
        <v>0.43</v>
      </c>
      <c r="BP238" s="63">
        <v>0.12</v>
      </c>
      <c r="BQ238" s="67">
        <v>0.14000000000000001</v>
      </c>
      <c r="BR238" s="63">
        <v>0.03</v>
      </c>
      <c r="BS238" s="67">
        <v>0.62</v>
      </c>
      <c r="BT238" s="63">
        <v>0.15</v>
      </c>
      <c r="BU238" s="67">
        <v>0.13</v>
      </c>
      <c r="BV238" s="63">
        <v>0.02</v>
      </c>
      <c r="BW238" s="67">
        <v>0.78</v>
      </c>
      <c r="BX238" s="63">
        <v>0.12</v>
      </c>
      <c r="BY238" s="67">
        <v>0.52</v>
      </c>
      <c r="BZ238" s="63">
        <v>0.08</v>
      </c>
      <c r="CA238" s="67">
        <v>0.59</v>
      </c>
      <c r="CB238" s="63">
        <v>0.1</v>
      </c>
      <c r="CC238" s="67">
        <v>0.09</v>
      </c>
      <c r="CD238" s="63">
        <v>0.02</v>
      </c>
      <c r="CE238" s="67">
        <v>0.27</v>
      </c>
      <c r="CF238" s="63">
        <v>0.06</v>
      </c>
      <c r="CG238" s="67">
        <v>0.02</v>
      </c>
      <c r="CH238" s="63">
        <v>0</v>
      </c>
      <c r="CI238" s="67">
        <v>8.5000000000000006E-2</v>
      </c>
      <c r="CJ238" s="63">
        <v>1.2E-2</v>
      </c>
      <c r="CK238" s="67">
        <v>2.1000000000000001E-2</v>
      </c>
      <c r="CL238" s="63">
        <v>6.0000000000000001E-3</v>
      </c>
      <c r="CM238" s="118">
        <v>8.8999999999999999E-3</v>
      </c>
      <c r="CN238" s="60">
        <v>2.8E-3</v>
      </c>
      <c r="CO238" s="117">
        <v>34.44</v>
      </c>
      <c r="CP238" s="91">
        <v>11.68</v>
      </c>
      <c r="CQ238" s="91">
        <v>12.35</v>
      </c>
      <c r="CR238" s="91">
        <v>2.38</v>
      </c>
      <c r="CS238" s="61">
        <v>2.33</v>
      </c>
      <c r="CT238" s="61">
        <v>0.98</v>
      </c>
      <c r="CU238" s="63">
        <v>14.76</v>
      </c>
      <c r="CV238" s="63">
        <v>4.67</v>
      </c>
      <c r="CW238" s="63">
        <v>11.53</v>
      </c>
      <c r="CX238" s="63">
        <v>2.5099999999999998</v>
      </c>
      <c r="CY238" s="60">
        <f t="shared" si="42"/>
        <v>2.6254102203469298E-2</v>
      </c>
      <c r="CZ238" s="60">
        <f t="shared" si="43"/>
        <v>2.519338916751972E-3</v>
      </c>
      <c r="DA238" s="63"/>
      <c r="DB238" s="91"/>
      <c r="DC238" s="91"/>
      <c r="DD238" s="91"/>
      <c r="DE238" s="60"/>
      <c r="DF238" s="60"/>
      <c r="DG238" s="65"/>
      <c r="DH238" s="65"/>
      <c r="DI238" s="65"/>
      <c r="DJ238" s="65"/>
      <c r="DL238" s="189">
        <v>42.05</v>
      </c>
      <c r="DM238" s="189">
        <v>5.249282004712201E-2</v>
      </c>
      <c r="DN238" s="189">
        <v>52.73</v>
      </c>
      <c r="DO238" s="189">
        <v>2.4445432061980587E-2</v>
      </c>
      <c r="DP238" s="189">
        <v>6.61</v>
      </c>
      <c r="DQ238" s="189">
        <v>2.8225735405974502E-2</v>
      </c>
      <c r="DR238" s="190"/>
      <c r="DS238" s="190"/>
      <c r="DT238" s="190">
        <v>5.0700000000000002E-2</v>
      </c>
      <c r="DU238" s="190">
        <v>1.5480400000000001E-3</v>
      </c>
      <c r="DV238" s="190"/>
      <c r="DW238" s="190"/>
      <c r="DX238" s="190">
        <v>0.12959999999999999</v>
      </c>
      <c r="DY238" s="190">
        <v>1.1664000000000002E-3</v>
      </c>
      <c r="DZ238" s="190">
        <v>1.5E-3</v>
      </c>
      <c r="EA238" s="190">
        <v>1.3165999999999998E-3</v>
      </c>
      <c r="EB238" s="190">
        <v>0.24399999999999999</v>
      </c>
      <c r="EC238" s="190">
        <v>3.6437333333333333E-3</v>
      </c>
      <c r="ED238" s="190">
        <v>0.10489999999999999</v>
      </c>
      <c r="EE238" s="190">
        <v>2.0070866666666663E-3</v>
      </c>
      <c r="EF238" s="190"/>
      <c r="EG238" s="190"/>
      <c r="EH238" s="190">
        <v>0.4083</v>
      </c>
      <c r="EI238" s="190">
        <v>4.9812599999999995E-3</v>
      </c>
      <c r="EJ238" s="189">
        <v>102.34</v>
      </c>
    </row>
    <row r="239" spans="1:140" x14ac:dyDescent="0.2">
      <c r="A239" s="63" t="s">
        <v>583</v>
      </c>
      <c r="B239" s="61">
        <v>93.26</v>
      </c>
      <c r="C239" s="143">
        <v>9.9769130110903912E-3</v>
      </c>
      <c r="D239" s="61">
        <v>50.24</v>
      </c>
      <c r="E239" s="61">
        <v>0.16076800000000002</v>
      </c>
      <c r="F239" s="64">
        <v>0.18099999999999999</v>
      </c>
      <c r="G239" s="64">
        <v>1.0835866666666668E-2</v>
      </c>
      <c r="H239" s="61">
        <v>6.32</v>
      </c>
      <c r="I239" s="61">
        <v>4.6346666666666675E-2</v>
      </c>
      <c r="J239" s="61">
        <v>1.01</v>
      </c>
      <c r="K239" s="61">
        <v>9.9879999999999995</v>
      </c>
      <c r="L239" s="61">
        <v>0.10986799999999999</v>
      </c>
      <c r="M239" s="64">
        <v>0.05</v>
      </c>
      <c r="N239" s="64">
        <v>8.7299999999999999E-3</v>
      </c>
      <c r="O239" s="61">
        <v>25.73</v>
      </c>
      <c r="P239" s="61">
        <v>0.15266466666666667</v>
      </c>
      <c r="Q239" s="61">
        <v>5.0599999999999996</v>
      </c>
      <c r="R239" s="61">
        <v>6.9153333333333317E-2</v>
      </c>
      <c r="S239" s="64">
        <v>0.13800000000000001</v>
      </c>
      <c r="T239" s="64">
        <v>1.0304000000000001E-2</v>
      </c>
      <c r="U239" s="64">
        <v>0.622</v>
      </c>
      <c r="V239" s="64">
        <v>4.3208266666666661E-2</v>
      </c>
      <c r="W239" s="64">
        <v>2.4E-2</v>
      </c>
      <c r="X239" s="64">
        <v>3.5056000000000002E-3</v>
      </c>
      <c r="Y239" s="64">
        <v>7.8E-2</v>
      </c>
      <c r="Z239" s="64">
        <v>3.4112000000000001E-3</v>
      </c>
      <c r="AA239" s="64">
        <v>1.9E-2</v>
      </c>
      <c r="AB239" s="64">
        <v>1.0201733333333334E-2</v>
      </c>
      <c r="AC239" s="64">
        <v>1.2E-2</v>
      </c>
      <c r="AD239" s="64">
        <v>3.5351999999999996E-3</v>
      </c>
      <c r="AE239" s="61">
        <v>99.47</v>
      </c>
      <c r="AF239" s="61">
        <f t="shared" si="35"/>
        <v>100.09</v>
      </c>
      <c r="AG239" s="92">
        <f t="shared" si="36"/>
        <v>0.13259668508287292</v>
      </c>
      <c r="AH239" s="64">
        <f t="shared" si="37"/>
        <v>3.4364640883977899</v>
      </c>
      <c r="AI239" s="64">
        <f t="shared" si="38"/>
        <v>0.43093922651933703</v>
      </c>
      <c r="AJ239" s="64">
        <f t="shared" si="39"/>
        <v>0.71823204419889508</v>
      </c>
      <c r="AK239" s="64">
        <f t="shared" si="40"/>
        <v>3.4254143646408841</v>
      </c>
      <c r="AL239" s="63">
        <v>1443</v>
      </c>
      <c r="AM239" s="63">
        <v>1300</v>
      </c>
      <c r="AN239" s="63" t="s">
        <v>582</v>
      </c>
      <c r="AO239" s="62">
        <v>0.62</v>
      </c>
      <c r="AP239" s="69">
        <v>0.12</v>
      </c>
      <c r="AQ239" s="66">
        <v>20</v>
      </c>
      <c r="AR239" s="63">
        <v>14</v>
      </c>
      <c r="AS239" s="278">
        <v>1090.1600000000001</v>
      </c>
      <c r="AT239" s="68">
        <v>56.8</v>
      </c>
      <c r="AU239" s="67">
        <v>0.43</v>
      </c>
      <c r="AV239" s="63">
        <v>0.06</v>
      </c>
      <c r="AW239" s="67">
        <v>20.25</v>
      </c>
      <c r="AX239" s="63">
        <v>0.9</v>
      </c>
      <c r="AY239" s="67">
        <v>4.55</v>
      </c>
      <c r="AZ239" s="63">
        <v>0.36</v>
      </c>
      <c r="BA239" s="67">
        <v>9.1300000000000008</v>
      </c>
      <c r="BB239" s="63">
        <v>0.66</v>
      </c>
      <c r="BC239" s="67">
        <v>0.26</v>
      </c>
      <c r="BD239" s="63">
        <v>0.04</v>
      </c>
      <c r="BE239" s="67">
        <v>2.74</v>
      </c>
      <c r="BF239" s="63">
        <v>0.45</v>
      </c>
      <c r="BG239" s="67"/>
      <c r="BH239" s="63"/>
      <c r="BI239" s="67"/>
      <c r="BJ239" s="63"/>
      <c r="BK239" s="67">
        <v>0.19</v>
      </c>
      <c r="BL239" s="63">
        <v>0.04</v>
      </c>
      <c r="BM239" s="67">
        <v>1.06</v>
      </c>
      <c r="BN239" s="63">
        <v>0.2</v>
      </c>
      <c r="BO239" s="67">
        <v>0.35</v>
      </c>
      <c r="BP239" s="63">
        <v>0.12</v>
      </c>
      <c r="BQ239" s="67">
        <v>0.13</v>
      </c>
      <c r="BR239" s="63">
        <v>0.04</v>
      </c>
      <c r="BS239" s="67">
        <v>0.6</v>
      </c>
      <c r="BT239" s="63">
        <v>0.16</v>
      </c>
      <c r="BU239" s="67">
        <v>0.11</v>
      </c>
      <c r="BV239" s="63">
        <v>0.02</v>
      </c>
      <c r="BW239" s="67">
        <v>0.82</v>
      </c>
      <c r="BX239" s="63">
        <v>0.13</v>
      </c>
      <c r="BY239" s="67">
        <v>0.47</v>
      </c>
      <c r="BZ239" s="63">
        <v>0.08</v>
      </c>
      <c r="CA239" s="67">
        <v>0.49</v>
      </c>
      <c r="CB239" s="63">
        <v>0.11</v>
      </c>
      <c r="CC239" s="67">
        <v>7.0000000000000007E-2</v>
      </c>
      <c r="CD239" s="63">
        <v>0.02</v>
      </c>
      <c r="CE239" s="67">
        <v>0.23</v>
      </c>
      <c r="CF239" s="63">
        <v>0.06</v>
      </c>
      <c r="CG239" s="67">
        <v>0.01</v>
      </c>
      <c r="CH239" s="63">
        <v>0</v>
      </c>
      <c r="CI239" s="67"/>
      <c r="CJ239" s="63"/>
      <c r="CK239" s="67">
        <v>2.7E-2</v>
      </c>
      <c r="CL239" s="63">
        <v>8.0000000000000002E-3</v>
      </c>
      <c r="CM239" s="118">
        <v>7.7000000000000002E-3</v>
      </c>
      <c r="CN239" s="60">
        <v>2.8999999999999998E-3</v>
      </c>
      <c r="CO239" s="117">
        <v>32.5</v>
      </c>
      <c r="CP239" s="91">
        <v>13.2</v>
      </c>
      <c r="CQ239" s="91"/>
      <c r="CR239" s="91"/>
      <c r="CS239" s="61">
        <v>3.38</v>
      </c>
      <c r="CT239" s="61">
        <v>1.61</v>
      </c>
      <c r="CU239" s="63">
        <v>9.6300000000000008</v>
      </c>
      <c r="CV239" s="63">
        <v>3.11</v>
      </c>
      <c r="CW239" s="63"/>
      <c r="CX239" s="63"/>
      <c r="CY239" s="60">
        <f t="shared" si="42"/>
        <v>2.1234567901234569E-2</v>
      </c>
      <c r="CZ239" s="60">
        <f t="shared" si="43"/>
        <v>3.1096349889872922E-3</v>
      </c>
      <c r="DA239" s="63"/>
      <c r="DB239" s="91"/>
      <c r="DC239" s="91"/>
      <c r="DD239" s="91"/>
      <c r="DE239" s="60"/>
      <c r="DF239" s="60"/>
      <c r="DG239" s="65"/>
      <c r="DH239" s="65"/>
      <c r="DI239" s="65"/>
      <c r="DJ239" s="65"/>
      <c r="DL239" s="189">
        <v>41.39</v>
      </c>
      <c r="DM239" s="189">
        <v>5.166891371582355E-2</v>
      </c>
      <c r="DN239" s="189">
        <v>51.99</v>
      </c>
      <c r="DO239" s="189">
        <v>2.4102370811727118E-2</v>
      </c>
      <c r="DP239" s="189">
        <v>6.7</v>
      </c>
      <c r="DQ239" s="189">
        <v>2.861004950378656E-2</v>
      </c>
      <c r="DR239" s="190"/>
      <c r="DS239" s="190"/>
      <c r="DT239" s="190">
        <v>5.1200000000000002E-2</v>
      </c>
      <c r="DU239" s="190">
        <v>1.536E-3</v>
      </c>
      <c r="DV239" s="190"/>
      <c r="DW239" s="190"/>
      <c r="DX239" s="190">
        <v>0.1303</v>
      </c>
      <c r="DY239" s="190">
        <v>1.1640133333333336E-3</v>
      </c>
      <c r="DZ239" s="190">
        <v>1.9E-3</v>
      </c>
      <c r="EA239" s="190">
        <v>1.2940266666666667E-3</v>
      </c>
      <c r="EB239" s="190">
        <v>0.2422</v>
      </c>
      <c r="EC239" s="190">
        <v>3.6491466666666666E-3</v>
      </c>
      <c r="ED239" s="190">
        <v>0.10440000000000001</v>
      </c>
      <c r="EE239" s="190">
        <v>2.0044799999999999E-3</v>
      </c>
      <c r="EF239" s="190"/>
      <c r="EG239" s="190"/>
      <c r="EH239" s="190">
        <v>0.40329999999999999</v>
      </c>
      <c r="EI239" s="190">
        <v>5.0009199999999998E-3</v>
      </c>
      <c r="EJ239" s="189">
        <v>101.03</v>
      </c>
    </row>
    <row r="240" spans="1:140" x14ac:dyDescent="0.2">
      <c r="A240" s="63" t="s">
        <v>581</v>
      </c>
      <c r="B240" s="61">
        <v>93.11</v>
      </c>
      <c r="C240" s="143">
        <v>9.8894072195374345E-3</v>
      </c>
      <c r="D240" s="61">
        <v>50.55</v>
      </c>
      <c r="E240" s="61">
        <v>0.16175999999999999</v>
      </c>
      <c r="F240" s="64">
        <v>0.188</v>
      </c>
      <c r="G240" s="64">
        <v>1.09792E-2</v>
      </c>
      <c r="H240" s="61">
        <v>6.44</v>
      </c>
      <c r="I240" s="61">
        <v>4.7226666666666674E-2</v>
      </c>
      <c r="J240" s="61">
        <v>1</v>
      </c>
      <c r="K240" s="61">
        <v>10.002000000000001</v>
      </c>
      <c r="L240" s="61">
        <v>0.11402279999999999</v>
      </c>
      <c r="M240" s="64">
        <v>4.2000000000000003E-2</v>
      </c>
      <c r="N240" s="64">
        <v>8.9599999999999992E-3</v>
      </c>
      <c r="O240" s="61">
        <v>25.23</v>
      </c>
      <c r="P240" s="61">
        <v>0.14633399999999999</v>
      </c>
      <c r="Q240" s="61">
        <v>5.05</v>
      </c>
      <c r="R240" s="61">
        <v>6.9690000000000002E-2</v>
      </c>
      <c r="S240" s="64">
        <v>0.128</v>
      </c>
      <c r="T240" s="64">
        <v>1.0368E-2</v>
      </c>
      <c r="U240" s="64">
        <v>0.75600000000000001</v>
      </c>
      <c r="V240" s="64">
        <v>4.6569600000000003E-2</v>
      </c>
      <c r="W240" s="64">
        <v>2.4E-2</v>
      </c>
      <c r="X240" s="64">
        <v>3.6064000000000001E-3</v>
      </c>
      <c r="Y240" s="64">
        <v>7.5499999999999998E-2</v>
      </c>
      <c r="Z240" s="64">
        <v>3.4327333333333335E-3</v>
      </c>
      <c r="AA240" s="64">
        <v>0.02</v>
      </c>
      <c r="AB240" s="64">
        <v>9.8546666666666678E-3</v>
      </c>
      <c r="AC240" s="64">
        <v>1.7999999999999999E-2</v>
      </c>
      <c r="AD240" s="64">
        <v>3.5951999999999994E-3</v>
      </c>
      <c r="AE240" s="61">
        <v>99.52</v>
      </c>
      <c r="AF240" s="61">
        <f t="shared" si="35"/>
        <v>100.1</v>
      </c>
      <c r="AG240" s="92">
        <f t="shared" si="36"/>
        <v>0.1276595744680851</v>
      </c>
      <c r="AH240" s="64">
        <f t="shared" si="37"/>
        <v>4.0212765957446805</v>
      </c>
      <c r="AI240" s="64">
        <f t="shared" si="38"/>
        <v>0.40159574468085107</v>
      </c>
      <c r="AJ240" s="64">
        <f t="shared" si="39"/>
        <v>0.66932624113475181</v>
      </c>
      <c r="AK240" s="64">
        <f t="shared" si="40"/>
        <v>3.0851063829787231</v>
      </c>
      <c r="AL240" s="63">
        <v>1440</v>
      </c>
      <c r="AM240" s="63">
        <v>1300</v>
      </c>
      <c r="AN240" s="63" t="s">
        <v>580</v>
      </c>
      <c r="AO240" s="62">
        <v>0.57999999999999996</v>
      </c>
      <c r="AP240" s="69">
        <v>0.11</v>
      </c>
      <c r="AQ240" s="66">
        <v>20</v>
      </c>
      <c r="AR240" s="63">
        <v>12</v>
      </c>
      <c r="AS240" s="278">
        <v>1088.9000000000001</v>
      </c>
      <c r="AT240" s="68">
        <v>59.35</v>
      </c>
      <c r="AU240" s="67">
        <v>0.42</v>
      </c>
      <c r="AV240" s="63">
        <v>0.09</v>
      </c>
      <c r="AW240" s="67">
        <v>20</v>
      </c>
      <c r="AX240" s="63">
        <v>1.1000000000000001</v>
      </c>
      <c r="AY240" s="67">
        <v>4.6900000000000004</v>
      </c>
      <c r="AZ240" s="63">
        <v>0.34</v>
      </c>
      <c r="BA240" s="67">
        <v>8.57</v>
      </c>
      <c r="BB240" s="63">
        <v>0.65</v>
      </c>
      <c r="BC240" s="67">
        <v>0.26</v>
      </c>
      <c r="BD240" s="63">
        <v>0.04</v>
      </c>
      <c r="BE240" s="67">
        <v>2.67</v>
      </c>
      <c r="BF240" s="63">
        <v>0.51</v>
      </c>
      <c r="BG240" s="67">
        <v>0.37</v>
      </c>
      <c r="BH240" s="63">
        <v>0.15</v>
      </c>
      <c r="BI240" s="67">
        <v>1.1200000000000001</v>
      </c>
      <c r="BJ240" s="63">
        <v>0.27</v>
      </c>
      <c r="BK240" s="67">
        <v>0.19</v>
      </c>
      <c r="BL240" s="63">
        <v>0.04</v>
      </c>
      <c r="BM240" s="67">
        <v>1.1399999999999999</v>
      </c>
      <c r="BN240" s="63">
        <v>0.32</v>
      </c>
      <c r="BO240" s="67">
        <v>0.41</v>
      </c>
      <c r="BP240" s="63">
        <v>0.15</v>
      </c>
      <c r="BQ240" s="67">
        <v>0.18</v>
      </c>
      <c r="BR240" s="63">
        <v>0.05</v>
      </c>
      <c r="BS240" s="67">
        <v>0.63</v>
      </c>
      <c r="BT240" s="63">
        <v>0.19</v>
      </c>
      <c r="BU240" s="67">
        <v>0.11</v>
      </c>
      <c r="BV240" s="63">
        <v>0.03</v>
      </c>
      <c r="BW240" s="67">
        <v>0.76</v>
      </c>
      <c r="BX240" s="63">
        <v>0.15</v>
      </c>
      <c r="BY240" s="67">
        <v>0.54</v>
      </c>
      <c r="BZ240" s="63">
        <v>0.12</v>
      </c>
      <c r="CA240" s="67">
        <v>0.53</v>
      </c>
      <c r="CB240" s="63">
        <v>0.13</v>
      </c>
      <c r="CC240" s="67">
        <v>0.05</v>
      </c>
      <c r="CD240" s="63">
        <v>0.02</v>
      </c>
      <c r="CE240" s="67">
        <v>0.27</v>
      </c>
      <c r="CF240" s="63">
        <v>0.08</v>
      </c>
      <c r="CG240" s="67">
        <v>0.02</v>
      </c>
      <c r="CH240" s="63">
        <v>0.01</v>
      </c>
      <c r="CI240" s="67">
        <v>8.1000000000000003E-2</v>
      </c>
      <c r="CJ240" s="63">
        <v>3.2000000000000001E-2</v>
      </c>
      <c r="CK240" s="67">
        <v>0.03</v>
      </c>
      <c r="CL240" s="63">
        <v>8.9999999999999993E-3</v>
      </c>
      <c r="CM240" s="118">
        <v>8.6E-3</v>
      </c>
      <c r="CN240" s="60">
        <v>3.5000000000000001E-3</v>
      </c>
      <c r="CO240" s="117">
        <v>28.89</v>
      </c>
      <c r="CP240" s="91">
        <v>12.74</v>
      </c>
      <c r="CQ240" s="91">
        <v>13.83</v>
      </c>
      <c r="CR240" s="91">
        <v>6.42</v>
      </c>
      <c r="CS240" s="61">
        <v>3.33</v>
      </c>
      <c r="CT240" s="61">
        <v>1.71</v>
      </c>
      <c r="CU240" s="63">
        <v>8.67</v>
      </c>
      <c r="CV240" s="63">
        <v>3.05</v>
      </c>
      <c r="CW240" s="63">
        <v>14.07</v>
      </c>
      <c r="CX240" s="63">
        <v>6.87</v>
      </c>
      <c r="CY240" s="60">
        <f t="shared" si="42"/>
        <v>2.0999999999999998E-2</v>
      </c>
      <c r="CZ240" s="60">
        <f t="shared" si="43"/>
        <v>4.6458610612027549E-3</v>
      </c>
      <c r="DA240" s="63"/>
      <c r="DB240" s="91"/>
      <c r="DC240" s="91"/>
      <c r="DD240" s="91"/>
      <c r="DE240" s="60"/>
      <c r="DF240" s="60"/>
      <c r="DG240" s="65"/>
      <c r="DH240" s="65"/>
      <c r="DI240" s="65"/>
      <c r="DJ240" s="65"/>
      <c r="DL240" s="189">
        <v>41.79</v>
      </c>
      <c r="DM240" s="189">
        <v>5.2168250886307471E-2</v>
      </c>
      <c r="DN240" s="189">
        <v>52.17</v>
      </c>
      <c r="DO240" s="189">
        <v>2.4185818142869853E-2</v>
      </c>
      <c r="DP240" s="189">
        <v>6.88</v>
      </c>
      <c r="DQ240" s="189">
        <v>2.9378677699410674E-2</v>
      </c>
      <c r="DR240" s="190"/>
      <c r="DS240" s="190"/>
      <c r="DT240" s="190">
        <v>4.5400000000000003E-2</v>
      </c>
      <c r="DU240" s="190">
        <v>1.5284666666666666E-3</v>
      </c>
      <c r="DV240" s="190"/>
      <c r="DW240" s="190"/>
      <c r="DX240" s="190">
        <v>0.12790000000000001</v>
      </c>
      <c r="DY240" s="190">
        <v>1.1681533333333335E-3</v>
      </c>
      <c r="DZ240" s="190">
        <v>2E-3</v>
      </c>
      <c r="EA240" s="190">
        <v>1.3164000000000003E-3</v>
      </c>
      <c r="EB240" s="190">
        <v>0.23780000000000001</v>
      </c>
      <c r="EC240" s="190">
        <v>3.6145599999999997E-3</v>
      </c>
      <c r="ED240" s="190">
        <v>0.108</v>
      </c>
      <c r="EE240" s="190">
        <v>2.0088000000000003E-3</v>
      </c>
      <c r="EF240" s="190"/>
      <c r="EG240" s="190"/>
      <c r="EH240" s="190">
        <v>0.41589999999999999</v>
      </c>
      <c r="EI240" s="190">
        <v>5.0185266666666669E-3</v>
      </c>
      <c r="EJ240" s="189">
        <v>101.8</v>
      </c>
    </row>
    <row r="241" spans="1:140" x14ac:dyDescent="0.2">
      <c r="A241" s="63" t="s">
        <v>579</v>
      </c>
      <c r="B241" s="61">
        <v>93.27</v>
      </c>
      <c r="C241" s="143">
        <v>1.0055394578601185E-2</v>
      </c>
      <c r="D241" s="61">
        <v>50.1</v>
      </c>
      <c r="E241" s="61">
        <v>0.16366</v>
      </c>
      <c r="F241" s="64">
        <v>0.184</v>
      </c>
      <c r="G241" s="64">
        <v>1.0978666666666664E-2</v>
      </c>
      <c r="H241" s="61">
        <v>6.34</v>
      </c>
      <c r="I241" s="61">
        <v>4.6916000000000006E-2</v>
      </c>
      <c r="J241" s="61">
        <v>1.01</v>
      </c>
      <c r="K241" s="61">
        <v>9.9930000000000003</v>
      </c>
      <c r="L241" s="61">
        <v>0.1092568</v>
      </c>
      <c r="M241" s="64">
        <v>4.9000000000000002E-2</v>
      </c>
      <c r="N241" s="64">
        <v>8.973533333333332E-3</v>
      </c>
      <c r="O241" s="61">
        <v>25.64</v>
      </c>
      <c r="P241" s="61">
        <v>0.14871199999999998</v>
      </c>
      <c r="Q241" s="61">
        <v>5.17</v>
      </c>
      <c r="R241" s="61">
        <v>7.0656666666666659E-2</v>
      </c>
      <c r="S241" s="64">
        <v>0.108</v>
      </c>
      <c r="T241" s="64">
        <v>1.0130400000000001E-2</v>
      </c>
      <c r="U241" s="64">
        <v>0.68300000000000005</v>
      </c>
      <c r="V241" s="64">
        <v>4.6444000000000006E-2</v>
      </c>
      <c r="W241" s="64">
        <v>2.7E-2</v>
      </c>
      <c r="X241" s="64">
        <v>3.6665999999999999E-3</v>
      </c>
      <c r="Y241" s="64">
        <v>0.1198</v>
      </c>
      <c r="Z241" s="64">
        <v>3.8895066666666664E-3</v>
      </c>
      <c r="AA241" s="64">
        <v>5.0000000000000001E-3</v>
      </c>
      <c r="AB241" s="64">
        <v>1.0331333333333333E-2</v>
      </c>
      <c r="AC241" s="64">
        <v>8.0000000000000002E-3</v>
      </c>
      <c r="AD241" s="64">
        <v>3.3775999999999997E-3</v>
      </c>
      <c r="AE241" s="61">
        <v>99.44</v>
      </c>
      <c r="AF241" s="61">
        <f t="shared" si="35"/>
        <v>100.13</v>
      </c>
      <c r="AG241" s="92">
        <f t="shared" si="36"/>
        <v>0.14673913043478262</v>
      </c>
      <c r="AH241" s="64">
        <f t="shared" si="37"/>
        <v>3.7119565217391308</v>
      </c>
      <c r="AI241" s="64">
        <f t="shared" si="38"/>
        <v>0.6510869565217392</v>
      </c>
      <c r="AJ241" s="64">
        <f t="shared" si="39"/>
        <v>1.0851449275362322</v>
      </c>
      <c r="AK241" s="64">
        <f t="shared" si="40"/>
        <v>3.7499999999999996</v>
      </c>
      <c r="AL241" s="63">
        <v>1442</v>
      </c>
      <c r="AM241" s="63">
        <v>1300</v>
      </c>
      <c r="AN241" s="63" t="s">
        <v>482</v>
      </c>
      <c r="AO241" s="62">
        <v>0.69</v>
      </c>
      <c r="AP241" s="69">
        <v>0.13</v>
      </c>
      <c r="AQ241" s="66">
        <v>20</v>
      </c>
      <c r="AR241" s="63">
        <v>18</v>
      </c>
      <c r="AS241" s="278">
        <v>1132.1099999999999</v>
      </c>
      <c r="AT241" s="68">
        <v>58.42</v>
      </c>
      <c r="AU241" s="67">
        <v>0.54</v>
      </c>
      <c r="AV241" s="63">
        <v>0.06</v>
      </c>
      <c r="AW241" s="67">
        <v>22.02</v>
      </c>
      <c r="AX241" s="63">
        <v>0.91</v>
      </c>
      <c r="AY241" s="67">
        <v>4.9000000000000004</v>
      </c>
      <c r="AZ241" s="63">
        <v>0.28999999999999998</v>
      </c>
      <c r="BA241" s="67">
        <v>8.6300000000000008</v>
      </c>
      <c r="BB241" s="63">
        <v>0.66</v>
      </c>
      <c r="BC241" s="67">
        <v>0.28000000000000003</v>
      </c>
      <c r="BD241" s="63">
        <v>0.04</v>
      </c>
      <c r="BE241" s="67">
        <v>2.82</v>
      </c>
      <c r="BF241" s="63">
        <v>0.56000000000000005</v>
      </c>
      <c r="BG241" s="67">
        <v>0.42</v>
      </c>
      <c r="BH241" s="63">
        <v>0.08</v>
      </c>
      <c r="BI241" s="67">
        <v>1.19</v>
      </c>
      <c r="BJ241" s="63">
        <v>0.16</v>
      </c>
      <c r="BK241" s="67">
        <v>0.19</v>
      </c>
      <c r="BL241" s="63">
        <v>0.04</v>
      </c>
      <c r="BM241" s="67">
        <v>1.1000000000000001</v>
      </c>
      <c r="BN241" s="63">
        <v>0.2</v>
      </c>
      <c r="BO241" s="67">
        <v>0.36</v>
      </c>
      <c r="BP241" s="63">
        <v>0.11</v>
      </c>
      <c r="BQ241" s="67">
        <v>0.17</v>
      </c>
      <c r="BR241" s="63">
        <v>0.04</v>
      </c>
      <c r="BS241" s="67">
        <v>0.78</v>
      </c>
      <c r="BT241" s="63">
        <v>0.17</v>
      </c>
      <c r="BU241" s="67">
        <v>0.12</v>
      </c>
      <c r="BV241" s="63">
        <v>0.02</v>
      </c>
      <c r="BW241" s="67">
        <v>0.76</v>
      </c>
      <c r="BX241" s="63">
        <v>0.13</v>
      </c>
      <c r="BY241" s="67">
        <v>0.54</v>
      </c>
      <c r="BZ241" s="63">
        <v>0.08</v>
      </c>
      <c r="CA241" s="67">
        <v>0.41</v>
      </c>
      <c r="CB241" s="63">
        <v>0.09</v>
      </c>
      <c r="CC241" s="67">
        <v>7.0000000000000007E-2</v>
      </c>
      <c r="CD241" s="63">
        <v>0.02</v>
      </c>
      <c r="CE241" s="67">
        <v>0.25</v>
      </c>
      <c r="CF241" s="63">
        <v>0.06</v>
      </c>
      <c r="CG241" s="67">
        <v>0.02</v>
      </c>
      <c r="CH241" s="63">
        <v>0.01</v>
      </c>
      <c r="CI241" s="67">
        <v>7.2999999999999995E-2</v>
      </c>
      <c r="CJ241" s="63">
        <v>1.7000000000000001E-2</v>
      </c>
      <c r="CK241" s="67">
        <v>2.5000000000000001E-2</v>
      </c>
      <c r="CL241" s="63">
        <v>7.0000000000000001E-3</v>
      </c>
      <c r="CM241" s="118">
        <v>9.1999999999999998E-3</v>
      </c>
      <c r="CN241" s="60">
        <v>2.8999999999999998E-3</v>
      </c>
      <c r="CO241" s="117">
        <v>31.11</v>
      </c>
      <c r="CP241" s="91">
        <v>10.71</v>
      </c>
      <c r="CQ241" s="91">
        <v>16.3</v>
      </c>
      <c r="CR241" s="91">
        <v>4.41</v>
      </c>
      <c r="CS241" s="61">
        <v>2.78</v>
      </c>
      <c r="CT241" s="61">
        <v>1.1599999999999999</v>
      </c>
      <c r="CU241" s="63">
        <v>11.2</v>
      </c>
      <c r="CV241" s="63">
        <v>3.42</v>
      </c>
      <c r="CW241" s="63">
        <v>15.07</v>
      </c>
      <c r="CX241" s="63">
        <v>4.49</v>
      </c>
      <c r="CY241" s="60">
        <f t="shared" si="42"/>
        <v>2.4523160762942781E-2</v>
      </c>
      <c r="CZ241" s="60">
        <f t="shared" si="43"/>
        <v>2.9071607541850029E-3</v>
      </c>
      <c r="DA241" s="63"/>
      <c r="DB241" s="91"/>
      <c r="DC241" s="91"/>
      <c r="DD241" s="91"/>
      <c r="DE241" s="60"/>
      <c r="DF241" s="60"/>
      <c r="DG241" s="65"/>
      <c r="DH241" s="65"/>
      <c r="DI241" s="65"/>
      <c r="DJ241" s="65"/>
      <c r="DL241" s="189">
        <v>41.45</v>
      </c>
      <c r="DM241" s="189">
        <v>5.1743814291396142E-2</v>
      </c>
      <c r="DN241" s="189">
        <v>51.61</v>
      </c>
      <c r="DO241" s="189">
        <v>2.3926204223759115E-2</v>
      </c>
      <c r="DP241" s="189">
        <v>6.64</v>
      </c>
      <c r="DQ241" s="189">
        <v>2.8353840105245186E-2</v>
      </c>
      <c r="DR241" s="190"/>
      <c r="DS241" s="190"/>
      <c r="DT241" s="190">
        <v>4.7899999999999998E-2</v>
      </c>
      <c r="DU241" s="190">
        <v>1.5168333333333331E-3</v>
      </c>
      <c r="DV241" s="190"/>
      <c r="DW241" s="190"/>
      <c r="DX241" s="190">
        <v>0.1288</v>
      </c>
      <c r="DY241" s="190">
        <v>1.1677866666666668E-3</v>
      </c>
      <c r="DZ241" s="190">
        <v>2.0999999999999999E-3</v>
      </c>
      <c r="EA241" s="190">
        <v>1.2955599999999999E-3</v>
      </c>
      <c r="EB241" s="190">
        <v>0.23069999999999999</v>
      </c>
      <c r="EC241" s="190">
        <v>3.5989199999999994E-3</v>
      </c>
      <c r="ED241" s="190">
        <v>0.1047</v>
      </c>
      <c r="EE241" s="190">
        <v>2.0102399999999999E-3</v>
      </c>
      <c r="EF241" s="190"/>
      <c r="EG241" s="190"/>
      <c r="EH241" s="190">
        <v>0.40770000000000001</v>
      </c>
      <c r="EI241" s="190">
        <v>4.9739399999999996E-3</v>
      </c>
      <c r="EJ241" s="189">
        <v>100.64</v>
      </c>
    </row>
    <row r="242" spans="1:140" x14ac:dyDescent="0.2">
      <c r="A242" s="63" t="s">
        <v>578</v>
      </c>
      <c r="B242" s="61">
        <v>93.43</v>
      </c>
      <c r="C242" s="143">
        <v>9.9883976015043858E-3</v>
      </c>
      <c r="D242" s="61">
        <v>50.08</v>
      </c>
      <c r="E242" s="61">
        <v>0.16359466666666664</v>
      </c>
      <c r="F242" s="64">
        <v>0.17100000000000001</v>
      </c>
      <c r="G242" s="64">
        <v>1.0727400000000002E-2</v>
      </c>
      <c r="H242" s="61">
        <v>6.16</v>
      </c>
      <c r="I242" s="61">
        <v>4.5584000000000006E-2</v>
      </c>
      <c r="J242" s="61">
        <v>1</v>
      </c>
      <c r="K242" s="61">
        <v>9.9019999999999992</v>
      </c>
      <c r="L242" s="61">
        <v>0.10760173333333332</v>
      </c>
      <c r="M242" s="64">
        <v>5.5E-2</v>
      </c>
      <c r="N242" s="64">
        <v>8.9723333333333322E-3</v>
      </c>
      <c r="O242" s="61">
        <v>26.25</v>
      </c>
      <c r="P242" s="61">
        <v>0.154</v>
      </c>
      <c r="Q242" s="61">
        <v>4.79</v>
      </c>
      <c r="R242" s="61">
        <v>6.7060000000000008E-2</v>
      </c>
      <c r="S242" s="64">
        <v>0.151</v>
      </c>
      <c r="T242" s="64">
        <v>1.0529733333333334E-2</v>
      </c>
      <c r="U242" s="64">
        <v>0.60799999999999998</v>
      </c>
      <c r="V242" s="64">
        <v>4.2519466666666665E-2</v>
      </c>
      <c r="W242" s="64">
        <v>0.02</v>
      </c>
      <c r="X242" s="64">
        <v>3.3853333333333331E-3</v>
      </c>
      <c r="Y242" s="64">
        <v>6.6199999999999995E-2</v>
      </c>
      <c r="Z242" s="64">
        <v>3.2437999999999994E-3</v>
      </c>
      <c r="AA242" s="64">
        <v>0.02</v>
      </c>
      <c r="AB242" s="64">
        <v>9.7786666666666681E-3</v>
      </c>
      <c r="AC242" s="64">
        <v>1.7000000000000001E-2</v>
      </c>
      <c r="AD242" s="64">
        <v>3.5314666666666668E-3</v>
      </c>
      <c r="AE242" s="61">
        <v>99.29</v>
      </c>
      <c r="AF242" s="61">
        <f t="shared" si="35"/>
        <v>100.09</v>
      </c>
      <c r="AG242" s="92">
        <f t="shared" si="36"/>
        <v>0.11695906432748537</v>
      </c>
      <c r="AH242" s="64">
        <f t="shared" si="37"/>
        <v>3.5555555555555554</v>
      </c>
      <c r="AI242" s="64">
        <f t="shared" si="38"/>
        <v>0.38713450292397655</v>
      </c>
      <c r="AJ242" s="64">
        <f t="shared" si="39"/>
        <v>0.64522417153996092</v>
      </c>
      <c r="AK242" s="64">
        <f t="shared" si="40"/>
        <v>4.6783625730994149</v>
      </c>
      <c r="AL242" s="63">
        <v>1445</v>
      </c>
      <c r="AM242" s="63">
        <v>1300</v>
      </c>
      <c r="AN242" s="63" t="s">
        <v>501</v>
      </c>
      <c r="AO242" s="62">
        <v>0.8</v>
      </c>
      <c r="AP242" s="69">
        <v>0.15</v>
      </c>
      <c r="AQ242" s="66"/>
      <c r="AR242" s="63"/>
      <c r="AS242" s="278"/>
      <c r="AT242" s="68"/>
      <c r="AU242" s="67"/>
      <c r="AV242" s="63"/>
      <c r="AW242" s="67"/>
      <c r="AX242" s="63"/>
      <c r="AY242" s="67"/>
      <c r="AZ242" s="63"/>
      <c r="BA242" s="67"/>
      <c r="BB242" s="63"/>
      <c r="BC242" s="67"/>
      <c r="BD242" s="63"/>
      <c r="BE242" s="67"/>
      <c r="BF242" s="63"/>
      <c r="BG242" s="67"/>
      <c r="BH242" s="63"/>
      <c r="BI242" s="67"/>
      <c r="BJ242" s="63"/>
      <c r="BK242" s="67"/>
      <c r="BL242" s="63"/>
      <c r="BM242" s="67"/>
      <c r="BN242" s="63"/>
      <c r="BO242" s="67"/>
      <c r="BP242" s="63"/>
      <c r="BQ242" s="67"/>
      <c r="BR242" s="63"/>
      <c r="BS242" s="67"/>
      <c r="BT242" s="63"/>
      <c r="BU242" s="67"/>
      <c r="BV242" s="63"/>
      <c r="BW242" s="67"/>
      <c r="BX242" s="63"/>
      <c r="BY242" s="67"/>
      <c r="BZ242" s="63"/>
      <c r="CA242" s="67"/>
      <c r="CB242" s="63"/>
      <c r="CC242" s="67"/>
      <c r="CD242" s="63"/>
      <c r="CE242" s="67"/>
      <c r="CF242" s="63"/>
      <c r="CG242" s="67"/>
      <c r="CH242" s="63"/>
      <c r="CI242" s="67"/>
      <c r="CJ242" s="63"/>
      <c r="CK242" s="67"/>
      <c r="CL242" s="63"/>
      <c r="CM242" s="118"/>
      <c r="CN242" s="60"/>
      <c r="CO242" s="117"/>
      <c r="CP242" s="91"/>
      <c r="CQ242" s="91"/>
      <c r="CR242" s="91"/>
      <c r="CS242" s="61"/>
      <c r="CT242" s="61"/>
      <c r="CU242" s="63"/>
      <c r="CV242" s="63"/>
      <c r="CW242" s="63"/>
      <c r="CX242" s="63"/>
      <c r="CY242" s="60"/>
      <c r="CZ242" s="60"/>
      <c r="DA242" s="63"/>
      <c r="DB242" s="91"/>
      <c r="DC242" s="91"/>
      <c r="DD242" s="91"/>
      <c r="DE242" s="60"/>
      <c r="DF242" s="60"/>
      <c r="DG242" s="65"/>
      <c r="DH242" s="65"/>
      <c r="DI242" s="65"/>
      <c r="DJ242" s="65"/>
      <c r="DL242" s="189">
        <v>41.67</v>
      </c>
      <c r="DM242" s="189">
        <v>5.2018449735162293E-2</v>
      </c>
      <c r="DN242" s="189">
        <v>52.27</v>
      </c>
      <c r="DO242" s="189">
        <v>2.4232177771282483E-2</v>
      </c>
      <c r="DP242" s="189">
        <v>6.55</v>
      </c>
      <c r="DQ242" s="189">
        <v>2.7969526007433129E-2</v>
      </c>
      <c r="DR242" s="190"/>
      <c r="DS242" s="190"/>
      <c r="DT242" s="190">
        <v>5.2600000000000001E-2</v>
      </c>
      <c r="DU242" s="190">
        <v>1.5394266666666665E-3</v>
      </c>
      <c r="DV242" s="190"/>
      <c r="DW242" s="190"/>
      <c r="DX242" s="190">
        <v>0.1298</v>
      </c>
      <c r="DY242" s="190">
        <v>1.1595466666666668E-3</v>
      </c>
      <c r="DZ242" s="190">
        <v>3.5000000000000001E-3</v>
      </c>
      <c r="EA242" s="190">
        <v>1.2991999999999999E-3</v>
      </c>
      <c r="EB242" s="190">
        <v>0.24440000000000001</v>
      </c>
      <c r="EC242" s="190">
        <v>3.6497066666666667E-3</v>
      </c>
      <c r="ED242" s="190">
        <v>0.10290000000000001</v>
      </c>
      <c r="EE242" s="190">
        <v>1.9962600000000001E-3</v>
      </c>
      <c r="EF242" s="190"/>
      <c r="EG242" s="190"/>
      <c r="EH242" s="190">
        <v>0.40939999999999999</v>
      </c>
      <c r="EI242" s="190">
        <v>4.9946799999999996E-3</v>
      </c>
      <c r="EJ242" s="189">
        <v>101.45</v>
      </c>
    </row>
    <row r="243" spans="1:140" x14ac:dyDescent="0.2">
      <c r="A243" s="63" t="s">
        <v>577</v>
      </c>
      <c r="B243" s="61">
        <v>93.2</v>
      </c>
      <c r="C243" s="143">
        <v>9.8773187116897188E-3</v>
      </c>
      <c r="D243" s="61">
        <v>50.51</v>
      </c>
      <c r="E243" s="61">
        <v>0.161632</v>
      </c>
      <c r="F243" s="64">
        <v>0.184</v>
      </c>
      <c r="G243" s="64">
        <v>1.0880533333333333E-2</v>
      </c>
      <c r="H243" s="61">
        <v>6.31</v>
      </c>
      <c r="I243" s="61">
        <v>4.6273333333333333E-2</v>
      </c>
      <c r="J243" s="61">
        <v>1.03</v>
      </c>
      <c r="K243" s="61">
        <v>9.9779999999999998</v>
      </c>
      <c r="L243" s="61">
        <v>0.11374919999999998</v>
      </c>
      <c r="M243" s="64">
        <v>4.5999999999999999E-2</v>
      </c>
      <c r="N243" s="64">
        <v>8.5713333333333336E-3</v>
      </c>
      <c r="O243" s="61">
        <v>25.54</v>
      </c>
      <c r="P243" s="61">
        <v>0.14983466666666667</v>
      </c>
      <c r="Q243" s="61">
        <v>4.99</v>
      </c>
      <c r="R243" s="61">
        <v>6.8862000000000007E-2</v>
      </c>
      <c r="S243" s="64">
        <v>0.11600000000000001</v>
      </c>
      <c r="T243" s="64">
        <v>1.0231200000000001E-2</v>
      </c>
      <c r="U243" s="64">
        <v>0.71499999999999997</v>
      </c>
      <c r="V243" s="64">
        <v>4.5378666666666671E-2</v>
      </c>
      <c r="W243" s="64">
        <v>2.8000000000000001E-2</v>
      </c>
      <c r="X243" s="64">
        <v>3.5578666666666666E-3</v>
      </c>
      <c r="Y243" s="64">
        <v>0.128</v>
      </c>
      <c r="Z243" s="64">
        <v>3.9594666666666663E-3</v>
      </c>
      <c r="AA243" s="64">
        <v>2.5000000000000001E-2</v>
      </c>
      <c r="AB243" s="64">
        <v>1.0555E-2</v>
      </c>
      <c r="AC243" s="64">
        <v>1.4999999999999999E-2</v>
      </c>
      <c r="AD243" s="64">
        <v>3.5859999999999998E-3</v>
      </c>
      <c r="AE243" s="61">
        <v>99.61</v>
      </c>
      <c r="AF243" s="61">
        <f t="shared" si="35"/>
        <v>100.14</v>
      </c>
      <c r="AG243" s="92">
        <f t="shared" si="36"/>
        <v>0.15217391304347827</v>
      </c>
      <c r="AH243" s="64">
        <f t="shared" si="37"/>
        <v>3.8858695652173911</v>
      </c>
      <c r="AI243" s="64">
        <f t="shared" si="38"/>
        <v>0.69565217391304346</v>
      </c>
      <c r="AJ243" s="64">
        <f t="shared" si="39"/>
        <v>1.1594202898550725</v>
      </c>
      <c r="AK243" s="64">
        <f t="shared" si="40"/>
        <v>2.8804347826086958</v>
      </c>
      <c r="AL243" s="63">
        <v>1445</v>
      </c>
      <c r="AM243" s="63">
        <v>1300</v>
      </c>
      <c r="AN243" s="63" t="s">
        <v>576</v>
      </c>
      <c r="AO243" s="62">
        <v>0.53</v>
      </c>
      <c r="AP243" s="69">
        <v>0.09</v>
      </c>
      <c r="AQ243" s="66"/>
      <c r="AR243" s="63"/>
      <c r="AS243" s="278"/>
      <c r="AT243" s="68"/>
      <c r="AU243" s="67"/>
      <c r="AV243" s="63"/>
      <c r="AW243" s="67"/>
      <c r="AX243" s="63"/>
      <c r="AY243" s="67"/>
      <c r="AZ243" s="63"/>
      <c r="BA243" s="67"/>
      <c r="BB243" s="63"/>
      <c r="BC243" s="67"/>
      <c r="BD243" s="63"/>
      <c r="BE243" s="67"/>
      <c r="BF243" s="63"/>
      <c r="BG243" s="67"/>
      <c r="BH243" s="63"/>
      <c r="BI243" s="67"/>
      <c r="BJ243" s="63"/>
      <c r="BK243" s="67"/>
      <c r="BL243" s="63"/>
      <c r="BM243" s="67"/>
      <c r="BN243" s="63"/>
      <c r="BO243" s="67"/>
      <c r="BP243" s="63"/>
      <c r="BQ243" s="67"/>
      <c r="BR243" s="63"/>
      <c r="BS243" s="67"/>
      <c r="BT243" s="63"/>
      <c r="BU243" s="67"/>
      <c r="BV243" s="63"/>
      <c r="BW243" s="67"/>
      <c r="BX243" s="63"/>
      <c r="BY243" s="67"/>
      <c r="BZ243" s="63"/>
      <c r="CA243" s="67"/>
      <c r="CB243" s="63"/>
      <c r="CC243" s="67"/>
      <c r="CD243" s="63"/>
      <c r="CE243" s="67"/>
      <c r="CF243" s="63"/>
      <c r="CG243" s="67"/>
      <c r="CH243" s="63"/>
      <c r="CI243" s="67"/>
      <c r="CJ243" s="63"/>
      <c r="CK243" s="67"/>
      <c r="CL243" s="63"/>
      <c r="CM243" s="118"/>
      <c r="CN243" s="60"/>
      <c r="CO243" s="117"/>
      <c r="CP243" s="91"/>
      <c r="CQ243" s="91"/>
      <c r="CR243" s="91"/>
      <c r="CS243" s="61"/>
      <c r="CT243" s="61"/>
      <c r="CU243" s="63"/>
      <c r="CV243" s="63"/>
      <c r="CW243" s="63"/>
      <c r="CX243" s="63"/>
      <c r="CY243" s="60"/>
      <c r="CZ243" s="60"/>
      <c r="DA243" s="63"/>
      <c r="DB243" s="91"/>
      <c r="DC243" s="91"/>
      <c r="DD243" s="91"/>
      <c r="DE243" s="60"/>
      <c r="DF243" s="60"/>
      <c r="DG243" s="65"/>
      <c r="DH243" s="65"/>
      <c r="DI243" s="65"/>
      <c r="DJ243" s="65"/>
      <c r="DL243" s="189">
        <v>42.03</v>
      </c>
      <c r="DM243" s="189">
        <v>5.246785318859782E-2</v>
      </c>
      <c r="DN243" s="189">
        <v>52.41</v>
      </c>
      <c r="DO243" s="189">
        <v>2.4297081251060164E-2</v>
      </c>
      <c r="DP243" s="189">
        <v>6.82</v>
      </c>
      <c r="DQ243" s="189">
        <v>2.9122468300869304E-2</v>
      </c>
      <c r="DR243" s="190"/>
      <c r="DS243" s="190"/>
      <c r="DT243" s="190">
        <v>5.0900000000000001E-2</v>
      </c>
      <c r="DU243" s="190">
        <v>1.5405733333333333E-3</v>
      </c>
      <c r="DV243" s="190"/>
      <c r="DW243" s="190"/>
      <c r="DX243" s="190">
        <v>0.13020000000000001</v>
      </c>
      <c r="DY243" s="190">
        <v>1.1631200000000003E-3</v>
      </c>
      <c r="DZ243" s="190">
        <v>2E-3</v>
      </c>
      <c r="EA243" s="190">
        <v>1.2850666666666666E-3</v>
      </c>
      <c r="EB243" s="190">
        <v>0.2442</v>
      </c>
      <c r="EC243" s="190">
        <v>3.6304399999999995E-3</v>
      </c>
      <c r="ED243" s="190">
        <v>0.1057</v>
      </c>
      <c r="EE243" s="190">
        <v>2.0083000000000002E-3</v>
      </c>
      <c r="EF243" s="190"/>
      <c r="EG243" s="190"/>
      <c r="EH243" s="190">
        <v>0.4103</v>
      </c>
      <c r="EI243" s="190">
        <v>4.9783066666666672E-3</v>
      </c>
      <c r="EJ243" s="189">
        <v>102.22</v>
      </c>
    </row>
    <row r="244" spans="1:140" x14ac:dyDescent="0.2">
      <c r="A244" s="63" t="s">
        <v>575</v>
      </c>
      <c r="B244" s="61">
        <v>93.1</v>
      </c>
      <c r="C244" s="143">
        <v>1.0009993674618033E-2</v>
      </c>
      <c r="D244" s="61">
        <v>50.43</v>
      </c>
      <c r="E244" s="61">
        <v>0.164738</v>
      </c>
      <c r="F244" s="64">
        <v>0.184</v>
      </c>
      <c r="G244" s="64">
        <v>1.1224000000000001E-2</v>
      </c>
      <c r="H244" s="61">
        <v>6.43</v>
      </c>
      <c r="I244" s="61">
        <v>4.8010666666666667E-2</v>
      </c>
      <c r="J244" s="61">
        <v>0.99</v>
      </c>
      <c r="K244" s="61">
        <v>10.010999999999999</v>
      </c>
      <c r="L244" s="61">
        <v>0.10945359999999998</v>
      </c>
      <c r="M244" s="64">
        <v>5.8000000000000003E-2</v>
      </c>
      <c r="N244" s="64">
        <v>9.260666666666667E-3</v>
      </c>
      <c r="O244" s="61">
        <v>25.14</v>
      </c>
      <c r="P244" s="61">
        <v>0.145812</v>
      </c>
      <c r="Q244" s="61">
        <v>5.22</v>
      </c>
      <c r="R244" s="61">
        <v>7.1688000000000002E-2</v>
      </c>
      <c r="S244" s="64">
        <v>0.106</v>
      </c>
      <c r="T244" s="64">
        <v>1.0366799999999999E-2</v>
      </c>
      <c r="U244" s="64">
        <v>0.73799999999999999</v>
      </c>
      <c r="V244" s="64">
        <v>4.7527199999999999E-2</v>
      </c>
      <c r="W244" s="64">
        <v>3.5999999999999997E-2</v>
      </c>
      <c r="X244" s="64">
        <v>3.8472000000000003E-3</v>
      </c>
      <c r="Y244" s="64">
        <v>0.20499999999999999</v>
      </c>
      <c r="Z244" s="64">
        <v>4.8106666666666662E-3</v>
      </c>
      <c r="AA244" s="64">
        <v>1.7000000000000001E-2</v>
      </c>
      <c r="AB244" s="64">
        <v>1.0324666666666666E-2</v>
      </c>
      <c r="AC244" s="64">
        <v>1.9E-2</v>
      </c>
      <c r="AD244" s="64">
        <v>3.5644000000000001E-3</v>
      </c>
      <c r="AE244" s="61">
        <v>99.58</v>
      </c>
      <c r="AF244" s="61">
        <f t="shared" si="35"/>
        <v>100.23</v>
      </c>
      <c r="AG244" s="92">
        <f t="shared" si="36"/>
        <v>0.19565217391304346</v>
      </c>
      <c r="AH244" s="64">
        <f t="shared" si="37"/>
        <v>4.0108695652173916</v>
      </c>
      <c r="AI244" s="64">
        <f t="shared" si="38"/>
        <v>1.1141304347826086</v>
      </c>
      <c r="AJ244" s="64">
        <f t="shared" si="39"/>
        <v>1.8568840579710144</v>
      </c>
      <c r="AK244" s="64">
        <f t="shared" si="40"/>
        <v>3.5326086956521743</v>
      </c>
      <c r="AL244" s="63">
        <v>1437</v>
      </c>
      <c r="AM244" s="63">
        <v>1300</v>
      </c>
      <c r="AN244" s="63" t="s">
        <v>574</v>
      </c>
      <c r="AO244" s="62">
        <v>0.65</v>
      </c>
      <c r="AP244" s="69">
        <v>0.2</v>
      </c>
      <c r="AQ244" s="66">
        <v>20</v>
      </c>
      <c r="AR244" s="63">
        <v>21</v>
      </c>
      <c r="AS244" s="278">
        <v>1108.78</v>
      </c>
      <c r="AT244" s="68">
        <v>47.68</v>
      </c>
      <c r="AU244" s="67">
        <v>0.74</v>
      </c>
      <c r="AV244" s="63">
        <v>0.06</v>
      </c>
      <c r="AW244" s="67">
        <v>24.23</v>
      </c>
      <c r="AX244" s="63">
        <v>0.93</v>
      </c>
      <c r="AY244" s="67">
        <v>4.79</v>
      </c>
      <c r="AZ244" s="63">
        <v>0.28999999999999998</v>
      </c>
      <c r="BA244" s="67">
        <v>8.56</v>
      </c>
      <c r="BB244" s="63">
        <v>0.57999999999999996</v>
      </c>
      <c r="BC244" s="67">
        <v>0.31</v>
      </c>
      <c r="BD244" s="63">
        <v>0.04</v>
      </c>
      <c r="BE244" s="67">
        <v>2.67</v>
      </c>
      <c r="BF244" s="63">
        <v>0.39</v>
      </c>
      <c r="BG244" s="67">
        <v>0.43</v>
      </c>
      <c r="BH244" s="63">
        <v>0.08</v>
      </c>
      <c r="BI244" s="67">
        <v>1.27</v>
      </c>
      <c r="BJ244" s="63">
        <v>0.16</v>
      </c>
      <c r="BK244" s="67">
        <v>0.19</v>
      </c>
      <c r="BL244" s="63">
        <v>0.04</v>
      </c>
      <c r="BM244" s="67">
        <v>1.1100000000000001</v>
      </c>
      <c r="BN244" s="63">
        <v>0.18</v>
      </c>
      <c r="BO244" s="67">
        <v>0.4</v>
      </c>
      <c r="BP244" s="63">
        <v>0.11</v>
      </c>
      <c r="BQ244" s="67">
        <v>0.17</v>
      </c>
      <c r="BR244" s="63">
        <v>0.04</v>
      </c>
      <c r="BS244" s="67">
        <v>0.63</v>
      </c>
      <c r="BT244" s="63">
        <v>0.15</v>
      </c>
      <c r="BU244" s="67">
        <v>0.1</v>
      </c>
      <c r="BV244" s="63">
        <v>0.02</v>
      </c>
      <c r="BW244" s="67">
        <v>0.74</v>
      </c>
      <c r="BX244" s="63">
        <v>0.11</v>
      </c>
      <c r="BY244" s="67">
        <v>0.55000000000000004</v>
      </c>
      <c r="BZ244" s="63">
        <v>0.08</v>
      </c>
      <c r="CA244" s="67">
        <v>0.48</v>
      </c>
      <c r="CB244" s="63">
        <v>0.09</v>
      </c>
      <c r="CC244" s="67">
        <v>0.09</v>
      </c>
      <c r="CD244" s="63">
        <v>0.02</v>
      </c>
      <c r="CE244" s="67">
        <v>0.25</v>
      </c>
      <c r="CF244" s="63">
        <v>0.05</v>
      </c>
      <c r="CG244" s="67">
        <v>0.02</v>
      </c>
      <c r="CH244" s="63">
        <v>0.01</v>
      </c>
      <c r="CI244" s="67">
        <v>9.7000000000000003E-2</v>
      </c>
      <c r="CJ244" s="63">
        <v>0.02</v>
      </c>
      <c r="CK244" s="67">
        <v>2.4E-2</v>
      </c>
      <c r="CL244" s="63">
        <v>6.0000000000000001E-3</v>
      </c>
      <c r="CM244" s="118">
        <v>6.6E-3</v>
      </c>
      <c r="CN244" s="60">
        <v>2.3E-3</v>
      </c>
      <c r="CO244" s="117">
        <v>44.29</v>
      </c>
      <c r="CP244" s="91">
        <v>16.48</v>
      </c>
      <c r="CQ244" s="91">
        <v>13.09</v>
      </c>
      <c r="CR244" s="91">
        <v>3.17</v>
      </c>
      <c r="CS244" s="61">
        <v>3.43</v>
      </c>
      <c r="CT244" s="61">
        <v>1.52</v>
      </c>
      <c r="CU244" s="63">
        <v>12.92</v>
      </c>
      <c r="CV244" s="63">
        <v>3.75</v>
      </c>
      <c r="CW244" s="63">
        <v>11.44</v>
      </c>
      <c r="CX244" s="63">
        <v>2.99</v>
      </c>
      <c r="CY244" s="60">
        <f>AU244/AW244</f>
        <v>3.0540652084193147E-2</v>
      </c>
      <c r="CZ244" s="60">
        <f>CY244*((AV244/AU244)^2+(AX244/AW244)^2)^0.5</f>
        <v>2.7397080466434343E-3</v>
      </c>
      <c r="DA244" s="63"/>
      <c r="DB244" s="91"/>
      <c r="DC244" s="91"/>
      <c r="DD244" s="91"/>
      <c r="DE244" s="60"/>
      <c r="DF244" s="60"/>
      <c r="DG244" s="65"/>
      <c r="DH244" s="65"/>
      <c r="DI244" s="65"/>
      <c r="DJ244" s="65"/>
      <c r="DL244" s="189">
        <v>41.19</v>
      </c>
      <c r="DM244" s="189">
        <v>5.141924513058159E-2</v>
      </c>
      <c r="DN244" s="189">
        <v>51.53</v>
      </c>
      <c r="DO244" s="189">
        <v>2.388911652102901E-2</v>
      </c>
      <c r="DP244" s="189">
        <v>6.81</v>
      </c>
      <c r="DQ244" s="189">
        <v>2.907976673444574E-2</v>
      </c>
      <c r="DR244" s="190"/>
      <c r="DS244" s="190"/>
      <c r="DT244" s="190">
        <v>5.1299999999999998E-2</v>
      </c>
      <c r="DU244" s="190">
        <v>1.5219000000000001E-3</v>
      </c>
      <c r="DV244" s="190"/>
      <c r="DW244" s="190"/>
      <c r="DX244" s="190">
        <v>0.12889999999999999</v>
      </c>
      <c r="DY244" s="190">
        <v>1.1772866666666666E-3</v>
      </c>
      <c r="DZ244" s="190">
        <v>2.3E-3</v>
      </c>
      <c r="EA244" s="190">
        <v>1.2830933333333335E-3</v>
      </c>
      <c r="EB244" s="190">
        <v>0.22059999999999999</v>
      </c>
      <c r="EC244" s="190">
        <v>3.5590133333333329E-3</v>
      </c>
      <c r="ED244" s="190">
        <v>0.1075</v>
      </c>
      <c r="EE244" s="190">
        <v>2.0138333333333336E-3</v>
      </c>
      <c r="EF244" s="190"/>
      <c r="EG244" s="190"/>
      <c r="EH244" s="190">
        <v>0.41320000000000001</v>
      </c>
      <c r="EI244" s="190">
        <v>4.9859466666666678E-3</v>
      </c>
      <c r="EJ244" s="189">
        <v>100.47</v>
      </c>
    </row>
    <row r="245" spans="1:140" x14ac:dyDescent="0.2">
      <c r="A245" s="63" t="s">
        <v>573</v>
      </c>
      <c r="B245" s="61">
        <v>93.27</v>
      </c>
      <c r="C245" s="143">
        <v>7.8887436518986793E-3</v>
      </c>
      <c r="D245" s="61">
        <v>50.47</v>
      </c>
      <c r="E245" s="61">
        <v>0.16486866666666666</v>
      </c>
      <c r="F245" s="64">
        <v>0.17100000000000001</v>
      </c>
      <c r="G245" s="64">
        <v>1.1058E-2</v>
      </c>
      <c r="H245" s="61">
        <v>6.2</v>
      </c>
      <c r="I245" s="61">
        <v>4.6293333333333332E-2</v>
      </c>
      <c r="J245" s="61">
        <v>1.05</v>
      </c>
      <c r="K245" s="61">
        <v>9.9540000000000006</v>
      </c>
      <c r="L245" s="61">
        <v>0.1154664</v>
      </c>
      <c r="M245" s="64">
        <v>5.2999999999999999E-2</v>
      </c>
      <c r="N245" s="64">
        <v>8.8121333333333329E-3</v>
      </c>
      <c r="O245" s="61">
        <v>25.71</v>
      </c>
      <c r="P245" s="61">
        <v>0.15426000000000001</v>
      </c>
      <c r="Q245" s="61">
        <v>5.0999999999999996</v>
      </c>
      <c r="R245" s="61">
        <v>7.0379999999999998E-2</v>
      </c>
      <c r="S245" s="64">
        <v>7.6999999999999999E-2</v>
      </c>
      <c r="T245" s="64">
        <v>9.8406000000000014E-3</v>
      </c>
      <c r="U245" s="64">
        <v>0.69699999999999995</v>
      </c>
      <c r="V245" s="64">
        <v>4.6002000000000001E-2</v>
      </c>
      <c r="W245" s="64">
        <v>1.9E-2</v>
      </c>
      <c r="X245" s="64">
        <v>3.5137333333333329E-3</v>
      </c>
      <c r="Y245" s="64">
        <v>6.3299999999999995E-2</v>
      </c>
      <c r="Z245" s="64">
        <v>3.2662799999999999E-3</v>
      </c>
      <c r="AA245" s="64">
        <v>1.2E-2</v>
      </c>
      <c r="AB245" s="64">
        <v>9.4768000000000005E-3</v>
      </c>
      <c r="AC245" s="64">
        <v>1.7999999999999999E-2</v>
      </c>
      <c r="AD245" s="64">
        <v>3.6431999999999997E-3</v>
      </c>
      <c r="AE245" s="61">
        <v>99.58</v>
      </c>
      <c r="AF245" s="61">
        <f t="shared" si="35"/>
        <v>100.08</v>
      </c>
      <c r="AG245" s="92">
        <f t="shared" si="36"/>
        <v>0.1111111111111111</v>
      </c>
      <c r="AH245" s="64">
        <f t="shared" si="37"/>
        <v>4.076023391812865</v>
      </c>
      <c r="AI245" s="64">
        <f t="shared" si="38"/>
        <v>0.37017543859649116</v>
      </c>
      <c r="AJ245" s="64">
        <f t="shared" si="39"/>
        <v>0.61695906432748526</v>
      </c>
      <c r="AK245" s="64">
        <f t="shared" si="40"/>
        <v>2.9239766081871341</v>
      </c>
      <c r="AL245" s="63">
        <v>1448</v>
      </c>
      <c r="AM245" s="63">
        <v>1300</v>
      </c>
      <c r="AN245" s="63" t="s">
        <v>572</v>
      </c>
      <c r="AO245" s="62">
        <v>0.5</v>
      </c>
      <c r="AP245" s="69">
        <v>7.0000000000000007E-2</v>
      </c>
      <c r="AQ245" s="66"/>
      <c r="AR245" s="63"/>
      <c r="AS245" s="278"/>
      <c r="AT245" s="68"/>
      <c r="AU245" s="67"/>
      <c r="AV245" s="63"/>
      <c r="AW245" s="67"/>
      <c r="AX245" s="63"/>
      <c r="AY245" s="67"/>
      <c r="AZ245" s="63"/>
      <c r="BA245" s="67"/>
      <c r="BB245" s="63"/>
      <c r="BC245" s="67"/>
      <c r="BD245" s="63"/>
      <c r="BE245" s="67"/>
      <c r="BF245" s="63"/>
      <c r="BG245" s="67"/>
      <c r="BH245" s="63"/>
      <c r="BI245" s="67"/>
      <c r="BJ245" s="63"/>
      <c r="BK245" s="67"/>
      <c r="BL245" s="63"/>
      <c r="BM245" s="67"/>
      <c r="BN245" s="63"/>
      <c r="BO245" s="67"/>
      <c r="BP245" s="63"/>
      <c r="BQ245" s="67"/>
      <c r="BR245" s="63"/>
      <c r="BS245" s="67"/>
      <c r="BT245" s="63"/>
      <c r="BU245" s="67"/>
      <c r="BV245" s="63"/>
      <c r="BW245" s="67"/>
      <c r="BX245" s="63"/>
      <c r="BY245" s="67"/>
      <c r="BZ245" s="63"/>
      <c r="CA245" s="67"/>
      <c r="CB245" s="63"/>
      <c r="CC245" s="67"/>
      <c r="CD245" s="63"/>
      <c r="CE245" s="67"/>
      <c r="CF245" s="63"/>
      <c r="CG245" s="67"/>
      <c r="CH245" s="63"/>
      <c r="CI245" s="67"/>
      <c r="CJ245" s="63"/>
      <c r="CK245" s="67"/>
      <c r="CL245" s="63"/>
      <c r="CM245" s="118"/>
      <c r="CN245" s="60"/>
      <c r="CO245" s="117"/>
      <c r="CP245" s="91"/>
      <c r="CQ245" s="91"/>
      <c r="CR245" s="91"/>
      <c r="CS245" s="61"/>
      <c r="CT245" s="61"/>
      <c r="CU245" s="63"/>
      <c r="CV245" s="63"/>
      <c r="CW245" s="63"/>
      <c r="CX245" s="63"/>
      <c r="CY245" s="60"/>
      <c r="CZ245" s="60"/>
      <c r="DA245" s="63"/>
      <c r="DB245" s="91"/>
      <c r="DC245" s="91"/>
      <c r="DD245" s="91"/>
      <c r="DE245" s="60"/>
      <c r="DF245" s="60"/>
      <c r="DG245" s="65"/>
      <c r="DH245" s="65"/>
      <c r="DI245" s="65"/>
      <c r="DJ245" s="65"/>
      <c r="DL245" s="189">
        <v>41.62</v>
      </c>
      <c r="DM245" s="189">
        <v>5.19560325888518E-2</v>
      </c>
      <c r="DN245" s="189">
        <v>52</v>
      </c>
      <c r="DO245" s="189">
        <v>2.4107006774568378E-2</v>
      </c>
      <c r="DP245" s="189">
        <v>6.69</v>
      </c>
      <c r="DQ245" s="189">
        <v>2.8567347937363E-2</v>
      </c>
      <c r="DR245" s="190"/>
      <c r="DS245" s="190"/>
      <c r="DT245" s="190">
        <v>4.7300000000000002E-2</v>
      </c>
      <c r="DU245" s="190">
        <v>1.5262133333333334E-3</v>
      </c>
      <c r="DV245" s="190"/>
      <c r="DW245" s="190"/>
      <c r="DX245" s="190">
        <v>0.12909999999999999</v>
      </c>
      <c r="DY245" s="190">
        <v>1.1791133333333332E-3</v>
      </c>
      <c r="DZ245" s="190">
        <v>2.2000000000000001E-3</v>
      </c>
      <c r="EA245" s="190">
        <v>1.2639733333333336E-3</v>
      </c>
      <c r="EB245" s="190">
        <v>0.2422</v>
      </c>
      <c r="EC245" s="190">
        <v>3.6329999999999999E-3</v>
      </c>
      <c r="ED245" s="190">
        <v>0.10390000000000001</v>
      </c>
      <c r="EE245" s="190">
        <v>2.0087333333333336E-3</v>
      </c>
      <c r="EF245" s="190"/>
      <c r="EG245" s="190"/>
      <c r="EH245" s="190">
        <v>0.40400000000000003</v>
      </c>
      <c r="EI245" s="190">
        <v>4.9557333333333344E-3</v>
      </c>
      <c r="EJ245" s="189">
        <v>101.25</v>
      </c>
    </row>
    <row r="246" spans="1:140" x14ac:dyDescent="0.2">
      <c r="A246" s="63" t="s">
        <v>571</v>
      </c>
      <c r="B246" s="61">
        <v>93.12</v>
      </c>
      <c r="C246" s="143">
        <v>9.9777308366127953E-3</v>
      </c>
      <c r="D246" s="61">
        <v>50.52</v>
      </c>
      <c r="E246" s="61">
        <v>0.16503199999999998</v>
      </c>
      <c r="F246" s="64">
        <v>0.17399999999999999</v>
      </c>
      <c r="G246" s="64">
        <v>1.0869199999999999E-2</v>
      </c>
      <c r="H246" s="61">
        <v>6.27</v>
      </c>
      <c r="I246" s="61">
        <v>4.7651999999999993E-2</v>
      </c>
      <c r="J246" s="61">
        <v>0.98</v>
      </c>
      <c r="K246" s="61">
        <v>10.023</v>
      </c>
      <c r="L246" s="61">
        <v>0.10156640000000002</v>
      </c>
      <c r="M246" s="64">
        <v>6.3E-2</v>
      </c>
      <c r="N246" s="64">
        <v>9.3324000000000011E-3</v>
      </c>
      <c r="O246" s="61">
        <v>25.44</v>
      </c>
      <c r="P246" s="61">
        <v>0.14755199999999999</v>
      </c>
      <c r="Q246" s="61">
        <v>4.9800000000000004</v>
      </c>
      <c r="R246" s="61">
        <v>6.9720000000000018E-2</v>
      </c>
      <c r="S246" s="64">
        <v>0.14699999999999999</v>
      </c>
      <c r="T246" s="64">
        <v>1.0192E-2</v>
      </c>
      <c r="U246" s="64">
        <v>0.63100000000000001</v>
      </c>
      <c r="V246" s="64">
        <v>4.6231266666666673E-2</v>
      </c>
      <c r="W246" s="64">
        <v>2.5999999999999999E-2</v>
      </c>
      <c r="X246" s="64">
        <v>4.0143999999999996E-3</v>
      </c>
      <c r="Y246" s="64">
        <v>0.14380000000000001</v>
      </c>
      <c r="Z246" s="64">
        <v>4.2373066666666669E-3</v>
      </c>
      <c r="AA246" s="64">
        <v>1.2999999999999999E-2</v>
      </c>
      <c r="AB246" s="64">
        <v>9.335733333333332E-3</v>
      </c>
      <c r="AC246" s="64">
        <v>1.7000000000000001E-2</v>
      </c>
      <c r="AD246" s="64">
        <v>3.3399333333333334E-3</v>
      </c>
      <c r="AE246" s="61">
        <v>99.42</v>
      </c>
      <c r="AF246" s="61">
        <f t="shared" si="35"/>
        <v>100.16</v>
      </c>
      <c r="AG246" s="92">
        <f t="shared" si="36"/>
        <v>0.14942528735632185</v>
      </c>
      <c r="AH246" s="64">
        <f t="shared" si="37"/>
        <v>3.6264367816091956</v>
      </c>
      <c r="AI246" s="64">
        <f t="shared" si="38"/>
        <v>0.82643678160919554</v>
      </c>
      <c r="AJ246" s="64">
        <f t="shared" si="39"/>
        <v>1.377394636015326</v>
      </c>
      <c r="AK246" s="64">
        <f t="shared" si="40"/>
        <v>4.2528735632183912</v>
      </c>
      <c r="AL246" s="63">
        <v>1435</v>
      </c>
      <c r="AM246" s="63">
        <v>1300</v>
      </c>
      <c r="AN246" s="63" t="s">
        <v>569</v>
      </c>
      <c r="AO246" s="62">
        <v>0.74</v>
      </c>
      <c r="AP246" s="69">
        <v>0.11</v>
      </c>
      <c r="AQ246" s="66">
        <v>20</v>
      </c>
      <c r="AR246" s="63">
        <v>7</v>
      </c>
      <c r="AS246" s="278">
        <v>1067.3499999999999</v>
      </c>
      <c r="AT246" s="68">
        <v>57.42</v>
      </c>
      <c r="AU246" s="67">
        <v>0.52</v>
      </c>
      <c r="AV246" s="63">
        <v>0.08</v>
      </c>
      <c r="AW246" s="67">
        <v>22.11</v>
      </c>
      <c r="AX246" s="63">
        <v>1.34</v>
      </c>
      <c r="AY246" s="67">
        <v>4.99</v>
      </c>
      <c r="AZ246" s="63">
        <v>0.42</v>
      </c>
      <c r="BA246" s="67">
        <v>8.19</v>
      </c>
      <c r="BB246" s="63">
        <v>0.75</v>
      </c>
      <c r="BC246" s="67">
        <v>0.28000000000000003</v>
      </c>
      <c r="BD246" s="63">
        <v>0.06</v>
      </c>
      <c r="BE246" s="67">
        <v>3.11</v>
      </c>
      <c r="BF246" s="63">
        <v>0.65</v>
      </c>
      <c r="BG246" s="67">
        <v>0.39</v>
      </c>
      <c r="BH246" s="63">
        <v>0.19</v>
      </c>
      <c r="BI246" s="67">
        <v>1.47</v>
      </c>
      <c r="BJ246" s="63">
        <v>0.39</v>
      </c>
      <c r="BK246" s="67">
        <v>0.16</v>
      </c>
      <c r="BL246" s="63">
        <v>0.05</v>
      </c>
      <c r="BM246" s="67">
        <v>0.71</v>
      </c>
      <c r="BN246" s="63">
        <v>0.22</v>
      </c>
      <c r="BO246" s="67">
        <v>0.24</v>
      </c>
      <c r="BP246" s="63">
        <v>0.14000000000000001</v>
      </c>
      <c r="BQ246" s="67">
        <v>0.15</v>
      </c>
      <c r="BR246" s="63">
        <v>0.06</v>
      </c>
      <c r="BS246" s="67">
        <v>0.55000000000000004</v>
      </c>
      <c r="BT246" s="63">
        <v>0.21</v>
      </c>
      <c r="BU246" s="67">
        <v>0.11</v>
      </c>
      <c r="BV246" s="63">
        <v>0.03</v>
      </c>
      <c r="BW246" s="67">
        <v>0.85</v>
      </c>
      <c r="BX246" s="63">
        <v>0.19</v>
      </c>
      <c r="BY246" s="67">
        <v>0.51</v>
      </c>
      <c r="BZ246" s="63">
        <v>0.12</v>
      </c>
      <c r="CA246" s="67">
        <v>0.48</v>
      </c>
      <c r="CB246" s="63">
        <v>0.15</v>
      </c>
      <c r="CC246" s="67">
        <v>7.0000000000000007E-2</v>
      </c>
      <c r="CD246" s="63">
        <v>0.03</v>
      </c>
      <c r="CE246" s="67">
        <v>0.27</v>
      </c>
      <c r="CF246" s="63">
        <v>0.09</v>
      </c>
      <c r="CG246" s="67">
        <v>0.01</v>
      </c>
      <c r="CH246" s="63">
        <v>0</v>
      </c>
      <c r="CI246" s="67">
        <v>9.1999999999999998E-2</v>
      </c>
      <c r="CJ246" s="63">
        <v>4.7E-2</v>
      </c>
      <c r="CK246" s="67">
        <v>2.4E-2</v>
      </c>
      <c r="CL246" s="63">
        <v>0.01</v>
      </c>
      <c r="CM246" s="118">
        <v>1.15E-2</v>
      </c>
      <c r="CN246" s="60">
        <v>4.8999999999999998E-3</v>
      </c>
      <c r="CO246" s="117">
        <v>25.45</v>
      </c>
      <c r="CP246" s="91">
        <v>12.3</v>
      </c>
      <c r="CQ246" s="91">
        <v>15.98</v>
      </c>
      <c r="CR246" s="91">
        <v>9.24</v>
      </c>
      <c r="CS246" s="61">
        <v>2.1800000000000002</v>
      </c>
      <c r="CT246" s="61">
        <v>1.29</v>
      </c>
      <c r="CU246" s="63">
        <v>11.67</v>
      </c>
      <c r="CV246" s="63">
        <v>5.46</v>
      </c>
      <c r="CW246" s="63">
        <v>7.72</v>
      </c>
      <c r="CX246" s="63">
        <v>4.6500000000000004</v>
      </c>
      <c r="CY246" s="60">
        <f>AU246/AW246</f>
        <v>2.3518769787426504E-2</v>
      </c>
      <c r="CZ246" s="60">
        <f>CY246*((AV246/AU246)^2+(AX246/AW246)^2)^0.5</f>
        <v>3.8889076054368821E-3</v>
      </c>
      <c r="DA246" s="63"/>
      <c r="DB246" s="91"/>
      <c r="DC246" s="91"/>
      <c r="DD246" s="91"/>
      <c r="DE246" s="60"/>
      <c r="DF246" s="60"/>
      <c r="DG246" s="65"/>
      <c r="DH246" s="65"/>
      <c r="DI246" s="65"/>
      <c r="DJ246" s="65"/>
      <c r="DL246" s="189">
        <v>41.34</v>
      </c>
      <c r="DM246" s="189">
        <v>5.1606496569513063E-2</v>
      </c>
      <c r="DN246" s="189">
        <v>51.73</v>
      </c>
      <c r="DO246" s="189">
        <v>2.3981835777854271E-2</v>
      </c>
      <c r="DP246" s="189">
        <v>6.81</v>
      </c>
      <c r="DQ246" s="189">
        <v>2.907976673444574E-2</v>
      </c>
      <c r="DR246" s="190"/>
      <c r="DS246" s="190"/>
      <c r="DT246" s="190">
        <v>5.0900000000000001E-2</v>
      </c>
      <c r="DU246" s="190">
        <v>1.5371800000000002E-3</v>
      </c>
      <c r="DV246" s="190"/>
      <c r="DW246" s="190"/>
      <c r="DX246" s="190">
        <v>0.12959999999999999</v>
      </c>
      <c r="DY246" s="190">
        <v>1.17504E-3</v>
      </c>
      <c r="DZ246" s="190">
        <v>1.6000000000000001E-3</v>
      </c>
      <c r="EA246" s="190">
        <v>1.3325866666666669E-3</v>
      </c>
      <c r="EB246" s="190">
        <v>0.23100000000000001</v>
      </c>
      <c r="EC246" s="190">
        <v>3.6035999999999998E-3</v>
      </c>
      <c r="ED246" s="190">
        <v>0.1074</v>
      </c>
      <c r="EE246" s="190">
        <v>2.0119600000000001E-3</v>
      </c>
      <c r="EF246" s="190"/>
      <c r="EG246" s="190"/>
      <c r="EH246" s="190">
        <v>0.4032</v>
      </c>
      <c r="EI246" s="190">
        <v>4.9728000000000003E-3</v>
      </c>
      <c r="EJ246" s="189">
        <v>100.82</v>
      </c>
    </row>
    <row r="247" spans="1:140" x14ac:dyDescent="0.2">
      <c r="A247" s="63" t="s">
        <v>570</v>
      </c>
      <c r="B247" s="61">
        <v>93.12</v>
      </c>
      <c r="C247" s="143">
        <v>9.9777308366127953E-3</v>
      </c>
      <c r="D247" s="61">
        <v>50.41</v>
      </c>
      <c r="E247" s="61">
        <v>0.16131199999999998</v>
      </c>
      <c r="F247" s="64">
        <v>0.17299999999999999</v>
      </c>
      <c r="G247" s="64">
        <v>1.1037399999999998E-2</v>
      </c>
      <c r="H247" s="61">
        <v>6.24</v>
      </c>
      <c r="I247" s="61">
        <v>4.7008000000000001E-2</v>
      </c>
      <c r="J247" s="61">
        <v>0.95</v>
      </c>
      <c r="K247" s="61">
        <v>10.044</v>
      </c>
      <c r="L247" s="61">
        <v>0.107136</v>
      </c>
      <c r="M247" s="64">
        <v>6.3E-2</v>
      </c>
      <c r="N247" s="64">
        <v>9.168599999999999E-3</v>
      </c>
      <c r="O247" s="61">
        <v>25.47</v>
      </c>
      <c r="P247" s="61">
        <v>0.14602799999999999</v>
      </c>
      <c r="Q247" s="61">
        <v>4.95</v>
      </c>
      <c r="R247" s="61">
        <v>6.9629999999999997E-2</v>
      </c>
      <c r="S247" s="64">
        <v>0.14699999999999999</v>
      </c>
      <c r="T247" s="64">
        <v>1.07408E-2</v>
      </c>
      <c r="U247" s="64">
        <v>0.628</v>
      </c>
      <c r="V247" s="64">
        <v>4.3625066666666663E-2</v>
      </c>
      <c r="W247" s="64">
        <v>2.5999999999999999E-2</v>
      </c>
      <c r="X247" s="64">
        <v>3.6555999999999997E-3</v>
      </c>
      <c r="Y247" s="64">
        <v>0.1431</v>
      </c>
      <c r="Z247" s="64">
        <v>4.1689800000000001E-3</v>
      </c>
      <c r="AA247" s="64">
        <v>1.2999999999999999E-2</v>
      </c>
      <c r="AB247" s="64">
        <v>1.0089733333333333E-2</v>
      </c>
      <c r="AC247" s="64">
        <v>1.7000000000000001E-2</v>
      </c>
      <c r="AD247" s="64">
        <v>3.5904000000000001E-3</v>
      </c>
      <c r="AE247" s="61">
        <v>99.27</v>
      </c>
      <c r="AF247" s="61">
        <f t="shared" si="35"/>
        <v>100.16</v>
      </c>
      <c r="AG247" s="92">
        <f t="shared" si="36"/>
        <v>0.15028901734104047</v>
      </c>
      <c r="AH247" s="64">
        <f t="shared" si="37"/>
        <v>3.6300578034682083</v>
      </c>
      <c r="AI247" s="64">
        <f t="shared" si="38"/>
        <v>0.82716763005780358</v>
      </c>
      <c r="AJ247" s="64">
        <f t="shared" si="39"/>
        <v>1.378612716763006</v>
      </c>
      <c r="AK247" s="64">
        <f t="shared" si="40"/>
        <v>5.1445086705202314</v>
      </c>
      <c r="AL247" s="63">
        <v>1432</v>
      </c>
      <c r="AM247" s="63">
        <v>1300</v>
      </c>
      <c r="AN247" s="63" t="s">
        <v>569</v>
      </c>
      <c r="AO247" s="62">
        <v>0.89</v>
      </c>
      <c r="AP247" s="69">
        <v>0.13</v>
      </c>
      <c r="AQ247" s="66"/>
      <c r="AR247" s="63"/>
      <c r="AS247" s="278"/>
      <c r="AT247" s="68"/>
      <c r="AU247" s="67"/>
      <c r="AV247" s="63"/>
      <c r="AW247" s="67"/>
      <c r="AX247" s="63"/>
      <c r="AY247" s="67"/>
      <c r="AZ247" s="63"/>
      <c r="BA247" s="67"/>
      <c r="BB247" s="63"/>
      <c r="BC247" s="67"/>
      <c r="BD247" s="63"/>
      <c r="BE247" s="67"/>
      <c r="BF247" s="63"/>
      <c r="BG247" s="67"/>
      <c r="BH247" s="63"/>
      <c r="BI247" s="67"/>
      <c r="BJ247" s="63"/>
      <c r="BK247" s="67"/>
      <c r="BL247" s="63"/>
      <c r="BM247" s="67"/>
      <c r="BN247" s="63"/>
      <c r="BO247" s="67"/>
      <c r="BP247" s="63"/>
      <c r="BQ247" s="67"/>
      <c r="BR247" s="63"/>
      <c r="BS247" s="67"/>
      <c r="BT247" s="63"/>
      <c r="BU247" s="67"/>
      <c r="BV247" s="63"/>
      <c r="BW247" s="67"/>
      <c r="BX247" s="63"/>
      <c r="BY247" s="67"/>
      <c r="BZ247" s="63"/>
      <c r="CA247" s="67"/>
      <c r="CB247" s="63"/>
      <c r="CC247" s="67"/>
      <c r="CD247" s="63"/>
      <c r="CE247" s="67"/>
      <c r="CF247" s="63"/>
      <c r="CG247" s="67"/>
      <c r="CH247" s="63"/>
      <c r="CI247" s="67"/>
      <c r="CJ247" s="63"/>
      <c r="CK247" s="67"/>
      <c r="CL247" s="63"/>
      <c r="CM247" s="118"/>
      <c r="CN247" s="60"/>
      <c r="CO247" s="117"/>
      <c r="CP247" s="91"/>
      <c r="CQ247" s="91"/>
      <c r="CR247" s="91"/>
      <c r="CS247" s="61"/>
      <c r="CT247" s="61"/>
      <c r="CU247" s="63"/>
      <c r="CV247" s="63"/>
      <c r="CW247" s="63"/>
      <c r="CX247" s="63"/>
      <c r="CY247" s="60"/>
      <c r="CZ247" s="60"/>
      <c r="DA247" s="63"/>
      <c r="DB247" s="91"/>
      <c r="DC247" s="91"/>
      <c r="DD247" s="91"/>
      <c r="DE247" s="60"/>
      <c r="DF247" s="60"/>
      <c r="DG247" s="65"/>
      <c r="DH247" s="65"/>
      <c r="DI247" s="65"/>
      <c r="DJ247" s="65"/>
      <c r="DL247" s="189">
        <v>41.34</v>
      </c>
      <c r="DM247" s="189">
        <v>5.1606496569513063E-2</v>
      </c>
      <c r="DN247" s="189">
        <v>51.73</v>
      </c>
      <c r="DO247" s="189">
        <v>2.3981835777854271E-2</v>
      </c>
      <c r="DP247" s="189">
        <v>6.81</v>
      </c>
      <c r="DQ247" s="189">
        <v>2.907976673444574E-2</v>
      </c>
      <c r="DR247" s="190"/>
      <c r="DS247" s="190"/>
      <c r="DT247" s="190">
        <v>5.0900000000000001E-2</v>
      </c>
      <c r="DU247" s="190">
        <v>1.5371800000000002E-3</v>
      </c>
      <c r="DV247" s="190"/>
      <c r="DW247" s="190"/>
      <c r="DX247" s="190">
        <v>0.12959999999999999</v>
      </c>
      <c r="DY247" s="190">
        <v>1.17504E-3</v>
      </c>
      <c r="DZ247" s="190">
        <v>1.6000000000000001E-3</v>
      </c>
      <c r="EA247" s="190">
        <v>1.3325866666666669E-3</v>
      </c>
      <c r="EB247" s="190">
        <v>0.23100000000000001</v>
      </c>
      <c r="EC247" s="190">
        <v>3.6035999999999998E-3</v>
      </c>
      <c r="ED247" s="190">
        <v>0.1074</v>
      </c>
      <c r="EE247" s="190">
        <v>2.0119600000000001E-3</v>
      </c>
      <c r="EF247" s="190"/>
      <c r="EG247" s="190"/>
      <c r="EH247" s="190">
        <v>0.4032</v>
      </c>
      <c r="EI247" s="190">
        <v>4.9728000000000003E-3</v>
      </c>
      <c r="EJ247" s="189">
        <v>100.82</v>
      </c>
    </row>
    <row r="248" spans="1:140" x14ac:dyDescent="0.2">
      <c r="A248" s="63" t="s">
        <v>568</v>
      </c>
      <c r="B248" s="61">
        <v>92.97</v>
      </c>
      <c r="C248" s="143">
        <v>7.7809181164423501E-3</v>
      </c>
      <c r="D248" s="61">
        <v>50.64</v>
      </c>
      <c r="E248" s="61">
        <v>0.162048</v>
      </c>
      <c r="F248" s="64">
        <v>0.182</v>
      </c>
      <c r="G248" s="64">
        <v>1.13204E-2</v>
      </c>
      <c r="H248" s="61">
        <v>6.19</v>
      </c>
      <c r="I248" s="61">
        <v>4.7043999999999996E-2</v>
      </c>
      <c r="J248" s="61">
        <v>0.97</v>
      </c>
      <c r="K248" s="61">
        <v>10.134</v>
      </c>
      <c r="L248" s="61">
        <v>0.10674480000000001</v>
      </c>
      <c r="M248" s="64">
        <v>4.9000000000000002E-2</v>
      </c>
      <c r="N248" s="64">
        <v>9.4308666666666676E-3</v>
      </c>
      <c r="O248" s="61">
        <v>25.19</v>
      </c>
      <c r="P248" s="61">
        <v>0.14442266666666667</v>
      </c>
      <c r="Q248" s="61">
        <v>5</v>
      </c>
      <c r="R248" s="61">
        <v>7.0666666666666669E-2</v>
      </c>
      <c r="S248" s="64">
        <v>0.14599999999999999</v>
      </c>
      <c r="T248" s="64">
        <v>1.0852666666666667E-2</v>
      </c>
      <c r="U248" s="64">
        <v>0.65100000000000002</v>
      </c>
      <c r="V248" s="64">
        <v>4.55266E-2</v>
      </c>
      <c r="W248" s="64">
        <v>3.6999999999999998E-2</v>
      </c>
      <c r="X248" s="64">
        <v>3.9071999999999996E-3</v>
      </c>
      <c r="Y248" s="64">
        <v>0.18779999999999999</v>
      </c>
      <c r="Z248" s="64">
        <v>4.6699599999999999E-3</v>
      </c>
      <c r="AA248" s="64">
        <v>2.3E-2</v>
      </c>
      <c r="AB248" s="64">
        <v>9.6094000000000006E-3</v>
      </c>
      <c r="AC248" s="64">
        <v>1.7999999999999999E-2</v>
      </c>
      <c r="AD248" s="64">
        <v>3.7907999999999996E-3</v>
      </c>
      <c r="AE248" s="61">
        <v>99.41</v>
      </c>
      <c r="AF248" s="61">
        <f t="shared" si="35"/>
        <v>100.2</v>
      </c>
      <c r="AG248" s="92">
        <f t="shared" si="36"/>
        <v>0.2032967032967033</v>
      </c>
      <c r="AH248" s="64">
        <f t="shared" si="37"/>
        <v>3.5769230769230771</v>
      </c>
      <c r="AI248" s="64">
        <f t="shared" si="38"/>
        <v>1.031868131868132</v>
      </c>
      <c r="AJ248" s="64">
        <f t="shared" si="39"/>
        <v>1.7197802197802201</v>
      </c>
      <c r="AK248" s="64">
        <f t="shared" si="40"/>
        <v>4.3406593406593412</v>
      </c>
      <c r="AL248" s="63">
        <v>1431</v>
      </c>
      <c r="AM248" s="63">
        <v>1300</v>
      </c>
      <c r="AN248" s="63" t="s">
        <v>461</v>
      </c>
      <c r="AO248" s="62">
        <v>0.79</v>
      </c>
      <c r="AP248" s="69">
        <v>0.11</v>
      </c>
      <c r="AQ248" s="66"/>
      <c r="AR248" s="63"/>
      <c r="AS248" s="278"/>
      <c r="AT248" s="68"/>
      <c r="AU248" s="67"/>
      <c r="AV248" s="63"/>
      <c r="AW248" s="67"/>
      <c r="AX248" s="63"/>
      <c r="AY248" s="67"/>
      <c r="AZ248" s="63"/>
      <c r="BA248" s="67"/>
      <c r="BB248" s="63"/>
      <c r="BC248" s="67"/>
      <c r="BD248" s="63"/>
      <c r="BE248" s="67"/>
      <c r="BF248" s="63"/>
      <c r="BG248" s="67"/>
      <c r="BH248" s="63"/>
      <c r="BI248" s="67"/>
      <c r="BJ248" s="63"/>
      <c r="BK248" s="67"/>
      <c r="BL248" s="63"/>
      <c r="BM248" s="67"/>
      <c r="BN248" s="63"/>
      <c r="BO248" s="67"/>
      <c r="BP248" s="63"/>
      <c r="BQ248" s="67"/>
      <c r="BR248" s="63"/>
      <c r="BS248" s="67"/>
      <c r="BT248" s="63"/>
      <c r="BU248" s="67"/>
      <c r="BV248" s="63"/>
      <c r="BW248" s="67"/>
      <c r="BX248" s="63"/>
      <c r="BY248" s="67"/>
      <c r="BZ248" s="63"/>
      <c r="CA248" s="67"/>
      <c r="CB248" s="63"/>
      <c r="CC248" s="67"/>
      <c r="CD248" s="63"/>
      <c r="CE248" s="67"/>
      <c r="CF248" s="63"/>
      <c r="CG248" s="67"/>
      <c r="CH248" s="63"/>
      <c r="CI248" s="67"/>
      <c r="CJ248" s="63"/>
      <c r="CK248" s="67"/>
      <c r="CL248" s="63"/>
      <c r="CM248" s="118"/>
      <c r="CN248" s="60"/>
      <c r="CO248" s="117"/>
      <c r="CP248" s="91"/>
      <c r="CQ248" s="91"/>
      <c r="CR248" s="91"/>
      <c r="CS248" s="61"/>
      <c r="CT248" s="61"/>
      <c r="CU248" s="63"/>
      <c r="CV248" s="63"/>
      <c r="CW248" s="63"/>
      <c r="CX248" s="63"/>
      <c r="CY248" s="60"/>
      <c r="CZ248" s="60"/>
      <c r="DA248" s="63"/>
      <c r="DB248" s="91"/>
      <c r="DC248" s="91"/>
      <c r="DD248" s="91"/>
      <c r="DE248" s="60"/>
      <c r="DF248" s="60"/>
      <c r="DG248" s="65"/>
      <c r="DH248" s="65"/>
      <c r="DI248" s="65"/>
      <c r="DJ248" s="65"/>
      <c r="DL248" s="189">
        <v>41.78</v>
      </c>
      <c r="DM248" s="189">
        <v>5.2155767457045372E-2</v>
      </c>
      <c r="DN248" s="189">
        <v>52.14</v>
      </c>
      <c r="DO248" s="189">
        <v>2.4171910254346063E-2</v>
      </c>
      <c r="DP248" s="189">
        <v>7.03</v>
      </c>
      <c r="DQ248" s="189">
        <v>3.0019201195764105E-2</v>
      </c>
      <c r="DR248" s="190"/>
      <c r="DS248" s="190"/>
      <c r="DT248" s="190">
        <v>5.2999999999999999E-2</v>
      </c>
      <c r="DU248" s="190">
        <v>1.5440666666666667E-3</v>
      </c>
      <c r="DV248" s="190"/>
      <c r="DW248" s="190"/>
      <c r="DX248" s="190">
        <v>0.129</v>
      </c>
      <c r="DY248" s="190">
        <v>1.1696E-3</v>
      </c>
      <c r="DZ248" s="190">
        <v>2E-3</v>
      </c>
      <c r="EA248" s="190">
        <v>1.3028E-3</v>
      </c>
      <c r="EB248" s="190">
        <v>0.24129999999999999</v>
      </c>
      <c r="EC248" s="190">
        <v>3.6355866666666664E-3</v>
      </c>
      <c r="ED248" s="190">
        <v>0.1076</v>
      </c>
      <c r="EE248" s="190">
        <v>2.0157066666666667E-3</v>
      </c>
      <c r="EF248" s="190"/>
      <c r="EG248" s="190"/>
      <c r="EH248" s="190">
        <v>0.40160000000000001</v>
      </c>
      <c r="EI248" s="190">
        <v>4.9530666666666671E-3</v>
      </c>
      <c r="EJ248" s="189">
        <v>101.9</v>
      </c>
    </row>
    <row r="249" spans="1:140" x14ac:dyDescent="0.2">
      <c r="A249" s="63" t="s">
        <v>567</v>
      </c>
      <c r="B249" s="61">
        <v>93.11</v>
      </c>
      <c r="C249" s="143">
        <v>9.9638044457951141E-3</v>
      </c>
      <c r="D249" s="61">
        <v>50.38</v>
      </c>
      <c r="E249" s="61">
        <v>0.16457466666666667</v>
      </c>
      <c r="F249" s="64">
        <v>0.17699999999999999</v>
      </c>
      <c r="G249" s="64">
        <v>1.11628E-2</v>
      </c>
      <c r="H249" s="61">
        <v>6.3</v>
      </c>
      <c r="I249" s="61">
        <v>4.7039999999999998E-2</v>
      </c>
      <c r="J249" s="61">
        <v>0.96</v>
      </c>
      <c r="K249" s="61">
        <v>10.038</v>
      </c>
      <c r="L249" s="61">
        <v>0.1090796</v>
      </c>
      <c r="M249" s="64">
        <v>5.1999999999999998E-2</v>
      </c>
      <c r="N249" s="64">
        <v>9.1762666666666652E-3</v>
      </c>
      <c r="O249" s="61">
        <v>25.36</v>
      </c>
      <c r="P249" s="61">
        <v>0.147088</v>
      </c>
      <c r="Q249" s="61">
        <v>5.01</v>
      </c>
      <c r="R249" s="61">
        <v>7.0140000000000008E-2</v>
      </c>
      <c r="S249" s="64">
        <v>0.129</v>
      </c>
      <c r="T249" s="64">
        <v>1.0560799999999999E-2</v>
      </c>
      <c r="U249" s="64">
        <v>0.68700000000000006</v>
      </c>
      <c r="V249" s="64">
        <v>4.6120600000000005E-2</v>
      </c>
      <c r="W249" s="64">
        <v>2.3E-2</v>
      </c>
      <c r="X249" s="64">
        <v>3.6661999999999997E-3</v>
      </c>
      <c r="Y249" s="64">
        <v>8.9099999999999999E-2</v>
      </c>
      <c r="Z249" s="64">
        <v>3.6233999999999997E-3</v>
      </c>
      <c r="AA249" s="64">
        <v>2.1000000000000001E-2</v>
      </c>
      <c r="AB249" s="64">
        <v>1.0085600000000002E-2</v>
      </c>
      <c r="AC249" s="64">
        <v>1.7999999999999999E-2</v>
      </c>
      <c r="AD249" s="64">
        <v>3.6647999999999997E-3</v>
      </c>
      <c r="AE249" s="61">
        <v>99.24</v>
      </c>
      <c r="AF249" s="61">
        <f t="shared" si="35"/>
        <v>100.1</v>
      </c>
      <c r="AG249" s="92">
        <f t="shared" si="36"/>
        <v>0.12994350282485875</v>
      </c>
      <c r="AH249" s="64">
        <f t="shared" si="37"/>
        <v>3.8813559322033901</v>
      </c>
      <c r="AI249" s="64">
        <f t="shared" si="38"/>
        <v>0.50338983050847463</v>
      </c>
      <c r="AJ249" s="64">
        <f t="shared" si="39"/>
        <v>0.83898305084745772</v>
      </c>
      <c r="AK249" s="64">
        <f t="shared" si="40"/>
        <v>4.8587570621468927</v>
      </c>
      <c r="AL249" s="63">
        <v>1432</v>
      </c>
      <c r="AM249" s="63">
        <v>1300</v>
      </c>
      <c r="AN249" s="63" t="s">
        <v>566</v>
      </c>
      <c r="AO249" s="62">
        <v>0.86</v>
      </c>
      <c r="AP249" s="69">
        <v>0.2</v>
      </c>
      <c r="AQ249" s="66">
        <v>20</v>
      </c>
      <c r="AR249" s="63">
        <v>10</v>
      </c>
      <c r="AS249" s="278">
        <v>1061.31</v>
      </c>
      <c r="AT249" s="68">
        <v>140.09</v>
      </c>
      <c r="AU249" s="67">
        <v>0.47</v>
      </c>
      <c r="AV249" s="63">
        <v>0.08</v>
      </c>
      <c r="AW249" s="67">
        <v>20.5</v>
      </c>
      <c r="AX249" s="63">
        <v>0.94</v>
      </c>
      <c r="AY249" s="67">
        <v>4.59</v>
      </c>
      <c r="AZ249" s="63">
        <v>0.34</v>
      </c>
      <c r="BA249" s="67">
        <v>8.16</v>
      </c>
      <c r="BB249" s="63">
        <v>0.86</v>
      </c>
      <c r="BC249" s="67">
        <v>0.24</v>
      </c>
      <c r="BD249" s="63">
        <v>0.04</v>
      </c>
      <c r="BE249" s="67">
        <v>2.5499999999999998</v>
      </c>
      <c r="BF249" s="63">
        <v>0.53</v>
      </c>
      <c r="BG249" s="67"/>
      <c r="BH249" s="63"/>
      <c r="BI249" s="67"/>
      <c r="BJ249" s="63"/>
      <c r="BK249" s="67">
        <v>0.18</v>
      </c>
      <c r="BL249" s="63">
        <v>0.05</v>
      </c>
      <c r="BM249" s="67">
        <v>0.93</v>
      </c>
      <c r="BN249" s="63">
        <v>0.22</v>
      </c>
      <c r="BO249" s="67">
        <v>0.36</v>
      </c>
      <c r="BP249" s="63">
        <v>0.14000000000000001</v>
      </c>
      <c r="BQ249" s="67">
        <v>0.15</v>
      </c>
      <c r="BR249" s="63">
        <v>0.05</v>
      </c>
      <c r="BS249" s="67">
        <v>0.53</v>
      </c>
      <c r="BT249" s="63">
        <v>0.18</v>
      </c>
      <c r="BU249" s="67">
        <v>0.11</v>
      </c>
      <c r="BV249" s="63">
        <v>0.03</v>
      </c>
      <c r="BW249" s="67">
        <v>0.72</v>
      </c>
      <c r="BX249" s="63">
        <v>0.19</v>
      </c>
      <c r="BY249" s="67">
        <v>0.57999999999999996</v>
      </c>
      <c r="BZ249" s="63">
        <v>0.14000000000000001</v>
      </c>
      <c r="CA249" s="67">
        <v>0.44</v>
      </c>
      <c r="CB249" s="63">
        <v>0.12</v>
      </c>
      <c r="CC249" s="67">
        <v>7.0000000000000007E-2</v>
      </c>
      <c r="CD249" s="63">
        <v>0.02</v>
      </c>
      <c r="CE249" s="67">
        <v>0.27</v>
      </c>
      <c r="CF249" s="63">
        <v>0.08</v>
      </c>
      <c r="CG249" s="67">
        <v>0.02</v>
      </c>
      <c r="CH249" s="63">
        <v>0.01</v>
      </c>
      <c r="CI249" s="67"/>
      <c r="CJ249" s="63"/>
      <c r="CK249" s="67">
        <v>2.9000000000000001E-2</v>
      </c>
      <c r="CL249" s="63">
        <v>8.9999999999999993E-3</v>
      </c>
      <c r="CM249" s="118">
        <v>1.0699999999999999E-2</v>
      </c>
      <c r="CN249" s="60">
        <v>4.1000000000000003E-3</v>
      </c>
      <c r="CO249" s="117">
        <v>21.82</v>
      </c>
      <c r="CP249" s="91">
        <v>9.0500000000000007</v>
      </c>
      <c r="CQ249" s="91"/>
      <c r="CR249" s="91"/>
      <c r="CS249" s="61">
        <v>2.64</v>
      </c>
      <c r="CT249" s="61">
        <v>1.32</v>
      </c>
      <c r="CU249" s="63">
        <v>8.2799999999999994</v>
      </c>
      <c r="CV249" s="63">
        <v>3.02</v>
      </c>
      <c r="CW249" s="63"/>
      <c r="CX249" s="63"/>
      <c r="CY249" s="60">
        <f>AU249/AW249</f>
        <v>2.2926829268292682E-2</v>
      </c>
      <c r="CZ249" s="60">
        <f>CY249*((AV249/AU249)^2+(AX249/AW249)^2)^0.5</f>
        <v>4.0415613166418316E-3</v>
      </c>
      <c r="DA249" s="63"/>
      <c r="DB249" s="91"/>
      <c r="DC249" s="91"/>
      <c r="DD249" s="91"/>
      <c r="DE249" s="60"/>
      <c r="DF249" s="60"/>
      <c r="DG249" s="65"/>
      <c r="DH249" s="65"/>
      <c r="DI249" s="65"/>
      <c r="DJ249" s="65"/>
      <c r="DL249" s="189">
        <v>41.66</v>
      </c>
      <c r="DM249" s="189">
        <v>5.2005966305900188E-2</v>
      </c>
      <c r="DN249" s="189">
        <v>51.79</v>
      </c>
      <c r="DO249" s="189">
        <v>2.400965155490185E-2</v>
      </c>
      <c r="DP249" s="189">
        <v>6.83</v>
      </c>
      <c r="DQ249" s="189">
        <v>2.9165169867292864E-2</v>
      </c>
      <c r="DR249" s="190"/>
      <c r="DS249" s="190"/>
      <c r="DT249" s="190">
        <v>5.6899999999999999E-2</v>
      </c>
      <c r="DU249" s="190">
        <v>1.5476800000000001E-3</v>
      </c>
      <c r="DV249" s="190"/>
      <c r="DW249" s="190"/>
      <c r="DX249" s="190">
        <v>0.12859999999999999</v>
      </c>
      <c r="DY249" s="190">
        <v>1.1745466666666666E-3</v>
      </c>
      <c r="DZ249" s="190">
        <v>2.2000000000000001E-3</v>
      </c>
      <c r="EA249" s="190">
        <v>1.2704266666666668E-3</v>
      </c>
      <c r="EB249" s="190">
        <v>0.246</v>
      </c>
      <c r="EC249" s="190">
        <v>3.6571999999999998E-3</v>
      </c>
      <c r="ED249" s="190">
        <v>0.1081</v>
      </c>
      <c r="EE249" s="190">
        <v>2.0178666666666664E-3</v>
      </c>
      <c r="EF249" s="190"/>
      <c r="EG249" s="190"/>
      <c r="EH249" s="190">
        <v>0.4052</v>
      </c>
      <c r="EI249" s="190">
        <v>4.9704533333333346E-3</v>
      </c>
      <c r="EJ249" s="189">
        <v>101.24</v>
      </c>
    </row>
    <row r="250" spans="1:140" x14ac:dyDescent="0.2">
      <c r="A250" s="63" t="s">
        <v>565</v>
      </c>
      <c r="B250" s="61">
        <v>93.34</v>
      </c>
      <c r="C250" s="143">
        <v>9.9413218193361991E-3</v>
      </c>
      <c r="D250" s="61">
        <v>50.11</v>
      </c>
      <c r="E250" s="61">
        <v>0.16369266666666665</v>
      </c>
      <c r="F250" s="64">
        <v>0.17699999999999999</v>
      </c>
      <c r="G250" s="64">
        <v>1.10802E-2</v>
      </c>
      <c r="H250" s="61">
        <v>6.22</v>
      </c>
      <c r="I250" s="61">
        <v>4.6442666666666667E-2</v>
      </c>
      <c r="J250" s="61">
        <v>0.97</v>
      </c>
      <c r="K250" s="61">
        <v>9.9269999999999996</v>
      </c>
      <c r="L250" s="61">
        <v>0.1072116</v>
      </c>
      <c r="M250" s="64">
        <v>5.3999999999999999E-2</v>
      </c>
      <c r="N250" s="64">
        <v>9.0828000000000002E-3</v>
      </c>
      <c r="O250" s="61">
        <v>25.86</v>
      </c>
      <c r="P250" s="61">
        <v>0.14826400000000001</v>
      </c>
      <c r="Q250" s="61">
        <v>4.95</v>
      </c>
      <c r="R250" s="61">
        <v>6.8970000000000004E-2</v>
      </c>
      <c r="S250" s="64">
        <v>0.126</v>
      </c>
      <c r="T250" s="64">
        <v>1.0500000000000001E-2</v>
      </c>
      <c r="U250" s="64">
        <v>0.65</v>
      </c>
      <c r="V250" s="64">
        <v>4.4330000000000001E-2</v>
      </c>
      <c r="W250" s="64">
        <v>3.5999999999999997E-2</v>
      </c>
      <c r="X250" s="64">
        <v>3.6863999999999998E-3</v>
      </c>
      <c r="Y250" s="64">
        <v>0.18490000000000001</v>
      </c>
      <c r="Z250" s="64">
        <v>4.4992333333333332E-3</v>
      </c>
      <c r="AA250" s="64">
        <v>1.9E-2</v>
      </c>
      <c r="AB250" s="64">
        <v>1.0029466666666667E-2</v>
      </c>
      <c r="AC250" s="64">
        <v>1.6E-2</v>
      </c>
      <c r="AD250" s="64">
        <v>3.5989333333333335E-3</v>
      </c>
      <c r="AE250" s="61">
        <v>99.29</v>
      </c>
      <c r="AF250" s="61">
        <f t="shared" si="35"/>
        <v>100.2</v>
      </c>
      <c r="AG250" s="92">
        <f t="shared" si="36"/>
        <v>0.20338983050847456</v>
      </c>
      <c r="AH250" s="64">
        <f t="shared" si="37"/>
        <v>3.6723163841807911</v>
      </c>
      <c r="AI250" s="64">
        <f t="shared" si="38"/>
        <v>1.0446327683615819</v>
      </c>
      <c r="AJ250" s="64">
        <f t="shared" si="39"/>
        <v>1.7410546139359699</v>
      </c>
      <c r="AK250" s="64">
        <f t="shared" si="40"/>
        <v>5.1412429378531082</v>
      </c>
      <c r="AL250" s="63">
        <v>1438</v>
      </c>
      <c r="AM250" s="63">
        <v>1300</v>
      </c>
      <c r="AN250" s="63" t="s">
        <v>423</v>
      </c>
      <c r="AO250" s="62">
        <v>0.91</v>
      </c>
      <c r="AP250" s="69">
        <v>0.16</v>
      </c>
      <c r="AQ250" s="66"/>
      <c r="AR250" s="63"/>
      <c r="AS250" s="278"/>
      <c r="AT250" s="68"/>
      <c r="AU250" s="67"/>
      <c r="AV250" s="63"/>
      <c r="AW250" s="67"/>
      <c r="AX250" s="63"/>
      <c r="AY250" s="67"/>
      <c r="AZ250" s="63"/>
      <c r="BA250" s="67"/>
      <c r="BB250" s="63"/>
      <c r="BC250" s="67"/>
      <c r="BD250" s="63"/>
      <c r="BE250" s="67"/>
      <c r="BF250" s="63"/>
      <c r="BG250" s="67"/>
      <c r="BH250" s="63"/>
      <c r="BI250" s="67"/>
      <c r="BJ250" s="63"/>
      <c r="BK250" s="67"/>
      <c r="BL250" s="63"/>
      <c r="BM250" s="67"/>
      <c r="BN250" s="63"/>
      <c r="BO250" s="67"/>
      <c r="BP250" s="63"/>
      <c r="BQ250" s="67"/>
      <c r="BR250" s="63"/>
      <c r="BS250" s="67"/>
      <c r="BT250" s="63"/>
      <c r="BU250" s="67"/>
      <c r="BV250" s="63"/>
      <c r="BW250" s="67"/>
      <c r="BX250" s="63"/>
      <c r="BY250" s="67"/>
      <c r="BZ250" s="63"/>
      <c r="CA250" s="67"/>
      <c r="CB250" s="63"/>
      <c r="CC250" s="67"/>
      <c r="CD250" s="63"/>
      <c r="CE250" s="67"/>
      <c r="CF250" s="63"/>
      <c r="CG250" s="67"/>
      <c r="CH250" s="63"/>
      <c r="CI250" s="67"/>
      <c r="CJ250" s="63"/>
      <c r="CK250" s="67"/>
      <c r="CL250" s="63"/>
      <c r="CM250" s="118"/>
      <c r="CN250" s="60"/>
      <c r="CO250" s="117"/>
      <c r="CP250" s="91"/>
      <c r="CQ250" s="91"/>
      <c r="CR250" s="91"/>
      <c r="CS250" s="61"/>
      <c r="CT250" s="61"/>
      <c r="CU250" s="63"/>
      <c r="CV250" s="63"/>
      <c r="CW250" s="63"/>
      <c r="CX250" s="63"/>
      <c r="CY250" s="60"/>
      <c r="CZ250" s="60"/>
      <c r="DA250" s="63"/>
      <c r="DB250" s="91"/>
      <c r="DC250" s="91"/>
      <c r="DD250" s="91"/>
      <c r="DE250" s="60"/>
      <c r="DF250" s="60"/>
      <c r="DG250" s="65"/>
      <c r="DH250" s="65"/>
      <c r="DI250" s="65"/>
      <c r="DJ250" s="65"/>
      <c r="DL250" s="189">
        <v>41.21</v>
      </c>
      <c r="DM250" s="189">
        <v>7.5918467474520593E-2</v>
      </c>
      <c r="DN250" s="189">
        <v>51.31</v>
      </c>
      <c r="DO250" s="189">
        <v>0.1420998236655229</v>
      </c>
      <c r="DP250" s="189">
        <v>6.69</v>
      </c>
      <c r="DQ250" s="189">
        <v>5.9663971310356209E-2</v>
      </c>
      <c r="DR250" s="190">
        <v>4.0000000000000001E-3</v>
      </c>
      <c r="DS250" s="190">
        <v>7.2429912609677514E-4</v>
      </c>
      <c r="DT250" s="190">
        <v>4.7699999999999999E-2</v>
      </c>
      <c r="DU250" s="190">
        <v>3.680614830484073E-3</v>
      </c>
      <c r="DV250" s="190">
        <v>2E-3</v>
      </c>
      <c r="DW250" s="190">
        <v>4.5719824322837361E-4</v>
      </c>
      <c r="DX250" s="190">
        <v>0.1295</v>
      </c>
      <c r="DY250" s="190">
        <v>1.0090727422871586E-3</v>
      </c>
      <c r="DZ250" s="190">
        <v>2E-3</v>
      </c>
      <c r="EA250" s="190">
        <v>4.133303063516636E-4</v>
      </c>
      <c r="EB250" s="190">
        <v>0.21479999999999999</v>
      </c>
      <c r="EC250" s="190">
        <v>2.4309102916866544E-2</v>
      </c>
      <c r="ED250" s="190">
        <v>0.1037</v>
      </c>
      <c r="EE250" s="190">
        <v>1.6235906530581948E-3</v>
      </c>
      <c r="EF250" s="190">
        <v>1.72E-2</v>
      </c>
      <c r="EG250" s="190">
        <v>1.0818682900147825E-3</v>
      </c>
      <c r="EH250" s="190">
        <v>0.4178</v>
      </c>
      <c r="EI250" s="190">
        <v>1.6862769528887558E-3</v>
      </c>
      <c r="EJ250" s="189">
        <v>100.14</v>
      </c>
    </row>
    <row r="251" spans="1:140" x14ac:dyDescent="0.2">
      <c r="A251" s="63" t="s">
        <v>564</v>
      </c>
      <c r="B251" s="61">
        <v>93.17</v>
      </c>
      <c r="C251" s="143">
        <v>7.8667336307840872E-3</v>
      </c>
      <c r="D251" s="61">
        <v>50.55</v>
      </c>
      <c r="E251" s="61">
        <v>0.16175999999999999</v>
      </c>
      <c r="F251" s="64">
        <v>0.184</v>
      </c>
      <c r="G251" s="64">
        <v>1.1089066666666666E-2</v>
      </c>
      <c r="H251" s="61">
        <v>6.37</v>
      </c>
      <c r="I251" s="61">
        <v>4.6713333333333336E-2</v>
      </c>
      <c r="J251" s="61">
        <v>1.03</v>
      </c>
      <c r="K251" s="61">
        <v>9.9789999999999992</v>
      </c>
      <c r="L251" s="61">
        <v>0.10976899999999999</v>
      </c>
      <c r="M251" s="64">
        <v>0.06</v>
      </c>
      <c r="N251" s="64">
        <v>8.9560000000000004E-3</v>
      </c>
      <c r="O251" s="61">
        <v>25.44</v>
      </c>
      <c r="P251" s="61">
        <v>0.14755199999999999</v>
      </c>
      <c r="Q251" s="61">
        <v>5.03</v>
      </c>
      <c r="R251" s="61">
        <v>6.9414000000000003E-2</v>
      </c>
      <c r="S251" s="64">
        <v>9.2999999999999999E-2</v>
      </c>
      <c r="T251" s="64">
        <v>1.0106E-2</v>
      </c>
      <c r="U251" s="64">
        <v>0.71399999999999997</v>
      </c>
      <c r="V251" s="64">
        <v>4.6076799999999994E-2</v>
      </c>
      <c r="W251" s="64">
        <v>2.1999999999999999E-2</v>
      </c>
      <c r="X251" s="64">
        <v>3.5009333333333335E-3</v>
      </c>
      <c r="Y251" s="64">
        <v>9.6199999999999994E-2</v>
      </c>
      <c r="Z251" s="64">
        <v>3.6491866666666663E-3</v>
      </c>
      <c r="AA251" s="64">
        <v>0.03</v>
      </c>
      <c r="AB251" s="64">
        <v>1.043E-2</v>
      </c>
      <c r="AC251" s="64">
        <v>1.0999999999999999E-2</v>
      </c>
      <c r="AD251" s="64">
        <v>3.5082666666666667E-3</v>
      </c>
      <c r="AE251" s="61">
        <v>99.6</v>
      </c>
      <c r="AF251" s="61">
        <f t="shared" si="35"/>
        <v>100.1</v>
      </c>
      <c r="AG251" s="92">
        <f t="shared" si="36"/>
        <v>0.11956521739130434</v>
      </c>
      <c r="AH251" s="64">
        <f t="shared" si="37"/>
        <v>3.8804347826086953</v>
      </c>
      <c r="AI251" s="64">
        <f t="shared" si="38"/>
        <v>0.52282608695652166</v>
      </c>
      <c r="AJ251" s="64">
        <f t="shared" si="39"/>
        <v>0.87137681159420277</v>
      </c>
      <c r="AK251" s="64">
        <f t="shared" si="40"/>
        <v>2.7173913043478262</v>
      </c>
      <c r="AL251" s="63">
        <v>1444</v>
      </c>
      <c r="AM251" s="63">
        <v>1300</v>
      </c>
      <c r="AN251" s="63" t="s">
        <v>563</v>
      </c>
      <c r="AO251" s="62">
        <v>0.5</v>
      </c>
      <c r="AP251" s="69">
        <v>7.0000000000000007E-2</v>
      </c>
      <c r="AQ251" s="66">
        <v>20</v>
      </c>
      <c r="AR251" s="63">
        <v>6</v>
      </c>
      <c r="AS251" s="278">
        <v>1132.8699999999999</v>
      </c>
      <c r="AT251" s="68">
        <v>56.19</v>
      </c>
      <c r="AU251" s="67">
        <v>0.35</v>
      </c>
      <c r="AV251" s="63">
        <v>0.05</v>
      </c>
      <c r="AW251" s="67">
        <v>19.899999999999999</v>
      </c>
      <c r="AX251" s="63">
        <v>1.17</v>
      </c>
      <c r="AY251" s="67">
        <v>4.58</v>
      </c>
      <c r="AZ251" s="63">
        <v>0.56000000000000005</v>
      </c>
      <c r="BA251" s="67">
        <v>8.93</v>
      </c>
      <c r="BB251" s="63">
        <v>0.76</v>
      </c>
      <c r="BC251" s="67">
        <v>0.28999999999999998</v>
      </c>
      <c r="BD251" s="63">
        <v>0.05</v>
      </c>
      <c r="BE251" s="67">
        <v>3.01</v>
      </c>
      <c r="BF251" s="63">
        <v>0.87</v>
      </c>
      <c r="BG251" s="67">
        <v>0.33</v>
      </c>
      <c r="BH251" s="63">
        <v>7.0000000000000007E-2</v>
      </c>
      <c r="BI251" s="67">
        <v>1.1100000000000001</v>
      </c>
      <c r="BJ251" s="63">
        <v>0.12</v>
      </c>
      <c r="BK251" s="67"/>
      <c r="BL251" s="63"/>
      <c r="BM251" s="67">
        <v>1.24</v>
      </c>
      <c r="BN251" s="63">
        <v>0.25</v>
      </c>
      <c r="BO251" s="67">
        <v>0.28000000000000003</v>
      </c>
      <c r="BP251" s="63">
        <v>0.12</v>
      </c>
      <c r="BQ251" s="67"/>
      <c r="BR251" s="63"/>
      <c r="BS251" s="67"/>
      <c r="BT251" s="63"/>
      <c r="BU251" s="67"/>
      <c r="BV251" s="63"/>
      <c r="BW251" s="67">
        <v>0.77</v>
      </c>
      <c r="BX251" s="63">
        <v>0.16</v>
      </c>
      <c r="BY251" s="67"/>
      <c r="BZ251" s="63"/>
      <c r="CA251" s="67">
        <v>0.59</v>
      </c>
      <c r="CB251" s="63">
        <v>0.16</v>
      </c>
      <c r="CC251" s="67"/>
      <c r="CD251" s="63"/>
      <c r="CE251" s="67"/>
      <c r="CF251" s="63"/>
      <c r="CG251" s="67"/>
      <c r="CH251" s="63"/>
      <c r="CI251" s="67">
        <v>5.3999999999999999E-2</v>
      </c>
      <c r="CJ251" s="63">
        <v>1.7000000000000001E-2</v>
      </c>
      <c r="CK251" s="67">
        <v>2.5999999999999999E-2</v>
      </c>
      <c r="CL251" s="63">
        <v>7.0000000000000001E-3</v>
      </c>
      <c r="CM251" s="118">
        <v>5.7000000000000002E-3</v>
      </c>
      <c r="CN251" s="60">
        <v>3.0000000000000001E-3</v>
      </c>
      <c r="CO251" s="117">
        <v>48.33</v>
      </c>
      <c r="CP251" s="91">
        <v>26.75</v>
      </c>
      <c r="CQ251" s="91">
        <v>20.56</v>
      </c>
      <c r="CR251" s="91">
        <v>6.91</v>
      </c>
      <c r="CS251" s="61">
        <v>4.33</v>
      </c>
      <c r="CT251" s="61">
        <v>2.59</v>
      </c>
      <c r="CU251" s="63">
        <v>11.15</v>
      </c>
      <c r="CV251" s="63">
        <v>3.6</v>
      </c>
      <c r="CW251" s="63">
        <v>22.96</v>
      </c>
      <c r="CX251" s="63">
        <v>8.66</v>
      </c>
      <c r="CY251" s="60">
        <f>AU251/AW251</f>
        <v>1.7587939698492462E-2</v>
      </c>
      <c r="CZ251" s="60">
        <f>CY251*((AV251/AU251)^2+(AX251/AW251)^2)^0.5</f>
        <v>2.7170318175696994E-3</v>
      </c>
      <c r="DA251" s="63"/>
      <c r="DB251" s="91"/>
      <c r="DC251" s="91"/>
      <c r="DD251" s="91"/>
      <c r="DE251" s="60"/>
      <c r="DF251" s="60"/>
      <c r="DG251" s="65"/>
      <c r="DH251" s="65"/>
      <c r="DI251" s="65"/>
      <c r="DJ251" s="65"/>
      <c r="DL251" s="189">
        <v>41.57</v>
      </c>
      <c r="DM251" s="189">
        <v>5.1893615442541313E-2</v>
      </c>
      <c r="DN251" s="189">
        <v>51.95</v>
      </c>
      <c r="DO251" s="189">
        <v>2.4083826960362063E-2</v>
      </c>
      <c r="DP251" s="189">
        <v>6.79</v>
      </c>
      <c r="DQ251" s="189">
        <v>2.8994363601598617E-2</v>
      </c>
      <c r="DR251" s="190"/>
      <c r="DS251" s="190"/>
      <c r="DT251" s="190">
        <v>4.9200000000000001E-2</v>
      </c>
      <c r="DU251" s="190">
        <v>1.5284800000000002E-3</v>
      </c>
      <c r="DV251" s="190"/>
      <c r="DW251" s="190"/>
      <c r="DX251" s="190">
        <v>0.1285</v>
      </c>
      <c r="DY251" s="190">
        <v>1.1736333333333335E-3</v>
      </c>
      <c r="DZ251" s="190"/>
      <c r="EA251" s="190"/>
      <c r="EB251" s="190">
        <v>0.2422</v>
      </c>
      <c r="EC251" s="190">
        <v>3.6329999999999999E-3</v>
      </c>
      <c r="ED251" s="190">
        <v>0.1081</v>
      </c>
      <c r="EE251" s="190">
        <v>2.0106600000000001E-3</v>
      </c>
      <c r="EF251" s="190"/>
      <c r="EG251" s="190"/>
      <c r="EH251" s="190">
        <v>0.41370000000000001</v>
      </c>
      <c r="EI251" s="190">
        <v>4.9643999999999999E-3</v>
      </c>
      <c r="EJ251" s="189">
        <v>101.27</v>
      </c>
    </row>
    <row r="252" spans="1:140" x14ac:dyDescent="0.2">
      <c r="A252" s="63" t="s">
        <v>562</v>
      </c>
      <c r="B252" s="61">
        <v>93.12</v>
      </c>
      <c r="C252" s="143">
        <v>1.0040529831422351E-2</v>
      </c>
      <c r="D252" s="61">
        <v>50.33</v>
      </c>
      <c r="E252" s="61">
        <v>0.161056</v>
      </c>
      <c r="F252" s="64">
        <v>0.188</v>
      </c>
      <c r="G252" s="64">
        <v>1.1029333333333334E-2</v>
      </c>
      <c r="H252" s="61">
        <v>6.56</v>
      </c>
      <c r="I252" s="61">
        <v>4.7232000000000003E-2</v>
      </c>
      <c r="J252" s="61">
        <v>0.97</v>
      </c>
      <c r="K252" s="61">
        <v>10.028</v>
      </c>
      <c r="L252" s="61">
        <v>0.1143192</v>
      </c>
      <c r="M252" s="64">
        <v>4.3999999999999997E-2</v>
      </c>
      <c r="N252" s="64">
        <v>8.8410666666666662E-3</v>
      </c>
      <c r="O252" s="61">
        <v>25.34</v>
      </c>
      <c r="P252" s="61">
        <v>0.14697199999999999</v>
      </c>
      <c r="Q252" s="61">
        <v>5.01</v>
      </c>
      <c r="R252" s="61">
        <v>6.9137999999999991E-2</v>
      </c>
      <c r="S252" s="64">
        <v>0.125</v>
      </c>
      <c r="T252" s="64">
        <v>1.0266666666666667E-2</v>
      </c>
      <c r="U252" s="64">
        <v>0.66700000000000004</v>
      </c>
      <c r="V252" s="64">
        <v>4.4777933333333339E-2</v>
      </c>
      <c r="W252" s="64">
        <v>2.4E-2</v>
      </c>
      <c r="X252" s="64">
        <v>3.5455999999999999E-3</v>
      </c>
      <c r="Y252" s="64">
        <v>8.5199999999999998E-2</v>
      </c>
      <c r="Z252" s="64">
        <v>3.5386399999999996E-3</v>
      </c>
      <c r="AA252" s="64">
        <v>2.1999999999999999E-2</v>
      </c>
      <c r="AB252" s="64">
        <v>1.0769733333333333E-2</v>
      </c>
      <c r="AC252" s="64">
        <v>1.7000000000000001E-2</v>
      </c>
      <c r="AD252" s="64">
        <v>3.4748000000000005E-3</v>
      </c>
      <c r="AE252" s="61">
        <v>99.41</v>
      </c>
      <c r="AF252" s="61">
        <f t="shared" si="35"/>
        <v>100.1</v>
      </c>
      <c r="AG252" s="92">
        <f t="shared" si="36"/>
        <v>0.1276595744680851</v>
      </c>
      <c r="AH252" s="64">
        <f t="shared" si="37"/>
        <v>3.5478723404255321</v>
      </c>
      <c r="AI252" s="64">
        <f t="shared" si="38"/>
        <v>0.45319148936170212</v>
      </c>
      <c r="AJ252" s="64">
        <f t="shared" si="39"/>
        <v>0.75531914893617025</v>
      </c>
      <c r="AK252" s="64">
        <f t="shared" si="40"/>
        <v>3.6702127659574466</v>
      </c>
      <c r="AL252" s="63">
        <v>1436</v>
      </c>
      <c r="AM252" s="63">
        <v>1300</v>
      </c>
      <c r="AN252" s="63" t="s">
        <v>561</v>
      </c>
      <c r="AO252" s="62">
        <v>0.69</v>
      </c>
      <c r="AP252" s="69">
        <v>0.25</v>
      </c>
      <c r="AQ252" s="66"/>
      <c r="AR252" s="63"/>
      <c r="AS252" s="278"/>
      <c r="AT252" s="68"/>
      <c r="AU252" s="67"/>
      <c r="AV252" s="63"/>
      <c r="AW252" s="67"/>
      <c r="AX252" s="63"/>
      <c r="AY252" s="67"/>
      <c r="AZ252" s="63"/>
      <c r="BA252" s="67"/>
      <c r="BB252" s="63"/>
      <c r="BC252" s="67"/>
      <c r="BD252" s="63"/>
      <c r="BE252" s="67"/>
      <c r="BF252" s="63"/>
      <c r="BG252" s="67"/>
      <c r="BH252" s="63"/>
      <c r="BI252" s="67"/>
      <c r="BJ252" s="63"/>
      <c r="BK252" s="67"/>
      <c r="BL252" s="63"/>
      <c r="BM252" s="67"/>
      <c r="BN252" s="63"/>
      <c r="BO252" s="67"/>
      <c r="BP252" s="63"/>
      <c r="BQ252" s="67"/>
      <c r="BR252" s="63"/>
      <c r="BS252" s="67"/>
      <c r="BT252" s="63"/>
      <c r="BU252" s="67"/>
      <c r="BV252" s="63"/>
      <c r="BW252" s="67"/>
      <c r="BX252" s="63"/>
      <c r="BY252" s="67"/>
      <c r="BZ252" s="63"/>
      <c r="CA252" s="67"/>
      <c r="CB252" s="63"/>
      <c r="CC252" s="67"/>
      <c r="CD252" s="63"/>
      <c r="CE252" s="67"/>
      <c r="CF252" s="63"/>
      <c r="CG252" s="67"/>
      <c r="CH252" s="63"/>
      <c r="CI252" s="67"/>
      <c r="CJ252" s="63"/>
      <c r="CK252" s="67"/>
      <c r="CL252" s="63"/>
      <c r="CM252" s="118"/>
      <c r="CN252" s="60"/>
      <c r="CO252" s="117"/>
      <c r="CP252" s="91"/>
      <c r="CQ252" s="91"/>
      <c r="CR252" s="91"/>
      <c r="CS252" s="61"/>
      <c r="CT252" s="61"/>
      <c r="CU252" s="63"/>
      <c r="CV252" s="63"/>
      <c r="CW252" s="63"/>
      <c r="CX252" s="63"/>
      <c r="CY252" s="60"/>
      <c r="CZ252" s="60"/>
      <c r="DA252" s="63"/>
      <c r="DB252" s="91"/>
      <c r="DC252" s="91"/>
      <c r="DD252" s="91"/>
      <c r="DE252" s="60"/>
      <c r="DF252" s="60"/>
      <c r="DG252" s="65"/>
      <c r="DH252" s="65"/>
      <c r="DI252" s="65"/>
      <c r="DJ252" s="65"/>
      <c r="DL252" s="189">
        <v>41.23</v>
      </c>
      <c r="DM252" s="189">
        <v>5.1469178847629977E-2</v>
      </c>
      <c r="DN252" s="189">
        <v>51.41</v>
      </c>
      <c r="DO252" s="189">
        <v>2.3833484966933851E-2</v>
      </c>
      <c r="DP252" s="189">
        <v>6.77</v>
      </c>
      <c r="DQ252" s="189">
        <v>2.890896046875149E-2</v>
      </c>
      <c r="DR252" s="190"/>
      <c r="DS252" s="190"/>
      <c r="DT252" s="190">
        <v>5.2499999999999998E-2</v>
      </c>
      <c r="DU252" s="190">
        <v>1.519E-3</v>
      </c>
      <c r="DV252" s="190"/>
      <c r="DW252" s="190"/>
      <c r="DX252" s="190">
        <v>0.1293</v>
      </c>
      <c r="DY252" s="190">
        <v>1.1723200000000001E-3</v>
      </c>
      <c r="DZ252" s="190">
        <v>2.3E-3</v>
      </c>
      <c r="EA252" s="190">
        <v>1.28432E-3</v>
      </c>
      <c r="EB252" s="190">
        <v>0.2263</v>
      </c>
      <c r="EC252" s="190">
        <v>3.5755400000000003E-3</v>
      </c>
      <c r="ED252" s="190">
        <v>0.1066</v>
      </c>
      <c r="EE252" s="190">
        <v>2.0111866666666666E-3</v>
      </c>
      <c r="EF252" s="190"/>
      <c r="EG252" s="190"/>
      <c r="EH252" s="190">
        <v>0.41670000000000001</v>
      </c>
      <c r="EI252" s="190">
        <v>5.0004000000000003E-3</v>
      </c>
      <c r="EJ252" s="189">
        <v>100.36</v>
      </c>
    </row>
    <row r="253" spans="1:140" x14ac:dyDescent="0.2">
      <c r="A253" s="63" t="s">
        <v>560</v>
      </c>
      <c r="B253" s="61">
        <v>92.94</v>
      </c>
      <c r="C253" s="143">
        <v>9.907304730531476E-3</v>
      </c>
      <c r="D253" s="61">
        <v>50.55</v>
      </c>
      <c r="E253" s="61">
        <v>0.16175999999999999</v>
      </c>
      <c r="F253" s="64">
        <v>0.19</v>
      </c>
      <c r="G253" s="64">
        <v>1.1298666666666665E-2</v>
      </c>
      <c r="H253" s="61">
        <v>6.55</v>
      </c>
      <c r="I253" s="61">
        <v>4.8033333333333338E-2</v>
      </c>
      <c r="J253" s="61">
        <v>0.99</v>
      </c>
      <c r="K253" s="61">
        <v>10.113</v>
      </c>
      <c r="L253" s="61">
        <v>0.11056879999999999</v>
      </c>
      <c r="M253" s="64">
        <v>5.1999999999999998E-2</v>
      </c>
      <c r="N253" s="64">
        <v>9.1624000000000011E-3</v>
      </c>
      <c r="O253" s="61">
        <v>24.86</v>
      </c>
      <c r="P253" s="61">
        <v>0.14418799999999998</v>
      </c>
      <c r="Q253" s="61">
        <v>5.25</v>
      </c>
      <c r="R253" s="61">
        <v>7.1749999999999994E-2</v>
      </c>
      <c r="S253" s="64">
        <v>0.109</v>
      </c>
      <c r="T253" s="64">
        <v>1.0253266666666665E-2</v>
      </c>
      <c r="U253" s="64">
        <v>0.72099999999999997</v>
      </c>
      <c r="V253" s="64">
        <v>4.7153399999999998E-2</v>
      </c>
      <c r="W253" s="64">
        <v>3.2000000000000001E-2</v>
      </c>
      <c r="X253" s="64">
        <v>3.7568000000000002E-3</v>
      </c>
      <c r="Y253" s="64">
        <v>0.1867</v>
      </c>
      <c r="Z253" s="64">
        <v>4.617713333333333E-3</v>
      </c>
      <c r="AA253" s="64">
        <v>1.2E-2</v>
      </c>
      <c r="AB253" s="64">
        <v>1.01624E-2</v>
      </c>
      <c r="AC253" s="64">
        <v>1.4E-2</v>
      </c>
      <c r="AD253" s="64">
        <v>3.5056000000000002E-3</v>
      </c>
      <c r="AE253" s="61">
        <v>99.62</v>
      </c>
      <c r="AF253" s="61">
        <f t="shared" si="35"/>
        <v>100.2</v>
      </c>
      <c r="AG253" s="92">
        <f t="shared" si="36"/>
        <v>0.16842105263157894</v>
      </c>
      <c r="AH253" s="64">
        <f t="shared" si="37"/>
        <v>3.7947368421052632</v>
      </c>
      <c r="AI253" s="64">
        <f t="shared" si="38"/>
        <v>0.98263157894736841</v>
      </c>
      <c r="AJ253" s="64">
        <f t="shared" si="39"/>
        <v>1.6377192982456141</v>
      </c>
      <c r="AK253" s="64">
        <f t="shared" si="40"/>
        <v>3.0526315789473681</v>
      </c>
      <c r="AL253" s="63">
        <v>1434</v>
      </c>
      <c r="AM253" s="63">
        <v>1300</v>
      </c>
      <c r="AN253" s="63" t="s">
        <v>559</v>
      </c>
      <c r="AO253" s="62">
        <v>0.57999999999999996</v>
      </c>
      <c r="AP253" s="69">
        <v>0.09</v>
      </c>
      <c r="AQ253" s="66">
        <v>20</v>
      </c>
      <c r="AR253" s="63">
        <v>18</v>
      </c>
      <c r="AS253" s="278">
        <v>1088.77</v>
      </c>
      <c r="AT253" s="68">
        <v>44.31</v>
      </c>
      <c r="AU253" s="67">
        <v>0.64</v>
      </c>
      <c r="AV253" s="63">
        <v>0.06</v>
      </c>
      <c r="AW253" s="67">
        <v>23.16</v>
      </c>
      <c r="AX253" s="63">
        <v>1.01</v>
      </c>
      <c r="AY253" s="67">
        <v>4.6900000000000004</v>
      </c>
      <c r="AZ253" s="63">
        <v>0.28000000000000003</v>
      </c>
      <c r="BA253" s="67">
        <v>8.6199999999999992</v>
      </c>
      <c r="BB253" s="63">
        <v>0.65</v>
      </c>
      <c r="BC253" s="67">
        <v>0.28000000000000003</v>
      </c>
      <c r="BD253" s="63">
        <v>0.03</v>
      </c>
      <c r="BE253" s="67">
        <v>2.79</v>
      </c>
      <c r="BF253" s="63">
        <v>0.44</v>
      </c>
      <c r="BG253" s="67">
        <v>0.44</v>
      </c>
      <c r="BH253" s="63">
        <v>0.08</v>
      </c>
      <c r="BI253" s="67">
        <v>1.02</v>
      </c>
      <c r="BJ253" s="63">
        <v>0.12</v>
      </c>
      <c r="BK253" s="67">
        <v>0.16</v>
      </c>
      <c r="BL253" s="63">
        <v>0.03</v>
      </c>
      <c r="BM253" s="67">
        <v>0.88</v>
      </c>
      <c r="BN253" s="63">
        <v>0.16</v>
      </c>
      <c r="BO253" s="67">
        <v>0.37</v>
      </c>
      <c r="BP253" s="63">
        <v>0.11</v>
      </c>
      <c r="BQ253" s="67">
        <v>0.15</v>
      </c>
      <c r="BR253" s="63">
        <v>0.04</v>
      </c>
      <c r="BS253" s="67">
        <v>0.68</v>
      </c>
      <c r="BT253" s="63">
        <v>0.16</v>
      </c>
      <c r="BU253" s="67">
        <v>0.12</v>
      </c>
      <c r="BV253" s="63">
        <v>0.02</v>
      </c>
      <c r="BW253" s="67">
        <v>0.72</v>
      </c>
      <c r="BX253" s="63">
        <v>0.11</v>
      </c>
      <c r="BY253" s="67">
        <v>0.52</v>
      </c>
      <c r="BZ253" s="63">
        <v>0.08</v>
      </c>
      <c r="CA253" s="67">
        <v>0.6</v>
      </c>
      <c r="CB253" s="63">
        <v>0.11</v>
      </c>
      <c r="CC253" s="67">
        <v>0.09</v>
      </c>
      <c r="CD253" s="63">
        <v>0.02</v>
      </c>
      <c r="CE253" s="67">
        <v>0.23</v>
      </c>
      <c r="CF253" s="63">
        <v>0.05</v>
      </c>
      <c r="CG253" s="67">
        <v>0.02</v>
      </c>
      <c r="CH253" s="63">
        <v>0.01</v>
      </c>
      <c r="CI253" s="67">
        <v>8.4000000000000005E-2</v>
      </c>
      <c r="CJ253" s="63">
        <v>1.6E-2</v>
      </c>
      <c r="CK253" s="67">
        <v>0.02</v>
      </c>
      <c r="CL253" s="63">
        <v>6.0000000000000001E-3</v>
      </c>
      <c r="CM253" s="118">
        <v>0.01</v>
      </c>
      <c r="CN253" s="60">
        <v>3.0999999999999999E-3</v>
      </c>
      <c r="CO253" s="117">
        <v>28</v>
      </c>
      <c r="CP253" s="91">
        <v>9.2200000000000006</v>
      </c>
      <c r="CQ253" s="91">
        <v>12.14</v>
      </c>
      <c r="CR253" s="91">
        <v>2.77</v>
      </c>
      <c r="CS253" s="61">
        <v>2</v>
      </c>
      <c r="CT253" s="61">
        <v>0.86</v>
      </c>
      <c r="CU253" s="63">
        <v>14</v>
      </c>
      <c r="CV253" s="63">
        <v>4.5599999999999996</v>
      </c>
      <c r="CW253" s="63">
        <v>10.48</v>
      </c>
      <c r="CX253" s="63">
        <v>2.81</v>
      </c>
      <c r="CY253" s="60">
        <f>AU253/AW253</f>
        <v>2.7633851468048358E-2</v>
      </c>
      <c r="CZ253" s="60">
        <f>CY253*((AV253/AU253)^2+(AX253/AW253)^2)^0.5</f>
        <v>2.8572475010176725E-3</v>
      </c>
      <c r="DA253" s="63"/>
      <c r="DB253" s="91"/>
      <c r="DC253" s="91"/>
      <c r="DD253" s="91"/>
      <c r="DE253" s="60"/>
      <c r="DF253" s="60"/>
      <c r="DG253" s="65"/>
      <c r="DH253" s="65"/>
      <c r="DI253" s="65"/>
      <c r="DJ253" s="65"/>
      <c r="DL253" s="189">
        <v>41.49</v>
      </c>
      <c r="DM253" s="189">
        <v>5.179374800844453E-2</v>
      </c>
      <c r="DN253" s="189">
        <v>51.76</v>
      </c>
      <c r="DO253" s="189">
        <v>2.399574366637806E-2</v>
      </c>
      <c r="DP253" s="189">
        <v>7.01</v>
      </c>
      <c r="DQ253" s="189">
        <v>2.9933798062916982E-2</v>
      </c>
      <c r="DR253" s="190"/>
      <c r="DS253" s="190"/>
      <c r="DT253" s="190">
        <v>5.0900000000000001E-2</v>
      </c>
      <c r="DU253" s="190">
        <v>1.5337866666666666E-3</v>
      </c>
      <c r="DV253" s="190"/>
      <c r="DW253" s="190"/>
      <c r="DX253" s="190">
        <v>0.12839999999999999</v>
      </c>
      <c r="DY253" s="190">
        <v>1.1727199999999999E-3</v>
      </c>
      <c r="DZ253" s="190">
        <v>2.0999999999999999E-3</v>
      </c>
      <c r="EA253" s="190">
        <v>1.3143199999999999E-3</v>
      </c>
      <c r="EB253" s="190">
        <v>0.2399</v>
      </c>
      <c r="EC253" s="190">
        <v>3.6304866666666668E-3</v>
      </c>
      <c r="ED253" s="190">
        <v>0.1091</v>
      </c>
      <c r="EE253" s="190">
        <v>2.0219866666666667E-3</v>
      </c>
      <c r="EF253" s="190"/>
      <c r="EG253" s="190"/>
      <c r="EH253" s="190">
        <v>0.41039999999999999</v>
      </c>
      <c r="EI253" s="190">
        <v>4.9795200000000003E-3</v>
      </c>
      <c r="EJ253" s="189">
        <v>101.21</v>
      </c>
    </row>
    <row r="254" spans="1:140" x14ac:dyDescent="0.2">
      <c r="A254" s="63" t="s">
        <v>558</v>
      </c>
      <c r="B254" s="61">
        <v>92.94</v>
      </c>
      <c r="C254" s="143">
        <v>7.8192926681606902E-3</v>
      </c>
      <c r="D254" s="61">
        <v>50.63</v>
      </c>
      <c r="E254" s="61">
        <v>0.16201600000000002</v>
      </c>
      <c r="F254" s="64">
        <v>0.189</v>
      </c>
      <c r="G254" s="64">
        <v>1.1667599999999998E-2</v>
      </c>
      <c r="H254" s="61">
        <v>6.42</v>
      </c>
      <c r="I254" s="61">
        <v>4.8791999999999995E-2</v>
      </c>
      <c r="J254" s="61">
        <v>0.97</v>
      </c>
      <c r="K254" s="61">
        <v>10.125999999999999</v>
      </c>
      <c r="L254" s="61">
        <v>0.10666053333333333</v>
      </c>
      <c r="M254" s="64">
        <v>4.8000000000000001E-2</v>
      </c>
      <c r="N254" s="64">
        <v>7.3824000000000008E-3</v>
      </c>
      <c r="O254" s="61">
        <v>24.98</v>
      </c>
      <c r="P254" s="61">
        <v>0.14321866666666666</v>
      </c>
      <c r="Q254" s="61">
        <v>5.13</v>
      </c>
      <c r="R254" s="61">
        <v>7.216199999999999E-2</v>
      </c>
      <c r="S254" s="64">
        <v>0.111</v>
      </c>
      <c r="T254" s="64">
        <v>8.3990000000000002E-3</v>
      </c>
      <c r="U254" s="64">
        <v>0.69799999999999995</v>
      </c>
      <c r="V254" s="64">
        <v>5.1651999999999997E-2</v>
      </c>
      <c r="W254" s="64">
        <v>2.1999999999999999E-2</v>
      </c>
      <c r="X254" s="64">
        <v>2.3422666666666667E-3</v>
      </c>
      <c r="Y254" s="64">
        <v>0.12520000000000001</v>
      </c>
      <c r="Z254" s="64">
        <v>3.1884266666666666E-3</v>
      </c>
      <c r="AA254" s="64">
        <v>1.2999999999999999E-2</v>
      </c>
      <c r="AB254" s="64">
        <v>7.1907333333333335E-3</v>
      </c>
      <c r="AC254" s="64">
        <v>1.2E-2</v>
      </c>
      <c r="AD254" s="64">
        <v>2.8992000000000002E-3</v>
      </c>
      <c r="AE254" s="61">
        <v>99.47</v>
      </c>
      <c r="AF254" s="61">
        <f t="shared" si="35"/>
        <v>100.14</v>
      </c>
      <c r="AG254" s="92">
        <f t="shared" si="36"/>
        <v>0.1164021164021164</v>
      </c>
      <c r="AH254" s="64">
        <f t="shared" si="37"/>
        <v>3.693121693121693</v>
      </c>
      <c r="AI254" s="64">
        <f t="shared" si="38"/>
        <v>0.66243386243386249</v>
      </c>
      <c r="AJ254" s="64">
        <f t="shared" si="39"/>
        <v>1.1040564373897708</v>
      </c>
      <c r="AK254" s="64">
        <f t="shared" si="40"/>
        <v>3.5449735449735451</v>
      </c>
      <c r="AL254" s="63">
        <v>1432</v>
      </c>
      <c r="AM254" s="63">
        <v>1300</v>
      </c>
      <c r="AN254" s="63" t="s">
        <v>556</v>
      </c>
      <c r="AO254" s="62">
        <v>0.67</v>
      </c>
      <c r="AP254" s="69">
        <v>0.1</v>
      </c>
      <c r="AQ254" s="66"/>
      <c r="AR254" s="63"/>
      <c r="AS254" s="278"/>
      <c r="AT254" s="68"/>
      <c r="AU254" s="67"/>
      <c r="AV254" s="63"/>
      <c r="AW254" s="67"/>
      <c r="AX254" s="63"/>
      <c r="AY254" s="67"/>
      <c r="AZ254" s="63"/>
      <c r="BA254" s="67"/>
      <c r="BB254" s="63"/>
      <c r="BC254" s="67"/>
      <c r="BD254" s="63"/>
      <c r="BE254" s="67"/>
      <c r="BF254" s="63"/>
      <c r="BG254" s="67"/>
      <c r="BH254" s="63"/>
      <c r="BI254" s="67"/>
      <c r="BJ254" s="63"/>
      <c r="BK254" s="67"/>
      <c r="BL254" s="63"/>
      <c r="BM254" s="67"/>
      <c r="BN254" s="63"/>
      <c r="BO254" s="67"/>
      <c r="BP254" s="63"/>
      <c r="BQ254" s="67"/>
      <c r="BR254" s="63"/>
      <c r="BS254" s="67"/>
      <c r="BT254" s="63"/>
      <c r="BU254" s="67"/>
      <c r="BV254" s="63"/>
      <c r="BW254" s="67"/>
      <c r="BX254" s="63"/>
      <c r="BY254" s="67"/>
      <c r="BZ254" s="63"/>
      <c r="CA254" s="67"/>
      <c r="CB254" s="63"/>
      <c r="CC254" s="67"/>
      <c r="CD254" s="63"/>
      <c r="CE254" s="67"/>
      <c r="CF254" s="63"/>
      <c r="CG254" s="67"/>
      <c r="CH254" s="63"/>
      <c r="CI254" s="67"/>
      <c r="CJ254" s="63"/>
      <c r="CK254" s="67"/>
      <c r="CL254" s="63"/>
      <c r="CM254" s="118"/>
      <c r="CN254" s="60"/>
      <c r="CO254" s="117"/>
      <c r="CP254" s="91"/>
      <c r="CQ254" s="91"/>
      <c r="CR254" s="91"/>
      <c r="CS254" s="61"/>
      <c r="CT254" s="61"/>
      <c r="CU254" s="63"/>
      <c r="CV254" s="63"/>
      <c r="CW254" s="63"/>
      <c r="CX254" s="63"/>
      <c r="CY254" s="60"/>
      <c r="CZ254" s="60"/>
      <c r="DA254" s="63"/>
      <c r="DB254" s="91"/>
      <c r="DC254" s="91"/>
      <c r="DD254" s="91"/>
      <c r="DE254" s="60"/>
      <c r="DF254" s="60"/>
      <c r="DG254" s="65"/>
      <c r="DH254" s="65"/>
      <c r="DI254" s="65"/>
      <c r="DJ254" s="65"/>
      <c r="DL254" s="189">
        <v>41.44</v>
      </c>
      <c r="DM254" s="189">
        <v>5.1731330862134037E-2</v>
      </c>
      <c r="DN254" s="189">
        <v>51.83</v>
      </c>
      <c r="DO254" s="189">
        <v>2.4028195406266904E-2</v>
      </c>
      <c r="DP254" s="189">
        <v>7.02</v>
      </c>
      <c r="DQ254" s="189">
        <v>2.9976499629340542E-2</v>
      </c>
      <c r="DR254" s="190"/>
      <c r="DS254" s="190"/>
      <c r="DT254" s="190">
        <v>5.0599999999999999E-2</v>
      </c>
      <c r="DU254" s="190">
        <v>1.3898133333333333E-3</v>
      </c>
      <c r="DV254" s="190"/>
      <c r="DW254" s="190"/>
      <c r="DX254" s="190">
        <v>0.1285</v>
      </c>
      <c r="DY254" s="190">
        <v>1.1736333333333335E-3</v>
      </c>
      <c r="DZ254" s="190">
        <v>2E-3</v>
      </c>
      <c r="EA254" s="190">
        <v>1.1241333333333334E-3</v>
      </c>
      <c r="EB254" s="190">
        <v>0.2276</v>
      </c>
      <c r="EC254" s="190">
        <v>3.4291733333333329E-3</v>
      </c>
      <c r="ED254" s="190">
        <v>0.1086</v>
      </c>
      <c r="EE254" s="190">
        <v>1.9765200000000003E-3</v>
      </c>
      <c r="EF254" s="190"/>
      <c r="EG254" s="190"/>
      <c r="EH254" s="190">
        <v>0.40400000000000003</v>
      </c>
      <c r="EI254" s="190">
        <v>4.9557333333333344E-3</v>
      </c>
      <c r="EJ254" s="189">
        <v>101.23</v>
      </c>
    </row>
    <row r="255" spans="1:140" x14ac:dyDescent="0.2">
      <c r="A255" s="63" t="s">
        <v>557</v>
      </c>
      <c r="B255" s="61">
        <v>92.94</v>
      </c>
      <c r="C255" s="143">
        <v>7.8192926681606902E-3</v>
      </c>
      <c r="D255" s="61">
        <v>50.62</v>
      </c>
      <c r="E255" s="61">
        <v>0.16198399999999999</v>
      </c>
      <c r="F255" s="64">
        <v>0.189</v>
      </c>
      <c r="G255" s="64">
        <v>1.12896E-2</v>
      </c>
      <c r="H255" s="61">
        <v>6.41</v>
      </c>
      <c r="I255" s="61">
        <v>4.7861333333333332E-2</v>
      </c>
      <c r="J255" s="61">
        <v>0.97</v>
      </c>
      <c r="K255" s="61">
        <v>10.128</v>
      </c>
      <c r="L255" s="61">
        <v>0.11073279999999999</v>
      </c>
      <c r="M255" s="64">
        <v>4.8000000000000001E-2</v>
      </c>
      <c r="N255" s="64">
        <v>9.2384000000000008E-3</v>
      </c>
      <c r="O255" s="61">
        <v>24.98</v>
      </c>
      <c r="P255" s="61">
        <v>0.14488399999999999</v>
      </c>
      <c r="Q255" s="61">
        <v>5.13</v>
      </c>
      <c r="R255" s="61">
        <v>7.1136000000000005E-2</v>
      </c>
      <c r="S255" s="64">
        <v>0.111</v>
      </c>
      <c r="T255" s="64">
        <v>1.04414E-2</v>
      </c>
      <c r="U255" s="64">
        <v>0.69799999999999995</v>
      </c>
      <c r="V255" s="64">
        <v>4.5649199999999994E-2</v>
      </c>
      <c r="W255" s="64">
        <v>2.1999999999999999E-2</v>
      </c>
      <c r="X255" s="64">
        <v>3.6168000000000003E-3</v>
      </c>
      <c r="Y255" s="64">
        <v>0.12509999999999999</v>
      </c>
      <c r="Z255" s="64">
        <v>4.01988E-3</v>
      </c>
      <c r="AA255" s="64">
        <v>1.2999999999999999E-2</v>
      </c>
      <c r="AB255" s="64">
        <v>1.0165133333333333E-2</v>
      </c>
      <c r="AC255" s="64">
        <v>1.2E-2</v>
      </c>
      <c r="AD255" s="64">
        <v>3.5984000000000003E-3</v>
      </c>
      <c r="AE255" s="61">
        <v>99.45</v>
      </c>
      <c r="AF255" s="61">
        <f t="shared" si="35"/>
        <v>100.14</v>
      </c>
      <c r="AG255" s="92">
        <f t="shared" si="36"/>
        <v>0.1164021164021164</v>
      </c>
      <c r="AH255" s="64">
        <f t="shared" si="37"/>
        <v>3.693121693121693</v>
      </c>
      <c r="AI255" s="64">
        <f t="shared" si="38"/>
        <v>0.66190476190476188</v>
      </c>
      <c r="AJ255" s="64">
        <f t="shared" si="39"/>
        <v>1.1031746031746033</v>
      </c>
      <c r="AK255" s="64">
        <f t="shared" si="40"/>
        <v>3.6507936507936507</v>
      </c>
      <c r="AL255" s="63">
        <v>1432</v>
      </c>
      <c r="AM255" s="63">
        <v>1300</v>
      </c>
      <c r="AN255" s="63" t="s">
        <v>556</v>
      </c>
      <c r="AO255" s="62">
        <v>0.69</v>
      </c>
      <c r="AP255" s="69">
        <v>0.1</v>
      </c>
      <c r="AQ255" s="66"/>
      <c r="AR255" s="63"/>
      <c r="AS255" s="278"/>
      <c r="AT255" s="68"/>
      <c r="AU255" s="67"/>
      <c r="AV255" s="63"/>
      <c r="AW255" s="67"/>
      <c r="AX255" s="63"/>
      <c r="AY255" s="67"/>
      <c r="AZ255" s="63"/>
      <c r="BA255" s="67"/>
      <c r="BB255" s="63"/>
      <c r="BC255" s="67"/>
      <c r="BD255" s="63"/>
      <c r="BE255" s="67"/>
      <c r="BF255" s="63"/>
      <c r="BG255" s="67"/>
      <c r="BH255" s="63"/>
      <c r="BI255" s="67"/>
      <c r="BJ255" s="63"/>
      <c r="BK255" s="67"/>
      <c r="BL255" s="63"/>
      <c r="BM255" s="67"/>
      <c r="BN255" s="63"/>
      <c r="BO255" s="67"/>
      <c r="BP255" s="63"/>
      <c r="BQ255" s="67"/>
      <c r="BR255" s="63"/>
      <c r="BS255" s="67"/>
      <c r="BT255" s="63"/>
      <c r="BU255" s="67"/>
      <c r="BV255" s="63"/>
      <c r="BW255" s="67"/>
      <c r="BX255" s="63"/>
      <c r="BY255" s="67"/>
      <c r="BZ255" s="63"/>
      <c r="CA255" s="67"/>
      <c r="CB255" s="63"/>
      <c r="CC255" s="67"/>
      <c r="CD255" s="63"/>
      <c r="CE255" s="67"/>
      <c r="CF255" s="63"/>
      <c r="CG255" s="67"/>
      <c r="CH255" s="63"/>
      <c r="CI255" s="67"/>
      <c r="CJ255" s="63"/>
      <c r="CK255" s="67"/>
      <c r="CL255" s="63"/>
      <c r="CM255" s="118"/>
      <c r="CN255" s="60"/>
      <c r="CO255" s="117"/>
      <c r="CP255" s="91"/>
      <c r="CQ255" s="91"/>
      <c r="CR255" s="91"/>
      <c r="CS255" s="61"/>
      <c r="CT255" s="61"/>
      <c r="CU255" s="63"/>
      <c r="CV255" s="63"/>
      <c r="CW255" s="63"/>
      <c r="CX255" s="63"/>
      <c r="CY255" s="60"/>
      <c r="CZ255" s="60"/>
      <c r="DA255" s="63"/>
      <c r="DB255" s="91"/>
      <c r="DC255" s="91"/>
      <c r="DD255" s="91"/>
      <c r="DE255" s="60"/>
      <c r="DF255" s="60"/>
      <c r="DG255" s="65"/>
      <c r="DH255" s="65"/>
      <c r="DI255" s="65"/>
      <c r="DJ255" s="65"/>
      <c r="DL255" s="189">
        <v>41.44</v>
      </c>
      <c r="DM255" s="189">
        <v>5.1731330862134037E-2</v>
      </c>
      <c r="DN255" s="189">
        <v>51.83</v>
      </c>
      <c r="DO255" s="189">
        <v>2.4028195406266904E-2</v>
      </c>
      <c r="DP255" s="189">
        <v>7.02</v>
      </c>
      <c r="DQ255" s="189">
        <v>2.9976499629340542E-2</v>
      </c>
      <c r="DR255" s="190"/>
      <c r="DS255" s="190"/>
      <c r="DT255" s="190">
        <v>5.0599999999999999E-2</v>
      </c>
      <c r="DU255" s="190">
        <v>1.3898133333333333E-3</v>
      </c>
      <c r="DV255" s="190"/>
      <c r="DW255" s="190"/>
      <c r="DX255" s="190">
        <v>0.1285</v>
      </c>
      <c r="DY255" s="190">
        <v>1.1736333333333335E-3</v>
      </c>
      <c r="DZ255" s="190">
        <v>2E-3</v>
      </c>
      <c r="EA255" s="190">
        <v>1.1241333333333334E-3</v>
      </c>
      <c r="EB255" s="190">
        <v>0.2276</v>
      </c>
      <c r="EC255" s="190">
        <v>3.4291733333333329E-3</v>
      </c>
      <c r="ED255" s="190">
        <v>0.1086</v>
      </c>
      <c r="EE255" s="190">
        <v>1.9765200000000003E-3</v>
      </c>
      <c r="EF255" s="190"/>
      <c r="EG255" s="190"/>
      <c r="EH255" s="190">
        <v>0.40400000000000003</v>
      </c>
      <c r="EI255" s="190">
        <v>4.9557333333333344E-3</v>
      </c>
      <c r="EJ255" s="189">
        <v>101.23</v>
      </c>
    </row>
    <row r="256" spans="1:140" x14ac:dyDescent="0.2">
      <c r="A256" s="63" t="s">
        <v>555</v>
      </c>
      <c r="B256" s="61">
        <v>93.27</v>
      </c>
      <c r="C256" s="143">
        <v>7.8851430182809695E-3</v>
      </c>
      <c r="D256" s="61">
        <v>50.34</v>
      </c>
      <c r="E256" s="61">
        <v>0.16108800000000001</v>
      </c>
      <c r="F256" s="64">
        <v>0.16900000000000001</v>
      </c>
      <c r="G256" s="64">
        <v>1.0816000000000001E-2</v>
      </c>
      <c r="H256" s="61">
        <v>6.1</v>
      </c>
      <c r="I256" s="61">
        <v>4.5546666666666666E-2</v>
      </c>
      <c r="J256" s="61">
        <v>1.01</v>
      </c>
      <c r="K256" s="61">
        <v>9.9879999999999995</v>
      </c>
      <c r="L256" s="61">
        <v>0.10986799999999999</v>
      </c>
      <c r="M256" s="64">
        <v>0.05</v>
      </c>
      <c r="N256" s="64">
        <v>8.6833333333333328E-3</v>
      </c>
      <c r="O256" s="61">
        <v>26.01</v>
      </c>
      <c r="P256" s="61">
        <v>0.15085799999999999</v>
      </c>
      <c r="Q256" s="61">
        <v>4.8099999999999996</v>
      </c>
      <c r="R256" s="61">
        <v>6.7660666666666647E-2</v>
      </c>
      <c r="S256" s="64">
        <v>0.13100000000000001</v>
      </c>
      <c r="T256" s="64">
        <v>1.0261666666666665E-2</v>
      </c>
      <c r="U256" s="64">
        <v>0.64100000000000001</v>
      </c>
      <c r="V256" s="64">
        <v>4.3588000000000002E-2</v>
      </c>
      <c r="W256" s="64">
        <v>2.1000000000000001E-2</v>
      </c>
      <c r="X256" s="64">
        <v>3.3978000000000003E-3</v>
      </c>
      <c r="Y256" s="64">
        <v>9.5100000000000004E-2</v>
      </c>
      <c r="Z256" s="64">
        <v>3.6138000000000008E-3</v>
      </c>
      <c r="AA256" s="64">
        <v>1.4E-2</v>
      </c>
      <c r="AB256" s="64">
        <v>9.8280000000000017E-3</v>
      </c>
      <c r="AC256" s="64">
        <v>1.2E-2</v>
      </c>
      <c r="AD256" s="64">
        <v>3.6064000000000001E-3</v>
      </c>
      <c r="AE256" s="61">
        <v>99.39</v>
      </c>
      <c r="AF256" s="61">
        <f t="shared" si="35"/>
        <v>100.11</v>
      </c>
      <c r="AG256" s="92">
        <f t="shared" si="36"/>
        <v>0.1242603550295858</v>
      </c>
      <c r="AH256" s="64">
        <f t="shared" si="37"/>
        <v>3.7928994082840233</v>
      </c>
      <c r="AI256" s="64">
        <f t="shared" si="38"/>
        <v>0.56272189349112423</v>
      </c>
      <c r="AJ256" s="64">
        <f t="shared" si="39"/>
        <v>0.93786982248520712</v>
      </c>
      <c r="AK256" s="64">
        <f t="shared" si="40"/>
        <v>4.2603550295857984</v>
      </c>
      <c r="AL256" s="63">
        <v>1444</v>
      </c>
      <c r="AM256" s="63">
        <v>1300</v>
      </c>
      <c r="AN256" s="63" t="s">
        <v>554</v>
      </c>
      <c r="AO256" s="62">
        <v>0.72</v>
      </c>
      <c r="AP256" s="69">
        <v>7.0000000000000007E-2</v>
      </c>
      <c r="AQ256" s="66"/>
      <c r="AR256" s="63"/>
      <c r="AS256" s="278"/>
      <c r="AT256" s="68"/>
      <c r="AU256" s="67"/>
      <c r="AV256" s="63"/>
      <c r="AW256" s="67"/>
      <c r="AX256" s="63"/>
      <c r="AY256" s="67"/>
      <c r="AZ256" s="63"/>
      <c r="BA256" s="67"/>
      <c r="BB256" s="63"/>
      <c r="BC256" s="67"/>
      <c r="BD256" s="63"/>
      <c r="BE256" s="67"/>
      <c r="BF256" s="63"/>
      <c r="BG256" s="67"/>
      <c r="BH256" s="63"/>
      <c r="BI256" s="67"/>
      <c r="BJ256" s="63"/>
      <c r="BK256" s="67"/>
      <c r="BL256" s="63"/>
      <c r="BM256" s="67"/>
      <c r="BN256" s="63"/>
      <c r="BO256" s="67"/>
      <c r="BP256" s="63"/>
      <c r="BQ256" s="67"/>
      <c r="BR256" s="63"/>
      <c r="BS256" s="67"/>
      <c r="BT256" s="63"/>
      <c r="BU256" s="67"/>
      <c r="BV256" s="63"/>
      <c r="BW256" s="67"/>
      <c r="BX256" s="63"/>
      <c r="BY256" s="67"/>
      <c r="BZ256" s="63"/>
      <c r="CA256" s="67"/>
      <c r="CB256" s="63"/>
      <c r="CC256" s="67"/>
      <c r="CD256" s="63"/>
      <c r="CE256" s="67"/>
      <c r="CF256" s="63"/>
      <c r="CG256" s="67"/>
      <c r="CH256" s="63"/>
      <c r="CI256" s="67"/>
      <c r="CJ256" s="63"/>
      <c r="CK256" s="67"/>
      <c r="CL256" s="63"/>
      <c r="CM256" s="118"/>
      <c r="CN256" s="60"/>
      <c r="CO256" s="117"/>
      <c r="CP256" s="91"/>
      <c r="CQ256" s="91"/>
      <c r="CR256" s="91"/>
      <c r="CS256" s="61"/>
      <c r="CT256" s="61"/>
      <c r="CU256" s="63"/>
      <c r="CV256" s="63"/>
      <c r="CW256" s="63"/>
      <c r="CX256" s="63"/>
      <c r="CY256" s="60"/>
      <c r="CZ256" s="60"/>
      <c r="DA256" s="63"/>
      <c r="DB256" s="91"/>
      <c r="DC256" s="91"/>
      <c r="DD256" s="91"/>
      <c r="DE256" s="60"/>
      <c r="DF256" s="60"/>
      <c r="DG256" s="65"/>
      <c r="DH256" s="65"/>
      <c r="DI256" s="65"/>
      <c r="DJ256" s="65"/>
      <c r="DL256" s="189">
        <v>41.51</v>
      </c>
      <c r="DM256" s="189">
        <v>5.1818714866968721E-2</v>
      </c>
      <c r="DN256" s="189">
        <v>52.02</v>
      </c>
      <c r="DO256" s="189">
        <v>2.4116278700250907E-2</v>
      </c>
      <c r="DP256" s="189">
        <v>6.69</v>
      </c>
      <c r="DQ256" s="189">
        <v>2.8567347937363E-2</v>
      </c>
      <c r="DR256" s="190"/>
      <c r="DS256" s="190"/>
      <c r="DT256" s="190">
        <v>4.8399999999999999E-2</v>
      </c>
      <c r="DU256" s="190">
        <v>1.5294400000000002E-3</v>
      </c>
      <c r="DV256" s="190"/>
      <c r="DW256" s="190"/>
      <c r="DX256" s="190">
        <v>0.1318</v>
      </c>
      <c r="DY256" s="190">
        <v>1.1862000000000001E-3</v>
      </c>
      <c r="DZ256" s="190">
        <v>1.1999999999999999E-3</v>
      </c>
      <c r="EA256" s="190">
        <v>1.2748E-3</v>
      </c>
      <c r="EB256" s="190">
        <v>0.20930000000000001</v>
      </c>
      <c r="EC256" s="190">
        <v>3.5162399999999999E-3</v>
      </c>
      <c r="ED256" s="190">
        <v>0.1077</v>
      </c>
      <c r="EE256" s="190">
        <v>2.0175800000000002E-3</v>
      </c>
      <c r="EF256" s="190"/>
      <c r="EG256" s="190"/>
      <c r="EH256" s="190">
        <v>0.41220000000000001</v>
      </c>
      <c r="EI256" s="190">
        <v>4.9738800000000008E-3</v>
      </c>
      <c r="EJ256" s="189">
        <v>101.15</v>
      </c>
    </row>
    <row r="257" spans="1:140" x14ac:dyDescent="0.2">
      <c r="A257" s="63" t="s">
        <v>553</v>
      </c>
      <c r="B257" s="61">
        <v>93.24</v>
      </c>
      <c r="C257" s="143">
        <v>7.914798935325023E-3</v>
      </c>
      <c r="D257" s="61">
        <v>50.19</v>
      </c>
      <c r="E257" s="61">
        <v>0.160608</v>
      </c>
      <c r="F257" s="64">
        <v>0.19600000000000001</v>
      </c>
      <c r="G257" s="64">
        <v>1.1015200000000001E-2</v>
      </c>
      <c r="H257" s="61">
        <v>6.47</v>
      </c>
      <c r="I257" s="61">
        <v>4.6584E-2</v>
      </c>
      <c r="J257" s="61">
        <v>1.02</v>
      </c>
      <c r="K257" s="61">
        <v>9.984</v>
      </c>
      <c r="L257" s="61">
        <v>0.11381759999999999</v>
      </c>
      <c r="M257" s="64">
        <v>5.7000000000000002E-2</v>
      </c>
      <c r="N257" s="64">
        <v>8.7285999999999996E-3</v>
      </c>
      <c r="O257" s="61">
        <v>25.57</v>
      </c>
      <c r="P257" s="61">
        <v>0.14830599999999999</v>
      </c>
      <c r="Q257" s="61">
        <v>5.1100000000000003</v>
      </c>
      <c r="R257" s="61">
        <v>6.9496000000000016E-2</v>
      </c>
      <c r="S257" s="64">
        <v>0.13</v>
      </c>
      <c r="T257" s="64">
        <v>1.0339333333333334E-2</v>
      </c>
      <c r="U257" s="64">
        <v>0.68700000000000006</v>
      </c>
      <c r="V257" s="64">
        <v>4.4884000000000007E-2</v>
      </c>
      <c r="W257" s="64">
        <v>2.9000000000000001E-2</v>
      </c>
      <c r="X257" s="64">
        <v>3.5592666666666669E-3</v>
      </c>
      <c r="Y257" s="64">
        <v>0.151</v>
      </c>
      <c r="Z257" s="64">
        <v>4.1374000000000003E-3</v>
      </c>
      <c r="AA257" s="64">
        <v>0.01</v>
      </c>
      <c r="AB257" s="64">
        <v>9.7420000000000007E-3</v>
      </c>
      <c r="AC257" s="64">
        <v>1.9E-2</v>
      </c>
      <c r="AD257" s="64">
        <v>3.5466666666666667E-3</v>
      </c>
      <c r="AE257" s="61">
        <v>99.62</v>
      </c>
      <c r="AF257" s="61">
        <f t="shared" si="35"/>
        <v>100.17</v>
      </c>
      <c r="AG257" s="92">
        <f t="shared" si="36"/>
        <v>0.14795918367346939</v>
      </c>
      <c r="AH257" s="64">
        <f t="shared" si="37"/>
        <v>3.5051020408163267</v>
      </c>
      <c r="AI257" s="64">
        <f t="shared" si="38"/>
        <v>0.77040816326530603</v>
      </c>
      <c r="AJ257" s="64">
        <f t="shared" si="39"/>
        <v>1.2840136054421767</v>
      </c>
      <c r="AK257" s="64">
        <f t="shared" si="40"/>
        <v>2.806122448979592</v>
      </c>
      <c r="AL257" s="63">
        <v>1445</v>
      </c>
      <c r="AM257" s="63">
        <v>1300</v>
      </c>
      <c r="AN257" s="63" t="s">
        <v>552</v>
      </c>
      <c r="AO257" s="62">
        <v>0.55000000000000004</v>
      </c>
      <c r="AP257" s="69">
        <v>0.09</v>
      </c>
      <c r="AQ257" s="66"/>
      <c r="AR257" s="63"/>
      <c r="AS257" s="278"/>
      <c r="AT257" s="68"/>
      <c r="AU257" s="67"/>
      <c r="AV257" s="63"/>
      <c r="AW257" s="67"/>
      <c r="AX257" s="63"/>
      <c r="AY257" s="67"/>
      <c r="AZ257" s="63"/>
      <c r="BA257" s="67"/>
      <c r="BB257" s="63"/>
      <c r="BC257" s="67"/>
      <c r="BD257" s="63"/>
      <c r="BE257" s="67"/>
      <c r="BF257" s="63"/>
      <c r="BG257" s="67"/>
      <c r="BH257" s="63"/>
      <c r="BI257" s="67"/>
      <c r="BJ257" s="63"/>
      <c r="BK257" s="67"/>
      <c r="BL257" s="63"/>
      <c r="BM257" s="67"/>
      <c r="BN257" s="63"/>
      <c r="BO257" s="67"/>
      <c r="BP257" s="63"/>
      <c r="BQ257" s="67"/>
      <c r="BR257" s="63"/>
      <c r="BS257" s="67"/>
      <c r="BT257" s="63"/>
      <c r="BU257" s="67"/>
      <c r="BV257" s="63"/>
      <c r="BW257" s="67"/>
      <c r="BX257" s="63"/>
      <c r="BY257" s="67"/>
      <c r="BZ257" s="63"/>
      <c r="CA257" s="67"/>
      <c r="CB257" s="63"/>
      <c r="CC257" s="67"/>
      <c r="CD257" s="63"/>
      <c r="CE257" s="67"/>
      <c r="CF257" s="63"/>
      <c r="CG257" s="67"/>
      <c r="CH257" s="63"/>
      <c r="CI257" s="67"/>
      <c r="CJ257" s="63"/>
      <c r="CK257" s="67"/>
      <c r="CL257" s="63"/>
      <c r="CM257" s="118"/>
      <c r="CN257" s="60"/>
      <c r="CO257" s="117"/>
      <c r="CP257" s="91"/>
      <c r="CQ257" s="91"/>
      <c r="CR257" s="91"/>
      <c r="CS257" s="61"/>
      <c r="CT257" s="61"/>
      <c r="CU257" s="63"/>
      <c r="CV257" s="63"/>
      <c r="CW257" s="63"/>
      <c r="CX257" s="63"/>
      <c r="CY257" s="60"/>
      <c r="CZ257" s="60"/>
      <c r="DA257" s="63"/>
      <c r="DB257" s="91"/>
      <c r="DC257" s="91"/>
      <c r="DD257" s="91"/>
      <c r="DE257" s="60"/>
      <c r="DF257" s="60"/>
      <c r="DG257" s="65"/>
      <c r="DH257" s="65"/>
      <c r="DI257" s="65"/>
      <c r="DJ257" s="65"/>
      <c r="DL257" s="189">
        <v>41.41</v>
      </c>
      <c r="DM257" s="189">
        <v>5.1693880574347741E-2</v>
      </c>
      <c r="DN257" s="189">
        <v>51.77</v>
      </c>
      <c r="DO257" s="189">
        <v>2.4000379629219328E-2</v>
      </c>
      <c r="DP257" s="189">
        <v>6.69</v>
      </c>
      <c r="DQ257" s="189">
        <v>2.8567347937363E-2</v>
      </c>
      <c r="DR257" s="190"/>
      <c r="DS257" s="190"/>
      <c r="DT257" s="190">
        <v>5.8000000000000003E-2</v>
      </c>
      <c r="DU257" s="190">
        <v>1.5389333333333333E-3</v>
      </c>
      <c r="DV257" s="190"/>
      <c r="DW257" s="190"/>
      <c r="DX257" s="190">
        <v>0.13009999999999999</v>
      </c>
      <c r="DY257" s="190">
        <v>1.1709000000000001E-3</v>
      </c>
      <c r="DZ257" s="190">
        <v>1.4E-3</v>
      </c>
      <c r="EA257" s="190">
        <v>1.26168E-3</v>
      </c>
      <c r="EB257" s="190">
        <v>0.24679999999999999</v>
      </c>
      <c r="EC257" s="190">
        <v>3.6526400000000004E-3</v>
      </c>
      <c r="ED257" s="190">
        <v>0.1048</v>
      </c>
      <c r="EE257" s="190">
        <v>2.0121599999999998E-3</v>
      </c>
      <c r="EF257" s="190"/>
      <c r="EG257" s="190"/>
      <c r="EH257" s="190">
        <v>0.40670000000000001</v>
      </c>
      <c r="EI257" s="190">
        <v>4.9617400000000001E-3</v>
      </c>
      <c r="EJ257" s="189">
        <v>100.83</v>
      </c>
    </row>
    <row r="258" spans="1:140" x14ac:dyDescent="0.2">
      <c r="A258" s="63" t="s">
        <v>551</v>
      </c>
      <c r="B258" s="61">
        <v>93.16</v>
      </c>
      <c r="C258" s="143">
        <v>7.8396690218049472E-3</v>
      </c>
      <c r="D258" s="61">
        <v>50.44</v>
      </c>
      <c r="E258" s="61">
        <v>0.16477066666666665</v>
      </c>
      <c r="F258" s="64">
        <v>0.18</v>
      </c>
      <c r="G258" s="64">
        <v>1.1147999999999998E-2</v>
      </c>
      <c r="H258" s="61">
        <v>6.13</v>
      </c>
      <c r="I258" s="61">
        <v>4.6587999999999991E-2</v>
      </c>
      <c r="J258" s="61">
        <v>0.99</v>
      </c>
      <c r="K258" s="61">
        <v>10.012</v>
      </c>
      <c r="L258" s="61">
        <v>0.10879706666666668</v>
      </c>
      <c r="M258" s="64">
        <v>4.8000000000000001E-2</v>
      </c>
      <c r="N258" s="64">
        <v>9.0367999999999993E-3</v>
      </c>
      <c r="O258" s="61">
        <v>25.69</v>
      </c>
      <c r="P258" s="61">
        <v>0.149002</v>
      </c>
      <c r="Q258" s="61">
        <v>4.92</v>
      </c>
      <c r="R258" s="61">
        <v>6.9536000000000001E-2</v>
      </c>
      <c r="S258" s="64">
        <v>0.14599999999999999</v>
      </c>
      <c r="T258" s="64">
        <v>1.0648266666666666E-2</v>
      </c>
      <c r="U258" s="64">
        <v>0.64800000000000002</v>
      </c>
      <c r="V258" s="64">
        <v>4.4496000000000001E-2</v>
      </c>
      <c r="W258" s="64">
        <v>2.3E-2</v>
      </c>
      <c r="X258" s="64">
        <v>3.6984000000000006E-3</v>
      </c>
      <c r="Y258" s="64">
        <v>0.1111</v>
      </c>
      <c r="Z258" s="64">
        <v>3.881093333333334E-3</v>
      </c>
      <c r="AA258" s="64">
        <v>1.2E-2</v>
      </c>
      <c r="AB258" s="64">
        <v>1.0248800000000001E-2</v>
      </c>
      <c r="AC258" s="64">
        <v>1.2999999999999999E-2</v>
      </c>
      <c r="AD258" s="64">
        <v>3.6469333333333329E-3</v>
      </c>
      <c r="AE258" s="61">
        <v>99.36</v>
      </c>
      <c r="AF258" s="61">
        <f t="shared" si="35"/>
        <v>100.12</v>
      </c>
      <c r="AG258" s="92">
        <f t="shared" si="36"/>
        <v>0.12777777777777777</v>
      </c>
      <c r="AH258" s="64">
        <f t="shared" si="37"/>
        <v>3.6</v>
      </c>
      <c r="AI258" s="64">
        <f t="shared" si="38"/>
        <v>0.61722222222222223</v>
      </c>
      <c r="AJ258" s="64">
        <f t="shared" si="39"/>
        <v>1.0287037037037037</v>
      </c>
      <c r="AK258" s="64">
        <f t="shared" si="40"/>
        <v>4.2222222222222223</v>
      </c>
      <c r="AL258" s="63">
        <v>1438</v>
      </c>
      <c r="AM258" s="63">
        <v>1300</v>
      </c>
      <c r="AN258" s="63" t="s">
        <v>550</v>
      </c>
      <c r="AO258" s="62">
        <v>0.76</v>
      </c>
      <c r="AP258" s="69">
        <v>0.08</v>
      </c>
      <c r="AQ258" s="66"/>
      <c r="AR258" s="63"/>
      <c r="AS258" s="278"/>
      <c r="AT258" s="68"/>
      <c r="AU258" s="67"/>
      <c r="AV258" s="63"/>
      <c r="AW258" s="67"/>
      <c r="AX258" s="63"/>
      <c r="AY258" s="67"/>
      <c r="AZ258" s="63"/>
      <c r="BA258" s="67"/>
      <c r="BB258" s="63"/>
      <c r="BC258" s="67"/>
      <c r="BD258" s="63"/>
      <c r="BE258" s="67"/>
      <c r="BF258" s="63"/>
      <c r="BG258" s="67"/>
      <c r="BH258" s="63"/>
      <c r="BI258" s="67"/>
      <c r="BJ258" s="63"/>
      <c r="BK258" s="67"/>
      <c r="BL258" s="63"/>
      <c r="BM258" s="67"/>
      <c r="BN258" s="63"/>
      <c r="BO258" s="67"/>
      <c r="BP258" s="63"/>
      <c r="BQ258" s="67"/>
      <c r="BR258" s="63"/>
      <c r="BS258" s="67"/>
      <c r="BT258" s="63"/>
      <c r="BU258" s="67"/>
      <c r="BV258" s="63"/>
      <c r="BW258" s="67"/>
      <c r="BX258" s="63"/>
      <c r="BY258" s="67"/>
      <c r="BZ258" s="63"/>
      <c r="CA258" s="67"/>
      <c r="CB258" s="63"/>
      <c r="CC258" s="67"/>
      <c r="CD258" s="63"/>
      <c r="CE258" s="67"/>
      <c r="CF258" s="63"/>
      <c r="CG258" s="67"/>
      <c r="CH258" s="63"/>
      <c r="CI258" s="67"/>
      <c r="CJ258" s="63"/>
      <c r="CK258" s="67"/>
      <c r="CL258" s="63"/>
      <c r="CM258" s="118"/>
      <c r="CN258" s="60"/>
      <c r="CO258" s="117"/>
      <c r="CP258" s="91"/>
      <c r="CQ258" s="91"/>
      <c r="CR258" s="91"/>
      <c r="CS258" s="61"/>
      <c r="CT258" s="61"/>
      <c r="CU258" s="63"/>
      <c r="CV258" s="63"/>
      <c r="CW258" s="63"/>
      <c r="CX258" s="63"/>
      <c r="CY258" s="60"/>
      <c r="CZ258" s="60"/>
      <c r="DA258" s="63"/>
      <c r="DB258" s="91"/>
      <c r="DC258" s="91"/>
      <c r="DD258" s="91"/>
      <c r="DE258" s="60"/>
      <c r="DF258" s="60"/>
      <c r="DG258" s="65"/>
      <c r="DH258" s="65"/>
      <c r="DI258" s="65"/>
      <c r="DJ258" s="65"/>
      <c r="DL258" s="189">
        <v>41.73</v>
      </c>
      <c r="DM258" s="189">
        <v>5.2093350310734879E-2</v>
      </c>
      <c r="DN258" s="189">
        <v>52.12</v>
      </c>
      <c r="DO258" s="189">
        <v>2.4162638328663534E-2</v>
      </c>
      <c r="DP258" s="189">
        <v>6.82</v>
      </c>
      <c r="DQ258" s="189">
        <v>2.9122468300869304E-2</v>
      </c>
      <c r="DR258" s="190"/>
      <c r="DS258" s="190"/>
      <c r="DT258" s="190">
        <v>5.0799999999999998E-2</v>
      </c>
      <c r="DU258" s="190">
        <v>1.5206133333333335E-3</v>
      </c>
      <c r="DV258" s="190"/>
      <c r="DW258" s="190"/>
      <c r="DX258" s="190">
        <v>0.13089999999999999</v>
      </c>
      <c r="DY258" s="190">
        <v>1.1693733333333334E-3</v>
      </c>
      <c r="DZ258" s="190">
        <v>1.6999999999999999E-3</v>
      </c>
      <c r="EA258" s="190">
        <v>1.2602666666666667E-3</v>
      </c>
      <c r="EB258" s="190">
        <v>0.2419</v>
      </c>
      <c r="EC258" s="190">
        <v>3.6446266666666665E-3</v>
      </c>
      <c r="ED258" s="190">
        <v>0.1053</v>
      </c>
      <c r="EE258" s="190">
        <v>2.0147400000000001E-3</v>
      </c>
      <c r="EF258" s="190"/>
      <c r="EG258" s="190"/>
      <c r="EH258" s="190">
        <v>0.41039999999999999</v>
      </c>
      <c r="EI258" s="190">
        <v>4.9795200000000003E-3</v>
      </c>
      <c r="EJ258" s="189">
        <v>101.63</v>
      </c>
    </row>
    <row r="259" spans="1:140" x14ac:dyDescent="0.2">
      <c r="A259" s="63" t="s">
        <v>549</v>
      </c>
      <c r="B259" s="61">
        <v>92.49</v>
      </c>
      <c r="C259" s="143">
        <v>9.7487913048975895E-3</v>
      </c>
      <c r="D259" s="61">
        <v>51.19</v>
      </c>
      <c r="E259" s="61">
        <v>0.16380800000000001</v>
      </c>
      <c r="F259" s="64">
        <v>0.21199999999999999</v>
      </c>
      <c r="G259" s="64">
        <v>1.1787199999999999E-2</v>
      </c>
      <c r="H259" s="61">
        <v>6.71</v>
      </c>
      <c r="I259" s="61">
        <v>4.9206666666666669E-2</v>
      </c>
      <c r="J259" s="61">
        <v>0.96</v>
      </c>
      <c r="K259" s="61">
        <v>10.244999999999999</v>
      </c>
      <c r="L259" s="61">
        <v>0.11064599999999999</v>
      </c>
      <c r="M259" s="64">
        <v>5.7000000000000002E-2</v>
      </c>
      <c r="N259" s="64">
        <v>9.4126000000000001E-3</v>
      </c>
      <c r="O259" s="61">
        <v>23.83</v>
      </c>
      <c r="P259" s="61">
        <v>0.14139133333333334</v>
      </c>
      <c r="Q259" s="61">
        <v>5.4</v>
      </c>
      <c r="R259" s="61">
        <v>7.4160000000000004E-2</v>
      </c>
      <c r="S259" s="64">
        <v>6.6000000000000003E-2</v>
      </c>
      <c r="T259" s="64">
        <v>1.00804E-2</v>
      </c>
      <c r="U259" s="64">
        <v>0.77200000000000002</v>
      </c>
      <c r="V259" s="64">
        <v>4.8841866666666664E-2</v>
      </c>
      <c r="W259" s="64">
        <v>4.2999999999999997E-2</v>
      </c>
      <c r="X259" s="64">
        <v>3.9158666666666668E-3</v>
      </c>
      <c r="Y259" s="64">
        <v>0.2137</v>
      </c>
      <c r="Z259" s="64">
        <v>4.9578399999999998E-3</v>
      </c>
      <c r="AA259" s="64">
        <v>2.5999999999999999E-2</v>
      </c>
      <c r="AB259" s="64">
        <v>1.0725866666666667E-2</v>
      </c>
      <c r="AC259" s="64">
        <v>1.2999999999999999E-2</v>
      </c>
      <c r="AD259" s="64">
        <v>3.6070666666666662E-3</v>
      </c>
      <c r="AE259" s="61">
        <v>99.72</v>
      </c>
      <c r="AF259" s="61">
        <f t="shared" ref="AF259:AF322" si="44">AE259+AO259</f>
        <v>100.23</v>
      </c>
      <c r="AG259" s="92">
        <f t="shared" ref="AG259:AG322" si="45">W259/F259</f>
        <v>0.20283018867924527</v>
      </c>
      <c r="AH259" s="64">
        <f t="shared" ref="AH259:AH322" si="46">U259/F259</f>
        <v>3.6415094339622645</v>
      </c>
      <c r="AI259" s="64">
        <f t="shared" ref="AI259:AI322" si="47">Y259/F259</f>
        <v>1.0080188679245283</v>
      </c>
      <c r="AJ259" s="64">
        <f t="shared" ref="AJ259:AJ322" si="48">AI259/0.6</f>
        <v>1.6800314465408805</v>
      </c>
      <c r="AK259" s="64">
        <f t="shared" ref="AK259:AK322" si="49">AO259/F259</f>
        <v>2.4056603773584908</v>
      </c>
      <c r="AL259" s="63">
        <v>1423</v>
      </c>
      <c r="AM259" s="63">
        <v>1300</v>
      </c>
      <c r="AN259" s="63" t="s">
        <v>548</v>
      </c>
      <c r="AO259" s="62">
        <v>0.51</v>
      </c>
      <c r="AP259" s="69">
        <v>0.08</v>
      </c>
      <c r="AQ259" s="66">
        <v>20</v>
      </c>
      <c r="AR259" s="63">
        <v>20</v>
      </c>
      <c r="AS259" s="278">
        <v>1185.18</v>
      </c>
      <c r="AT259" s="68">
        <v>45.04</v>
      </c>
      <c r="AU259" s="67">
        <v>0.79</v>
      </c>
      <c r="AV259" s="63">
        <v>0.04</v>
      </c>
      <c r="AW259" s="67">
        <v>24.79</v>
      </c>
      <c r="AX259" s="63">
        <v>0.53</v>
      </c>
      <c r="AY259" s="67">
        <v>5.0199999999999996</v>
      </c>
      <c r="AZ259" s="63">
        <v>0.22</v>
      </c>
      <c r="BA259" s="67">
        <v>9.17</v>
      </c>
      <c r="BB259" s="63">
        <v>0.34</v>
      </c>
      <c r="BC259" s="67">
        <v>0.31</v>
      </c>
      <c r="BD259" s="63">
        <v>0.03</v>
      </c>
      <c r="BE259" s="67">
        <v>2.73</v>
      </c>
      <c r="BF259" s="63">
        <v>0.21</v>
      </c>
      <c r="BG259" s="67">
        <v>0.43</v>
      </c>
      <c r="BH259" s="63">
        <v>0.04</v>
      </c>
      <c r="BI259" s="67">
        <v>1.2</v>
      </c>
      <c r="BJ259" s="63">
        <v>7.0000000000000007E-2</v>
      </c>
      <c r="BK259" s="67">
        <v>0.2</v>
      </c>
      <c r="BL259" s="63">
        <v>0.04</v>
      </c>
      <c r="BM259" s="67">
        <v>1</v>
      </c>
      <c r="BN259" s="63">
        <v>0.1</v>
      </c>
      <c r="BO259" s="67">
        <v>0.37</v>
      </c>
      <c r="BP259" s="63">
        <v>0.06</v>
      </c>
      <c r="BQ259" s="67">
        <v>0.19</v>
      </c>
      <c r="BR259" s="63">
        <v>0.04</v>
      </c>
      <c r="BS259" s="67">
        <v>0.72</v>
      </c>
      <c r="BT259" s="63">
        <v>0.17</v>
      </c>
      <c r="BU259" s="67">
        <v>0.1</v>
      </c>
      <c r="BV259" s="63">
        <v>0.02</v>
      </c>
      <c r="BW259" s="67">
        <v>0.78</v>
      </c>
      <c r="BX259" s="63">
        <v>7.0000000000000007E-2</v>
      </c>
      <c r="BY259" s="67">
        <v>0.5</v>
      </c>
      <c r="BZ259" s="63">
        <v>0.09</v>
      </c>
      <c r="CA259" s="67">
        <v>0.52</v>
      </c>
      <c r="CB259" s="63">
        <v>0.06</v>
      </c>
      <c r="CC259" s="67">
        <v>0.09</v>
      </c>
      <c r="CD259" s="63">
        <v>0.02</v>
      </c>
      <c r="CE259" s="67">
        <v>0.28000000000000003</v>
      </c>
      <c r="CF259" s="63">
        <v>0.06</v>
      </c>
      <c r="CG259" s="67">
        <v>0.02</v>
      </c>
      <c r="CH259" s="63">
        <v>0.01</v>
      </c>
      <c r="CI259" s="67">
        <v>0.114</v>
      </c>
      <c r="CJ259" s="63">
        <v>8.9999999999999993E-3</v>
      </c>
      <c r="CK259" s="67">
        <v>2.5999999999999999E-2</v>
      </c>
      <c r="CL259" s="63">
        <v>4.0000000000000001E-3</v>
      </c>
      <c r="CM259" s="118">
        <v>7.7999999999999996E-3</v>
      </c>
      <c r="CN259" s="60">
        <v>1.6000000000000001E-3</v>
      </c>
      <c r="CO259" s="117">
        <v>38.75</v>
      </c>
      <c r="CP259" s="91">
        <v>8.52</v>
      </c>
      <c r="CQ259" s="91">
        <v>10.53</v>
      </c>
      <c r="CR259" s="91">
        <v>1.07</v>
      </c>
      <c r="CS259" s="61">
        <v>3.25</v>
      </c>
      <c r="CT259" s="61">
        <v>0.83</v>
      </c>
      <c r="CU259" s="63">
        <v>11.92</v>
      </c>
      <c r="CV259" s="63">
        <v>2.09</v>
      </c>
      <c r="CW259" s="63">
        <v>8.77</v>
      </c>
      <c r="CX259" s="63">
        <v>1.1299999999999999</v>
      </c>
      <c r="CY259" s="60">
        <f>AU259/AW259</f>
        <v>3.1867688584106497E-2</v>
      </c>
      <c r="CZ259" s="60">
        <f>CY259*((AV259/AU259)^2+(AX259/AW259)^2)^0.5</f>
        <v>1.7514994566539669E-3</v>
      </c>
      <c r="DA259" s="63"/>
      <c r="DB259" s="91">
        <v>31</v>
      </c>
      <c r="DC259" s="60">
        <f>0.3543*DE259</f>
        <v>2.6551242000000003E-2</v>
      </c>
      <c r="DD259" s="60">
        <v>1.491603E-3</v>
      </c>
      <c r="DE259" s="60">
        <v>7.4940000000000007E-2</v>
      </c>
      <c r="DF259" s="60">
        <v>4.2100000000000002E-3</v>
      </c>
      <c r="DG259" s="65"/>
      <c r="DH259" s="65"/>
      <c r="DI259" s="65"/>
      <c r="DJ259" s="65"/>
      <c r="DL259" s="189">
        <v>41.64</v>
      </c>
      <c r="DM259" s="189">
        <v>5.1980999447375997E-2</v>
      </c>
      <c r="DN259" s="189">
        <v>51.75</v>
      </c>
      <c r="DO259" s="189">
        <v>2.3991107703536799E-2</v>
      </c>
      <c r="DP259" s="189">
        <v>7.49</v>
      </c>
      <c r="DQ259" s="189">
        <v>3.1983473251247958E-2</v>
      </c>
      <c r="DR259" s="190"/>
      <c r="DS259" s="190"/>
      <c r="DT259" s="190">
        <v>5.21E-2</v>
      </c>
      <c r="DU259" s="190">
        <v>1.5386866666666666E-3</v>
      </c>
      <c r="DV259" s="190"/>
      <c r="DW259" s="190"/>
      <c r="DX259" s="190">
        <v>0.13139999999999999</v>
      </c>
      <c r="DY259" s="190">
        <v>1.17384E-3</v>
      </c>
      <c r="DZ259" s="190">
        <v>2.0999999999999999E-3</v>
      </c>
      <c r="EA259" s="190">
        <v>1.29514E-3</v>
      </c>
      <c r="EB259" s="190">
        <v>0.2248</v>
      </c>
      <c r="EC259" s="190">
        <v>3.5668266666666671E-3</v>
      </c>
      <c r="ED259" s="190">
        <v>0.11650000000000001</v>
      </c>
      <c r="EE259" s="190">
        <v>2.042633333333333E-3</v>
      </c>
      <c r="EF259" s="190"/>
      <c r="EG259" s="190"/>
      <c r="EH259" s="190">
        <v>0.3977</v>
      </c>
      <c r="EI259" s="190">
        <v>4.984506666666666E-3</v>
      </c>
      <c r="EJ259" s="189">
        <v>101.82</v>
      </c>
    </row>
    <row r="260" spans="1:140" x14ac:dyDescent="0.2">
      <c r="A260" s="63" t="s">
        <v>547</v>
      </c>
      <c r="B260" s="61">
        <v>93.34</v>
      </c>
      <c r="C260" s="143">
        <v>9.9202744529367313E-3</v>
      </c>
      <c r="D260" s="61">
        <v>50.21</v>
      </c>
      <c r="E260" s="61">
        <v>0.16401933333333332</v>
      </c>
      <c r="F260" s="64">
        <v>0.16400000000000001</v>
      </c>
      <c r="G260" s="64">
        <v>1.0911466666666668E-2</v>
      </c>
      <c r="H260" s="61">
        <v>6.27</v>
      </c>
      <c r="I260" s="61">
        <v>4.6398000000000002E-2</v>
      </c>
      <c r="J260" s="61">
        <v>1</v>
      </c>
      <c r="K260" s="61">
        <v>9.9079999999999995</v>
      </c>
      <c r="L260" s="61">
        <v>0.11096959999999997</v>
      </c>
      <c r="M260" s="64">
        <v>4.4999999999999998E-2</v>
      </c>
      <c r="N260" s="64">
        <v>8.8380000000000004E-3</v>
      </c>
      <c r="O260" s="61">
        <v>25.87</v>
      </c>
      <c r="P260" s="61">
        <v>0.15004599999999998</v>
      </c>
      <c r="Q260" s="61">
        <v>4.96</v>
      </c>
      <c r="R260" s="61">
        <v>6.8778666666666669E-2</v>
      </c>
      <c r="S260" s="64">
        <v>0.13600000000000001</v>
      </c>
      <c r="T260" s="64">
        <v>1.0417600000000001E-2</v>
      </c>
      <c r="U260" s="64">
        <v>0.65100000000000002</v>
      </c>
      <c r="V260" s="64">
        <v>4.4094400000000006E-2</v>
      </c>
      <c r="W260" s="64">
        <v>1.7999999999999999E-2</v>
      </c>
      <c r="X260" s="64">
        <v>3.5352000000000001E-3</v>
      </c>
      <c r="Y260" s="64">
        <v>5.74E-2</v>
      </c>
      <c r="Z260" s="64">
        <v>3.2067466666666667E-3</v>
      </c>
      <c r="AA260" s="64">
        <v>2.3E-2</v>
      </c>
      <c r="AB260" s="64">
        <v>1.0155266666666666E-2</v>
      </c>
      <c r="AC260" s="64">
        <v>1.4E-2</v>
      </c>
      <c r="AD260" s="64">
        <v>3.4664000000000001E-3</v>
      </c>
      <c r="AE260" s="61">
        <v>99.32</v>
      </c>
      <c r="AF260" s="61">
        <f t="shared" si="44"/>
        <v>100.07</v>
      </c>
      <c r="AG260" s="92">
        <f t="shared" si="45"/>
        <v>0.1097560975609756</v>
      </c>
      <c r="AH260" s="64">
        <f t="shared" si="46"/>
        <v>3.9695121951219514</v>
      </c>
      <c r="AI260" s="64">
        <f t="shared" si="47"/>
        <v>0.35</v>
      </c>
      <c r="AJ260" s="64">
        <f t="shared" si="48"/>
        <v>0.58333333333333337</v>
      </c>
      <c r="AK260" s="64">
        <f t="shared" si="49"/>
        <v>4.5731707317073171</v>
      </c>
      <c r="AL260" s="63">
        <v>1442</v>
      </c>
      <c r="AM260" s="63">
        <v>1300</v>
      </c>
      <c r="AN260" s="63" t="s">
        <v>546</v>
      </c>
      <c r="AO260" s="62">
        <v>0.75</v>
      </c>
      <c r="AP260" s="69">
        <v>0.14000000000000001</v>
      </c>
      <c r="AQ260" s="66"/>
      <c r="AR260" s="63"/>
      <c r="AS260" s="278"/>
      <c r="AT260" s="68"/>
      <c r="AU260" s="67"/>
      <c r="AV260" s="63"/>
      <c r="AW260" s="67"/>
      <c r="AX260" s="63"/>
      <c r="AY260" s="67"/>
      <c r="AZ260" s="63"/>
      <c r="BA260" s="67"/>
      <c r="BB260" s="63"/>
      <c r="BC260" s="67"/>
      <c r="BD260" s="63"/>
      <c r="BE260" s="67"/>
      <c r="BF260" s="63"/>
      <c r="BG260" s="67"/>
      <c r="BH260" s="63"/>
      <c r="BI260" s="67"/>
      <c r="BJ260" s="63"/>
      <c r="BK260" s="67"/>
      <c r="BL260" s="63"/>
      <c r="BM260" s="67"/>
      <c r="BN260" s="63"/>
      <c r="BO260" s="67"/>
      <c r="BP260" s="63"/>
      <c r="BQ260" s="67"/>
      <c r="BR260" s="63"/>
      <c r="BS260" s="67"/>
      <c r="BT260" s="63"/>
      <c r="BU260" s="67"/>
      <c r="BV260" s="63"/>
      <c r="BW260" s="67"/>
      <c r="BX260" s="63"/>
      <c r="BY260" s="67"/>
      <c r="BZ260" s="63"/>
      <c r="CA260" s="67"/>
      <c r="CB260" s="63"/>
      <c r="CC260" s="67"/>
      <c r="CD260" s="63"/>
      <c r="CE260" s="67"/>
      <c r="CF260" s="63"/>
      <c r="CG260" s="67"/>
      <c r="CH260" s="63"/>
      <c r="CI260" s="67"/>
      <c r="CJ260" s="63"/>
      <c r="CK260" s="67"/>
      <c r="CL260" s="63"/>
      <c r="CM260" s="118"/>
      <c r="CN260" s="60"/>
      <c r="CO260" s="117"/>
      <c r="CP260" s="91"/>
      <c r="CQ260" s="91"/>
      <c r="CR260" s="91"/>
      <c r="CS260" s="61"/>
      <c r="CT260" s="61"/>
      <c r="CU260" s="63"/>
      <c r="CV260" s="63"/>
      <c r="CW260" s="63"/>
      <c r="CX260" s="63"/>
      <c r="CY260" s="60"/>
      <c r="CZ260" s="60"/>
      <c r="DA260" s="63"/>
      <c r="DB260" s="91"/>
      <c r="DC260" s="91"/>
      <c r="DD260" s="91"/>
      <c r="DE260" s="60"/>
      <c r="DF260" s="60"/>
      <c r="DG260" s="65"/>
      <c r="DH260" s="65"/>
      <c r="DI260" s="65"/>
      <c r="DJ260" s="65"/>
      <c r="DL260" s="189">
        <v>41.81</v>
      </c>
      <c r="DM260" s="189">
        <v>5.2193217744831669E-2</v>
      </c>
      <c r="DN260" s="189">
        <v>52.45</v>
      </c>
      <c r="DO260" s="189">
        <v>2.4315625102425222E-2</v>
      </c>
      <c r="DP260" s="189">
        <v>6.67</v>
      </c>
      <c r="DQ260" s="189">
        <v>2.8481944804515873E-2</v>
      </c>
      <c r="DR260" s="190"/>
      <c r="DS260" s="190"/>
      <c r="DT260" s="190">
        <v>5.33E-2</v>
      </c>
      <c r="DU260" s="190">
        <v>1.5385933333333334E-3</v>
      </c>
      <c r="DV260" s="190"/>
      <c r="DW260" s="190"/>
      <c r="DX260" s="190">
        <v>0.13009999999999999</v>
      </c>
      <c r="DY260" s="190">
        <v>1.1622266666666669E-3</v>
      </c>
      <c r="DZ260" s="190">
        <v>2.0999999999999999E-3</v>
      </c>
      <c r="EA260" s="190">
        <v>1.3031200000000001E-3</v>
      </c>
      <c r="EB260" s="190">
        <v>0.2447</v>
      </c>
      <c r="EC260" s="190">
        <v>3.6541866666666666E-3</v>
      </c>
      <c r="ED260" s="190">
        <v>0.10440000000000001</v>
      </c>
      <c r="EE260" s="190">
        <v>2.0044799999999999E-3</v>
      </c>
      <c r="EF260" s="190"/>
      <c r="EG260" s="190"/>
      <c r="EH260" s="190">
        <v>0.41089999999999999</v>
      </c>
      <c r="EI260" s="190">
        <v>5.0129799999999993E-3</v>
      </c>
      <c r="EJ260" s="189">
        <v>101.9</v>
      </c>
    </row>
    <row r="261" spans="1:140" x14ac:dyDescent="0.2">
      <c r="A261" s="63" t="s">
        <v>545</v>
      </c>
      <c r="B261" s="61">
        <v>93.08</v>
      </c>
      <c r="C261" s="143">
        <v>9.9002943224650759E-3</v>
      </c>
      <c r="D261" s="61">
        <v>50.37</v>
      </c>
      <c r="E261" s="61">
        <v>0.16454199999999997</v>
      </c>
      <c r="F261" s="64">
        <v>0.17100000000000001</v>
      </c>
      <c r="G261" s="64">
        <v>1.1844600000000002E-2</v>
      </c>
      <c r="H261" s="61">
        <v>6.41</v>
      </c>
      <c r="I261" s="61">
        <v>4.9143333333333331E-2</v>
      </c>
      <c r="J261" s="61">
        <v>0.97</v>
      </c>
      <c r="K261" s="61">
        <v>10.031000000000001</v>
      </c>
      <c r="L261" s="61">
        <v>0.10766606666666668</v>
      </c>
      <c r="M261" s="64">
        <v>5.0999999999999997E-2</v>
      </c>
      <c r="N261" s="64">
        <v>9.7409999999999979E-3</v>
      </c>
      <c r="O261" s="61">
        <v>25.17</v>
      </c>
      <c r="P261" s="61">
        <v>0.137596</v>
      </c>
      <c r="Q261" s="61">
        <v>5.16</v>
      </c>
      <c r="R261" s="61">
        <v>7.3272000000000004E-2</v>
      </c>
      <c r="S261" s="64">
        <v>0.19600000000000001</v>
      </c>
      <c r="T261" s="64">
        <v>1.1956000000000001E-2</v>
      </c>
      <c r="U261" s="64">
        <v>0.69499999999999995</v>
      </c>
      <c r="V261" s="64">
        <v>4.7723333333333333E-2</v>
      </c>
      <c r="W261" s="64">
        <v>2.4E-2</v>
      </c>
      <c r="X261" s="64">
        <v>3.8288000000000003E-3</v>
      </c>
      <c r="Y261" s="64">
        <v>0.12280000000000001</v>
      </c>
      <c r="Z261" s="64">
        <v>4.1506400000000006E-3</v>
      </c>
      <c r="AA261" s="64">
        <v>1.2E-2</v>
      </c>
      <c r="AB261" s="64">
        <v>1.1336800000000001E-2</v>
      </c>
      <c r="AC261" s="64">
        <v>2.1999999999999999E-2</v>
      </c>
      <c r="AD261" s="64">
        <v>3.9585333333333333E-3</v>
      </c>
      <c r="AE261" s="61">
        <v>99.39</v>
      </c>
      <c r="AF261" s="61">
        <f t="shared" si="44"/>
        <v>100.14</v>
      </c>
      <c r="AG261" s="92">
        <f t="shared" si="45"/>
        <v>0.14035087719298245</v>
      </c>
      <c r="AH261" s="64">
        <f t="shared" si="46"/>
        <v>4.0643274853801161</v>
      </c>
      <c r="AI261" s="64">
        <f t="shared" si="47"/>
        <v>0.71812865497076017</v>
      </c>
      <c r="AJ261" s="64">
        <f t="shared" si="48"/>
        <v>1.1968810916179338</v>
      </c>
      <c r="AK261" s="64">
        <f t="shared" si="49"/>
        <v>4.3859649122807012</v>
      </c>
      <c r="AL261" s="63">
        <v>1433</v>
      </c>
      <c r="AM261" s="63">
        <v>1330</v>
      </c>
      <c r="AN261" s="63" t="s">
        <v>423</v>
      </c>
      <c r="AO261" s="62">
        <v>0.75</v>
      </c>
      <c r="AP261" s="69">
        <v>0.17</v>
      </c>
      <c r="AQ261" s="66"/>
      <c r="AR261" s="63"/>
      <c r="AS261" s="278"/>
      <c r="AT261" s="68"/>
      <c r="AU261" s="67"/>
      <c r="AV261" s="63"/>
      <c r="AW261" s="67"/>
      <c r="AX261" s="63"/>
      <c r="AY261" s="67"/>
      <c r="AZ261" s="63"/>
      <c r="BA261" s="67"/>
      <c r="BB261" s="63"/>
      <c r="BC261" s="67"/>
      <c r="BD261" s="63"/>
      <c r="BE261" s="67"/>
      <c r="BF261" s="63"/>
      <c r="BG261" s="67"/>
      <c r="BH261" s="63"/>
      <c r="BI261" s="67"/>
      <c r="BJ261" s="63"/>
      <c r="BK261" s="67"/>
      <c r="BL261" s="63"/>
      <c r="BM261" s="67"/>
      <c r="BN261" s="63"/>
      <c r="BO261" s="67"/>
      <c r="BP261" s="63"/>
      <c r="BQ261" s="67"/>
      <c r="BR261" s="63"/>
      <c r="BS261" s="67"/>
      <c r="BT261" s="63"/>
      <c r="BU261" s="67"/>
      <c r="BV261" s="63"/>
      <c r="BW261" s="67"/>
      <c r="BX261" s="63"/>
      <c r="BY261" s="67"/>
      <c r="BZ261" s="63"/>
      <c r="CA261" s="67"/>
      <c r="CB261" s="63"/>
      <c r="CC261" s="67"/>
      <c r="CD261" s="63"/>
      <c r="CE261" s="67"/>
      <c r="CF261" s="63"/>
      <c r="CG261" s="67"/>
      <c r="CH261" s="63"/>
      <c r="CI261" s="67"/>
      <c r="CJ261" s="63"/>
      <c r="CK261" s="67"/>
      <c r="CL261" s="63"/>
      <c r="CM261" s="118"/>
      <c r="CN261" s="60"/>
      <c r="CO261" s="117"/>
      <c r="CP261" s="91"/>
      <c r="CQ261" s="91"/>
      <c r="CR261" s="91"/>
      <c r="CS261" s="61"/>
      <c r="CT261" s="61"/>
      <c r="CU261" s="63"/>
      <c r="CV261" s="63"/>
      <c r="CW261" s="63"/>
      <c r="CX261" s="63"/>
      <c r="CY261" s="60"/>
      <c r="CZ261" s="60"/>
      <c r="DA261" s="63"/>
      <c r="DB261" s="91"/>
      <c r="DC261" s="91"/>
      <c r="DD261" s="91"/>
      <c r="DE261" s="60"/>
      <c r="DF261" s="60"/>
      <c r="DG261" s="65"/>
      <c r="DH261" s="65"/>
      <c r="DI261" s="65"/>
      <c r="DJ261" s="65"/>
      <c r="DL261" s="189">
        <v>41.67</v>
      </c>
      <c r="DM261" s="189">
        <v>5.2018449735162293E-2</v>
      </c>
      <c r="DN261" s="189">
        <v>52.06</v>
      </c>
      <c r="DO261" s="189">
        <v>2.4134822551615958E-2</v>
      </c>
      <c r="DP261" s="189">
        <v>6.9</v>
      </c>
      <c r="DQ261" s="189">
        <v>2.9464080832257801E-2</v>
      </c>
      <c r="DR261" s="190"/>
      <c r="DS261" s="190"/>
      <c r="DT261" s="190">
        <v>5.0500000000000003E-2</v>
      </c>
      <c r="DU261" s="190">
        <v>1.5318333333333334E-3</v>
      </c>
      <c r="DV261" s="190"/>
      <c r="DW261" s="190"/>
      <c r="DX261" s="190">
        <v>0.13139999999999999</v>
      </c>
      <c r="DY261" s="190">
        <v>1.16508E-3</v>
      </c>
      <c r="DZ261" s="190">
        <v>3.3E-3</v>
      </c>
      <c r="EA261" s="190">
        <v>1.28392E-3</v>
      </c>
      <c r="EB261" s="190">
        <v>0.2316</v>
      </c>
      <c r="EC261" s="190">
        <v>3.5975200000000003E-3</v>
      </c>
      <c r="ED261" s="190">
        <v>0.1089</v>
      </c>
      <c r="EE261" s="190">
        <v>2.0182799999999999E-3</v>
      </c>
      <c r="EF261" s="190"/>
      <c r="EG261" s="190"/>
      <c r="EH261" s="190">
        <v>0.41570000000000001</v>
      </c>
      <c r="EI261" s="190">
        <v>5.1269666666666665E-3</v>
      </c>
      <c r="EJ261" s="189">
        <v>101.58</v>
      </c>
    </row>
    <row r="262" spans="1:140" x14ac:dyDescent="0.2">
      <c r="A262" s="63" t="s">
        <v>544</v>
      </c>
      <c r="B262" s="61">
        <v>93.08</v>
      </c>
      <c r="C262" s="143">
        <v>9.9002943224650759E-3</v>
      </c>
      <c r="D262" s="61">
        <v>50.29</v>
      </c>
      <c r="E262" s="61">
        <v>0.16428066666666666</v>
      </c>
      <c r="F262" s="64">
        <v>0.183</v>
      </c>
      <c r="G262" s="64">
        <v>1.1797399999999998E-2</v>
      </c>
      <c r="H262" s="61">
        <v>6.51</v>
      </c>
      <c r="I262" s="61">
        <v>4.9909999999999996E-2</v>
      </c>
      <c r="J262" s="61">
        <v>0.97</v>
      </c>
      <c r="K262" s="61">
        <v>10.029999999999999</v>
      </c>
      <c r="L262" s="61">
        <v>0.10564933333333333</v>
      </c>
      <c r="M262" s="64">
        <v>5.8999999999999997E-2</v>
      </c>
      <c r="N262" s="64">
        <v>9.9552666666666654E-3</v>
      </c>
      <c r="O262" s="61">
        <v>25.15</v>
      </c>
      <c r="P262" s="61">
        <v>0.13748666666666665</v>
      </c>
      <c r="Q262" s="61">
        <v>5.18</v>
      </c>
      <c r="R262" s="61">
        <v>7.3901333333333333E-2</v>
      </c>
      <c r="S262" s="64">
        <v>0.20200000000000001</v>
      </c>
      <c r="T262" s="64">
        <v>1.2120000000000001E-2</v>
      </c>
      <c r="U262" s="64">
        <v>0.67300000000000004</v>
      </c>
      <c r="V262" s="64">
        <v>4.8007333333333332E-2</v>
      </c>
      <c r="W262" s="64">
        <v>0.03</v>
      </c>
      <c r="X262" s="64">
        <v>4.0499999999999998E-3</v>
      </c>
      <c r="Y262" s="64">
        <v>0.12939999999999999</v>
      </c>
      <c r="Z262" s="64">
        <v>4.227066666666667E-3</v>
      </c>
      <c r="AA262" s="64">
        <v>2.9000000000000001E-2</v>
      </c>
      <c r="AB262" s="64">
        <v>1.1248133333333335E-2</v>
      </c>
      <c r="AC262" s="64">
        <v>1.7000000000000001E-2</v>
      </c>
      <c r="AD262" s="64">
        <v>3.968933333333334E-3</v>
      </c>
      <c r="AE262" s="61">
        <v>99.44</v>
      </c>
      <c r="AF262" s="61">
        <f t="shared" si="44"/>
        <v>100.14</v>
      </c>
      <c r="AG262" s="92">
        <f t="shared" si="45"/>
        <v>0.16393442622950818</v>
      </c>
      <c r="AH262" s="64">
        <f t="shared" si="46"/>
        <v>3.6775956284153009</v>
      </c>
      <c r="AI262" s="64">
        <f t="shared" si="47"/>
        <v>0.70710382513661196</v>
      </c>
      <c r="AJ262" s="64">
        <f t="shared" si="48"/>
        <v>1.1785063752276868</v>
      </c>
      <c r="AK262" s="64">
        <f t="shared" si="49"/>
        <v>3.8251366120218577</v>
      </c>
      <c r="AL262" s="63">
        <v>1434</v>
      </c>
      <c r="AM262" s="63">
        <v>1330</v>
      </c>
      <c r="AN262" s="63" t="s">
        <v>543</v>
      </c>
      <c r="AO262" s="62">
        <v>0.7</v>
      </c>
      <c r="AP262" s="69">
        <v>0.16</v>
      </c>
      <c r="AQ262" s="66">
        <v>20</v>
      </c>
      <c r="AR262" s="63">
        <v>15</v>
      </c>
      <c r="AS262" s="278">
        <v>1095.07</v>
      </c>
      <c r="AT262" s="68">
        <v>48.51</v>
      </c>
      <c r="AU262" s="67">
        <v>0.65</v>
      </c>
      <c r="AV262" s="63">
        <v>0.06</v>
      </c>
      <c r="AW262" s="67">
        <v>20.92</v>
      </c>
      <c r="AX262" s="63">
        <v>0.83</v>
      </c>
      <c r="AY262" s="67">
        <v>4.67</v>
      </c>
      <c r="AZ262" s="63">
        <v>0.32</v>
      </c>
      <c r="BA262" s="67">
        <v>8.9700000000000006</v>
      </c>
      <c r="BB262" s="63">
        <v>0.7</v>
      </c>
      <c r="BC262" s="67">
        <v>0.27</v>
      </c>
      <c r="BD262" s="63">
        <v>0.05</v>
      </c>
      <c r="BE262" s="67">
        <v>2.63</v>
      </c>
      <c r="BF262" s="63">
        <v>0.49</v>
      </c>
      <c r="BG262" s="67">
        <v>0.38</v>
      </c>
      <c r="BH262" s="63">
        <v>0.08</v>
      </c>
      <c r="BI262" s="67">
        <v>1.18</v>
      </c>
      <c r="BJ262" s="63">
        <v>0.15</v>
      </c>
      <c r="BK262" s="67">
        <v>0.17</v>
      </c>
      <c r="BL262" s="63">
        <v>0.04</v>
      </c>
      <c r="BM262" s="67">
        <v>1.07</v>
      </c>
      <c r="BN262" s="63">
        <v>0.2</v>
      </c>
      <c r="BO262" s="67">
        <v>0.47</v>
      </c>
      <c r="BP262" s="63">
        <v>0.14000000000000001</v>
      </c>
      <c r="BQ262" s="67">
        <v>0.13</v>
      </c>
      <c r="BR262" s="63">
        <v>0.04</v>
      </c>
      <c r="BS262" s="67">
        <v>0.52</v>
      </c>
      <c r="BT262" s="63">
        <v>0.15</v>
      </c>
      <c r="BU262" s="67">
        <v>0.11</v>
      </c>
      <c r="BV262" s="63">
        <v>0.03</v>
      </c>
      <c r="BW262" s="67">
        <v>0.67</v>
      </c>
      <c r="BX262" s="63">
        <v>0.12</v>
      </c>
      <c r="BY262" s="67">
        <v>0.56999999999999995</v>
      </c>
      <c r="BZ262" s="63">
        <v>0.12</v>
      </c>
      <c r="CA262" s="67">
        <v>0.7</v>
      </c>
      <c r="CB262" s="63">
        <v>0.13</v>
      </c>
      <c r="CC262" s="67">
        <v>0.08</v>
      </c>
      <c r="CD262" s="63">
        <v>0.02</v>
      </c>
      <c r="CE262" s="67">
        <v>0.27</v>
      </c>
      <c r="CF262" s="63">
        <v>7.0000000000000007E-2</v>
      </c>
      <c r="CG262" s="67">
        <v>0.01</v>
      </c>
      <c r="CH262" s="63">
        <v>0</v>
      </c>
      <c r="CI262" s="67">
        <v>7.1999999999999995E-2</v>
      </c>
      <c r="CJ262" s="63">
        <v>2.1000000000000001E-2</v>
      </c>
      <c r="CK262" s="67">
        <v>2.8000000000000001E-2</v>
      </c>
      <c r="CL262" s="63">
        <v>8.0000000000000002E-3</v>
      </c>
      <c r="CM262" s="118">
        <v>5.7999999999999996E-3</v>
      </c>
      <c r="CN262" s="60">
        <v>2.5000000000000001E-3</v>
      </c>
      <c r="CO262" s="117">
        <v>45</v>
      </c>
      <c r="CP262" s="91">
        <v>21.26</v>
      </c>
      <c r="CQ262" s="91">
        <v>16.39</v>
      </c>
      <c r="CR262" s="91">
        <v>5.17</v>
      </c>
      <c r="CS262" s="61">
        <v>4.67</v>
      </c>
      <c r="CT262" s="61">
        <v>2.46</v>
      </c>
      <c r="CU262" s="63">
        <v>9.64</v>
      </c>
      <c r="CV262" s="63">
        <v>3.28</v>
      </c>
      <c r="CW262" s="63">
        <v>14.86</v>
      </c>
      <c r="CX262" s="63">
        <v>5.12</v>
      </c>
      <c r="CY262" s="60">
        <f>AU262/AW262</f>
        <v>3.1070745697896748E-2</v>
      </c>
      <c r="CZ262" s="60">
        <f>CY262*((AV262/AU262)^2+(AX262/AW262)^2)^0.5</f>
        <v>3.1217692021083239E-3</v>
      </c>
      <c r="DA262" s="63"/>
      <c r="DB262" s="91"/>
      <c r="DC262" s="91"/>
      <c r="DD262" s="91"/>
      <c r="DE262" s="60"/>
      <c r="DF262" s="60"/>
      <c r="DG262" s="65"/>
      <c r="DH262" s="65"/>
      <c r="DI262" s="65"/>
      <c r="DJ262" s="65"/>
      <c r="DL262" s="189">
        <v>41.67</v>
      </c>
      <c r="DM262" s="189">
        <v>5.2018449735162293E-2</v>
      </c>
      <c r="DN262" s="189">
        <v>52.06</v>
      </c>
      <c r="DO262" s="189">
        <v>2.4134822551615958E-2</v>
      </c>
      <c r="DP262" s="189">
        <v>6.9</v>
      </c>
      <c r="DQ262" s="189">
        <v>2.9464080832257801E-2</v>
      </c>
      <c r="DR262" s="190"/>
      <c r="DS262" s="190"/>
      <c r="DT262" s="190">
        <v>5.0500000000000003E-2</v>
      </c>
      <c r="DU262" s="190">
        <v>1.5318333333333334E-3</v>
      </c>
      <c r="DV262" s="190"/>
      <c r="DW262" s="190"/>
      <c r="DX262" s="190">
        <v>0.13139999999999999</v>
      </c>
      <c r="DY262" s="190">
        <v>1.16508E-3</v>
      </c>
      <c r="DZ262" s="190">
        <v>3.3E-3</v>
      </c>
      <c r="EA262" s="190">
        <v>1.28392E-3</v>
      </c>
      <c r="EB262" s="190">
        <v>0.2316</v>
      </c>
      <c r="EC262" s="190">
        <v>3.5975200000000003E-3</v>
      </c>
      <c r="ED262" s="190">
        <v>0.1089</v>
      </c>
      <c r="EE262" s="190">
        <v>2.0182799999999999E-3</v>
      </c>
      <c r="EF262" s="190"/>
      <c r="EG262" s="190"/>
      <c r="EH262" s="190">
        <v>0.41570000000000001</v>
      </c>
      <c r="EI262" s="190">
        <v>5.1269666666666665E-3</v>
      </c>
      <c r="EJ262" s="189">
        <v>101.58</v>
      </c>
    </row>
    <row r="263" spans="1:140" x14ac:dyDescent="0.2">
      <c r="A263" s="63" t="s">
        <v>542</v>
      </c>
      <c r="B263" s="61">
        <v>93.13</v>
      </c>
      <c r="C263" s="143">
        <v>9.9212425195668204E-3</v>
      </c>
      <c r="D263" s="61">
        <v>50.23</v>
      </c>
      <c r="E263" s="61">
        <v>0.16408466666666666</v>
      </c>
      <c r="F263" s="64">
        <v>0.192</v>
      </c>
      <c r="G263" s="64">
        <v>1.1942400000000001E-2</v>
      </c>
      <c r="H263" s="61">
        <v>6.36</v>
      </c>
      <c r="I263" s="61">
        <v>4.9184000000000005E-2</v>
      </c>
      <c r="J263" s="61">
        <v>0.96</v>
      </c>
      <c r="K263" s="61">
        <v>10.037000000000001</v>
      </c>
      <c r="L263" s="61">
        <v>0.10639220000000001</v>
      </c>
      <c r="M263" s="64">
        <v>5.8000000000000003E-2</v>
      </c>
      <c r="N263" s="64">
        <v>9.7942666666666674E-3</v>
      </c>
      <c r="O263" s="61">
        <v>25.37</v>
      </c>
      <c r="P263" s="61">
        <v>0.13868933333333333</v>
      </c>
      <c r="Q263" s="61">
        <v>5.0599999999999996</v>
      </c>
      <c r="R263" s="61">
        <v>7.2863999999999998E-2</v>
      </c>
      <c r="S263" s="64">
        <v>0.219</v>
      </c>
      <c r="T263" s="64">
        <v>1.2190999999999999E-2</v>
      </c>
      <c r="U263" s="64">
        <v>0.66200000000000003</v>
      </c>
      <c r="V263" s="64">
        <v>4.7046133333333337E-2</v>
      </c>
      <c r="W263" s="64">
        <v>2.3E-2</v>
      </c>
      <c r="X263" s="64">
        <v>3.7735333333333331E-3</v>
      </c>
      <c r="Y263" s="64">
        <v>7.3700000000000002E-2</v>
      </c>
      <c r="Z263" s="64">
        <v>3.6162133333333341E-3</v>
      </c>
      <c r="AA263" s="64">
        <v>2.3E-2</v>
      </c>
      <c r="AB263" s="64">
        <v>1.0983266666666667E-2</v>
      </c>
      <c r="AC263" s="64">
        <v>1.6E-2</v>
      </c>
      <c r="AD263" s="64">
        <v>3.7055999999999999E-3</v>
      </c>
      <c r="AE263" s="61">
        <v>99.28</v>
      </c>
      <c r="AF263" s="61">
        <f t="shared" si="44"/>
        <v>100.09</v>
      </c>
      <c r="AG263" s="92">
        <f t="shared" si="45"/>
        <v>0.11979166666666666</v>
      </c>
      <c r="AH263" s="64">
        <f t="shared" si="46"/>
        <v>3.447916666666667</v>
      </c>
      <c r="AI263" s="64">
        <f t="shared" si="47"/>
        <v>0.38385416666666666</v>
      </c>
      <c r="AJ263" s="64">
        <f t="shared" si="48"/>
        <v>0.63975694444444442</v>
      </c>
      <c r="AK263" s="64">
        <f t="shared" si="49"/>
        <v>4.21875</v>
      </c>
      <c r="AL263" s="63">
        <v>1433</v>
      </c>
      <c r="AM263" s="63">
        <v>1330</v>
      </c>
      <c r="AN263" s="63" t="s">
        <v>541</v>
      </c>
      <c r="AO263" s="62">
        <v>0.81</v>
      </c>
      <c r="AP263" s="69">
        <v>0.09</v>
      </c>
      <c r="AQ263" s="66"/>
      <c r="AR263" s="63"/>
      <c r="AS263" s="278"/>
      <c r="AT263" s="68"/>
      <c r="AU263" s="67"/>
      <c r="AV263" s="63"/>
      <c r="AW263" s="67"/>
      <c r="AX263" s="63"/>
      <c r="AY263" s="67"/>
      <c r="AZ263" s="63"/>
      <c r="BA263" s="67"/>
      <c r="BB263" s="63"/>
      <c r="BC263" s="67"/>
      <c r="BD263" s="63"/>
      <c r="BE263" s="67"/>
      <c r="BF263" s="63"/>
      <c r="BG263" s="67"/>
      <c r="BH263" s="63"/>
      <c r="BI263" s="67"/>
      <c r="BJ263" s="63"/>
      <c r="BK263" s="67"/>
      <c r="BL263" s="63"/>
      <c r="BM263" s="67"/>
      <c r="BN263" s="63"/>
      <c r="BO263" s="67"/>
      <c r="BP263" s="63"/>
      <c r="BQ263" s="67"/>
      <c r="BR263" s="63"/>
      <c r="BS263" s="67"/>
      <c r="BT263" s="63"/>
      <c r="BU263" s="67"/>
      <c r="BV263" s="63"/>
      <c r="BW263" s="67"/>
      <c r="BX263" s="63"/>
      <c r="BY263" s="67"/>
      <c r="BZ263" s="63"/>
      <c r="CA263" s="67"/>
      <c r="CB263" s="63"/>
      <c r="CC263" s="67"/>
      <c r="CD263" s="63"/>
      <c r="CE263" s="67"/>
      <c r="CF263" s="63"/>
      <c r="CG263" s="67"/>
      <c r="CH263" s="63"/>
      <c r="CI263" s="67"/>
      <c r="CJ263" s="63"/>
      <c r="CK263" s="67"/>
      <c r="CL263" s="63"/>
      <c r="CM263" s="118"/>
      <c r="CN263" s="60"/>
      <c r="CO263" s="117"/>
      <c r="CP263" s="91"/>
      <c r="CQ263" s="91"/>
      <c r="CR263" s="91"/>
      <c r="CS263" s="61"/>
      <c r="CT263" s="61"/>
      <c r="CU263" s="63"/>
      <c r="CV263" s="63"/>
      <c r="CW263" s="63"/>
      <c r="CX263" s="63"/>
      <c r="CY263" s="60"/>
      <c r="CZ263" s="60"/>
      <c r="DA263" s="63"/>
      <c r="DB263" s="91"/>
      <c r="DC263" s="91"/>
      <c r="DD263" s="91"/>
      <c r="DE263" s="60"/>
      <c r="DF263" s="60"/>
      <c r="DG263" s="65"/>
      <c r="DH263" s="65"/>
      <c r="DI263" s="65"/>
      <c r="DJ263" s="65"/>
      <c r="DL263" s="189">
        <v>41.58</v>
      </c>
      <c r="DM263" s="189">
        <v>5.1906098871803412E-2</v>
      </c>
      <c r="DN263" s="189">
        <v>52.04</v>
      </c>
      <c r="DO263" s="189">
        <v>2.4125550625933429E-2</v>
      </c>
      <c r="DP263" s="189">
        <v>6.84</v>
      </c>
      <c r="DQ263" s="189">
        <v>2.9207871433716427E-2</v>
      </c>
      <c r="DR263" s="190"/>
      <c r="DS263" s="190"/>
      <c r="DT263" s="190">
        <v>5.1200000000000002E-2</v>
      </c>
      <c r="DU263" s="190">
        <v>1.5291733333333334E-3</v>
      </c>
      <c r="DV263" s="190"/>
      <c r="DW263" s="190"/>
      <c r="DX263" s="190">
        <v>0.13339999999999999</v>
      </c>
      <c r="DY263" s="190">
        <v>1.2094933333333334E-3</v>
      </c>
      <c r="DZ263" s="190">
        <v>2E-3</v>
      </c>
      <c r="EA263" s="190">
        <v>1.2932E-3</v>
      </c>
      <c r="EB263" s="190">
        <v>0.24590000000000001</v>
      </c>
      <c r="EC263" s="190">
        <v>3.6557133333333333E-3</v>
      </c>
      <c r="ED263" s="190">
        <v>0.1057</v>
      </c>
      <c r="EE263" s="190">
        <v>2.0153466666666666E-3</v>
      </c>
      <c r="EF263" s="190"/>
      <c r="EG263" s="190"/>
      <c r="EH263" s="190">
        <v>0.42330000000000001</v>
      </c>
      <c r="EI263" s="190">
        <v>5.1360400000000006E-3</v>
      </c>
      <c r="EJ263" s="189">
        <v>101.42</v>
      </c>
    </row>
    <row r="264" spans="1:140" x14ac:dyDescent="0.2">
      <c r="A264" s="63" t="s">
        <v>540</v>
      </c>
      <c r="B264" s="61">
        <v>93.21</v>
      </c>
      <c r="C264" s="143">
        <v>3.2460275727608187E-3</v>
      </c>
      <c r="D264" s="61">
        <v>50.26</v>
      </c>
      <c r="E264" s="61">
        <v>8.529404837384609E-2</v>
      </c>
      <c r="F264" s="64">
        <v>0.189</v>
      </c>
      <c r="G264" s="64">
        <v>6.6331700453101609E-3</v>
      </c>
      <c r="H264" s="61">
        <v>6.49</v>
      </c>
      <c r="I264" s="61">
        <v>2.7534738059404158E-2</v>
      </c>
      <c r="J264" s="61">
        <v>1.05</v>
      </c>
      <c r="K264" s="61">
        <v>9.9619999999999997</v>
      </c>
      <c r="L264" s="61">
        <v>5.3066289748158899E-2</v>
      </c>
      <c r="M264" s="64">
        <v>6.0999999999999999E-2</v>
      </c>
      <c r="N264" s="64">
        <v>5.5833959742754733E-3</v>
      </c>
      <c r="O264" s="61">
        <v>25.4</v>
      </c>
      <c r="P264" s="61">
        <v>8.2618356313836197E-2</v>
      </c>
      <c r="Q264" s="61">
        <v>5.2</v>
      </c>
      <c r="R264" s="61">
        <v>1.6423733504359547E-2</v>
      </c>
      <c r="S264" s="64">
        <v>0.19500000000000001</v>
      </c>
      <c r="T264" s="64">
        <v>1.0168669885978204E-2</v>
      </c>
      <c r="U264" s="64">
        <v>0.71</v>
      </c>
      <c r="V264" s="64">
        <v>1.9531654219639344E-2</v>
      </c>
      <c r="W264" s="64">
        <v>3.4000000000000002E-2</v>
      </c>
      <c r="X264" s="64">
        <v>1.4552357472244831E-3</v>
      </c>
      <c r="Y264" s="64">
        <v>0.1759</v>
      </c>
      <c r="Z264" s="64">
        <v>2.3052371887026676E-3</v>
      </c>
      <c r="AA264" s="64">
        <v>1.4999999999999999E-2</v>
      </c>
      <c r="AB264" s="64">
        <v>2.8697056033677045E-3</v>
      </c>
      <c r="AC264" s="64">
        <v>1.6E-2</v>
      </c>
      <c r="AD264" s="64">
        <v>1.1804055950769164E-3</v>
      </c>
      <c r="AE264" s="61">
        <v>99.77</v>
      </c>
      <c r="AF264" s="61">
        <f t="shared" si="44"/>
        <v>100.2</v>
      </c>
      <c r="AG264" s="92">
        <f t="shared" si="45"/>
        <v>0.17989417989417991</v>
      </c>
      <c r="AH264" s="64">
        <f t="shared" si="46"/>
        <v>3.7566137566137563</v>
      </c>
      <c r="AI264" s="64">
        <f t="shared" si="47"/>
        <v>0.93068783068783068</v>
      </c>
      <c r="AJ264" s="64">
        <f t="shared" si="48"/>
        <v>1.5511463844797178</v>
      </c>
      <c r="AK264" s="64">
        <f t="shared" si="49"/>
        <v>2.2751322751322749</v>
      </c>
      <c r="AL264" s="63">
        <v>1448</v>
      </c>
      <c r="AM264" s="63">
        <v>1350</v>
      </c>
      <c r="AN264" s="63" t="s">
        <v>520</v>
      </c>
      <c r="AO264" s="62">
        <v>0.43</v>
      </c>
      <c r="AP264" s="69">
        <v>0.06</v>
      </c>
      <c r="AQ264" s="66"/>
      <c r="AR264" s="63"/>
      <c r="AS264" s="278"/>
      <c r="AT264" s="68"/>
      <c r="AU264" s="67"/>
      <c r="AV264" s="63"/>
      <c r="AW264" s="67"/>
      <c r="AX264" s="63"/>
      <c r="AY264" s="67"/>
      <c r="AZ264" s="63"/>
      <c r="BA264" s="67"/>
      <c r="BB264" s="63"/>
      <c r="BC264" s="67"/>
      <c r="BD264" s="63"/>
      <c r="BE264" s="67"/>
      <c r="BF264" s="63"/>
      <c r="BG264" s="67"/>
      <c r="BH264" s="63"/>
      <c r="BI264" s="67"/>
      <c r="BJ264" s="63"/>
      <c r="BK264" s="67"/>
      <c r="BL264" s="63"/>
      <c r="BM264" s="67"/>
      <c r="BN264" s="63"/>
      <c r="BO264" s="67"/>
      <c r="BP264" s="63"/>
      <c r="BQ264" s="67"/>
      <c r="BR264" s="63"/>
      <c r="BS264" s="67"/>
      <c r="BT264" s="63"/>
      <c r="BU264" s="67"/>
      <c r="BV264" s="63"/>
      <c r="BW264" s="67"/>
      <c r="BX264" s="63"/>
      <c r="BY264" s="67"/>
      <c r="BZ264" s="63"/>
      <c r="CA264" s="67"/>
      <c r="CB264" s="63"/>
      <c r="CC264" s="67"/>
      <c r="CD264" s="63"/>
      <c r="CE264" s="67"/>
      <c r="CF264" s="63"/>
      <c r="CG264" s="67"/>
      <c r="CH264" s="63"/>
      <c r="CI264" s="67"/>
      <c r="CJ264" s="63"/>
      <c r="CK264" s="67"/>
      <c r="CL264" s="63"/>
      <c r="CM264" s="118"/>
      <c r="CN264" s="60"/>
      <c r="CO264" s="117"/>
      <c r="CP264" s="91"/>
      <c r="CQ264" s="91"/>
      <c r="CR264" s="91"/>
      <c r="CS264" s="61"/>
      <c r="CT264" s="61"/>
      <c r="CU264" s="63"/>
      <c r="CV264" s="63"/>
      <c r="CW264" s="63"/>
      <c r="CX264" s="63"/>
      <c r="CY264" s="60"/>
      <c r="CZ264" s="60"/>
      <c r="DA264" s="63"/>
      <c r="DB264" s="91"/>
      <c r="DC264" s="91"/>
      <c r="DD264" s="91"/>
      <c r="DE264" s="60"/>
      <c r="DF264" s="60"/>
      <c r="DG264" s="65"/>
      <c r="DH264" s="65"/>
      <c r="DI264" s="65"/>
      <c r="DJ264" s="65"/>
      <c r="DL264" s="189">
        <v>41.13</v>
      </c>
      <c r="DM264" s="189">
        <v>3.1720144251990677E-2</v>
      </c>
      <c r="DN264" s="189">
        <v>51.14</v>
      </c>
      <c r="DO264" s="189">
        <v>0.12648448006150081</v>
      </c>
      <c r="DP264" s="189">
        <v>6.64</v>
      </c>
      <c r="DQ264" s="189">
        <v>2.2952481846984247E-2</v>
      </c>
      <c r="DR264" s="190"/>
      <c r="DS264" s="190"/>
      <c r="DT264" s="190">
        <v>5.0700000000000002E-2</v>
      </c>
      <c r="DU264" s="190">
        <v>2.556042654342958E-3</v>
      </c>
      <c r="DV264" s="190"/>
      <c r="DW264" s="190"/>
      <c r="DX264" s="190">
        <v>0.13100000000000001</v>
      </c>
      <c r="DY264" s="190">
        <v>1.2136545504194433E-3</v>
      </c>
      <c r="DZ264" s="190"/>
      <c r="EA264" s="190"/>
      <c r="EB264" s="190">
        <v>0.23880000000000001</v>
      </c>
      <c r="EC264" s="190">
        <v>2.153076663460513E-3</v>
      </c>
      <c r="ED264" s="190">
        <v>0.104</v>
      </c>
      <c r="EE264" s="190">
        <v>2.4819495133194557E-3</v>
      </c>
      <c r="EF264" s="190"/>
      <c r="EG264" s="190"/>
      <c r="EH264" s="190">
        <v>0.41049999999999998</v>
      </c>
      <c r="EI264" s="190">
        <v>3.6109451385863832E-3</v>
      </c>
      <c r="EJ264" s="189">
        <v>99.84</v>
      </c>
    </row>
    <row r="265" spans="1:140" x14ac:dyDescent="0.2">
      <c r="A265" s="63" t="s">
        <v>539</v>
      </c>
      <c r="B265" s="61">
        <v>92.93</v>
      </c>
      <c r="C265" s="143">
        <v>3.18815820876743E-3</v>
      </c>
      <c r="D265" s="61">
        <v>50.3</v>
      </c>
      <c r="E265" s="61">
        <v>8.5361930624840002E-2</v>
      </c>
      <c r="F265" s="64">
        <v>0.189</v>
      </c>
      <c r="G265" s="64">
        <v>6.7951187870411798E-3</v>
      </c>
      <c r="H265" s="61">
        <v>6.52</v>
      </c>
      <c r="I265" s="61">
        <v>2.7969373027573491E-2</v>
      </c>
      <c r="J265" s="61">
        <v>0.97</v>
      </c>
      <c r="K265" s="61">
        <v>10.131</v>
      </c>
      <c r="L265" s="61">
        <v>5.2533791201473369E-2</v>
      </c>
      <c r="M265" s="64">
        <v>6.9000000000000006E-2</v>
      </c>
      <c r="N265" s="64">
        <v>5.8127885029476186E-3</v>
      </c>
      <c r="O265" s="61">
        <v>24.72</v>
      </c>
      <c r="P265" s="61">
        <v>8.1571838277680123E-2</v>
      </c>
      <c r="Q265" s="61">
        <v>5.47</v>
      </c>
      <c r="R265" s="61">
        <v>1.7018646009597824E-2</v>
      </c>
      <c r="S265" s="64">
        <v>0.20200000000000001</v>
      </c>
      <c r="T265" s="64">
        <v>1.0360777595871418E-2</v>
      </c>
      <c r="U265" s="64">
        <v>0.71499999999999997</v>
      </c>
      <c r="V265" s="64">
        <v>1.9683996027512071E-2</v>
      </c>
      <c r="W265" s="64">
        <v>0.03</v>
      </c>
      <c r="X265" s="64">
        <v>1.4604358938344398E-3</v>
      </c>
      <c r="Y265" s="64">
        <v>0.22939999999999999</v>
      </c>
      <c r="Z265" s="64">
        <v>2.6169927690809962E-3</v>
      </c>
      <c r="AA265" s="64">
        <v>1.2E-2</v>
      </c>
      <c r="AB265" s="64">
        <v>2.7419393136975151E-3</v>
      </c>
      <c r="AC265" s="64">
        <v>2.4E-2</v>
      </c>
      <c r="AD265" s="64">
        <v>1.2916871447839061E-3</v>
      </c>
      <c r="AE265" s="61">
        <v>99.57</v>
      </c>
      <c r="AF265" s="61">
        <f t="shared" si="44"/>
        <v>100.25999999999999</v>
      </c>
      <c r="AG265" s="92">
        <f t="shared" si="45"/>
        <v>0.15873015873015872</v>
      </c>
      <c r="AH265" s="64">
        <f t="shared" si="46"/>
        <v>3.7830687830687828</v>
      </c>
      <c r="AI265" s="64">
        <f t="shared" si="47"/>
        <v>1.2137566137566138</v>
      </c>
      <c r="AJ265" s="64">
        <f t="shared" si="48"/>
        <v>2.0229276895943564</v>
      </c>
      <c r="AK265" s="64">
        <f t="shared" si="49"/>
        <v>3.6507936507936507</v>
      </c>
      <c r="AL265" s="63">
        <v>1430</v>
      </c>
      <c r="AM265" s="63">
        <v>1350</v>
      </c>
      <c r="AN265" s="63" t="s">
        <v>163</v>
      </c>
      <c r="AO265" s="62">
        <v>0.69</v>
      </c>
      <c r="AP265" s="69">
        <v>0.14000000000000001</v>
      </c>
      <c r="AQ265" s="66"/>
      <c r="AR265" s="63"/>
      <c r="AS265" s="278"/>
      <c r="AT265" s="68"/>
      <c r="AU265" s="67"/>
      <c r="AV265" s="63"/>
      <c r="AW265" s="67"/>
      <c r="AX265" s="63"/>
      <c r="AY265" s="67"/>
      <c r="AZ265" s="63"/>
      <c r="BA265" s="67"/>
      <c r="BB265" s="63"/>
      <c r="BC265" s="67"/>
      <c r="BD265" s="63"/>
      <c r="BE265" s="67"/>
      <c r="BF265" s="63"/>
      <c r="BG265" s="67"/>
      <c r="BH265" s="63"/>
      <c r="BI265" s="67"/>
      <c r="BJ265" s="63"/>
      <c r="BK265" s="67"/>
      <c r="BL265" s="63"/>
      <c r="BM265" s="67"/>
      <c r="BN265" s="63"/>
      <c r="BO265" s="67"/>
      <c r="BP265" s="63"/>
      <c r="BQ265" s="67"/>
      <c r="BR265" s="63"/>
      <c r="BS265" s="67"/>
      <c r="BT265" s="63"/>
      <c r="BU265" s="67"/>
      <c r="BV265" s="63"/>
      <c r="BW265" s="67"/>
      <c r="BX265" s="63"/>
      <c r="BY265" s="67"/>
      <c r="BZ265" s="63"/>
      <c r="CA265" s="67"/>
      <c r="CB265" s="63"/>
      <c r="CC265" s="67"/>
      <c r="CD265" s="63"/>
      <c r="CE265" s="67"/>
      <c r="CF265" s="63"/>
      <c r="CG265" s="67"/>
      <c r="CH265" s="63"/>
      <c r="CI265" s="67"/>
      <c r="CJ265" s="63"/>
      <c r="CK265" s="67"/>
      <c r="CL265" s="63"/>
      <c r="CM265" s="118"/>
      <c r="CN265" s="60"/>
      <c r="CO265" s="117"/>
      <c r="CP265" s="91"/>
      <c r="CQ265" s="91"/>
      <c r="CR265" s="91"/>
      <c r="CS265" s="61"/>
      <c r="CT265" s="61"/>
      <c r="CU265" s="63"/>
      <c r="CV265" s="63"/>
      <c r="CW265" s="63"/>
      <c r="CX265" s="63"/>
      <c r="CY265" s="60"/>
      <c r="CZ265" s="60"/>
      <c r="DA265" s="63"/>
      <c r="DB265" s="91"/>
      <c r="DC265" s="91"/>
      <c r="DD265" s="91"/>
      <c r="DE265" s="60"/>
      <c r="DF265" s="60"/>
      <c r="DG265" s="65"/>
      <c r="DH265" s="65"/>
      <c r="DI265" s="65"/>
      <c r="DJ265" s="65"/>
      <c r="DL265" s="189">
        <v>40.770000000000003</v>
      </c>
      <c r="DM265" s="189">
        <v>4.0177337692903603E-2</v>
      </c>
      <c r="DN265" s="189">
        <v>50.6</v>
      </c>
      <c r="DO265" s="189">
        <v>9.3168311032941986E-2</v>
      </c>
      <c r="DP265" s="189">
        <v>6.86</v>
      </c>
      <c r="DQ265" s="189">
        <v>1.8197028580447725E-2</v>
      </c>
      <c r="DR265" s="190"/>
      <c r="DS265" s="190"/>
      <c r="DT265" s="190">
        <v>5.0099999999999999E-2</v>
      </c>
      <c r="DU265" s="190">
        <v>1.7648896119038737E-3</v>
      </c>
      <c r="DV265" s="190"/>
      <c r="DW265" s="190"/>
      <c r="DX265" s="190">
        <v>0.13100000000000001</v>
      </c>
      <c r="DY265" s="190">
        <v>1.1452049553312708E-3</v>
      </c>
      <c r="DZ265" s="190"/>
      <c r="EA265" s="190"/>
      <c r="EB265" s="190">
        <v>0.24079999999999999</v>
      </c>
      <c r="EC265" s="190">
        <v>2.9753564959740272E-3</v>
      </c>
      <c r="ED265" s="190">
        <v>0.1061</v>
      </c>
      <c r="EE265" s="190">
        <v>2.0840502439814024E-3</v>
      </c>
      <c r="EF265" s="190"/>
      <c r="EG265" s="190"/>
      <c r="EH265" s="190">
        <v>0.40639999999999998</v>
      </c>
      <c r="EI265" s="190">
        <v>3.0237715098906269E-3</v>
      </c>
      <c r="EJ265" s="189">
        <v>99.17</v>
      </c>
    </row>
    <row r="266" spans="1:140" x14ac:dyDescent="0.2">
      <c r="A266" s="63" t="s">
        <v>180</v>
      </c>
      <c r="B266" s="61">
        <v>93</v>
      </c>
      <c r="C266" s="143">
        <v>3.1784997012625346E-3</v>
      </c>
      <c r="D266" s="61">
        <v>50.36</v>
      </c>
      <c r="E266" s="61">
        <v>8.5463754001330869E-2</v>
      </c>
      <c r="F266" s="64">
        <v>0.19</v>
      </c>
      <c r="G266" s="64">
        <v>6.6344954174710558E-3</v>
      </c>
      <c r="H266" s="61">
        <v>6.53</v>
      </c>
      <c r="I266" s="61">
        <v>2.7550960033686261E-2</v>
      </c>
      <c r="J266" s="61">
        <v>1</v>
      </c>
      <c r="K266" s="61">
        <v>10.099</v>
      </c>
      <c r="L266" s="61">
        <v>5.4748213937889235E-2</v>
      </c>
      <c r="M266" s="64">
        <v>6.2E-2</v>
      </c>
      <c r="N266" s="64">
        <v>5.6267663450886435E-3</v>
      </c>
      <c r="O266" s="61">
        <v>24.96</v>
      </c>
      <c r="P266" s="61">
        <v>8.2363797872609057E-2</v>
      </c>
      <c r="Q266" s="61">
        <v>5.32</v>
      </c>
      <c r="R266" s="61">
        <v>1.6551955534014704E-2</v>
      </c>
      <c r="S266" s="64">
        <v>0.182</v>
      </c>
      <c r="T266" s="64">
        <v>1.0039862285022749E-2</v>
      </c>
      <c r="U266" s="64">
        <v>0.71599999999999997</v>
      </c>
      <c r="V266" s="64">
        <v>1.9458945749677419E-2</v>
      </c>
      <c r="W266" s="64">
        <v>2.5999999999999999E-2</v>
      </c>
      <c r="X266" s="64">
        <v>1.444044826943479E-3</v>
      </c>
      <c r="Y266" s="64">
        <v>0.1024</v>
      </c>
      <c r="Z266" s="64">
        <v>1.8705720669831938E-3</v>
      </c>
      <c r="AA266" s="64">
        <v>1.4999999999999999E-2</v>
      </c>
      <c r="AB266" s="64">
        <v>2.8626799506755898E-3</v>
      </c>
      <c r="AC266" s="64">
        <v>2.1000000000000001E-2</v>
      </c>
      <c r="AD266" s="64">
        <v>1.2208770617879591E-3</v>
      </c>
      <c r="AE266" s="61">
        <v>99.59</v>
      </c>
      <c r="AF266" s="61">
        <f t="shared" si="44"/>
        <v>100.13000000000001</v>
      </c>
      <c r="AG266" s="92">
        <f t="shared" si="45"/>
        <v>0.13684210526315788</v>
      </c>
      <c r="AH266" s="64">
        <f t="shared" si="46"/>
        <v>3.7684210526315787</v>
      </c>
      <c r="AI266" s="64">
        <f t="shared" si="47"/>
        <v>0.53894736842105262</v>
      </c>
      <c r="AJ266" s="64">
        <f t="shared" si="48"/>
        <v>0.89824561403508774</v>
      </c>
      <c r="AK266" s="64">
        <f t="shared" si="49"/>
        <v>2.8421052631578947</v>
      </c>
      <c r="AL266" s="63">
        <v>1437</v>
      </c>
      <c r="AM266" s="63">
        <v>1350</v>
      </c>
      <c r="AN266" s="63" t="s">
        <v>179</v>
      </c>
      <c r="AO266" s="62">
        <v>0.54</v>
      </c>
      <c r="AP266" s="69">
        <v>0.08</v>
      </c>
      <c r="AQ266" s="66"/>
      <c r="AR266" s="63"/>
      <c r="AS266" s="278"/>
      <c r="AT266" s="68"/>
      <c r="AU266" s="67"/>
      <c r="AV266" s="63"/>
      <c r="AW266" s="67"/>
      <c r="AX266" s="63"/>
      <c r="AY266" s="67"/>
      <c r="AZ266" s="63"/>
      <c r="BA266" s="67"/>
      <c r="BB266" s="63"/>
      <c r="BC266" s="67"/>
      <c r="BD266" s="63"/>
      <c r="BE266" s="67"/>
      <c r="BF266" s="63"/>
      <c r="BG266" s="67"/>
      <c r="BH266" s="63"/>
      <c r="BI266" s="67"/>
      <c r="BJ266" s="63"/>
      <c r="BK266" s="67"/>
      <c r="BL266" s="63"/>
      <c r="BM266" s="67"/>
      <c r="BN266" s="63"/>
      <c r="BO266" s="67"/>
      <c r="BP266" s="63"/>
      <c r="BQ266" s="67"/>
      <c r="BR266" s="63"/>
      <c r="BS266" s="67"/>
      <c r="BT266" s="63"/>
      <c r="BU266" s="67"/>
      <c r="BV266" s="63"/>
      <c r="BW266" s="67"/>
      <c r="BX266" s="63"/>
      <c r="BY266" s="67"/>
      <c r="BZ266" s="63"/>
      <c r="CA266" s="67"/>
      <c r="CB266" s="63"/>
      <c r="CC266" s="67"/>
      <c r="CD266" s="63"/>
      <c r="CE266" s="67"/>
      <c r="CF266" s="63"/>
      <c r="CG266" s="67"/>
      <c r="CH266" s="63"/>
      <c r="CI266" s="67"/>
      <c r="CJ266" s="63"/>
      <c r="CK266" s="67"/>
      <c r="CL266" s="63"/>
      <c r="CM266" s="118"/>
      <c r="CN266" s="60"/>
      <c r="CO266" s="117"/>
      <c r="CP266" s="91"/>
      <c r="CQ266" s="91"/>
      <c r="CR266" s="91"/>
      <c r="CS266" s="61"/>
      <c r="CT266" s="61"/>
      <c r="CU266" s="63"/>
      <c r="CV266" s="63"/>
      <c r="CW266" s="63"/>
      <c r="CX266" s="63"/>
      <c r="CY266" s="60"/>
      <c r="CZ266" s="60"/>
      <c r="DA266" s="63"/>
      <c r="DB266" s="91">
        <v>17.399999999999999</v>
      </c>
      <c r="DC266" s="60">
        <f>0.3543*DE266</f>
        <v>1.9029453000000002E-2</v>
      </c>
      <c r="DD266" s="60">
        <v>1.0735290000000001E-3</v>
      </c>
      <c r="DE266" s="60">
        <v>5.3710000000000001E-2</v>
      </c>
      <c r="DF266" s="60">
        <v>3.0300000000000001E-3</v>
      </c>
      <c r="DG266" s="65">
        <v>0.70348999999999995</v>
      </c>
      <c r="DH266" s="65">
        <v>1.01E-3</v>
      </c>
      <c r="DI266" s="65">
        <v>0.70098000000000005</v>
      </c>
      <c r="DJ266" s="65">
        <v>1.0200000000000001E-3</v>
      </c>
      <c r="DL266" s="189">
        <v>41</v>
      </c>
      <c r="DM266" s="189">
        <v>0.1346724581591475</v>
      </c>
      <c r="DN266" s="189">
        <v>50.88</v>
      </c>
      <c r="DO266" s="189">
        <v>9.4723477813740423E-2</v>
      </c>
      <c r="DP266" s="189">
        <v>6.83</v>
      </c>
      <c r="DQ266" s="189">
        <v>3.5390561260089271E-2</v>
      </c>
      <c r="DR266" s="190"/>
      <c r="DS266" s="190"/>
      <c r="DT266" s="190">
        <v>5.0799999999999998E-2</v>
      </c>
      <c r="DU266" s="190">
        <v>1.6026023687834036E-3</v>
      </c>
      <c r="DV266" s="190"/>
      <c r="DW266" s="190"/>
      <c r="DX266" s="190">
        <v>0.1305</v>
      </c>
      <c r="DY266" s="190">
        <v>1.0479900787048581E-3</v>
      </c>
      <c r="DZ266" s="190"/>
      <c r="EA266" s="190"/>
      <c r="EB266" s="190">
        <v>0.2392</v>
      </c>
      <c r="EC266" s="190">
        <v>1.3751523384556009E-3</v>
      </c>
      <c r="ED266" s="190">
        <v>0.1067</v>
      </c>
      <c r="EE266" s="190">
        <v>3.1178800675453699E-3</v>
      </c>
      <c r="EF266" s="190"/>
      <c r="EG266" s="190"/>
      <c r="EH266" s="190">
        <v>0.40550000000000003</v>
      </c>
      <c r="EI266" s="190">
        <v>3.0852437132925861E-3</v>
      </c>
      <c r="EJ266" s="189">
        <v>99.64</v>
      </c>
    </row>
    <row r="267" spans="1:140" x14ac:dyDescent="0.2">
      <c r="A267" s="63" t="s">
        <v>538</v>
      </c>
      <c r="B267" s="61">
        <v>93.01</v>
      </c>
      <c r="C267" s="143">
        <v>3.2067729974685996E-3</v>
      </c>
      <c r="D267" s="61">
        <v>50.18</v>
      </c>
      <c r="E267" s="61">
        <v>8.5158283871858281E-2</v>
      </c>
      <c r="F267" s="64">
        <v>0.19</v>
      </c>
      <c r="G267" s="64">
        <v>6.5093758448017802E-3</v>
      </c>
      <c r="H267" s="61">
        <v>6.44</v>
      </c>
      <c r="I267" s="61">
        <v>2.7019021513658776E-2</v>
      </c>
      <c r="J267" s="61">
        <v>0.97</v>
      </c>
      <c r="K267" s="61">
        <v>10.127000000000001</v>
      </c>
      <c r="L267" s="61">
        <v>5.3467832118968724E-2</v>
      </c>
      <c r="M267" s="64">
        <v>0.06</v>
      </c>
      <c r="N267" s="64">
        <v>5.5330114765830734E-3</v>
      </c>
      <c r="O267" s="61">
        <v>25.05</v>
      </c>
      <c r="P267" s="61">
        <v>8.3841651045288942E-2</v>
      </c>
      <c r="Q267" s="61">
        <v>5.38</v>
      </c>
      <c r="R267" s="61">
        <v>1.648501609206238E-2</v>
      </c>
      <c r="S267" s="64">
        <v>0.19800000000000001</v>
      </c>
      <c r="T267" s="64">
        <v>1.0030508375949845E-2</v>
      </c>
      <c r="U267" s="64">
        <v>0.64500000000000002</v>
      </c>
      <c r="V267" s="64">
        <v>1.8564860954232865E-2</v>
      </c>
      <c r="W267" s="64">
        <v>0.02</v>
      </c>
      <c r="X267" s="64">
        <v>1.3759770669923568E-3</v>
      </c>
      <c r="Y267" s="64">
        <v>8.1000000000000003E-2</v>
      </c>
      <c r="Z267" s="64">
        <v>1.7050858072249619E-3</v>
      </c>
      <c r="AA267" s="64">
        <v>1.6E-2</v>
      </c>
      <c r="AB267" s="64">
        <v>2.8318344709942194E-3</v>
      </c>
      <c r="AC267" s="64">
        <v>0.02</v>
      </c>
      <c r="AD267" s="64">
        <v>1.2407168179009353E-3</v>
      </c>
      <c r="AE267" s="61">
        <v>99.37</v>
      </c>
      <c r="AF267" s="61">
        <f t="shared" si="44"/>
        <v>100.10000000000001</v>
      </c>
      <c r="AG267" s="92">
        <f t="shared" si="45"/>
        <v>0.10526315789473684</v>
      </c>
      <c r="AH267" s="64">
        <f t="shared" si="46"/>
        <v>3.3947368421052633</v>
      </c>
      <c r="AI267" s="64">
        <f t="shared" si="47"/>
        <v>0.4263157894736842</v>
      </c>
      <c r="AJ267" s="64">
        <f t="shared" si="48"/>
        <v>0.71052631578947367</v>
      </c>
      <c r="AK267" s="64">
        <f t="shared" si="49"/>
        <v>3.8421052631578947</v>
      </c>
      <c r="AL267" s="63">
        <v>1432</v>
      </c>
      <c r="AM267" s="63">
        <v>1350</v>
      </c>
      <c r="AN267" s="63" t="s">
        <v>503</v>
      </c>
      <c r="AO267" s="62">
        <v>0.73</v>
      </c>
      <c r="AP267" s="69">
        <v>0.08</v>
      </c>
      <c r="AQ267" s="66"/>
      <c r="AR267" s="63"/>
      <c r="AS267" s="278"/>
      <c r="AT267" s="68"/>
      <c r="AU267" s="67"/>
      <c r="AV267" s="63"/>
      <c r="AW267" s="67"/>
      <c r="AX267" s="63"/>
      <c r="AY267" s="67"/>
      <c r="AZ267" s="63"/>
      <c r="BA267" s="67"/>
      <c r="BB267" s="63"/>
      <c r="BC267" s="67"/>
      <c r="BD267" s="63"/>
      <c r="BE267" s="67"/>
      <c r="BF267" s="63"/>
      <c r="BG267" s="67"/>
      <c r="BH267" s="63"/>
      <c r="BI267" s="67"/>
      <c r="BJ267" s="63"/>
      <c r="BK267" s="67"/>
      <c r="BL267" s="63"/>
      <c r="BM267" s="67"/>
      <c r="BN267" s="63"/>
      <c r="BO267" s="67"/>
      <c r="BP267" s="63"/>
      <c r="BQ267" s="67"/>
      <c r="BR267" s="63"/>
      <c r="BS267" s="67"/>
      <c r="BT267" s="63"/>
      <c r="BU267" s="67"/>
      <c r="BV267" s="63"/>
      <c r="BW267" s="67"/>
      <c r="BX267" s="63"/>
      <c r="BY267" s="67"/>
      <c r="BZ267" s="63"/>
      <c r="CA267" s="67"/>
      <c r="CB267" s="63"/>
      <c r="CC267" s="67"/>
      <c r="CD267" s="63"/>
      <c r="CE267" s="67"/>
      <c r="CF267" s="63"/>
      <c r="CG267" s="67"/>
      <c r="CH267" s="63"/>
      <c r="CI267" s="67"/>
      <c r="CJ267" s="63"/>
      <c r="CK267" s="67"/>
      <c r="CL267" s="63"/>
      <c r="CM267" s="118"/>
      <c r="CN267" s="60"/>
      <c r="CO267" s="117"/>
      <c r="CP267" s="91"/>
      <c r="CQ267" s="91"/>
      <c r="CR267" s="91"/>
      <c r="CS267" s="61"/>
      <c r="CT267" s="61"/>
      <c r="CU267" s="63"/>
      <c r="CV267" s="63"/>
      <c r="CW267" s="63"/>
      <c r="CX267" s="63"/>
      <c r="CY267" s="60"/>
      <c r="CZ267" s="60"/>
      <c r="DA267" s="63"/>
      <c r="DB267" s="91"/>
      <c r="DC267" s="91"/>
      <c r="DD267" s="91"/>
      <c r="DE267" s="60"/>
      <c r="DF267" s="60"/>
      <c r="DG267" s="65"/>
      <c r="DH267" s="65"/>
      <c r="DI267" s="65"/>
      <c r="DJ267" s="65"/>
      <c r="DL267" s="189">
        <v>40.96</v>
      </c>
      <c r="DM267" s="189">
        <v>6.0249171728397874E-2</v>
      </c>
      <c r="DN267" s="189">
        <v>50.77</v>
      </c>
      <c r="DO267" s="189">
        <v>5.6943100855076728E-2</v>
      </c>
      <c r="DP267" s="189">
        <v>6.8</v>
      </c>
      <c r="DQ267" s="189">
        <v>2.6600758925631574E-2</v>
      </c>
      <c r="DR267" s="190"/>
      <c r="DS267" s="190"/>
      <c r="DT267" s="190">
        <v>4.8800000000000003E-2</v>
      </c>
      <c r="DU267" s="190">
        <v>3.6591370694824933E-3</v>
      </c>
      <c r="DV267" s="190"/>
      <c r="DW267" s="190"/>
      <c r="DX267" s="190">
        <v>0.13289999999999999</v>
      </c>
      <c r="DY267" s="190">
        <v>3.988650068498429E-3</v>
      </c>
      <c r="DZ267" s="190"/>
      <c r="EA267" s="190"/>
      <c r="EB267" s="190">
        <v>0.24199999999999999</v>
      </c>
      <c r="EC267" s="190">
        <v>4.3675270266547508E-3</v>
      </c>
      <c r="ED267" s="190">
        <v>0.10589999999999999</v>
      </c>
      <c r="EE267" s="190">
        <v>2.4019924436955178E-3</v>
      </c>
      <c r="EF267" s="190"/>
      <c r="EG267" s="190"/>
      <c r="EH267" s="190">
        <v>0.40389999999999998</v>
      </c>
      <c r="EI267" s="190">
        <v>3.054340282452122E-3</v>
      </c>
      <c r="EJ267" s="189">
        <v>99.46</v>
      </c>
    </row>
    <row r="268" spans="1:140" x14ac:dyDescent="0.2">
      <c r="A268" s="63" t="s">
        <v>537</v>
      </c>
      <c r="B268" s="61">
        <v>93.09</v>
      </c>
      <c r="C268" s="143">
        <v>3.1732307705083247E-3</v>
      </c>
      <c r="D268" s="61">
        <v>50.02</v>
      </c>
      <c r="E268" s="61">
        <v>8.4886754867882649E-2</v>
      </c>
      <c r="F268" s="64">
        <v>0.17799999999999999</v>
      </c>
      <c r="G268" s="64">
        <v>6.5510153394552342E-3</v>
      </c>
      <c r="H268" s="61">
        <v>6.4</v>
      </c>
      <c r="I268" s="61">
        <v>2.7454599290869686E-2</v>
      </c>
      <c r="J268" s="61">
        <v>0.93</v>
      </c>
      <c r="K268" s="61">
        <v>10.069000000000001</v>
      </c>
      <c r="L268" s="61">
        <v>5.1026202212338362E-2</v>
      </c>
      <c r="M268" s="64">
        <v>7.0000000000000007E-2</v>
      </c>
      <c r="N268" s="64">
        <v>5.7551457361603312E-3</v>
      </c>
      <c r="O268" s="61">
        <v>25.2</v>
      </c>
      <c r="P268" s="61">
        <v>8.1967818075144583E-2</v>
      </c>
      <c r="Q268" s="61">
        <v>5.24</v>
      </c>
      <c r="R268" s="61">
        <v>1.6427026240653272E-2</v>
      </c>
      <c r="S268" s="64">
        <v>0.20100000000000001</v>
      </c>
      <c r="T268" s="64">
        <v>1.0148330560244872E-2</v>
      </c>
      <c r="U268" s="64">
        <v>0.629</v>
      </c>
      <c r="V268" s="64">
        <v>1.8695178496101906E-2</v>
      </c>
      <c r="W268" s="64">
        <v>2.4E-2</v>
      </c>
      <c r="X268" s="64">
        <v>1.4385147896354767E-3</v>
      </c>
      <c r="Y268" s="64">
        <v>0.12959999999999999</v>
      </c>
      <c r="Z268" s="64">
        <v>2.0528410907812615E-3</v>
      </c>
      <c r="AA268" s="64">
        <v>1.2999999999999999E-2</v>
      </c>
      <c r="AB268" s="64">
        <v>2.8356680743305937E-3</v>
      </c>
      <c r="AC268" s="64">
        <v>2.4E-2</v>
      </c>
      <c r="AD268" s="64">
        <v>1.2748958231949777E-3</v>
      </c>
      <c r="AE268" s="61">
        <v>99.12</v>
      </c>
      <c r="AF268" s="61">
        <f t="shared" si="44"/>
        <v>100.16000000000001</v>
      </c>
      <c r="AG268" s="92">
        <f t="shared" si="45"/>
        <v>0.1348314606741573</v>
      </c>
      <c r="AH268" s="64">
        <f t="shared" si="46"/>
        <v>3.5337078651685396</v>
      </c>
      <c r="AI268" s="64">
        <f t="shared" si="47"/>
        <v>0.72808988764044946</v>
      </c>
      <c r="AJ268" s="64">
        <f t="shared" si="48"/>
        <v>1.2134831460674158</v>
      </c>
      <c r="AK268" s="64">
        <f t="shared" si="49"/>
        <v>5.8426966292134832</v>
      </c>
      <c r="AL268" s="63">
        <v>1426</v>
      </c>
      <c r="AM268" s="63">
        <v>1350</v>
      </c>
      <c r="AN268" s="63" t="s">
        <v>149</v>
      </c>
      <c r="AO268" s="62">
        <v>1.04</v>
      </c>
      <c r="AP268" s="69">
        <v>0.16</v>
      </c>
      <c r="AQ268" s="66"/>
      <c r="AR268" s="63"/>
      <c r="AS268" s="278"/>
      <c r="AT268" s="68"/>
      <c r="AU268" s="67"/>
      <c r="AV268" s="63"/>
      <c r="AW268" s="67"/>
      <c r="AX268" s="63"/>
      <c r="AY268" s="67"/>
      <c r="AZ268" s="63"/>
      <c r="BA268" s="67"/>
      <c r="BB268" s="63"/>
      <c r="BC268" s="67"/>
      <c r="BD268" s="63"/>
      <c r="BE268" s="67"/>
      <c r="BF268" s="63"/>
      <c r="BG268" s="67"/>
      <c r="BH268" s="63"/>
      <c r="BI268" s="67"/>
      <c r="BJ268" s="63"/>
      <c r="BK268" s="67"/>
      <c r="BL268" s="63"/>
      <c r="BM268" s="67"/>
      <c r="BN268" s="63"/>
      <c r="BO268" s="67"/>
      <c r="BP268" s="63"/>
      <c r="BQ268" s="67"/>
      <c r="BR268" s="63"/>
      <c r="BS268" s="67"/>
      <c r="BT268" s="63"/>
      <c r="BU268" s="67"/>
      <c r="BV268" s="63"/>
      <c r="BW268" s="67"/>
      <c r="BX268" s="63"/>
      <c r="BY268" s="67"/>
      <c r="BZ268" s="63"/>
      <c r="CA268" s="67"/>
      <c r="CB268" s="63"/>
      <c r="CC268" s="67"/>
      <c r="CD268" s="63"/>
      <c r="CE268" s="67"/>
      <c r="CF268" s="63"/>
      <c r="CG268" s="67"/>
      <c r="CH268" s="63"/>
      <c r="CI268" s="67"/>
      <c r="CJ268" s="63"/>
      <c r="CK268" s="67"/>
      <c r="CL268" s="63"/>
      <c r="CM268" s="118"/>
      <c r="CN268" s="60"/>
      <c r="CO268" s="117"/>
      <c r="CP268" s="91"/>
      <c r="CQ268" s="91"/>
      <c r="CR268" s="91"/>
      <c r="CS268" s="61"/>
      <c r="CT268" s="61"/>
      <c r="CU268" s="63"/>
      <c r="CV268" s="63"/>
      <c r="CW268" s="63"/>
      <c r="CX268" s="63"/>
      <c r="CY268" s="60"/>
      <c r="CZ268" s="60"/>
      <c r="DA268" s="63"/>
      <c r="DB268" s="91"/>
      <c r="DC268" s="91"/>
      <c r="DD268" s="91"/>
      <c r="DE268" s="60"/>
      <c r="DF268" s="60"/>
      <c r="DG268" s="65"/>
      <c r="DH268" s="65"/>
      <c r="DI268" s="65"/>
      <c r="DJ268" s="65"/>
      <c r="DL268" s="189">
        <v>41.58</v>
      </c>
      <c r="DM268" s="189">
        <v>7.981829222383284E-2</v>
      </c>
      <c r="DN268" s="189">
        <v>51.44</v>
      </c>
      <c r="DO268" s="189">
        <v>0.16024230515913623</v>
      </c>
      <c r="DP268" s="189">
        <v>6.81</v>
      </c>
      <c r="DQ268" s="189">
        <v>2.368693479467994E-2</v>
      </c>
      <c r="DR268" s="190"/>
      <c r="DS268" s="190"/>
      <c r="DT268" s="190">
        <v>4.9299999999999997E-2</v>
      </c>
      <c r="DU268" s="190">
        <v>2.8062469001263785E-3</v>
      </c>
      <c r="DV268" s="190"/>
      <c r="DW268" s="190"/>
      <c r="DX268" s="190">
        <v>0.13150000000000001</v>
      </c>
      <c r="DY268" s="190">
        <v>2.6480810466130459E-3</v>
      </c>
      <c r="DZ268" s="190"/>
      <c r="EA268" s="190"/>
      <c r="EB268" s="190">
        <v>0.22670000000000001</v>
      </c>
      <c r="EC268" s="190">
        <v>3.1551145470050191E-3</v>
      </c>
      <c r="ED268" s="190">
        <v>0.1062</v>
      </c>
      <c r="EE268" s="190">
        <v>1.6847327367753599E-3</v>
      </c>
      <c r="EF268" s="190"/>
      <c r="EG268" s="190"/>
      <c r="EH268" s="190">
        <v>0.40089999999999998</v>
      </c>
      <c r="EI268" s="190">
        <v>2.7875450706721832E-3</v>
      </c>
      <c r="EJ268" s="189">
        <v>100.75</v>
      </c>
    </row>
    <row r="269" spans="1:140" x14ac:dyDescent="0.2">
      <c r="A269" s="63" t="s">
        <v>536</v>
      </c>
      <c r="B269" s="61">
        <v>92.95</v>
      </c>
      <c r="C269" s="143">
        <v>3.1722251981631663E-3</v>
      </c>
      <c r="D269" s="61">
        <v>50.26</v>
      </c>
      <c r="E269" s="61">
        <v>8.529404837384609E-2</v>
      </c>
      <c r="F269" s="64">
        <v>0.188</v>
      </c>
      <c r="G269" s="64">
        <v>6.7605251932737363E-3</v>
      </c>
      <c r="H269" s="61">
        <v>6.55</v>
      </c>
      <c r="I269" s="61">
        <v>2.7944107955782813E-2</v>
      </c>
      <c r="J269" s="61">
        <v>0.97</v>
      </c>
      <c r="K269" s="61">
        <v>10.127000000000001</v>
      </c>
      <c r="L269" s="61">
        <v>5.3467832118968724E-2</v>
      </c>
      <c r="M269" s="64">
        <v>6.5000000000000002E-2</v>
      </c>
      <c r="N269" s="64">
        <v>5.7743459321766E-3</v>
      </c>
      <c r="O269" s="61">
        <v>24.82</v>
      </c>
      <c r="P269" s="61">
        <v>8.1318912768050325E-2</v>
      </c>
      <c r="Q269" s="61">
        <v>5.43</v>
      </c>
      <c r="R269" s="61">
        <v>1.6894195216108993E-2</v>
      </c>
      <c r="S269" s="64">
        <v>0.184</v>
      </c>
      <c r="T269" s="64">
        <v>1.0459448310074062E-2</v>
      </c>
      <c r="U269" s="64">
        <v>0.68700000000000006</v>
      </c>
      <c r="V269" s="64">
        <v>1.9353914373325107E-2</v>
      </c>
      <c r="W269" s="64">
        <v>3.5999999999999997E-2</v>
      </c>
      <c r="X269" s="64">
        <v>1.5078461990534709E-3</v>
      </c>
      <c r="Y269" s="64">
        <v>0.21360000000000001</v>
      </c>
      <c r="Z269" s="64">
        <v>2.5072511596567269E-3</v>
      </c>
      <c r="AA269" s="64">
        <v>1.6E-2</v>
      </c>
      <c r="AB269" s="64">
        <v>2.8293723905566839E-3</v>
      </c>
      <c r="AC269" s="64">
        <v>0.02</v>
      </c>
      <c r="AD269" s="64">
        <v>1.2522903461702126E-3</v>
      </c>
      <c r="AE269" s="61">
        <v>99.56</v>
      </c>
      <c r="AF269" s="61">
        <f t="shared" si="44"/>
        <v>100.23</v>
      </c>
      <c r="AG269" s="92">
        <f t="shared" si="45"/>
        <v>0.19148936170212766</v>
      </c>
      <c r="AH269" s="64">
        <f t="shared" si="46"/>
        <v>3.6542553191489366</v>
      </c>
      <c r="AI269" s="64">
        <f t="shared" si="47"/>
        <v>1.1361702127659574</v>
      </c>
      <c r="AJ269" s="64">
        <f t="shared" si="48"/>
        <v>1.8936170212765957</v>
      </c>
      <c r="AK269" s="64">
        <f t="shared" si="49"/>
        <v>3.563829787234043</v>
      </c>
      <c r="AL269" s="63">
        <v>1431</v>
      </c>
      <c r="AM269" s="63">
        <v>1350</v>
      </c>
      <c r="AN269" s="63" t="s">
        <v>193</v>
      </c>
      <c r="AO269" s="62">
        <v>0.67</v>
      </c>
      <c r="AP269" s="69">
        <v>0.16</v>
      </c>
      <c r="AQ269" s="66">
        <v>20</v>
      </c>
      <c r="AR269" s="63">
        <v>15</v>
      </c>
      <c r="AS269" s="278">
        <v>1091.8499999999999</v>
      </c>
      <c r="AT269" s="68">
        <v>45.75</v>
      </c>
      <c r="AU269" s="67">
        <v>0.73</v>
      </c>
      <c r="AV269" s="63">
        <v>0.05</v>
      </c>
      <c r="AW269" s="67">
        <v>23.32</v>
      </c>
      <c r="AX269" s="63">
        <v>0.81</v>
      </c>
      <c r="AY269" s="67">
        <v>4.72</v>
      </c>
      <c r="AZ269" s="63">
        <v>0.35</v>
      </c>
      <c r="BA269" s="67">
        <v>8.81</v>
      </c>
      <c r="BB269" s="63">
        <v>0.5</v>
      </c>
      <c r="BC269" s="67">
        <v>0.28000000000000003</v>
      </c>
      <c r="BD269" s="63">
        <v>0.03</v>
      </c>
      <c r="BE269" s="67">
        <v>3.25</v>
      </c>
      <c r="BF269" s="63">
        <v>0.73</v>
      </c>
      <c r="BG269" s="67">
        <v>0.38</v>
      </c>
      <c r="BH269" s="63">
        <v>0.05</v>
      </c>
      <c r="BI269" s="67">
        <v>1.21</v>
      </c>
      <c r="BJ269" s="63">
        <v>0.1</v>
      </c>
      <c r="BK269" s="67"/>
      <c r="BL269" s="63"/>
      <c r="BM269" s="67">
        <v>1.05</v>
      </c>
      <c r="BN269" s="63">
        <v>0.2</v>
      </c>
      <c r="BO269" s="67">
        <v>0.4</v>
      </c>
      <c r="BP269" s="63">
        <v>0.11</v>
      </c>
      <c r="BQ269" s="67"/>
      <c r="BR269" s="63"/>
      <c r="BS269" s="67"/>
      <c r="BT269" s="63"/>
      <c r="BU269" s="67"/>
      <c r="BV269" s="63"/>
      <c r="BW269" s="67">
        <v>0.84</v>
      </c>
      <c r="BX269" s="63">
        <v>0.12</v>
      </c>
      <c r="BY269" s="67"/>
      <c r="BZ269" s="63"/>
      <c r="CA269" s="67">
        <v>0.6</v>
      </c>
      <c r="CB269" s="63">
        <v>0.11</v>
      </c>
      <c r="CC269" s="67"/>
      <c r="CD269" s="63"/>
      <c r="CE269" s="67"/>
      <c r="CF269" s="63"/>
      <c r="CG269" s="67"/>
      <c r="CH269" s="63"/>
      <c r="CI269" s="67">
        <v>0.10100000000000001</v>
      </c>
      <c r="CJ269" s="63">
        <v>1.7000000000000001E-2</v>
      </c>
      <c r="CK269" s="67">
        <v>2.8000000000000001E-2</v>
      </c>
      <c r="CL269" s="63">
        <v>6.0000000000000001E-3</v>
      </c>
      <c r="CM269" s="118">
        <v>8.2000000000000007E-3</v>
      </c>
      <c r="CN269" s="60">
        <v>2.7000000000000001E-3</v>
      </c>
      <c r="CO269" s="117">
        <v>35</v>
      </c>
      <c r="CP269" s="91">
        <v>12.35</v>
      </c>
      <c r="CQ269" s="91">
        <v>11.98</v>
      </c>
      <c r="CR269" s="91">
        <v>2.29</v>
      </c>
      <c r="CS269" s="61">
        <v>3.5</v>
      </c>
      <c r="CT269" s="61">
        <v>1.37</v>
      </c>
      <c r="CU269" s="63">
        <v>10</v>
      </c>
      <c r="CV269" s="63">
        <v>2.41</v>
      </c>
      <c r="CW269" s="63">
        <v>10.4</v>
      </c>
      <c r="CX269" s="63">
        <v>2.63</v>
      </c>
      <c r="CY269" s="60">
        <f>AU269/AW269</f>
        <v>3.1303602058319037E-2</v>
      </c>
      <c r="CZ269" s="60">
        <f>CY269*((AV269/AU269)^2+(AX269/AW269)^2)^0.5</f>
        <v>2.4040212052262762E-3</v>
      </c>
      <c r="DA269" s="63"/>
      <c r="DB269" s="91"/>
      <c r="DC269" s="91"/>
      <c r="DD269" s="91"/>
      <c r="DE269" s="60"/>
      <c r="DF269" s="60"/>
      <c r="DG269" s="65"/>
      <c r="DH269" s="65"/>
      <c r="DI269" s="65"/>
      <c r="DJ269" s="65"/>
      <c r="DL269" s="189">
        <v>41.04</v>
      </c>
      <c r="DM269" s="189">
        <v>7.076712744539608E-2</v>
      </c>
      <c r="DN269" s="189">
        <v>50.9</v>
      </c>
      <c r="DO269" s="189">
        <v>0.26872133249599806</v>
      </c>
      <c r="DP269" s="189">
        <v>6.88</v>
      </c>
      <c r="DQ269" s="189">
        <v>2.1011243353182704E-2</v>
      </c>
      <c r="DR269" s="190"/>
      <c r="DS269" s="190"/>
      <c r="DT269" s="190">
        <v>5.2499999999999998E-2</v>
      </c>
      <c r="DU269" s="190">
        <v>1.1166336581207631E-3</v>
      </c>
      <c r="DV269" s="190"/>
      <c r="DW269" s="190"/>
      <c r="DX269" s="190">
        <v>0.13220000000000001</v>
      </c>
      <c r="DY269" s="190">
        <v>2.132300458209847E-3</v>
      </c>
      <c r="DZ269" s="190"/>
      <c r="EA269" s="190"/>
      <c r="EB269" s="190">
        <v>0.24199999999999999</v>
      </c>
      <c r="EC269" s="190">
        <v>3.9026071170775042E-3</v>
      </c>
      <c r="ED269" s="190">
        <v>0.1056</v>
      </c>
      <c r="EE269" s="190">
        <v>1.7669715102532303E-3</v>
      </c>
      <c r="EF269" s="190"/>
      <c r="EG269" s="190"/>
      <c r="EH269" s="190">
        <v>0.40429999999999999</v>
      </c>
      <c r="EI269" s="190">
        <v>3.8964228476867356E-3</v>
      </c>
      <c r="EJ269" s="189">
        <v>99.75</v>
      </c>
    </row>
    <row r="270" spans="1:140" x14ac:dyDescent="0.2">
      <c r="A270" s="63" t="s">
        <v>535</v>
      </c>
      <c r="B270" s="61">
        <v>93.05</v>
      </c>
      <c r="C270" s="143">
        <v>3.1789886521677536E-3</v>
      </c>
      <c r="D270" s="61">
        <v>50.1</v>
      </c>
      <c r="E270" s="61">
        <v>8.5022519369870458E-2</v>
      </c>
      <c r="F270" s="64">
        <v>0.193</v>
      </c>
      <c r="G270" s="64">
        <v>6.5826079182612395E-3</v>
      </c>
      <c r="H270" s="61">
        <v>6.48</v>
      </c>
      <c r="I270" s="61">
        <v>2.7340003218726951E-2</v>
      </c>
      <c r="J270" s="61">
        <v>0.98</v>
      </c>
      <c r="K270" s="61">
        <v>10.118</v>
      </c>
      <c r="L270" s="61">
        <v>5.4136290476085543E-2</v>
      </c>
      <c r="M270" s="64">
        <v>6.5000000000000002E-2</v>
      </c>
      <c r="N270" s="64">
        <v>5.6352346791317294E-3</v>
      </c>
      <c r="O270" s="61">
        <v>25.09</v>
      </c>
      <c r="P270" s="61">
        <v>8.2792775986528899E-2</v>
      </c>
      <c r="Q270" s="61">
        <v>5.37</v>
      </c>
      <c r="R270" s="61">
        <v>1.6454374798210963E-2</v>
      </c>
      <c r="S270" s="64">
        <v>0.161</v>
      </c>
      <c r="T270" s="64">
        <v>9.8930391583622514E-3</v>
      </c>
      <c r="U270" s="64">
        <v>0.68200000000000005</v>
      </c>
      <c r="V270" s="64">
        <v>1.9082043669842542E-2</v>
      </c>
      <c r="W270" s="64">
        <v>3.2000000000000001E-2</v>
      </c>
      <c r="X270" s="64">
        <v>1.4529339145329355E-3</v>
      </c>
      <c r="Y270" s="64">
        <v>0.18640000000000001</v>
      </c>
      <c r="Z270" s="64">
        <v>2.3461237314344697E-3</v>
      </c>
      <c r="AA270" s="64">
        <v>1.7999999999999999E-2</v>
      </c>
      <c r="AB270" s="64">
        <v>2.9146302955949657E-3</v>
      </c>
      <c r="AC270" s="64">
        <v>0.02</v>
      </c>
      <c r="AD270" s="64">
        <v>1.2367505811601625E-3</v>
      </c>
      <c r="AE270" s="61">
        <v>99.5</v>
      </c>
      <c r="AF270" s="61">
        <f t="shared" si="44"/>
        <v>100.2</v>
      </c>
      <c r="AG270" s="92">
        <f t="shared" si="45"/>
        <v>0.16580310880829016</v>
      </c>
      <c r="AH270" s="64">
        <f t="shared" si="46"/>
        <v>3.5336787564766841</v>
      </c>
      <c r="AI270" s="64">
        <f t="shared" si="47"/>
        <v>0.96580310880829023</v>
      </c>
      <c r="AJ270" s="64">
        <f t="shared" si="48"/>
        <v>1.609671848013817</v>
      </c>
      <c r="AK270" s="64">
        <f t="shared" si="49"/>
        <v>3.6269430051813467</v>
      </c>
      <c r="AL270" s="63">
        <v>1434</v>
      </c>
      <c r="AM270" s="63">
        <v>1350</v>
      </c>
      <c r="AN270" s="63" t="s">
        <v>534</v>
      </c>
      <c r="AO270" s="62">
        <v>0.7</v>
      </c>
      <c r="AP270" s="69">
        <v>0.1</v>
      </c>
      <c r="AQ270" s="66"/>
      <c r="AR270" s="63"/>
      <c r="AS270" s="278"/>
      <c r="AT270" s="68"/>
      <c r="AU270" s="67"/>
      <c r="AV270" s="63"/>
      <c r="AW270" s="67"/>
      <c r="AX270" s="63"/>
      <c r="AY270" s="67"/>
      <c r="AZ270" s="63"/>
      <c r="BA270" s="67"/>
      <c r="BB270" s="63"/>
      <c r="BC270" s="67"/>
      <c r="BD270" s="63"/>
      <c r="BE270" s="67"/>
      <c r="BF270" s="63"/>
      <c r="BG270" s="67"/>
      <c r="BH270" s="63"/>
      <c r="BI270" s="67"/>
      <c r="BJ270" s="63"/>
      <c r="BK270" s="67"/>
      <c r="BL270" s="63"/>
      <c r="BM270" s="67"/>
      <c r="BN270" s="63"/>
      <c r="BO270" s="67"/>
      <c r="BP270" s="63"/>
      <c r="BQ270" s="67"/>
      <c r="BR270" s="63"/>
      <c r="BS270" s="67"/>
      <c r="BT270" s="63"/>
      <c r="BU270" s="67"/>
      <c r="BV270" s="63"/>
      <c r="BW270" s="67"/>
      <c r="BX270" s="63"/>
      <c r="BY270" s="67"/>
      <c r="BZ270" s="63"/>
      <c r="CA270" s="67"/>
      <c r="CB270" s="63"/>
      <c r="CC270" s="67"/>
      <c r="CD270" s="63"/>
      <c r="CE270" s="67"/>
      <c r="CF270" s="63"/>
      <c r="CG270" s="67"/>
      <c r="CH270" s="63"/>
      <c r="CI270" s="67"/>
      <c r="CJ270" s="63"/>
      <c r="CK270" s="67"/>
      <c r="CL270" s="63"/>
      <c r="CM270" s="118"/>
      <c r="CN270" s="60"/>
      <c r="CO270" s="117"/>
      <c r="CP270" s="91"/>
      <c r="CQ270" s="91"/>
      <c r="CR270" s="91"/>
      <c r="CS270" s="61"/>
      <c r="CT270" s="61"/>
      <c r="CU270" s="63"/>
      <c r="CV270" s="63"/>
      <c r="CW270" s="63"/>
      <c r="CX270" s="63"/>
      <c r="CY270" s="60"/>
      <c r="CZ270" s="60"/>
      <c r="DA270" s="63"/>
      <c r="DB270" s="91">
        <v>28.6</v>
      </c>
      <c r="DC270" s="60">
        <f>0.3543*DE270</f>
        <v>2.4641565000000001E-2</v>
      </c>
      <c r="DD270" s="60">
        <v>1.3959420000000001E-3</v>
      </c>
      <c r="DE270" s="60">
        <v>6.9550000000000001E-2</v>
      </c>
      <c r="DF270" s="60">
        <v>3.9399999999999999E-3</v>
      </c>
      <c r="DG270" s="65"/>
      <c r="DH270" s="65"/>
      <c r="DI270" s="65"/>
      <c r="DJ270" s="65"/>
      <c r="DL270" s="189">
        <v>41.33</v>
      </c>
      <c r="DM270" s="189">
        <v>0.13214809444366393</v>
      </c>
      <c r="DN270" s="189">
        <v>51.28</v>
      </c>
      <c r="DO270" s="189">
        <v>0.15520001637692568</v>
      </c>
      <c r="DP270" s="189">
        <v>6.83</v>
      </c>
      <c r="DQ270" s="189">
        <v>5.5559584078298335E-2</v>
      </c>
      <c r="DR270" s="190"/>
      <c r="DS270" s="190"/>
      <c r="DT270" s="190">
        <v>5.1499999999999997E-2</v>
      </c>
      <c r="DU270" s="190">
        <v>6.7545327715908456E-3</v>
      </c>
      <c r="DV270" s="190"/>
      <c r="DW270" s="190"/>
      <c r="DX270" s="190">
        <v>0.1293</v>
      </c>
      <c r="DY270" s="190">
        <v>9.7693499701235684E-4</v>
      </c>
      <c r="DZ270" s="190"/>
      <c r="EA270" s="190"/>
      <c r="EB270" s="190">
        <v>0.23849999999999999</v>
      </c>
      <c r="EC270" s="190">
        <v>4.6940080045379867E-3</v>
      </c>
      <c r="ED270" s="190">
        <v>0.1056</v>
      </c>
      <c r="EE270" s="190">
        <v>1.8230780439837614E-3</v>
      </c>
      <c r="EF270" s="190"/>
      <c r="EG270" s="190"/>
      <c r="EH270" s="190">
        <v>0.40589999999999998</v>
      </c>
      <c r="EI270" s="190">
        <v>2.4282102514045206E-3</v>
      </c>
      <c r="EJ270" s="189">
        <v>100.37</v>
      </c>
    </row>
    <row r="271" spans="1:140" x14ac:dyDescent="0.2">
      <c r="A271" s="63" t="s">
        <v>533</v>
      </c>
      <c r="B271" s="61">
        <v>93.06</v>
      </c>
      <c r="C271" s="143">
        <v>3.1859666263817726E-3</v>
      </c>
      <c r="D271" s="61">
        <v>50.28</v>
      </c>
      <c r="E271" s="61">
        <v>8.5327989499343046E-2</v>
      </c>
      <c r="F271" s="64">
        <v>0.193</v>
      </c>
      <c r="G271" s="64">
        <v>6.8166745131169187E-3</v>
      </c>
      <c r="H271" s="61">
        <v>6.51</v>
      </c>
      <c r="I271" s="61">
        <v>2.7926475216181506E-2</v>
      </c>
      <c r="J271" s="61">
        <v>0.97</v>
      </c>
      <c r="K271" s="61">
        <v>10.026</v>
      </c>
      <c r="L271" s="61">
        <v>5.0571428462324451E-2</v>
      </c>
      <c r="M271" s="64">
        <v>7.3999999999999996E-2</v>
      </c>
      <c r="N271" s="64">
        <v>5.8467727337395284E-3</v>
      </c>
      <c r="O271" s="61">
        <v>25.01</v>
      </c>
      <c r="P271" s="61">
        <v>8.1349806748387543E-2</v>
      </c>
      <c r="Q271" s="61">
        <v>5.34</v>
      </c>
      <c r="R271" s="61">
        <v>1.6740519107841311E-2</v>
      </c>
      <c r="S271" s="64">
        <v>0.22</v>
      </c>
      <c r="T271" s="64">
        <v>1.0631466962643386E-2</v>
      </c>
      <c r="U271" s="64">
        <v>0.66200000000000003</v>
      </c>
      <c r="V271" s="64">
        <v>1.9224411104865835E-2</v>
      </c>
      <c r="W271" s="64">
        <v>2.9000000000000001E-2</v>
      </c>
      <c r="X271" s="64">
        <v>1.4980666967053832E-3</v>
      </c>
      <c r="Y271" s="64">
        <v>0.26240000000000002</v>
      </c>
      <c r="Z271" s="64">
        <v>2.7584329814991379E-3</v>
      </c>
      <c r="AA271" s="64">
        <v>1.7000000000000001E-2</v>
      </c>
      <c r="AB271" s="64">
        <v>3.1073745237919287E-3</v>
      </c>
      <c r="AC271" s="64">
        <v>0.02</v>
      </c>
      <c r="AD271" s="64">
        <v>1.2749931590230418E-3</v>
      </c>
      <c r="AE271" s="61">
        <v>99.63</v>
      </c>
      <c r="AF271" s="61">
        <f t="shared" si="44"/>
        <v>100.28999999999999</v>
      </c>
      <c r="AG271" s="92">
        <f t="shared" si="45"/>
        <v>0.15025906735751296</v>
      </c>
      <c r="AH271" s="64">
        <f t="shared" si="46"/>
        <v>3.4300518134715028</v>
      </c>
      <c r="AI271" s="64">
        <f t="shared" si="47"/>
        <v>1.3595854922279793</v>
      </c>
      <c r="AJ271" s="64">
        <f t="shared" si="48"/>
        <v>2.2659758203799658</v>
      </c>
      <c r="AK271" s="64">
        <f t="shared" si="49"/>
        <v>3.4196891191709846</v>
      </c>
      <c r="AL271" s="63">
        <v>1433</v>
      </c>
      <c r="AM271" s="63">
        <v>1350</v>
      </c>
      <c r="AN271" s="63" t="s">
        <v>532</v>
      </c>
      <c r="AO271" s="62">
        <v>0.66</v>
      </c>
      <c r="AP271" s="69">
        <v>0.1</v>
      </c>
      <c r="AQ271" s="66"/>
      <c r="AR271" s="63"/>
      <c r="AS271" s="278"/>
      <c r="AT271" s="68"/>
      <c r="AU271" s="67"/>
      <c r="AV271" s="63"/>
      <c r="AW271" s="67"/>
      <c r="AX271" s="63"/>
      <c r="AY271" s="67"/>
      <c r="AZ271" s="63"/>
      <c r="BA271" s="67"/>
      <c r="BB271" s="63"/>
      <c r="BC271" s="67"/>
      <c r="BD271" s="63"/>
      <c r="BE271" s="67"/>
      <c r="BF271" s="63"/>
      <c r="BG271" s="67"/>
      <c r="BH271" s="63"/>
      <c r="BI271" s="67"/>
      <c r="BJ271" s="63"/>
      <c r="BK271" s="67"/>
      <c r="BL271" s="63"/>
      <c r="BM271" s="67"/>
      <c r="BN271" s="63"/>
      <c r="BO271" s="67"/>
      <c r="BP271" s="63"/>
      <c r="BQ271" s="67"/>
      <c r="BR271" s="63"/>
      <c r="BS271" s="67"/>
      <c r="BT271" s="63"/>
      <c r="BU271" s="67"/>
      <c r="BV271" s="63"/>
      <c r="BW271" s="67"/>
      <c r="BX271" s="63"/>
      <c r="BY271" s="67"/>
      <c r="BZ271" s="63"/>
      <c r="CA271" s="67"/>
      <c r="CB271" s="63"/>
      <c r="CC271" s="67"/>
      <c r="CD271" s="63"/>
      <c r="CE271" s="67"/>
      <c r="CF271" s="63"/>
      <c r="CG271" s="67"/>
      <c r="CH271" s="63"/>
      <c r="CI271" s="67"/>
      <c r="CJ271" s="63"/>
      <c r="CK271" s="67"/>
      <c r="CL271" s="63"/>
      <c r="CM271" s="118"/>
      <c r="CN271" s="60"/>
      <c r="CO271" s="117"/>
      <c r="CP271" s="91"/>
      <c r="CQ271" s="91"/>
      <c r="CR271" s="91"/>
      <c r="CS271" s="61"/>
      <c r="CT271" s="61"/>
      <c r="CU271" s="63"/>
      <c r="CV271" s="63"/>
      <c r="CW271" s="63"/>
      <c r="CX271" s="63"/>
      <c r="CY271" s="60"/>
      <c r="CZ271" s="60"/>
      <c r="DA271" s="63"/>
      <c r="DB271" s="91"/>
      <c r="DC271" s="91"/>
      <c r="DD271" s="91"/>
      <c r="DE271" s="60"/>
      <c r="DF271" s="60"/>
      <c r="DG271" s="65"/>
      <c r="DH271" s="65"/>
      <c r="DI271" s="65"/>
      <c r="DJ271" s="65"/>
      <c r="DL271" s="189">
        <v>41.22</v>
      </c>
      <c r="DM271" s="189">
        <v>5.5583475302261452E-2</v>
      </c>
      <c r="DN271" s="189">
        <v>51.19</v>
      </c>
      <c r="DO271" s="189">
        <v>0.10632485703539361</v>
      </c>
      <c r="DP271" s="189">
        <v>6.8</v>
      </c>
      <c r="DQ271" s="189">
        <v>6.4773728148953769E-2</v>
      </c>
      <c r="DR271" s="190"/>
      <c r="DS271" s="190"/>
      <c r="DT271" s="190">
        <v>5.5100000000000003E-2</v>
      </c>
      <c r="DU271" s="190">
        <v>1.1501818157742903E-3</v>
      </c>
      <c r="DV271" s="190"/>
      <c r="DW271" s="190"/>
      <c r="DX271" s="190">
        <v>0.13370000000000001</v>
      </c>
      <c r="DY271" s="190">
        <v>4.4224586361498574E-3</v>
      </c>
      <c r="DZ271" s="190"/>
      <c r="EA271" s="190"/>
      <c r="EB271" s="190">
        <v>0.23680000000000001</v>
      </c>
      <c r="EC271" s="190">
        <v>1.0867306598342492E-3</v>
      </c>
      <c r="ED271" s="190">
        <v>0.105</v>
      </c>
      <c r="EE271" s="190">
        <v>2.1089500532273011E-3</v>
      </c>
      <c r="EF271" s="190"/>
      <c r="EG271" s="190"/>
      <c r="EH271" s="190">
        <v>0.40410000000000001</v>
      </c>
      <c r="EI271" s="190">
        <v>9.9930409695318505E-3</v>
      </c>
      <c r="EJ271" s="189">
        <v>100.15</v>
      </c>
    </row>
    <row r="272" spans="1:140" x14ac:dyDescent="0.2">
      <c r="A272" s="63" t="s">
        <v>531</v>
      </c>
      <c r="B272" s="61">
        <v>92.76</v>
      </c>
      <c r="C272" s="143">
        <v>3.2421296135763354E-3</v>
      </c>
      <c r="D272" s="61">
        <v>50.45</v>
      </c>
      <c r="E272" s="61">
        <v>8.561648906606717E-2</v>
      </c>
      <c r="F272" s="64">
        <v>0.19</v>
      </c>
      <c r="G272" s="64">
        <v>6.933174950114045E-3</v>
      </c>
      <c r="H272" s="61">
        <v>6.6</v>
      </c>
      <c r="I272" s="61">
        <v>2.8312555518709363E-2</v>
      </c>
      <c r="J272" s="61">
        <v>0.92</v>
      </c>
      <c r="K272" s="61">
        <v>10.175000000000001</v>
      </c>
      <c r="L272" s="61">
        <v>5.3241605089441105E-2</v>
      </c>
      <c r="M272" s="64">
        <v>7.0000000000000007E-2</v>
      </c>
      <c r="N272" s="64">
        <v>6.0324334135478776E-3</v>
      </c>
      <c r="O272" s="61">
        <v>24.39</v>
      </c>
      <c r="P272" s="61">
        <v>8.0482893834652847E-2</v>
      </c>
      <c r="Q272" s="61">
        <v>5.44</v>
      </c>
      <c r="R272" s="61">
        <v>1.7181751973791525E-2</v>
      </c>
      <c r="S272" s="64">
        <v>0.23300000000000001</v>
      </c>
      <c r="T272" s="64">
        <v>1.0857524996517393E-2</v>
      </c>
      <c r="U272" s="64">
        <v>0.66900000000000004</v>
      </c>
      <c r="V272" s="64">
        <v>1.9411006787129828E-2</v>
      </c>
      <c r="W272" s="64">
        <v>2.3E-2</v>
      </c>
      <c r="X272" s="64">
        <v>1.4463670081352874E-3</v>
      </c>
      <c r="Y272" s="64">
        <v>0.1089</v>
      </c>
      <c r="Z272" s="64">
        <v>1.9738690353972321E-3</v>
      </c>
      <c r="AA272" s="64">
        <v>1.6E-2</v>
      </c>
      <c r="AB272" s="64">
        <v>2.9635313469650437E-3</v>
      </c>
      <c r="AC272" s="64">
        <v>2.1999999999999999E-2</v>
      </c>
      <c r="AD272" s="64">
        <v>1.2829770934129035E-3</v>
      </c>
      <c r="AE272" s="61">
        <v>99.3</v>
      </c>
      <c r="AF272" s="61">
        <f t="shared" si="44"/>
        <v>100.13</v>
      </c>
      <c r="AG272" s="92">
        <f t="shared" si="45"/>
        <v>0.12105263157894737</v>
      </c>
      <c r="AH272" s="64">
        <f t="shared" si="46"/>
        <v>3.5210526315789474</v>
      </c>
      <c r="AI272" s="64">
        <f t="shared" si="47"/>
        <v>0.57315789473684209</v>
      </c>
      <c r="AJ272" s="64">
        <f t="shared" si="48"/>
        <v>0.95526315789473681</v>
      </c>
      <c r="AK272" s="64">
        <f t="shared" si="49"/>
        <v>4.3684210526315788</v>
      </c>
      <c r="AL272" s="63">
        <v>1420</v>
      </c>
      <c r="AM272" s="63">
        <v>1350</v>
      </c>
      <c r="AN272" s="63" t="s">
        <v>503</v>
      </c>
      <c r="AO272" s="62">
        <v>0.83</v>
      </c>
      <c r="AP272" s="69">
        <v>0.12</v>
      </c>
      <c r="AQ272" s="66"/>
      <c r="AR272" s="63"/>
      <c r="AS272" s="278"/>
      <c r="AT272" s="68"/>
      <c r="AU272" s="67"/>
      <c r="AV272" s="63"/>
      <c r="AW272" s="67"/>
      <c r="AX272" s="63"/>
      <c r="AY272" s="67"/>
      <c r="AZ272" s="63"/>
      <c r="BA272" s="67"/>
      <c r="BB272" s="63"/>
      <c r="BC272" s="67"/>
      <c r="BD272" s="63"/>
      <c r="BE272" s="67"/>
      <c r="BF272" s="63"/>
      <c r="BG272" s="67"/>
      <c r="BH272" s="63"/>
      <c r="BI272" s="67"/>
      <c r="BJ272" s="63"/>
      <c r="BK272" s="67"/>
      <c r="BL272" s="63"/>
      <c r="BM272" s="67"/>
      <c r="BN272" s="63"/>
      <c r="BO272" s="67"/>
      <c r="BP272" s="63"/>
      <c r="BQ272" s="67"/>
      <c r="BR272" s="63"/>
      <c r="BS272" s="67"/>
      <c r="BT272" s="63"/>
      <c r="BU272" s="67"/>
      <c r="BV272" s="63"/>
      <c r="BW272" s="67"/>
      <c r="BX272" s="63"/>
      <c r="BY272" s="67"/>
      <c r="BZ272" s="63"/>
      <c r="CA272" s="67"/>
      <c r="CB272" s="63"/>
      <c r="CC272" s="67"/>
      <c r="CD272" s="63"/>
      <c r="CE272" s="67"/>
      <c r="CF272" s="63"/>
      <c r="CG272" s="67"/>
      <c r="CH272" s="63"/>
      <c r="CI272" s="67"/>
      <c r="CJ272" s="63"/>
      <c r="CK272" s="67"/>
      <c r="CL272" s="63"/>
      <c r="CM272" s="118"/>
      <c r="CN272" s="60"/>
      <c r="CO272" s="117"/>
      <c r="CP272" s="91"/>
      <c r="CQ272" s="91"/>
      <c r="CR272" s="91"/>
      <c r="CS272" s="61"/>
      <c r="CT272" s="61"/>
      <c r="CU272" s="63"/>
      <c r="CV272" s="63"/>
      <c r="CW272" s="63"/>
      <c r="CX272" s="63"/>
      <c r="CY272" s="60"/>
      <c r="CZ272" s="60"/>
      <c r="DA272" s="63"/>
      <c r="DB272" s="91"/>
      <c r="DC272" s="91"/>
      <c r="DD272" s="91"/>
      <c r="DE272" s="60"/>
      <c r="DF272" s="60"/>
      <c r="DG272" s="65"/>
      <c r="DH272" s="65"/>
      <c r="DI272" s="65"/>
      <c r="DJ272" s="65"/>
      <c r="DL272" s="189">
        <v>39.880000000000003</v>
      </c>
      <c r="DM272" s="189">
        <v>8.6272406376659269E-2</v>
      </c>
      <c r="DN272" s="189">
        <v>49.47</v>
      </c>
      <c r="DO272" s="189">
        <v>0.20663525020034301</v>
      </c>
      <c r="DP272" s="189">
        <v>6.88</v>
      </c>
      <c r="DQ272" s="189">
        <v>5.9309331169883864E-2</v>
      </c>
      <c r="DR272" s="190"/>
      <c r="DS272" s="190"/>
      <c r="DT272" s="190">
        <v>4.6399999999999997E-2</v>
      </c>
      <c r="DU272" s="190">
        <v>1.5640119326710525E-3</v>
      </c>
      <c r="DV272" s="190"/>
      <c r="DW272" s="190"/>
      <c r="DX272" s="190">
        <v>0.13289999999999999</v>
      </c>
      <c r="DY272" s="190">
        <v>1.6020810081671271E-3</v>
      </c>
      <c r="DZ272" s="190"/>
      <c r="EA272" s="190"/>
      <c r="EB272" s="190">
        <v>0.23180000000000001</v>
      </c>
      <c r="EC272" s="190">
        <v>1.3737679442697135E-2</v>
      </c>
      <c r="ED272" s="190">
        <v>0.108</v>
      </c>
      <c r="EE272" s="190">
        <v>4.1563453554498159E-3</v>
      </c>
      <c r="EF272" s="190"/>
      <c r="EG272" s="190"/>
      <c r="EH272" s="190">
        <v>0.40400000000000003</v>
      </c>
      <c r="EI272" s="190">
        <v>5.0601860886395553E-3</v>
      </c>
      <c r="EJ272" s="189">
        <v>97.15</v>
      </c>
    </row>
    <row r="273" spans="1:140" x14ac:dyDescent="0.2">
      <c r="A273" s="63" t="s">
        <v>530</v>
      </c>
      <c r="B273" s="61">
        <v>93.06</v>
      </c>
      <c r="C273" s="143">
        <v>3.2631859677168958E-3</v>
      </c>
      <c r="D273" s="61">
        <v>50.16</v>
      </c>
      <c r="E273" s="61">
        <v>8.5124342746361312E-2</v>
      </c>
      <c r="F273" s="64">
        <v>0.188</v>
      </c>
      <c r="G273" s="64">
        <v>6.5847907639077219E-3</v>
      </c>
      <c r="H273" s="61">
        <v>6.44</v>
      </c>
      <c r="I273" s="61">
        <v>2.7322606025048195E-2</v>
      </c>
      <c r="J273" s="61">
        <v>0.93</v>
      </c>
      <c r="K273" s="61">
        <v>10.061999999999999</v>
      </c>
      <c r="L273" s="61">
        <v>5.3836662855344206E-2</v>
      </c>
      <c r="M273" s="64">
        <v>0.06</v>
      </c>
      <c r="N273" s="64">
        <v>5.592212442316548E-3</v>
      </c>
      <c r="O273" s="61">
        <v>25.1</v>
      </c>
      <c r="P273" s="61">
        <v>8.2236289704998508E-2</v>
      </c>
      <c r="Q273" s="61">
        <v>5.21</v>
      </c>
      <c r="R273" s="61">
        <v>1.6332978380496861E-2</v>
      </c>
      <c r="S273" s="64">
        <v>0.183</v>
      </c>
      <c r="T273" s="64">
        <v>1.0015902797052296E-2</v>
      </c>
      <c r="U273" s="64">
        <v>0.67700000000000005</v>
      </c>
      <c r="V273" s="64">
        <v>1.8925079941119874E-2</v>
      </c>
      <c r="W273" s="64">
        <v>0.02</v>
      </c>
      <c r="X273" s="64">
        <v>1.3670939169558827E-3</v>
      </c>
      <c r="Y273" s="64">
        <v>8.0199999999999994E-2</v>
      </c>
      <c r="Z273" s="64">
        <v>1.7050837712102131E-3</v>
      </c>
      <c r="AA273" s="64">
        <v>1.6E-2</v>
      </c>
      <c r="AB273" s="64">
        <v>2.7821556598356524E-3</v>
      </c>
      <c r="AC273" s="64">
        <v>1.7000000000000001E-2</v>
      </c>
      <c r="AD273" s="64">
        <v>1.2212071609681953E-3</v>
      </c>
      <c r="AE273" s="61">
        <v>99.14</v>
      </c>
      <c r="AF273" s="61">
        <f t="shared" si="44"/>
        <v>100.1</v>
      </c>
      <c r="AG273" s="92">
        <f t="shared" si="45"/>
        <v>0.10638297872340426</v>
      </c>
      <c r="AH273" s="64">
        <f t="shared" si="46"/>
        <v>3.6010638297872344</v>
      </c>
      <c r="AI273" s="64">
        <f t="shared" si="47"/>
        <v>0.42659574468085104</v>
      </c>
      <c r="AJ273" s="64">
        <f t="shared" si="48"/>
        <v>0.71099290780141844</v>
      </c>
      <c r="AK273" s="64">
        <f t="shared" si="49"/>
        <v>5.1063829787234036</v>
      </c>
      <c r="AL273" s="63">
        <v>1427</v>
      </c>
      <c r="AM273" s="63">
        <v>1350</v>
      </c>
      <c r="AN273" s="63" t="s">
        <v>149</v>
      </c>
      <c r="AO273" s="62">
        <v>0.96</v>
      </c>
      <c r="AP273" s="69">
        <v>0.16</v>
      </c>
      <c r="AQ273" s="66"/>
      <c r="AR273" s="63"/>
      <c r="AS273" s="278"/>
      <c r="AT273" s="68"/>
      <c r="AU273" s="67"/>
      <c r="AV273" s="63"/>
      <c r="AW273" s="67"/>
      <c r="AX273" s="63"/>
      <c r="AY273" s="67"/>
      <c r="AZ273" s="63"/>
      <c r="BA273" s="67"/>
      <c r="BB273" s="63"/>
      <c r="BC273" s="67"/>
      <c r="BD273" s="63"/>
      <c r="BE273" s="67"/>
      <c r="BF273" s="63"/>
      <c r="BG273" s="67"/>
      <c r="BH273" s="63"/>
      <c r="BI273" s="67"/>
      <c r="BJ273" s="63"/>
      <c r="BK273" s="67"/>
      <c r="BL273" s="63"/>
      <c r="BM273" s="67"/>
      <c r="BN273" s="63"/>
      <c r="BO273" s="67"/>
      <c r="BP273" s="63"/>
      <c r="BQ273" s="67"/>
      <c r="BR273" s="63"/>
      <c r="BS273" s="67"/>
      <c r="BT273" s="63"/>
      <c r="BU273" s="67"/>
      <c r="BV273" s="63"/>
      <c r="BW273" s="67"/>
      <c r="BX273" s="63"/>
      <c r="BY273" s="67"/>
      <c r="BZ273" s="63"/>
      <c r="CA273" s="67"/>
      <c r="CB273" s="63"/>
      <c r="CC273" s="67"/>
      <c r="CD273" s="63"/>
      <c r="CE273" s="67"/>
      <c r="CF273" s="63"/>
      <c r="CG273" s="67"/>
      <c r="CH273" s="63"/>
      <c r="CI273" s="67"/>
      <c r="CJ273" s="63"/>
      <c r="CK273" s="67"/>
      <c r="CL273" s="63"/>
      <c r="CM273" s="118"/>
      <c r="CN273" s="60"/>
      <c r="CO273" s="117"/>
      <c r="CP273" s="91"/>
      <c r="CQ273" s="91"/>
      <c r="CR273" s="91"/>
      <c r="CS273" s="61"/>
      <c r="CT273" s="61"/>
      <c r="CU273" s="63"/>
      <c r="CV273" s="63"/>
      <c r="CW273" s="63"/>
      <c r="CX273" s="63"/>
      <c r="CY273" s="60"/>
      <c r="CZ273" s="60"/>
      <c r="DA273" s="63"/>
      <c r="DB273" s="91"/>
      <c r="DC273" s="91"/>
      <c r="DD273" s="91"/>
      <c r="DE273" s="60"/>
      <c r="DF273" s="60"/>
      <c r="DG273" s="65"/>
      <c r="DH273" s="65"/>
      <c r="DI273" s="65"/>
      <c r="DJ273" s="65"/>
      <c r="DL273" s="189">
        <v>40.93</v>
      </c>
      <c r="DM273" s="189">
        <v>5.0258507654938958E-2</v>
      </c>
      <c r="DN273" s="189">
        <v>50.59</v>
      </c>
      <c r="DO273" s="189">
        <v>7.7892467203023549E-2</v>
      </c>
      <c r="DP273" s="189">
        <v>6.73</v>
      </c>
      <c r="DQ273" s="189">
        <v>4.8261570431078218E-2</v>
      </c>
      <c r="DR273" s="190"/>
      <c r="DS273" s="190"/>
      <c r="DT273" s="190">
        <v>5.4600000000000003E-2</v>
      </c>
      <c r="DU273" s="190">
        <v>4.2034633192271293E-3</v>
      </c>
      <c r="DV273" s="190"/>
      <c r="DW273" s="190"/>
      <c r="DX273" s="190">
        <v>0.1323</v>
      </c>
      <c r="DY273" s="190">
        <v>3.0126855607231721E-3</v>
      </c>
      <c r="DZ273" s="190"/>
      <c r="EA273" s="190"/>
      <c r="EB273" s="190">
        <v>0.26119999999999999</v>
      </c>
      <c r="EC273" s="190">
        <v>5.2748872032222375E-3</v>
      </c>
      <c r="ED273" s="190">
        <v>0.10349999999999999</v>
      </c>
      <c r="EE273" s="190">
        <v>2.2706114073820175E-3</v>
      </c>
      <c r="EF273" s="190"/>
      <c r="EG273" s="190"/>
      <c r="EH273" s="190">
        <v>0.40639999999999998</v>
      </c>
      <c r="EI273" s="190">
        <v>2.5902919184165965E-3</v>
      </c>
      <c r="EJ273" s="189">
        <v>99.21</v>
      </c>
    </row>
    <row r="274" spans="1:140" x14ac:dyDescent="0.2">
      <c r="A274" s="63" t="s">
        <v>529</v>
      </c>
      <c r="B274" s="61">
        <v>92.99</v>
      </c>
      <c r="C274" s="143">
        <v>3.1696212296674128E-3</v>
      </c>
      <c r="D274" s="61">
        <v>50.21</v>
      </c>
      <c r="E274" s="61">
        <v>8.5209195560103715E-2</v>
      </c>
      <c r="F274" s="64">
        <v>0.185</v>
      </c>
      <c r="G274" s="64">
        <v>6.5998460104089631E-3</v>
      </c>
      <c r="H274" s="61">
        <v>6.58</v>
      </c>
      <c r="I274" s="61">
        <v>2.7606391546564399E-2</v>
      </c>
      <c r="J274" s="61">
        <v>0.97</v>
      </c>
      <c r="K274" s="61">
        <v>10.125999999999999</v>
      </c>
      <c r="L274" s="61">
        <v>5.4656434048375703E-2</v>
      </c>
      <c r="M274" s="64">
        <v>6.3E-2</v>
      </c>
      <c r="N274" s="64">
        <v>5.6264016573650336E-3</v>
      </c>
      <c r="O274" s="61">
        <v>25</v>
      </c>
      <c r="P274" s="61">
        <v>8.2495791138430544E-2</v>
      </c>
      <c r="Q274" s="61">
        <v>5.26</v>
      </c>
      <c r="R274" s="61">
        <v>1.6365279343781455E-2</v>
      </c>
      <c r="S274" s="64">
        <v>0.21299999999999999</v>
      </c>
      <c r="T274" s="64">
        <v>1.0187549990552193E-2</v>
      </c>
      <c r="U274" s="64">
        <v>0.69299999999999995</v>
      </c>
      <c r="V274" s="64">
        <v>1.9160040138005971E-2</v>
      </c>
      <c r="W274" s="64">
        <v>2.3E-2</v>
      </c>
      <c r="X274" s="64">
        <v>1.3974751967586242E-3</v>
      </c>
      <c r="Y274" s="64">
        <v>8.6699999999999999E-2</v>
      </c>
      <c r="Z274" s="64">
        <v>1.7534752000527411E-3</v>
      </c>
      <c r="AA274" s="64">
        <v>1.7000000000000001E-2</v>
      </c>
      <c r="AB274" s="64">
        <v>2.8533978257898468E-3</v>
      </c>
      <c r="AC274" s="64">
        <v>2.3E-2</v>
      </c>
      <c r="AD274" s="64">
        <v>1.2465408247537575E-3</v>
      </c>
      <c r="AE274" s="61">
        <v>99.44</v>
      </c>
      <c r="AF274" s="61">
        <f t="shared" si="44"/>
        <v>100.11</v>
      </c>
      <c r="AG274" s="92">
        <f t="shared" si="45"/>
        <v>0.12432432432432432</v>
      </c>
      <c r="AH274" s="64">
        <f t="shared" si="46"/>
        <v>3.7459459459459459</v>
      </c>
      <c r="AI274" s="64">
        <f t="shared" si="47"/>
        <v>0.46864864864864864</v>
      </c>
      <c r="AJ274" s="64">
        <f t="shared" si="48"/>
        <v>0.7810810810810811</v>
      </c>
      <c r="AK274" s="64">
        <f t="shared" si="49"/>
        <v>3.6216216216216219</v>
      </c>
      <c r="AL274" s="63">
        <v>1433</v>
      </c>
      <c r="AM274" s="63">
        <v>1350</v>
      </c>
      <c r="AN274" s="63" t="s">
        <v>233</v>
      </c>
      <c r="AO274" s="62">
        <v>0.67</v>
      </c>
      <c r="AP274" s="69">
        <v>0.1</v>
      </c>
      <c r="AQ274" s="66"/>
      <c r="AR274" s="63"/>
      <c r="AS274" s="278"/>
      <c r="AT274" s="68"/>
      <c r="AU274" s="67"/>
      <c r="AV274" s="63"/>
      <c r="AW274" s="67"/>
      <c r="AX274" s="63"/>
      <c r="AY274" s="67"/>
      <c r="AZ274" s="63"/>
      <c r="BA274" s="67"/>
      <c r="BB274" s="63"/>
      <c r="BC274" s="67"/>
      <c r="BD274" s="63"/>
      <c r="BE274" s="67"/>
      <c r="BF274" s="63"/>
      <c r="BG274" s="67"/>
      <c r="BH274" s="63"/>
      <c r="BI274" s="67"/>
      <c r="BJ274" s="63"/>
      <c r="BK274" s="67"/>
      <c r="BL274" s="63"/>
      <c r="BM274" s="67"/>
      <c r="BN274" s="63"/>
      <c r="BO274" s="67"/>
      <c r="BP274" s="63"/>
      <c r="BQ274" s="67"/>
      <c r="BR274" s="63"/>
      <c r="BS274" s="67"/>
      <c r="BT274" s="63"/>
      <c r="BU274" s="67"/>
      <c r="BV274" s="63"/>
      <c r="BW274" s="67"/>
      <c r="BX274" s="63"/>
      <c r="BY274" s="67"/>
      <c r="BZ274" s="63"/>
      <c r="CA274" s="67"/>
      <c r="CB274" s="63"/>
      <c r="CC274" s="67"/>
      <c r="CD274" s="63"/>
      <c r="CE274" s="67"/>
      <c r="CF274" s="63"/>
      <c r="CG274" s="67"/>
      <c r="CH274" s="63"/>
      <c r="CI274" s="67"/>
      <c r="CJ274" s="63"/>
      <c r="CK274" s="67"/>
      <c r="CL274" s="63"/>
      <c r="CM274" s="118"/>
      <c r="CN274" s="60"/>
      <c r="CO274" s="117"/>
      <c r="CP274" s="91"/>
      <c r="CQ274" s="91"/>
      <c r="CR274" s="91"/>
      <c r="CS274" s="61"/>
      <c r="CT274" s="61"/>
      <c r="CU274" s="63"/>
      <c r="CV274" s="63"/>
      <c r="CW274" s="63"/>
      <c r="CX274" s="63"/>
      <c r="CY274" s="60"/>
      <c r="CZ274" s="60"/>
      <c r="DA274" s="63"/>
      <c r="DB274" s="91"/>
      <c r="DC274" s="91"/>
      <c r="DD274" s="91"/>
      <c r="DE274" s="60"/>
      <c r="DF274" s="60"/>
      <c r="DG274" s="65"/>
      <c r="DH274" s="65"/>
      <c r="DI274" s="65"/>
      <c r="DJ274" s="65"/>
      <c r="DL274" s="189">
        <v>41.14</v>
      </c>
      <c r="DM274" s="189">
        <v>6.9356688654132595E-2</v>
      </c>
      <c r="DN274" s="189">
        <v>51.02</v>
      </c>
      <c r="DO274" s="189">
        <v>3.7965455504065417E-2</v>
      </c>
      <c r="DP274" s="189">
        <v>6.85</v>
      </c>
      <c r="DQ274" s="189">
        <v>3.1949807336563274E-2</v>
      </c>
      <c r="DR274" s="190"/>
      <c r="DS274" s="190"/>
      <c r="DT274" s="190">
        <v>5.4399999999999997E-2</v>
      </c>
      <c r="DU274" s="190">
        <v>4.0531326640905405E-3</v>
      </c>
      <c r="DV274" s="190"/>
      <c r="DW274" s="190"/>
      <c r="DX274" s="190">
        <v>0.13070000000000001</v>
      </c>
      <c r="DY274" s="190">
        <v>1.7365770254033298E-3</v>
      </c>
      <c r="DZ274" s="190"/>
      <c r="EA274" s="190"/>
      <c r="EB274" s="190">
        <v>0.24390000000000001</v>
      </c>
      <c r="EC274" s="190">
        <v>5.3171290074658616E-3</v>
      </c>
      <c r="ED274" s="190">
        <v>0.1046</v>
      </c>
      <c r="EE274" s="190">
        <v>2.0407871342568175E-3</v>
      </c>
      <c r="EF274" s="190"/>
      <c r="EG274" s="190"/>
      <c r="EH274" s="190">
        <v>0.40739999999999998</v>
      </c>
      <c r="EI274" s="190">
        <v>4.6247086900273668E-3</v>
      </c>
      <c r="EJ274" s="189">
        <v>99.96</v>
      </c>
    </row>
    <row r="275" spans="1:140" x14ac:dyDescent="0.2">
      <c r="A275" s="63" t="s">
        <v>528</v>
      </c>
      <c r="B275" s="61">
        <v>92.95</v>
      </c>
      <c r="C275" s="143">
        <v>3.1751453944773821E-3</v>
      </c>
      <c r="D275" s="61">
        <v>50.38</v>
      </c>
      <c r="E275" s="61">
        <v>8.5497695126827825E-2</v>
      </c>
      <c r="F275" s="64">
        <v>0.19400000000000001</v>
      </c>
      <c r="G275" s="64">
        <v>6.6714973754855899E-3</v>
      </c>
      <c r="H275" s="61">
        <v>6.6</v>
      </c>
      <c r="I275" s="61">
        <v>2.7690301551265201E-2</v>
      </c>
      <c r="J275" s="61">
        <v>0.99</v>
      </c>
      <c r="K275" s="61">
        <v>10.114000000000001</v>
      </c>
      <c r="L275" s="61">
        <v>5.4829531217725692E-2</v>
      </c>
      <c r="M275" s="64">
        <v>6.3E-2</v>
      </c>
      <c r="N275" s="64">
        <v>5.5894513022299421E-3</v>
      </c>
      <c r="O275" s="61">
        <v>24.84</v>
      </c>
      <c r="P275" s="61">
        <v>8.1384439692118046E-2</v>
      </c>
      <c r="Q275" s="61">
        <v>5.33</v>
      </c>
      <c r="R275" s="61">
        <v>1.6583068232386911E-2</v>
      </c>
      <c r="S275" s="64">
        <v>0.17</v>
      </c>
      <c r="T275" s="64">
        <v>9.742180072014453E-3</v>
      </c>
      <c r="U275" s="64">
        <v>0.70599999999999996</v>
      </c>
      <c r="V275" s="64">
        <v>1.9536295566514705E-2</v>
      </c>
      <c r="W275" s="64">
        <v>0.03</v>
      </c>
      <c r="X275" s="64">
        <v>1.4355633040726557E-3</v>
      </c>
      <c r="Y275" s="64">
        <v>0.1356</v>
      </c>
      <c r="Z275" s="64">
        <v>2.067893825127393E-3</v>
      </c>
      <c r="AA275" s="64">
        <v>1.4999999999999999E-2</v>
      </c>
      <c r="AB275" s="64">
        <v>2.8150323710394521E-3</v>
      </c>
      <c r="AC275" s="64">
        <v>1.9E-2</v>
      </c>
      <c r="AD275" s="64">
        <v>1.1758619216935672E-3</v>
      </c>
      <c r="AE275" s="61">
        <v>99.58</v>
      </c>
      <c r="AF275" s="61">
        <f t="shared" si="44"/>
        <v>100.16</v>
      </c>
      <c r="AG275" s="92">
        <f t="shared" si="45"/>
        <v>0.15463917525773194</v>
      </c>
      <c r="AH275" s="64">
        <f t="shared" si="46"/>
        <v>3.6391752577319583</v>
      </c>
      <c r="AI275" s="64">
        <f t="shared" si="47"/>
        <v>0.69896907216494841</v>
      </c>
      <c r="AJ275" s="64">
        <f t="shared" si="48"/>
        <v>1.1649484536082475</v>
      </c>
      <c r="AK275" s="64">
        <f t="shared" si="49"/>
        <v>2.9896907216494841</v>
      </c>
      <c r="AL275" s="63">
        <v>1434</v>
      </c>
      <c r="AM275" s="63">
        <v>1350</v>
      </c>
      <c r="AN275" s="63" t="s">
        <v>527</v>
      </c>
      <c r="AO275" s="62">
        <v>0.57999999999999996</v>
      </c>
      <c r="AP275" s="69">
        <v>0.22</v>
      </c>
      <c r="AQ275" s="66"/>
      <c r="AR275" s="63"/>
      <c r="AS275" s="278"/>
      <c r="AT275" s="68"/>
      <c r="AU275" s="67"/>
      <c r="AV275" s="63"/>
      <c r="AW275" s="67"/>
      <c r="AX275" s="63"/>
      <c r="AY275" s="67"/>
      <c r="AZ275" s="63"/>
      <c r="BA275" s="67"/>
      <c r="BB275" s="63"/>
      <c r="BC275" s="67"/>
      <c r="BD275" s="63"/>
      <c r="BE275" s="67"/>
      <c r="BF275" s="63"/>
      <c r="BG275" s="67"/>
      <c r="BH275" s="63"/>
      <c r="BI275" s="67"/>
      <c r="BJ275" s="63"/>
      <c r="BK275" s="67"/>
      <c r="BL275" s="63"/>
      <c r="BM275" s="67"/>
      <c r="BN275" s="63"/>
      <c r="BO275" s="67"/>
      <c r="BP275" s="63"/>
      <c r="BQ275" s="67"/>
      <c r="BR275" s="63"/>
      <c r="BS275" s="67"/>
      <c r="BT275" s="63"/>
      <c r="BU275" s="67"/>
      <c r="BV275" s="63"/>
      <c r="BW275" s="67"/>
      <c r="BX275" s="63"/>
      <c r="BY275" s="67"/>
      <c r="BZ275" s="63"/>
      <c r="CA275" s="67"/>
      <c r="CB275" s="63"/>
      <c r="CC275" s="67"/>
      <c r="CD275" s="63"/>
      <c r="CE275" s="67"/>
      <c r="CF275" s="63"/>
      <c r="CG275" s="67"/>
      <c r="CH275" s="63"/>
      <c r="CI275" s="67"/>
      <c r="CJ275" s="63"/>
      <c r="CK275" s="67"/>
      <c r="CL275" s="63"/>
      <c r="CM275" s="118"/>
      <c r="CN275" s="60"/>
      <c r="CO275" s="117"/>
      <c r="CP275" s="91"/>
      <c r="CQ275" s="91"/>
      <c r="CR275" s="91"/>
      <c r="CS275" s="61"/>
      <c r="CT275" s="61"/>
      <c r="CU275" s="63"/>
      <c r="CV275" s="63"/>
      <c r="CW275" s="63"/>
      <c r="CX275" s="63"/>
      <c r="CY275" s="60"/>
      <c r="CZ275" s="60"/>
      <c r="DA275" s="63"/>
      <c r="DB275" s="91"/>
      <c r="DC275" s="91"/>
      <c r="DD275" s="91"/>
      <c r="DE275" s="60"/>
      <c r="DF275" s="60"/>
      <c r="DG275" s="65"/>
      <c r="DH275" s="65"/>
      <c r="DI275" s="65"/>
      <c r="DJ275" s="65"/>
      <c r="DL275" s="189">
        <v>41.02</v>
      </c>
      <c r="DM275" s="189">
        <v>0.22823331382517581</v>
      </c>
      <c r="DN275" s="189">
        <v>50.85</v>
      </c>
      <c r="DO275" s="189">
        <v>0.26712089635480357</v>
      </c>
      <c r="DP275" s="189">
        <v>6.87</v>
      </c>
      <c r="DQ275" s="189">
        <v>3.7472079055121892E-2</v>
      </c>
      <c r="DR275" s="190"/>
      <c r="DS275" s="190"/>
      <c r="DT275" s="190">
        <v>5.0099999999999999E-2</v>
      </c>
      <c r="DU275" s="190">
        <v>3.255192480716828E-3</v>
      </c>
      <c r="DV275" s="190"/>
      <c r="DW275" s="190"/>
      <c r="DX275" s="190">
        <v>0.13159999999999999</v>
      </c>
      <c r="DY275" s="190">
        <v>2.1355631774177186E-3</v>
      </c>
      <c r="DZ275" s="190"/>
      <c r="EA275" s="190"/>
      <c r="EB275" s="190">
        <v>0.24510000000000001</v>
      </c>
      <c r="EC275" s="190">
        <v>5.6179231682819131E-3</v>
      </c>
      <c r="ED275" s="190">
        <v>0.1067</v>
      </c>
      <c r="EE275" s="190">
        <v>2.2482236207570735E-3</v>
      </c>
      <c r="EF275" s="190"/>
      <c r="EG275" s="190"/>
      <c r="EH275" s="190">
        <v>0.40139999999999998</v>
      </c>
      <c r="EI275" s="190">
        <v>3.9375218077703084E-3</v>
      </c>
      <c r="EJ275" s="189">
        <v>99.68</v>
      </c>
    </row>
    <row r="276" spans="1:140" x14ac:dyDescent="0.2">
      <c r="A276" s="63" t="s">
        <v>526</v>
      </c>
      <c r="B276" s="61">
        <v>92.96</v>
      </c>
      <c r="C276" s="143">
        <v>3.1863074349166268E-3</v>
      </c>
      <c r="D276" s="61">
        <v>50.45</v>
      </c>
      <c r="E276" s="61">
        <v>8.561648906606717E-2</v>
      </c>
      <c r="F276" s="64">
        <v>0.184</v>
      </c>
      <c r="G276" s="64">
        <v>6.7266338948656591E-3</v>
      </c>
      <c r="H276" s="61">
        <v>6.46</v>
      </c>
      <c r="I276" s="61">
        <v>2.7407458838790581E-2</v>
      </c>
      <c r="J276" s="61">
        <v>1.01</v>
      </c>
      <c r="K276" s="61">
        <v>10.096</v>
      </c>
      <c r="L276" s="61">
        <v>5.3066729018388839E-2</v>
      </c>
      <c r="M276" s="64">
        <v>6.8000000000000005E-2</v>
      </c>
      <c r="N276" s="64">
        <v>5.6317818218472298E-3</v>
      </c>
      <c r="O276" s="61">
        <v>24.99</v>
      </c>
      <c r="P276" s="61">
        <v>8.2462792821975162E-2</v>
      </c>
      <c r="Q276" s="61">
        <v>5.31</v>
      </c>
      <c r="R276" s="61">
        <v>1.6520842835642494E-2</v>
      </c>
      <c r="S276" s="64">
        <v>0.129</v>
      </c>
      <c r="T276" s="64">
        <v>1.037681947853002E-2</v>
      </c>
      <c r="U276" s="64">
        <v>0.71899999999999997</v>
      </c>
      <c r="V276" s="64">
        <v>1.9693834523638213E-2</v>
      </c>
      <c r="W276" s="64">
        <v>2.8000000000000001E-2</v>
      </c>
      <c r="X276" s="64">
        <v>1.4381612766924919E-3</v>
      </c>
      <c r="Y276" s="64">
        <v>0.1145</v>
      </c>
      <c r="Z276" s="64">
        <v>1.9431294347006325E-3</v>
      </c>
      <c r="AA276" s="64">
        <v>1.7000000000000001E-2</v>
      </c>
      <c r="AB276" s="64">
        <v>3.0382096901153993E-3</v>
      </c>
      <c r="AC276" s="64">
        <v>2.1999999999999999E-2</v>
      </c>
      <c r="AD276" s="64">
        <v>1.2346565604338001E-3</v>
      </c>
      <c r="AE276" s="61">
        <v>99.59</v>
      </c>
      <c r="AF276" s="61">
        <f t="shared" si="44"/>
        <v>100.14</v>
      </c>
      <c r="AG276" s="92">
        <f t="shared" si="45"/>
        <v>0.15217391304347827</v>
      </c>
      <c r="AH276" s="64">
        <f t="shared" si="46"/>
        <v>3.9076086956521738</v>
      </c>
      <c r="AI276" s="64">
        <f t="shared" si="47"/>
        <v>0.62228260869565222</v>
      </c>
      <c r="AJ276" s="64">
        <f t="shared" si="48"/>
        <v>1.0371376811594204</v>
      </c>
      <c r="AK276" s="64">
        <f t="shared" si="49"/>
        <v>2.9891304347826089</v>
      </c>
      <c r="AL276" s="63">
        <v>1438</v>
      </c>
      <c r="AM276" s="63">
        <v>1350</v>
      </c>
      <c r="AN276" s="63" t="s">
        <v>525</v>
      </c>
      <c r="AO276" s="62">
        <v>0.55000000000000004</v>
      </c>
      <c r="AP276" s="69">
        <v>0.09</v>
      </c>
      <c r="AQ276" s="66">
        <v>38</v>
      </c>
      <c r="AR276" s="63">
        <v>20</v>
      </c>
      <c r="AS276" s="278">
        <v>1050.29</v>
      </c>
      <c r="AT276" s="68">
        <v>36.020000000000003</v>
      </c>
      <c r="AU276" s="67">
        <v>0.59</v>
      </c>
      <c r="AV276" s="63">
        <v>0.04</v>
      </c>
      <c r="AW276" s="67">
        <v>20.010000000000002</v>
      </c>
      <c r="AX276" s="63">
        <v>0.56000000000000005</v>
      </c>
      <c r="AY276" s="67">
        <v>4.63</v>
      </c>
      <c r="AZ276" s="63">
        <v>0.25</v>
      </c>
      <c r="BA276" s="67">
        <v>8.6</v>
      </c>
      <c r="BB276" s="63">
        <v>0.39</v>
      </c>
      <c r="BC276" s="67">
        <v>0.25</v>
      </c>
      <c r="BD276" s="63">
        <v>0.02</v>
      </c>
      <c r="BE276" s="67">
        <v>2.91</v>
      </c>
      <c r="BF276" s="63">
        <v>0.31</v>
      </c>
      <c r="BG276" s="67">
        <v>0.35</v>
      </c>
      <c r="BH276" s="63">
        <v>0.03</v>
      </c>
      <c r="BI276" s="67">
        <v>1.06</v>
      </c>
      <c r="BJ276" s="63">
        <v>7.0000000000000007E-2</v>
      </c>
      <c r="BK276" s="67">
        <v>0.14000000000000001</v>
      </c>
      <c r="BL276" s="63">
        <v>0.03</v>
      </c>
      <c r="BM276" s="67">
        <v>0.95</v>
      </c>
      <c r="BN276" s="63">
        <v>0.1</v>
      </c>
      <c r="BO276" s="67">
        <v>0.32</v>
      </c>
      <c r="BP276" s="63">
        <v>0.06</v>
      </c>
      <c r="BQ276" s="67">
        <v>0.15</v>
      </c>
      <c r="BR276" s="63">
        <v>0.03</v>
      </c>
      <c r="BS276" s="67">
        <v>0.61</v>
      </c>
      <c r="BT276" s="63">
        <v>0.15</v>
      </c>
      <c r="BU276" s="67">
        <v>0.11</v>
      </c>
      <c r="BV276" s="63">
        <v>0.02</v>
      </c>
      <c r="BW276" s="67">
        <v>0.74</v>
      </c>
      <c r="BX276" s="63">
        <v>0.08</v>
      </c>
      <c r="BY276" s="67">
        <v>0.51</v>
      </c>
      <c r="BZ276" s="63">
        <v>0.09</v>
      </c>
      <c r="CA276" s="67">
        <v>0.6</v>
      </c>
      <c r="CB276" s="63">
        <v>7.0000000000000007E-2</v>
      </c>
      <c r="CC276" s="67"/>
      <c r="CD276" s="63"/>
      <c r="CE276" s="67"/>
      <c r="CF276" s="63"/>
      <c r="CG276" s="67"/>
      <c r="CH276" s="63"/>
      <c r="CI276" s="67">
        <v>7.6999999999999999E-2</v>
      </c>
      <c r="CJ276" s="63">
        <v>0.01</v>
      </c>
      <c r="CK276" s="67">
        <v>2.4E-2</v>
      </c>
      <c r="CL276" s="63">
        <v>4.0000000000000001E-3</v>
      </c>
      <c r="CM276" s="118">
        <v>6.7999999999999996E-3</v>
      </c>
      <c r="CN276" s="60">
        <v>1.6999999999999999E-3</v>
      </c>
      <c r="CO276" s="117">
        <v>35.71</v>
      </c>
      <c r="CP276" s="91">
        <v>9.3699999999999992</v>
      </c>
      <c r="CQ276" s="91">
        <v>13.77</v>
      </c>
      <c r="CR276" s="91">
        <v>1.97</v>
      </c>
      <c r="CS276" s="61">
        <v>3.43</v>
      </c>
      <c r="CT276" s="61">
        <v>1.04</v>
      </c>
      <c r="CU276" s="63">
        <v>10.42</v>
      </c>
      <c r="CV276" s="63">
        <v>2.09</v>
      </c>
      <c r="CW276" s="63">
        <v>12.34</v>
      </c>
      <c r="CX276" s="63">
        <v>2.0299999999999998</v>
      </c>
      <c r="CY276" s="60">
        <f>AU276/AW276</f>
        <v>2.9485257371314338E-2</v>
      </c>
      <c r="CZ276" s="60">
        <f>CY276*((AV276/AU276)^2+(AX276/AW276)^2)^0.5</f>
        <v>2.1626178927371914E-3</v>
      </c>
      <c r="DA276" s="63"/>
      <c r="DB276" s="91">
        <v>22.8</v>
      </c>
      <c r="DC276" s="60">
        <f>0.3543*DE276</f>
        <v>2.7847980000000001E-2</v>
      </c>
      <c r="DD276" s="60">
        <v>1.537662E-3</v>
      </c>
      <c r="DE276" s="60">
        <v>7.8600000000000003E-2</v>
      </c>
      <c r="DF276" s="60">
        <v>4.3400000000000001E-3</v>
      </c>
      <c r="DG276" s="65"/>
      <c r="DH276" s="65"/>
      <c r="DI276" s="65"/>
      <c r="DJ276" s="65"/>
      <c r="DL276" s="189">
        <v>40.82</v>
      </c>
      <c r="DM276" s="189">
        <v>6.6306033994574395E-2</v>
      </c>
      <c r="DN276" s="189">
        <v>50.68</v>
      </c>
      <c r="DO276" s="189">
        <v>0.15012803506479439</v>
      </c>
      <c r="DP276" s="189">
        <v>6.84</v>
      </c>
      <c r="DQ276" s="189">
        <v>6.9584467990417037E-2</v>
      </c>
      <c r="DR276" s="190"/>
      <c r="DS276" s="190"/>
      <c r="DT276" s="190">
        <v>4.9599999999999998E-2</v>
      </c>
      <c r="DU276" s="190">
        <v>3.169917464559845E-3</v>
      </c>
      <c r="DV276" s="190"/>
      <c r="DW276" s="190"/>
      <c r="DX276" s="190">
        <v>0.13039999999999999</v>
      </c>
      <c r="DY276" s="190">
        <v>1.6875814946075E-3</v>
      </c>
      <c r="DZ276" s="190"/>
      <c r="EA276" s="190"/>
      <c r="EB276" s="190">
        <v>0.2394</v>
      </c>
      <c r="EC276" s="190">
        <v>5.5600664372529402E-3</v>
      </c>
      <c r="ED276" s="190">
        <v>0.1048</v>
      </c>
      <c r="EE276" s="190">
        <v>1.655190452576216E-3</v>
      </c>
      <c r="EF276" s="190"/>
      <c r="EG276" s="190"/>
      <c r="EH276" s="190">
        <v>0.40329999999999999</v>
      </c>
      <c r="EI276" s="190">
        <v>5.7398300509546862E-3</v>
      </c>
      <c r="EJ276" s="189">
        <v>99.28</v>
      </c>
    </row>
    <row r="277" spans="1:140" x14ac:dyDescent="0.2">
      <c r="A277" s="63" t="s">
        <v>524</v>
      </c>
      <c r="B277" s="61">
        <v>92.96</v>
      </c>
      <c r="C277" s="143">
        <v>3.1863074349166268E-3</v>
      </c>
      <c r="D277" s="61">
        <v>50.32</v>
      </c>
      <c r="E277" s="61">
        <v>8.5395871750336957E-2</v>
      </c>
      <c r="F277" s="64">
        <v>0.191</v>
      </c>
      <c r="G277" s="64">
        <v>6.7034711639236246E-3</v>
      </c>
      <c r="H277" s="61">
        <v>6.55</v>
      </c>
      <c r="I277" s="61">
        <v>2.7944107955782813E-2</v>
      </c>
      <c r="J277" s="61">
        <v>0.98</v>
      </c>
      <c r="K277" s="61">
        <v>10.122999999999999</v>
      </c>
      <c r="L277" s="61">
        <v>5.440111878923079E-2</v>
      </c>
      <c r="M277" s="64">
        <v>6.3E-2</v>
      </c>
      <c r="N277" s="64">
        <v>5.6946316088049105E-3</v>
      </c>
      <c r="O277" s="61">
        <v>24.87</v>
      </c>
      <c r="P277" s="61">
        <v>8.1482730078219642E-2</v>
      </c>
      <c r="Q277" s="61">
        <v>5.28</v>
      </c>
      <c r="R277" s="61">
        <v>1.6676406327503539E-2</v>
      </c>
      <c r="S277" s="64">
        <v>0.20499999999999999</v>
      </c>
      <c r="T277" s="64">
        <v>1.0420833333333332E-2</v>
      </c>
      <c r="U277" s="64">
        <v>0.73099999999999998</v>
      </c>
      <c r="V277" s="64">
        <v>1.9900825174321009E-2</v>
      </c>
      <c r="W277" s="64">
        <v>0.03</v>
      </c>
      <c r="X277" s="64">
        <v>1.4843789947314666E-3</v>
      </c>
      <c r="Y277" s="64">
        <v>0.1176</v>
      </c>
      <c r="Z277" s="64">
        <v>1.9791380847227411E-3</v>
      </c>
      <c r="AA277" s="64">
        <v>1.9E-2</v>
      </c>
      <c r="AB277" s="64">
        <v>2.9796742217527363E-3</v>
      </c>
      <c r="AC277" s="64">
        <v>0.02</v>
      </c>
      <c r="AD277" s="64">
        <v>1.2686388155990044E-3</v>
      </c>
      <c r="AE277" s="61">
        <v>99.49</v>
      </c>
      <c r="AF277" s="61">
        <f t="shared" si="44"/>
        <v>100.14</v>
      </c>
      <c r="AG277" s="92">
        <f t="shared" si="45"/>
        <v>0.15706806282722513</v>
      </c>
      <c r="AH277" s="64">
        <f t="shared" si="46"/>
        <v>3.827225130890052</v>
      </c>
      <c r="AI277" s="64">
        <f t="shared" si="47"/>
        <v>0.61570680628272245</v>
      </c>
      <c r="AJ277" s="64">
        <f t="shared" si="48"/>
        <v>1.0261780104712042</v>
      </c>
      <c r="AK277" s="64">
        <f t="shared" si="49"/>
        <v>3.4031413612565444</v>
      </c>
      <c r="AL277" s="63">
        <v>1433</v>
      </c>
      <c r="AM277" s="63">
        <v>1350</v>
      </c>
      <c r="AN277" s="63" t="s">
        <v>423</v>
      </c>
      <c r="AO277" s="62">
        <v>0.65</v>
      </c>
      <c r="AP277" s="69">
        <v>0.12</v>
      </c>
      <c r="AQ277" s="66"/>
      <c r="AR277" s="63"/>
      <c r="AS277" s="278"/>
      <c r="AT277" s="68"/>
      <c r="AU277" s="67"/>
      <c r="AV277" s="63"/>
      <c r="AW277" s="67"/>
      <c r="AX277" s="63"/>
      <c r="AY277" s="67"/>
      <c r="AZ277" s="63"/>
      <c r="BA277" s="67"/>
      <c r="BB277" s="63"/>
      <c r="BC277" s="67"/>
      <c r="BD277" s="63"/>
      <c r="BE277" s="67"/>
      <c r="BF277" s="63"/>
      <c r="BG277" s="67"/>
      <c r="BH277" s="63"/>
      <c r="BI277" s="67"/>
      <c r="BJ277" s="63"/>
      <c r="BK277" s="67"/>
      <c r="BL277" s="63"/>
      <c r="BM277" s="67"/>
      <c r="BN277" s="63"/>
      <c r="BO277" s="67"/>
      <c r="BP277" s="63"/>
      <c r="BQ277" s="67"/>
      <c r="BR277" s="63"/>
      <c r="BS277" s="67"/>
      <c r="BT277" s="63"/>
      <c r="BU277" s="67"/>
      <c r="BV277" s="63"/>
      <c r="BW277" s="67"/>
      <c r="BX277" s="63"/>
      <c r="BY277" s="67"/>
      <c r="BZ277" s="63"/>
      <c r="CA277" s="67"/>
      <c r="CB277" s="63"/>
      <c r="CC277" s="67"/>
      <c r="CD277" s="63"/>
      <c r="CE277" s="67"/>
      <c r="CF277" s="63"/>
      <c r="CG277" s="67"/>
      <c r="CH277" s="63"/>
      <c r="CI277" s="67"/>
      <c r="CJ277" s="63"/>
      <c r="CK277" s="67"/>
      <c r="CL277" s="63"/>
      <c r="CM277" s="118"/>
      <c r="CN277" s="60"/>
      <c r="CO277" s="117"/>
      <c r="CP277" s="91"/>
      <c r="CQ277" s="91"/>
      <c r="CR277" s="91"/>
      <c r="CS277" s="61"/>
      <c r="CT277" s="61"/>
      <c r="CU277" s="63"/>
      <c r="CV277" s="63"/>
      <c r="CW277" s="63"/>
      <c r="CX277" s="63"/>
      <c r="CY277" s="60"/>
      <c r="CZ277" s="60"/>
      <c r="DA277" s="63"/>
      <c r="DB277" s="91"/>
      <c r="DC277" s="91"/>
      <c r="DD277" s="91"/>
      <c r="DE277" s="60"/>
      <c r="DF277" s="60"/>
      <c r="DG277" s="65"/>
      <c r="DH277" s="65"/>
      <c r="DI277" s="65"/>
      <c r="DJ277" s="65"/>
      <c r="DL277" s="189">
        <v>40.82</v>
      </c>
      <c r="DM277" s="189">
        <v>6.6306033994574395E-2</v>
      </c>
      <c r="DN277" s="189">
        <v>50.68</v>
      </c>
      <c r="DO277" s="189">
        <v>0.15012803506479439</v>
      </c>
      <c r="DP277" s="189">
        <v>6.84</v>
      </c>
      <c r="DQ277" s="189">
        <v>6.9584467990417037E-2</v>
      </c>
      <c r="DR277" s="190"/>
      <c r="DS277" s="190"/>
      <c r="DT277" s="190">
        <v>4.9599999999999998E-2</v>
      </c>
      <c r="DU277" s="190">
        <v>3.169917464559845E-3</v>
      </c>
      <c r="DV277" s="190"/>
      <c r="DW277" s="190"/>
      <c r="DX277" s="190">
        <v>0.13039999999999999</v>
      </c>
      <c r="DY277" s="190">
        <v>1.6875814946075E-3</v>
      </c>
      <c r="DZ277" s="190"/>
      <c r="EA277" s="190"/>
      <c r="EB277" s="190">
        <v>0.2394</v>
      </c>
      <c r="EC277" s="190">
        <v>5.5600664372529402E-3</v>
      </c>
      <c r="ED277" s="190">
        <v>0.1048</v>
      </c>
      <c r="EE277" s="190">
        <v>1.655190452576216E-3</v>
      </c>
      <c r="EF277" s="190"/>
      <c r="EG277" s="190"/>
      <c r="EH277" s="190">
        <v>0.40329999999999999</v>
      </c>
      <c r="EI277" s="190">
        <v>5.7398300509546862E-3</v>
      </c>
      <c r="EJ277" s="189">
        <v>99.28</v>
      </c>
    </row>
    <row r="278" spans="1:140" x14ac:dyDescent="0.2">
      <c r="A278" s="63" t="s">
        <v>523</v>
      </c>
      <c r="B278" s="61">
        <v>93.15</v>
      </c>
      <c r="C278" s="143">
        <v>3.216670344607419E-3</v>
      </c>
      <c r="D278" s="61">
        <v>50.24</v>
      </c>
      <c r="E278" s="61">
        <v>8.5260107248349148E-2</v>
      </c>
      <c r="F278" s="64">
        <v>0.18</v>
      </c>
      <c r="G278" s="64">
        <v>6.4542293110796747E-3</v>
      </c>
      <c r="H278" s="61">
        <v>6.47</v>
      </c>
      <c r="I278" s="61">
        <v>2.7144886520709979E-2</v>
      </c>
      <c r="J278" s="61">
        <v>0.99</v>
      </c>
      <c r="K278" s="61">
        <v>10.006</v>
      </c>
      <c r="L278" s="61">
        <v>5.5187421529910234E-2</v>
      </c>
      <c r="M278" s="64">
        <v>5.7000000000000002E-2</v>
      </c>
      <c r="N278" s="64">
        <v>5.4626642236183616E-3</v>
      </c>
      <c r="O278" s="61">
        <v>25.3</v>
      </c>
      <c r="P278" s="61">
        <v>8.3485740632091715E-2</v>
      </c>
      <c r="Q278" s="61">
        <v>5.22</v>
      </c>
      <c r="R278" s="61">
        <v>1.6240828550292623E-2</v>
      </c>
      <c r="S278" s="64">
        <v>0.16900000000000001</v>
      </c>
      <c r="T278" s="64">
        <v>9.749418786380153E-3</v>
      </c>
      <c r="U278" s="64">
        <v>0.69499999999999995</v>
      </c>
      <c r="V278" s="64">
        <v>1.9003700120707488E-2</v>
      </c>
      <c r="W278" s="64">
        <v>1.9E-2</v>
      </c>
      <c r="X278" s="64">
        <v>1.3335204439544391E-3</v>
      </c>
      <c r="Y278" s="64">
        <v>5.2499999999999998E-2</v>
      </c>
      <c r="Z278" s="64">
        <v>1.4915431815740365E-3</v>
      </c>
      <c r="AA278" s="64">
        <v>1.7999999999999999E-2</v>
      </c>
      <c r="AB278" s="64">
        <v>2.848695174988015E-3</v>
      </c>
      <c r="AC278" s="64">
        <v>0.02</v>
      </c>
      <c r="AD278" s="64">
        <v>1.1919450024597982E-3</v>
      </c>
      <c r="AE278" s="61">
        <v>99.44</v>
      </c>
      <c r="AF278" s="61">
        <f t="shared" si="44"/>
        <v>100.08</v>
      </c>
      <c r="AG278" s="92">
        <f t="shared" si="45"/>
        <v>0.10555555555555556</v>
      </c>
      <c r="AH278" s="64">
        <f t="shared" si="46"/>
        <v>3.8611111111111112</v>
      </c>
      <c r="AI278" s="64">
        <f t="shared" si="47"/>
        <v>0.29166666666666669</v>
      </c>
      <c r="AJ278" s="64">
        <f t="shared" si="48"/>
        <v>0.48611111111111116</v>
      </c>
      <c r="AK278" s="64">
        <f t="shared" si="49"/>
        <v>3.5555555555555558</v>
      </c>
      <c r="AL278" s="63">
        <v>1438</v>
      </c>
      <c r="AM278" s="63">
        <v>1350</v>
      </c>
      <c r="AN278" s="63" t="s">
        <v>453</v>
      </c>
      <c r="AO278" s="62">
        <v>0.64</v>
      </c>
      <c r="AP278" s="69">
        <v>0.1</v>
      </c>
      <c r="AQ278" s="66"/>
      <c r="AR278" s="63"/>
      <c r="AS278" s="278"/>
      <c r="AT278" s="68"/>
      <c r="AU278" s="67"/>
      <c r="AV278" s="63"/>
      <c r="AW278" s="67"/>
      <c r="AX278" s="63"/>
      <c r="AY278" s="67"/>
      <c r="AZ278" s="63"/>
      <c r="BA278" s="67"/>
      <c r="BB278" s="63"/>
      <c r="BC278" s="67"/>
      <c r="BD278" s="63"/>
      <c r="BE278" s="67"/>
      <c r="BF278" s="63"/>
      <c r="BG278" s="67"/>
      <c r="BH278" s="63"/>
      <c r="BI278" s="67"/>
      <c r="BJ278" s="63"/>
      <c r="BK278" s="67"/>
      <c r="BL278" s="63"/>
      <c r="BM278" s="67"/>
      <c r="BN278" s="63"/>
      <c r="BO278" s="67"/>
      <c r="BP278" s="63"/>
      <c r="BQ278" s="67"/>
      <c r="BR278" s="63"/>
      <c r="BS278" s="67"/>
      <c r="BT278" s="63"/>
      <c r="BU278" s="67"/>
      <c r="BV278" s="63"/>
      <c r="BW278" s="67"/>
      <c r="BX278" s="63"/>
      <c r="BY278" s="67"/>
      <c r="BZ278" s="63"/>
      <c r="CA278" s="67"/>
      <c r="CB278" s="63"/>
      <c r="CC278" s="67"/>
      <c r="CD278" s="63"/>
      <c r="CE278" s="67"/>
      <c r="CF278" s="63"/>
      <c r="CG278" s="67"/>
      <c r="CH278" s="63"/>
      <c r="CI278" s="67"/>
      <c r="CJ278" s="63"/>
      <c r="CK278" s="67"/>
      <c r="CL278" s="63"/>
      <c r="CM278" s="118"/>
      <c r="CN278" s="60"/>
      <c r="CO278" s="117"/>
      <c r="CP278" s="91"/>
      <c r="CQ278" s="91"/>
      <c r="CR278" s="91"/>
      <c r="CS278" s="61"/>
      <c r="CT278" s="61"/>
      <c r="CU278" s="63"/>
      <c r="CV278" s="63"/>
      <c r="CW278" s="63"/>
      <c r="CX278" s="63"/>
      <c r="CY278" s="60"/>
      <c r="CZ278" s="60"/>
      <c r="DA278" s="63"/>
      <c r="DB278" s="91"/>
      <c r="DC278" s="91"/>
      <c r="DD278" s="91"/>
      <c r="DE278" s="60"/>
      <c r="DF278" s="60"/>
      <c r="DG278" s="65"/>
      <c r="DH278" s="65"/>
      <c r="DI278" s="65"/>
      <c r="DJ278" s="65"/>
      <c r="DL278" s="189">
        <v>41.42</v>
      </c>
      <c r="DM278" s="189">
        <v>0.12552240925384969</v>
      </c>
      <c r="DN278" s="189">
        <v>51.49</v>
      </c>
      <c r="DO278" s="189">
        <v>0.16027054714575251</v>
      </c>
      <c r="DP278" s="189">
        <v>6.74</v>
      </c>
      <c r="DQ278" s="189">
        <v>3.5122873112053837E-2</v>
      </c>
      <c r="DR278" s="190"/>
      <c r="DS278" s="190"/>
      <c r="DT278" s="190">
        <v>4.9000000000000002E-2</v>
      </c>
      <c r="DU278" s="190">
        <v>2.7180048254953114E-3</v>
      </c>
      <c r="DV278" s="190"/>
      <c r="DW278" s="190"/>
      <c r="DX278" s="190">
        <v>0.13189999999999999</v>
      </c>
      <c r="DY278" s="190">
        <v>9.5859957219930115E-4</v>
      </c>
      <c r="DZ278" s="190"/>
      <c r="EA278" s="190"/>
      <c r="EB278" s="190">
        <v>0.24879999999999999</v>
      </c>
      <c r="EC278" s="190">
        <v>3.6942087287310209E-3</v>
      </c>
      <c r="ED278" s="190">
        <v>0.1042</v>
      </c>
      <c r="EE278" s="190">
        <v>1.998349737413428E-3</v>
      </c>
      <c r="EF278" s="190"/>
      <c r="EG278" s="190"/>
      <c r="EH278" s="190">
        <v>0.40550000000000003</v>
      </c>
      <c r="EI278" s="190">
        <v>3.059576495747941E-3</v>
      </c>
      <c r="EJ278" s="189">
        <v>100.6</v>
      </c>
    </row>
    <row r="279" spans="1:140" x14ac:dyDescent="0.2">
      <c r="A279" s="63" t="s">
        <v>164</v>
      </c>
      <c r="B279" s="61">
        <v>93.06</v>
      </c>
      <c r="C279" s="143">
        <v>3.1688575966786021E-3</v>
      </c>
      <c r="D279" s="61">
        <v>50.21</v>
      </c>
      <c r="E279" s="61">
        <v>8.5209195560103715E-2</v>
      </c>
      <c r="F279" s="64">
        <v>0.192</v>
      </c>
      <c r="G279" s="64">
        <v>6.7143808888087374E-3</v>
      </c>
      <c r="H279" s="61">
        <v>6.34</v>
      </c>
      <c r="I279" s="61">
        <v>2.7197212422517783E-2</v>
      </c>
      <c r="J279" s="61">
        <v>0.95</v>
      </c>
      <c r="K279" s="61">
        <v>10.050000000000001</v>
      </c>
      <c r="L279" s="61">
        <v>5.187742982261169E-2</v>
      </c>
      <c r="M279" s="64">
        <v>7.0000000000000007E-2</v>
      </c>
      <c r="N279" s="64">
        <v>5.8013442886589274E-3</v>
      </c>
      <c r="O279" s="61">
        <v>25.05</v>
      </c>
      <c r="P279" s="61">
        <v>8.387490834570252E-2</v>
      </c>
      <c r="Q279" s="61">
        <v>5.43</v>
      </c>
      <c r="R279" s="61">
        <v>1.6766697379030849E-2</v>
      </c>
      <c r="S279" s="64">
        <v>0.16700000000000001</v>
      </c>
      <c r="T279" s="64">
        <v>1.0210627889986872E-2</v>
      </c>
      <c r="U279" s="64">
        <v>0.623</v>
      </c>
      <c r="V279" s="64">
        <v>1.8507399668781135E-2</v>
      </c>
      <c r="W279" s="64">
        <v>2.5000000000000001E-2</v>
      </c>
      <c r="X279" s="64">
        <v>1.4124469016568377E-3</v>
      </c>
      <c r="Y279" s="64">
        <v>0.12479999999999999</v>
      </c>
      <c r="Z279" s="64">
        <v>2.0034665381782643E-3</v>
      </c>
      <c r="AA279" s="64">
        <v>1.7999999999999999E-2</v>
      </c>
      <c r="AB279" s="64">
        <v>2.8158639242690684E-3</v>
      </c>
      <c r="AC279" s="64">
        <v>2.1000000000000001E-2</v>
      </c>
      <c r="AD279" s="64">
        <v>1.243082145314621E-3</v>
      </c>
      <c r="AE279" s="61">
        <v>99.27</v>
      </c>
      <c r="AF279" s="61">
        <f t="shared" si="44"/>
        <v>100.14999999999999</v>
      </c>
      <c r="AG279" s="92">
        <f t="shared" si="45"/>
        <v>0.13020833333333334</v>
      </c>
      <c r="AH279" s="64">
        <f t="shared" si="46"/>
        <v>3.2447916666666665</v>
      </c>
      <c r="AI279" s="64">
        <f t="shared" si="47"/>
        <v>0.64999999999999991</v>
      </c>
      <c r="AJ279" s="64">
        <f t="shared" si="48"/>
        <v>1.0833333333333333</v>
      </c>
      <c r="AK279" s="64">
        <f t="shared" si="49"/>
        <v>4.583333333333333</v>
      </c>
      <c r="AL279" s="63">
        <v>1428</v>
      </c>
      <c r="AM279" s="63">
        <v>1350</v>
      </c>
      <c r="AN279" s="63" t="s">
        <v>163</v>
      </c>
      <c r="AO279" s="62">
        <v>0.88</v>
      </c>
      <c r="AP279" s="69">
        <v>0.12</v>
      </c>
      <c r="AQ279" s="66">
        <v>20</v>
      </c>
      <c r="AR279" s="63">
        <v>17</v>
      </c>
      <c r="AS279" s="278">
        <v>1127.3</v>
      </c>
      <c r="AT279" s="68">
        <v>49.26</v>
      </c>
      <c r="AU279" s="67">
        <v>0.53</v>
      </c>
      <c r="AV279" s="63">
        <v>0.05</v>
      </c>
      <c r="AW279" s="67">
        <v>21.5</v>
      </c>
      <c r="AX279" s="63">
        <v>0.77</v>
      </c>
      <c r="AY279" s="67">
        <v>5.0199999999999996</v>
      </c>
      <c r="AZ279" s="63">
        <v>0.33</v>
      </c>
      <c r="BA279" s="67">
        <v>8.89</v>
      </c>
      <c r="BB279" s="63">
        <v>0.48</v>
      </c>
      <c r="BC279" s="67">
        <v>0.28000000000000003</v>
      </c>
      <c r="BD279" s="63">
        <v>0.04</v>
      </c>
      <c r="BE279" s="67">
        <v>2.13</v>
      </c>
      <c r="BF279" s="63">
        <v>0.4</v>
      </c>
      <c r="BG279" s="67">
        <v>0.38</v>
      </c>
      <c r="BH279" s="63">
        <v>0.04</v>
      </c>
      <c r="BI279" s="67">
        <v>1.17</v>
      </c>
      <c r="BJ279" s="63">
        <v>0.09</v>
      </c>
      <c r="BK279" s="67"/>
      <c r="BL279" s="63"/>
      <c r="BM279" s="67">
        <v>1.1200000000000001</v>
      </c>
      <c r="BN279" s="63">
        <v>0.16</v>
      </c>
      <c r="BO279" s="67">
        <v>0.38</v>
      </c>
      <c r="BP279" s="63">
        <v>0.1</v>
      </c>
      <c r="BQ279" s="67"/>
      <c r="BR279" s="63"/>
      <c r="BS279" s="67"/>
      <c r="BT279" s="63"/>
      <c r="BU279" s="67"/>
      <c r="BV279" s="63"/>
      <c r="BW279" s="67">
        <v>0.8</v>
      </c>
      <c r="BX279" s="63">
        <v>0.11</v>
      </c>
      <c r="BY279" s="67"/>
      <c r="BZ279" s="63"/>
      <c r="CA279" s="67">
        <v>0.53</v>
      </c>
      <c r="CB279" s="63">
        <v>0.11</v>
      </c>
      <c r="CC279" s="67"/>
      <c r="CD279" s="63"/>
      <c r="CE279" s="67"/>
      <c r="CF279" s="63"/>
      <c r="CG279" s="67"/>
      <c r="CH279" s="63"/>
      <c r="CI279" s="67">
        <v>7.0000000000000007E-2</v>
      </c>
      <c r="CJ279" s="63">
        <v>1.0999999999999999E-2</v>
      </c>
      <c r="CK279" s="67">
        <v>2.3E-2</v>
      </c>
      <c r="CL279" s="63">
        <v>5.0000000000000001E-3</v>
      </c>
      <c r="CM279" s="118">
        <v>6.4000000000000003E-3</v>
      </c>
      <c r="CN279" s="60">
        <v>2.3E-3</v>
      </c>
      <c r="CO279" s="117">
        <v>46.67</v>
      </c>
      <c r="CP279" s="91">
        <v>17.989999999999998</v>
      </c>
      <c r="CQ279" s="91">
        <v>16.71</v>
      </c>
      <c r="CR279" s="91">
        <v>2.83</v>
      </c>
      <c r="CS279" s="61">
        <v>3.83</v>
      </c>
      <c r="CT279" s="61">
        <v>1.59</v>
      </c>
      <c r="CU279" s="63">
        <v>12.17</v>
      </c>
      <c r="CV279" s="63">
        <v>3.19</v>
      </c>
      <c r="CW279" s="63">
        <v>16</v>
      </c>
      <c r="CX279" s="63">
        <v>3.32</v>
      </c>
      <c r="CY279" s="60">
        <f>AU279/AW279</f>
        <v>2.4651162790697675E-2</v>
      </c>
      <c r="CZ279" s="60">
        <f>CY279*((AV279/AU279)^2+(AX279/AW279)^2)^0.5</f>
        <v>2.4875214235544193E-3</v>
      </c>
      <c r="DA279" s="63"/>
      <c r="DB279" s="91">
        <v>20.9</v>
      </c>
      <c r="DC279" s="60">
        <f>0.3543*DE279</f>
        <v>2.0552943000000001E-2</v>
      </c>
      <c r="DD279" s="60">
        <v>1.2117059999999999E-3</v>
      </c>
      <c r="DE279" s="60">
        <v>5.8009999999999999E-2</v>
      </c>
      <c r="DF279" s="60">
        <v>3.4199999999999999E-3</v>
      </c>
      <c r="DG279" s="65">
        <v>0.70384000000000002</v>
      </c>
      <c r="DH279" s="65">
        <v>9.7000000000000005E-4</v>
      </c>
      <c r="DI279" s="65">
        <v>0.70113000000000003</v>
      </c>
      <c r="DJ279" s="65">
        <v>9.7999999999999997E-4</v>
      </c>
      <c r="DL279" s="189">
        <v>41.12</v>
      </c>
      <c r="DM279" s="189">
        <v>0.13092520238213934</v>
      </c>
      <c r="DN279" s="189">
        <v>51.15</v>
      </c>
      <c r="DO279" s="189">
        <v>0.137136056817487</v>
      </c>
      <c r="DP279" s="189">
        <v>6.8</v>
      </c>
      <c r="DQ279" s="189">
        <v>2.5744171301259309E-2</v>
      </c>
      <c r="DR279" s="190"/>
      <c r="DS279" s="190"/>
      <c r="DT279" s="190">
        <v>5.3499999999999999E-2</v>
      </c>
      <c r="DU279" s="190">
        <v>3.0096471406929905E-3</v>
      </c>
      <c r="DV279" s="190"/>
      <c r="DW279" s="190"/>
      <c r="DX279" s="190">
        <v>0.13</v>
      </c>
      <c r="DY279" s="190">
        <v>1.1311328603201866E-3</v>
      </c>
      <c r="DZ279" s="190"/>
      <c r="EA279" s="190"/>
      <c r="EB279" s="190">
        <v>0.24329999999999999</v>
      </c>
      <c r="EC279" s="190">
        <v>1.4750843662552592E-3</v>
      </c>
      <c r="ED279" s="190">
        <v>0.1045</v>
      </c>
      <c r="EE279" s="190">
        <v>1.7331966214011074E-3</v>
      </c>
      <c r="EF279" s="190"/>
      <c r="EG279" s="190"/>
      <c r="EH279" s="190">
        <v>0.4098</v>
      </c>
      <c r="EI279" s="190">
        <v>2.3960992810267852E-3</v>
      </c>
      <c r="EJ279" s="189">
        <v>100.01</v>
      </c>
    </row>
    <row r="280" spans="1:140" x14ac:dyDescent="0.2">
      <c r="A280" s="63" t="s">
        <v>522</v>
      </c>
      <c r="B280" s="61">
        <v>93.14</v>
      </c>
      <c r="C280" s="143">
        <v>3.2547555267096011E-3</v>
      </c>
      <c r="D280" s="61">
        <v>49.95</v>
      </c>
      <c r="E280" s="61">
        <v>8.4767960928643304E-2</v>
      </c>
      <c r="F280" s="64">
        <v>0.187</v>
      </c>
      <c r="G280" s="64">
        <v>6.6607038687947822E-3</v>
      </c>
      <c r="H280" s="61">
        <v>6.49</v>
      </c>
      <c r="I280" s="61">
        <v>2.7228796525410784E-2</v>
      </c>
      <c r="J280" s="61">
        <v>0.98</v>
      </c>
      <c r="K280" s="61">
        <v>10.021000000000001</v>
      </c>
      <c r="L280" s="61">
        <v>5.3617292633015741E-2</v>
      </c>
      <c r="M280" s="64">
        <v>0.06</v>
      </c>
      <c r="N280" s="64">
        <v>5.6476476518989736E-3</v>
      </c>
      <c r="O280" s="61">
        <v>25.13</v>
      </c>
      <c r="P280" s="61">
        <v>8.529404837384609E-2</v>
      </c>
      <c r="Q280" s="61">
        <v>5.57</v>
      </c>
      <c r="R280" s="61">
        <v>1.6804628357158697E-2</v>
      </c>
      <c r="S280" s="64">
        <v>0.20899999999999999</v>
      </c>
      <c r="T280" s="64">
        <v>1.0231215927140712E-2</v>
      </c>
      <c r="U280" s="64">
        <v>0.63500000000000001</v>
      </c>
      <c r="V280" s="64">
        <v>1.8484415051755236E-2</v>
      </c>
      <c r="W280" s="64">
        <v>3.1E-2</v>
      </c>
      <c r="X280" s="64">
        <v>1.4301381864079506E-3</v>
      </c>
      <c r="Y280" s="64">
        <v>0.2155</v>
      </c>
      <c r="Z280" s="64">
        <v>2.4888980186464496E-3</v>
      </c>
      <c r="AA280" s="64">
        <v>1.6E-2</v>
      </c>
      <c r="AB280" s="64">
        <v>2.8086828672687289E-3</v>
      </c>
      <c r="AC280" s="64">
        <v>1.7999999999999999E-2</v>
      </c>
      <c r="AD280" s="64">
        <v>1.2129710466453846E-3</v>
      </c>
      <c r="AE280" s="61">
        <v>99.51</v>
      </c>
      <c r="AF280" s="61">
        <f t="shared" si="44"/>
        <v>100.23</v>
      </c>
      <c r="AG280" s="92">
        <f t="shared" si="45"/>
        <v>0.16577540106951871</v>
      </c>
      <c r="AH280" s="64">
        <f t="shared" si="46"/>
        <v>3.3957219251336901</v>
      </c>
      <c r="AI280" s="64">
        <f t="shared" si="47"/>
        <v>1.1524064171122994</v>
      </c>
      <c r="AJ280" s="64">
        <f t="shared" si="48"/>
        <v>1.9206773618538324</v>
      </c>
      <c r="AK280" s="64">
        <f t="shared" si="49"/>
        <v>3.8502673796791442</v>
      </c>
      <c r="AL280" s="63">
        <v>1434</v>
      </c>
      <c r="AM280" s="63">
        <v>1350</v>
      </c>
      <c r="AN280" s="63" t="s">
        <v>296</v>
      </c>
      <c r="AO280" s="62">
        <v>0.72</v>
      </c>
      <c r="AP280" s="69">
        <v>0.12</v>
      </c>
      <c r="AQ280" s="66"/>
      <c r="AR280" s="63"/>
      <c r="AS280" s="278"/>
      <c r="AT280" s="68"/>
      <c r="AU280" s="67"/>
      <c r="AV280" s="63"/>
      <c r="AW280" s="67"/>
      <c r="AX280" s="63"/>
      <c r="AY280" s="67"/>
      <c r="AZ280" s="63"/>
      <c r="BA280" s="67"/>
      <c r="BB280" s="63"/>
      <c r="BC280" s="67"/>
      <c r="BD280" s="63"/>
      <c r="BE280" s="67"/>
      <c r="BF280" s="63"/>
      <c r="BG280" s="67"/>
      <c r="BH280" s="63"/>
      <c r="BI280" s="67"/>
      <c r="BJ280" s="63"/>
      <c r="BK280" s="67"/>
      <c r="BL280" s="63"/>
      <c r="BM280" s="67"/>
      <c r="BN280" s="63"/>
      <c r="BO280" s="67"/>
      <c r="BP280" s="63"/>
      <c r="BQ280" s="67"/>
      <c r="BR280" s="63"/>
      <c r="BS280" s="67"/>
      <c r="BT280" s="63"/>
      <c r="BU280" s="67"/>
      <c r="BV280" s="63"/>
      <c r="BW280" s="67"/>
      <c r="BX280" s="63"/>
      <c r="BY280" s="67"/>
      <c r="BZ280" s="63"/>
      <c r="CA280" s="67"/>
      <c r="CB280" s="63"/>
      <c r="CC280" s="67"/>
      <c r="CD280" s="63"/>
      <c r="CE280" s="67"/>
      <c r="CF280" s="63"/>
      <c r="CG280" s="67"/>
      <c r="CH280" s="63"/>
      <c r="CI280" s="67"/>
      <c r="CJ280" s="63"/>
      <c r="CK280" s="67"/>
      <c r="CL280" s="63"/>
      <c r="CM280" s="118"/>
      <c r="CN280" s="60"/>
      <c r="CO280" s="117"/>
      <c r="CP280" s="91"/>
      <c r="CQ280" s="91"/>
      <c r="CR280" s="91"/>
      <c r="CS280" s="61"/>
      <c r="CT280" s="61"/>
      <c r="CU280" s="63"/>
      <c r="CV280" s="63"/>
      <c r="CW280" s="63"/>
      <c r="CX280" s="63"/>
      <c r="CY280" s="60"/>
      <c r="CZ280" s="60"/>
      <c r="DA280" s="63"/>
      <c r="DB280" s="91"/>
      <c r="DC280" s="91"/>
      <c r="DD280" s="91"/>
      <c r="DE280" s="60"/>
      <c r="DF280" s="60"/>
      <c r="DG280" s="65"/>
      <c r="DH280" s="65"/>
      <c r="DI280" s="65"/>
      <c r="DJ280" s="65"/>
      <c r="DL280" s="189">
        <v>40.93</v>
      </c>
      <c r="DM280" s="189">
        <v>4.5694824008655183E-2</v>
      </c>
      <c r="DN280" s="189">
        <v>50.88</v>
      </c>
      <c r="DO280" s="189">
        <v>8.512822815682114E-2</v>
      </c>
      <c r="DP280" s="189">
        <v>6.67</v>
      </c>
      <c r="DQ280" s="189">
        <v>2.3035340552277631E-2</v>
      </c>
      <c r="DR280" s="190"/>
      <c r="DS280" s="190"/>
      <c r="DT280" s="190">
        <v>4.65E-2</v>
      </c>
      <c r="DU280" s="190">
        <v>2.7940442265070001E-3</v>
      </c>
      <c r="DV280" s="190"/>
      <c r="DW280" s="190"/>
      <c r="DX280" s="190">
        <v>0.12920000000000001</v>
      </c>
      <c r="DY280" s="190">
        <v>8.4787358512746131E-4</v>
      </c>
      <c r="DZ280" s="190"/>
      <c r="EA280" s="190"/>
      <c r="EB280" s="190">
        <v>0.23599999999999999</v>
      </c>
      <c r="EC280" s="190">
        <v>1.3613418043894892E-2</v>
      </c>
      <c r="ED280" s="190">
        <v>0.1013</v>
      </c>
      <c r="EE280" s="190">
        <v>1.9927369575067559E-3</v>
      </c>
      <c r="EF280" s="190"/>
      <c r="EG280" s="190"/>
      <c r="EH280" s="190">
        <v>0.40949999999999998</v>
      </c>
      <c r="EI280" s="190">
        <v>2.8407700532986436E-3</v>
      </c>
      <c r="EJ280" s="189">
        <v>99.4</v>
      </c>
    </row>
    <row r="281" spans="1:140" x14ac:dyDescent="0.2">
      <c r="A281" s="63" t="s">
        <v>521</v>
      </c>
      <c r="B281" s="61">
        <v>92.93</v>
      </c>
      <c r="C281" s="143">
        <v>3.1782928973649151E-3</v>
      </c>
      <c r="D281" s="61">
        <v>50.24</v>
      </c>
      <c r="E281" s="61">
        <v>8.6452385764907852E-2</v>
      </c>
      <c r="F281" s="64">
        <v>0.192</v>
      </c>
      <c r="G281" s="64">
        <v>6.8971277036169194E-3</v>
      </c>
      <c r="H281" s="61">
        <v>6.67</v>
      </c>
      <c r="I281" s="61">
        <v>2.8298413383085631E-2</v>
      </c>
      <c r="J281" s="61">
        <v>0.97</v>
      </c>
      <c r="K281" s="61">
        <v>10.125999999999999</v>
      </c>
      <c r="L281" s="61">
        <v>5.393989660608884E-2</v>
      </c>
      <c r="M281" s="64">
        <v>6.7000000000000004E-2</v>
      </c>
      <c r="N281" s="64">
        <v>5.7893695064507858E-3</v>
      </c>
      <c r="O281" s="61">
        <v>24.69</v>
      </c>
      <c r="P281" s="61">
        <v>8.1472843328314004E-2</v>
      </c>
      <c r="Q281" s="61">
        <v>5.45</v>
      </c>
      <c r="R281" s="61">
        <v>1.695642061285341E-2</v>
      </c>
      <c r="S281" s="64">
        <v>0.191</v>
      </c>
      <c r="T281" s="64">
        <v>1.0622120793942758E-2</v>
      </c>
      <c r="U281" s="64">
        <v>0.72199999999999998</v>
      </c>
      <c r="V281" s="64">
        <v>1.9979044474537702E-2</v>
      </c>
      <c r="W281" s="64">
        <v>3.6999999999999998E-2</v>
      </c>
      <c r="X281" s="64">
        <v>1.5357852747047681E-3</v>
      </c>
      <c r="Y281" s="64">
        <v>0.20599999999999999</v>
      </c>
      <c r="Z281" s="64">
        <v>2.4811481652206461E-3</v>
      </c>
      <c r="AA281" s="64">
        <v>1.4999999999999999E-2</v>
      </c>
      <c r="AB281" s="64">
        <v>2.9746146389070297E-3</v>
      </c>
      <c r="AC281" s="64">
        <v>2.1999999999999999E-2</v>
      </c>
      <c r="AD281" s="64">
        <v>1.3074017133230319E-3</v>
      </c>
      <c r="AE281" s="61">
        <v>99.6</v>
      </c>
      <c r="AF281" s="61">
        <f t="shared" si="44"/>
        <v>100.22999999999999</v>
      </c>
      <c r="AG281" s="92">
        <f t="shared" si="45"/>
        <v>0.19270833333333331</v>
      </c>
      <c r="AH281" s="64">
        <f t="shared" si="46"/>
        <v>3.7604166666666665</v>
      </c>
      <c r="AI281" s="64">
        <f t="shared" si="47"/>
        <v>1.0729166666666665</v>
      </c>
      <c r="AJ281" s="64">
        <f t="shared" si="48"/>
        <v>1.7881944444444442</v>
      </c>
      <c r="AK281" s="64">
        <f t="shared" si="49"/>
        <v>3.28125</v>
      </c>
      <c r="AL281" s="63">
        <v>1431</v>
      </c>
      <c r="AM281" s="63">
        <v>1350</v>
      </c>
      <c r="AN281" s="63" t="s">
        <v>520</v>
      </c>
      <c r="AO281" s="62">
        <v>0.63</v>
      </c>
      <c r="AP281" s="69">
        <v>0.24</v>
      </c>
      <c r="AQ281" s="66"/>
      <c r="AR281" s="63"/>
      <c r="AS281" s="278"/>
      <c r="AT281" s="68"/>
      <c r="AU281" s="67"/>
      <c r="AV281" s="63"/>
      <c r="AW281" s="67"/>
      <c r="AX281" s="63"/>
      <c r="AY281" s="67"/>
      <c r="AZ281" s="63"/>
      <c r="BA281" s="67"/>
      <c r="BB281" s="63"/>
      <c r="BC281" s="67"/>
      <c r="BD281" s="63"/>
      <c r="BE281" s="67"/>
      <c r="BF281" s="63"/>
      <c r="BG281" s="67"/>
      <c r="BH281" s="63"/>
      <c r="BI281" s="67"/>
      <c r="BJ281" s="63"/>
      <c r="BK281" s="67"/>
      <c r="BL281" s="63"/>
      <c r="BM281" s="67"/>
      <c r="BN281" s="63"/>
      <c r="BO281" s="67"/>
      <c r="BP281" s="63"/>
      <c r="BQ281" s="67"/>
      <c r="BR281" s="63"/>
      <c r="BS281" s="67"/>
      <c r="BT281" s="63"/>
      <c r="BU281" s="67"/>
      <c r="BV281" s="63"/>
      <c r="BW281" s="67"/>
      <c r="BX281" s="63"/>
      <c r="BY281" s="67"/>
      <c r="BZ281" s="63"/>
      <c r="CA281" s="67"/>
      <c r="CB281" s="63"/>
      <c r="CC281" s="67"/>
      <c r="CD281" s="63"/>
      <c r="CE281" s="67"/>
      <c r="CF281" s="63"/>
      <c r="CG281" s="67"/>
      <c r="CH281" s="63"/>
      <c r="CI281" s="67"/>
      <c r="CJ281" s="63"/>
      <c r="CK281" s="67"/>
      <c r="CL281" s="63"/>
      <c r="CM281" s="118"/>
      <c r="CN281" s="60"/>
      <c r="CO281" s="117"/>
      <c r="CP281" s="91"/>
      <c r="CQ281" s="91"/>
      <c r="CR281" s="91"/>
      <c r="CS281" s="61"/>
      <c r="CT281" s="61"/>
      <c r="CU281" s="63"/>
      <c r="CV281" s="63"/>
      <c r="CW281" s="63"/>
      <c r="CX281" s="63"/>
      <c r="CY281" s="60"/>
      <c r="CZ281" s="60"/>
      <c r="DA281" s="63"/>
      <c r="DB281" s="91"/>
      <c r="DC281" s="91"/>
      <c r="DD281" s="91"/>
      <c r="DE281" s="60"/>
      <c r="DF281" s="60"/>
      <c r="DG281" s="65"/>
      <c r="DH281" s="65"/>
      <c r="DI281" s="65"/>
      <c r="DJ281" s="65"/>
      <c r="DL281" s="189">
        <v>40.74</v>
      </c>
      <c r="DM281" s="189">
        <v>6.5254365877887036E-2</v>
      </c>
      <c r="DN281" s="189">
        <v>50.76</v>
      </c>
      <c r="DO281" s="189">
        <v>5.2866920627466299E-2</v>
      </c>
      <c r="DP281" s="189">
        <v>6.88</v>
      </c>
      <c r="DQ281" s="189">
        <v>9.5896527982693755E-2</v>
      </c>
      <c r="DR281" s="190"/>
      <c r="DS281" s="190"/>
      <c r="DT281" s="190">
        <v>4.8599999999999997E-2</v>
      </c>
      <c r="DU281" s="190">
        <v>3.5801649396296994E-3</v>
      </c>
      <c r="DV281" s="190"/>
      <c r="DW281" s="190"/>
      <c r="DX281" s="190">
        <v>0.13039999999999999</v>
      </c>
      <c r="DY281" s="190">
        <v>1.6354760895016002E-3</v>
      </c>
      <c r="DZ281" s="190"/>
      <c r="EA281" s="190"/>
      <c r="EB281" s="190">
        <v>0.23019999999999999</v>
      </c>
      <c r="EC281" s="190">
        <v>1.7111968772967612E-2</v>
      </c>
      <c r="ED281" s="190">
        <v>0.1065</v>
      </c>
      <c r="EE281" s="190">
        <v>2.8239120221774023E-3</v>
      </c>
      <c r="EF281" s="190"/>
      <c r="EG281" s="190"/>
      <c r="EH281" s="190">
        <v>0.40639999999999998</v>
      </c>
      <c r="EI281" s="190">
        <v>2.8285905023442913E-3</v>
      </c>
      <c r="EJ281" s="189">
        <v>99.31</v>
      </c>
    </row>
    <row r="282" spans="1:140" x14ac:dyDescent="0.2">
      <c r="A282" s="63" t="s">
        <v>519</v>
      </c>
      <c r="B282" s="61">
        <v>93.13</v>
      </c>
      <c r="C282" s="143">
        <v>3.2256013534860874E-3</v>
      </c>
      <c r="D282" s="61">
        <v>50.18</v>
      </c>
      <c r="E282" s="61">
        <v>8.5158283871858281E-2</v>
      </c>
      <c r="F282" s="64">
        <v>0.19700000000000001</v>
      </c>
      <c r="G282" s="64">
        <v>6.7070584497892138E-3</v>
      </c>
      <c r="H282" s="61">
        <v>6.53</v>
      </c>
      <c r="I282" s="61">
        <v>2.7396616534812391E-2</v>
      </c>
      <c r="J282" s="61">
        <v>0.99</v>
      </c>
      <c r="K282" s="61">
        <v>10.012</v>
      </c>
      <c r="L282" s="61">
        <v>5.4513069605819198E-2</v>
      </c>
      <c r="M282" s="64">
        <v>6.7000000000000004E-2</v>
      </c>
      <c r="N282" s="64">
        <v>5.6400939765614243E-3</v>
      </c>
      <c r="O282" s="61">
        <v>25.18</v>
      </c>
      <c r="P282" s="61">
        <v>8.2498397401269422E-2</v>
      </c>
      <c r="Q282" s="61">
        <v>5.27</v>
      </c>
      <c r="R282" s="61">
        <v>1.6396392042153662E-2</v>
      </c>
      <c r="S282" s="64">
        <v>0.192</v>
      </c>
      <c r="T282" s="64">
        <v>1.030387279424586E-2</v>
      </c>
      <c r="U282" s="64">
        <v>0.70199999999999996</v>
      </c>
      <c r="V282" s="64">
        <v>1.9213395024305309E-2</v>
      </c>
      <c r="W282" s="64">
        <v>3.5999999999999997E-2</v>
      </c>
      <c r="X282" s="64">
        <v>1.4783269462470068E-3</v>
      </c>
      <c r="Y282" s="64">
        <v>0.19750000000000001</v>
      </c>
      <c r="Z282" s="64">
        <v>2.3927496096425227E-3</v>
      </c>
      <c r="AA282" s="64">
        <v>1.4999999999999999E-2</v>
      </c>
      <c r="AB282" s="64">
        <v>2.8059407067862283E-3</v>
      </c>
      <c r="AC282" s="64">
        <v>1.9E-2</v>
      </c>
      <c r="AD282" s="64">
        <v>1.2093040206848089E-3</v>
      </c>
      <c r="AE282" s="61">
        <v>99.59</v>
      </c>
      <c r="AF282" s="61">
        <f t="shared" si="44"/>
        <v>100.22</v>
      </c>
      <c r="AG282" s="92">
        <f t="shared" si="45"/>
        <v>0.182741116751269</v>
      </c>
      <c r="AH282" s="64">
        <f t="shared" si="46"/>
        <v>3.563451776649746</v>
      </c>
      <c r="AI282" s="64">
        <f t="shared" si="47"/>
        <v>1.0025380710659899</v>
      </c>
      <c r="AJ282" s="64">
        <f t="shared" si="48"/>
        <v>1.6708967851099832</v>
      </c>
      <c r="AK282" s="64">
        <f t="shared" si="49"/>
        <v>3.1979695431472082</v>
      </c>
      <c r="AL282" s="63">
        <v>1438</v>
      </c>
      <c r="AM282" s="63">
        <v>1350</v>
      </c>
      <c r="AN282" s="63" t="s">
        <v>195</v>
      </c>
      <c r="AO282" s="62">
        <v>0.63</v>
      </c>
      <c r="AP282" s="69">
        <v>0.1</v>
      </c>
      <c r="AQ282" s="66"/>
      <c r="AR282" s="63"/>
      <c r="AS282" s="278"/>
      <c r="AT282" s="68"/>
      <c r="AU282" s="67"/>
      <c r="AV282" s="63"/>
      <c r="AW282" s="67"/>
      <c r="AX282" s="63"/>
      <c r="AY282" s="67"/>
      <c r="AZ282" s="63"/>
      <c r="BA282" s="67"/>
      <c r="BB282" s="63"/>
      <c r="BC282" s="67"/>
      <c r="BD282" s="63"/>
      <c r="BE282" s="67"/>
      <c r="BF282" s="63"/>
      <c r="BG282" s="67"/>
      <c r="BH282" s="63"/>
      <c r="BI282" s="67"/>
      <c r="BJ282" s="63"/>
      <c r="BK282" s="67"/>
      <c r="BL282" s="63"/>
      <c r="BM282" s="67"/>
      <c r="BN282" s="63"/>
      <c r="BO282" s="67"/>
      <c r="BP282" s="63"/>
      <c r="BQ282" s="67"/>
      <c r="BR282" s="63"/>
      <c r="BS282" s="67"/>
      <c r="BT282" s="63"/>
      <c r="BU282" s="67"/>
      <c r="BV282" s="63"/>
      <c r="BW282" s="67"/>
      <c r="BX282" s="63"/>
      <c r="BY282" s="67"/>
      <c r="BZ282" s="63"/>
      <c r="CA282" s="67"/>
      <c r="CB282" s="63"/>
      <c r="CC282" s="67"/>
      <c r="CD282" s="63"/>
      <c r="CE282" s="67"/>
      <c r="CF282" s="63"/>
      <c r="CG282" s="67"/>
      <c r="CH282" s="63"/>
      <c r="CI282" s="67"/>
      <c r="CJ282" s="63"/>
      <c r="CK282" s="67"/>
      <c r="CL282" s="63"/>
      <c r="CM282" s="118"/>
      <c r="CN282" s="60"/>
      <c r="CO282" s="117"/>
      <c r="CP282" s="91"/>
      <c r="CQ282" s="91"/>
      <c r="CR282" s="91"/>
      <c r="CS282" s="61"/>
      <c r="CT282" s="61"/>
      <c r="CU282" s="63"/>
      <c r="CV282" s="63"/>
      <c r="CW282" s="63"/>
      <c r="CX282" s="63"/>
      <c r="CY282" s="60"/>
      <c r="CZ282" s="60"/>
      <c r="DA282" s="63"/>
      <c r="DB282" s="91"/>
      <c r="DC282" s="91"/>
      <c r="DD282" s="91"/>
      <c r="DE282" s="60"/>
      <c r="DF282" s="60"/>
      <c r="DG282" s="65"/>
      <c r="DH282" s="65"/>
      <c r="DI282" s="65"/>
      <c r="DJ282" s="65"/>
      <c r="DL282" s="189">
        <v>41.33</v>
      </c>
      <c r="DM282" s="189">
        <v>0.15819062926103625</v>
      </c>
      <c r="DN282" s="189">
        <v>51.31</v>
      </c>
      <c r="DO282" s="189">
        <v>0.1848306030146529</v>
      </c>
      <c r="DP282" s="189">
        <v>6.74</v>
      </c>
      <c r="DQ282" s="189">
        <v>2.8553211053988461E-2</v>
      </c>
      <c r="DR282" s="190"/>
      <c r="DS282" s="190"/>
      <c r="DT282" s="190">
        <v>5.3199999999999997E-2</v>
      </c>
      <c r="DU282" s="190">
        <v>3.5163357676948857E-3</v>
      </c>
      <c r="DV282" s="190"/>
      <c r="DW282" s="190"/>
      <c r="DX282" s="190">
        <v>0.13039999999999999</v>
      </c>
      <c r="DY282" s="190">
        <v>2.5686101702885344E-3</v>
      </c>
      <c r="DZ282" s="190"/>
      <c r="EA282" s="190"/>
      <c r="EB282" s="190">
        <v>0.24129999999999999</v>
      </c>
      <c r="EC282" s="190">
        <v>5.5298318641849899E-3</v>
      </c>
      <c r="ED282" s="190">
        <v>0.1047</v>
      </c>
      <c r="EE282" s="190">
        <v>2.3263137765061532E-3</v>
      </c>
      <c r="EF282" s="190"/>
      <c r="EG282" s="190"/>
      <c r="EH282" s="190">
        <v>0.40600000000000003</v>
      </c>
      <c r="EI282" s="190">
        <v>2.6493825937175339E-3</v>
      </c>
      <c r="EJ282" s="189">
        <v>100.32</v>
      </c>
    </row>
    <row r="283" spans="1:140" x14ac:dyDescent="0.2">
      <c r="A283" s="63" t="s">
        <v>518</v>
      </c>
      <c r="B283" s="61">
        <v>92.69</v>
      </c>
      <c r="C283" s="143">
        <v>3.3435253681097848E-3</v>
      </c>
      <c r="D283" s="61">
        <v>50.7</v>
      </c>
      <c r="E283" s="61">
        <v>0.12506000000000003</v>
      </c>
      <c r="F283" s="64">
        <v>0.20699999999999999</v>
      </c>
      <c r="G283" s="64">
        <v>1.0211999999999999E-2</v>
      </c>
      <c r="H283" s="61">
        <v>6.55</v>
      </c>
      <c r="I283" s="61">
        <v>4.1046666666666662E-2</v>
      </c>
      <c r="J283" s="61">
        <v>0.99</v>
      </c>
      <c r="K283" s="61">
        <v>10.215</v>
      </c>
      <c r="L283" s="61">
        <v>7.2186E-2</v>
      </c>
      <c r="M283" s="64">
        <v>8.2000000000000003E-2</v>
      </c>
      <c r="N283" s="64">
        <v>8.8614666666666682E-3</v>
      </c>
      <c r="O283" s="61">
        <v>24.26</v>
      </c>
      <c r="P283" s="61">
        <v>0.11483066666666668</v>
      </c>
      <c r="Q283" s="61">
        <v>5.59</v>
      </c>
      <c r="R283" s="61">
        <v>2.496866666666667E-2</v>
      </c>
      <c r="S283" s="64">
        <v>0.25700000000000001</v>
      </c>
      <c r="T283" s="64">
        <v>1.6036799999999997E-2</v>
      </c>
      <c r="U283" s="64">
        <v>0.65800000000000003</v>
      </c>
      <c r="V283" s="64">
        <v>2.7943066666666672E-2</v>
      </c>
      <c r="W283" s="64">
        <v>2.5999999999999999E-2</v>
      </c>
      <c r="X283" s="64">
        <v>2.1649333333333331E-3</v>
      </c>
      <c r="Y283" s="64">
        <v>0.13830000000000001</v>
      </c>
      <c r="Z283" s="64">
        <v>3.1163600000000003E-3</v>
      </c>
      <c r="AA283" s="64">
        <v>1.4E-2</v>
      </c>
      <c r="AB283" s="64">
        <v>4.4529333333333332E-3</v>
      </c>
      <c r="AC283" s="64">
        <v>0.02</v>
      </c>
      <c r="AD283" s="64">
        <v>1.8906666666666666E-3</v>
      </c>
      <c r="AE283" s="61">
        <v>99.69</v>
      </c>
      <c r="AF283" s="61">
        <f t="shared" si="44"/>
        <v>100.14999999999999</v>
      </c>
      <c r="AG283" s="92">
        <f t="shared" si="45"/>
        <v>0.12560386473429952</v>
      </c>
      <c r="AH283" s="64">
        <f t="shared" si="46"/>
        <v>3.1787439613526574</v>
      </c>
      <c r="AI283" s="64">
        <f t="shared" si="47"/>
        <v>0.66811594202898561</v>
      </c>
      <c r="AJ283" s="64">
        <f t="shared" si="48"/>
        <v>1.1135265700483095</v>
      </c>
      <c r="AK283" s="64">
        <f t="shared" si="49"/>
        <v>2.2222222222222223</v>
      </c>
      <c r="AL283" s="63">
        <v>1429</v>
      </c>
      <c r="AM283" s="63">
        <v>1350</v>
      </c>
      <c r="AN283" s="63" t="s">
        <v>149</v>
      </c>
      <c r="AO283" s="62">
        <v>0.46</v>
      </c>
      <c r="AP283" s="69">
        <v>0.08</v>
      </c>
      <c r="AQ283" s="66"/>
      <c r="AR283" s="63"/>
      <c r="AS283" s="278"/>
      <c r="AT283" s="68"/>
      <c r="AU283" s="67"/>
      <c r="AV283" s="63"/>
      <c r="AW283" s="67"/>
      <c r="AX283" s="63"/>
      <c r="AY283" s="67"/>
      <c r="AZ283" s="63"/>
      <c r="BA283" s="67"/>
      <c r="BB283" s="63"/>
      <c r="BC283" s="67"/>
      <c r="BD283" s="63"/>
      <c r="BE283" s="67"/>
      <c r="BF283" s="63"/>
      <c r="BG283" s="67"/>
      <c r="BH283" s="63"/>
      <c r="BI283" s="67"/>
      <c r="BJ283" s="63"/>
      <c r="BK283" s="67"/>
      <c r="BL283" s="63"/>
      <c r="BM283" s="67"/>
      <c r="BN283" s="63"/>
      <c r="BO283" s="67"/>
      <c r="BP283" s="63"/>
      <c r="BQ283" s="67"/>
      <c r="BR283" s="63"/>
      <c r="BS283" s="67"/>
      <c r="BT283" s="63"/>
      <c r="BU283" s="67"/>
      <c r="BV283" s="63"/>
      <c r="BW283" s="67"/>
      <c r="BX283" s="63"/>
      <c r="BY283" s="67"/>
      <c r="BZ283" s="63"/>
      <c r="CA283" s="67"/>
      <c r="CB283" s="63"/>
      <c r="CC283" s="67"/>
      <c r="CD283" s="63"/>
      <c r="CE283" s="67"/>
      <c r="CF283" s="63"/>
      <c r="CG283" s="67"/>
      <c r="CH283" s="63"/>
      <c r="CI283" s="67"/>
      <c r="CJ283" s="63"/>
      <c r="CK283" s="67"/>
      <c r="CL283" s="63"/>
      <c r="CM283" s="118"/>
      <c r="CN283" s="60"/>
      <c r="CO283" s="117"/>
      <c r="CP283" s="91"/>
      <c r="CQ283" s="91"/>
      <c r="CR283" s="91"/>
      <c r="CS283" s="61"/>
      <c r="CT283" s="61"/>
      <c r="CU283" s="63"/>
      <c r="CV283" s="63"/>
      <c r="CW283" s="63"/>
      <c r="CX283" s="63"/>
      <c r="CY283" s="60"/>
      <c r="CZ283" s="60"/>
      <c r="DA283" s="63"/>
      <c r="DB283" s="91"/>
      <c r="DC283" s="91"/>
      <c r="DD283" s="91"/>
      <c r="DE283" s="60"/>
      <c r="DF283" s="60"/>
      <c r="DG283" s="65"/>
      <c r="DH283" s="65"/>
      <c r="DI283" s="65"/>
      <c r="DJ283" s="65"/>
      <c r="DL283" s="189">
        <v>39.18</v>
      </c>
      <c r="DM283" s="189">
        <v>7.2859229539594825E-2</v>
      </c>
      <c r="DN283" s="189">
        <v>48.43</v>
      </c>
      <c r="DO283" s="189">
        <v>0.20165187001238169</v>
      </c>
      <c r="DP283" s="189">
        <v>6.81</v>
      </c>
      <c r="DQ283" s="189">
        <v>0.10215644342385914</v>
      </c>
      <c r="DR283" s="190"/>
      <c r="DS283" s="190"/>
      <c r="DT283" s="190">
        <v>4.53E-2</v>
      </c>
      <c r="DU283" s="190">
        <v>1.695057310128428E-3</v>
      </c>
      <c r="DV283" s="190"/>
      <c r="DW283" s="190"/>
      <c r="DX283" s="190">
        <v>0.1336</v>
      </c>
      <c r="DY283" s="190">
        <v>3.4129756887128853E-3</v>
      </c>
      <c r="DZ283" s="190"/>
      <c r="EA283" s="190"/>
      <c r="EB283" s="190">
        <v>0.23380000000000001</v>
      </c>
      <c r="EC283" s="190">
        <v>8.7091323992827957E-3</v>
      </c>
      <c r="ED283" s="190">
        <v>0.10539999999999999</v>
      </c>
      <c r="EE283" s="190">
        <v>2.687243254123276E-3</v>
      </c>
      <c r="EF283" s="190"/>
      <c r="EG283" s="190"/>
      <c r="EH283" s="190">
        <v>0.39950000000000002</v>
      </c>
      <c r="EI283" s="190">
        <v>4.1352315954121992E-3</v>
      </c>
      <c r="EJ283" s="189">
        <v>95.33</v>
      </c>
    </row>
    <row r="284" spans="1:140" x14ac:dyDescent="0.2">
      <c r="A284" s="63" t="s">
        <v>129</v>
      </c>
      <c r="B284" s="61">
        <v>92.95</v>
      </c>
      <c r="C284" s="143">
        <v>3.1507378510942322E-3</v>
      </c>
      <c r="D284" s="61">
        <v>50.36</v>
      </c>
      <c r="E284" s="61">
        <v>8.5463754001330869E-2</v>
      </c>
      <c r="F284" s="64">
        <v>0.189</v>
      </c>
      <c r="G284" s="64">
        <v>6.6512277971815109E-3</v>
      </c>
      <c r="H284" s="61">
        <v>6.57</v>
      </c>
      <c r="I284" s="61">
        <v>2.7874149314373702E-2</v>
      </c>
      <c r="J284" s="61">
        <v>0.99</v>
      </c>
      <c r="K284" s="61">
        <v>10.114000000000001</v>
      </c>
      <c r="L284" s="61">
        <v>5.4352752685397639E-2</v>
      </c>
      <c r="M284" s="64">
        <v>6.7000000000000004E-2</v>
      </c>
      <c r="N284" s="64">
        <v>5.703220178596962E-3</v>
      </c>
      <c r="O284" s="61">
        <v>24.81</v>
      </c>
      <c r="P284" s="61">
        <v>8.1868823125778464E-2</v>
      </c>
      <c r="Q284" s="61">
        <v>5.4</v>
      </c>
      <c r="R284" s="61">
        <v>1.6800857120992371E-2</v>
      </c>
      <c r="S284" s="64">
        <v>0.16200000000000001</v>
      </c>
      <c r="T284" s="64">
        <v>1.0008577699153863E-2</v>
      </c>
      <c r="U284" s="64">
        <v>0.71299999999999997</v>
      </c>
      <c r="V284" s="64">
        <v>1.957884382731637E-2</v>
      </c>
      <c r="W284" s="64">
        <v>3.1E-2</v>
      </c>
      <c r="X284" s="64">
        <v>1.4527299603772819E-3</v>
      </c>
      <c r="Y284" s="64">
        <v>0.13189999999999999</v>
      </c>
      <c r="Z284" s="64">
        <v>2.05810967574077E-3</v>
      </c>
      <c r="AA284" s="64">
        <v>1.6E-2</v>
      </c>
      <c r="AB284" s="64">
        <v>3.0609616499104042E-3</v>
      </c>
      <c r="AC284" s="64">
        <v>2.1000000000000001E-2</v>
      </c>
      <c r="AD284" s="64">
        <v>1.2221456746231197E-3</v>
      </c>
      <c r="AE284" s="61">
        <v>99.57</v>
      </c>
      <c r="AF284" s="61">
        <f t="shared" si="44"/>
        <v>100.14999999999999</v>
      </c>
      <c r="AG284" s="92">
        <f t="shared" si="45"/>
        <v>0.16402116402116401</v>
      </c>
      <c r="AH284" s="64">
        <f t="shared" si="46"/>
        <v>3.7724867724867721</v>
      </c>
      <c r="AI284" s="64">
        <f t="shared" si="47"/>
        <v>0.69788359788359777</v>
      </c>
      <c r="AJ284" s="64">
        <f t="shared" si="48"/>
        <v>1.1631393298059964</v>
      </c>
      <c r="AK284" s="64">
        <f t="shared" si="49"/>
        <v>3.0687830687830684</v>
      </c>
      <c r="AL284" s="63">
        <v>1434</v>
      </c>
      <c r="AM284" s="63">
        <v>1350</v>
      </c>
      <c r="AN284" s="63" t="s">
        <v>128</v>
      </c>
      <c r="AO284" s="62">
        <v>0.57999999999999996</v>
      </c>
      <c r="AP284" s="69">
        <v>0.08</v>
      </c>
      <c r="AQ284" s="66">
        <v>20</v>
      </c>
      <c r="AR284" s="63">
        <v>15</v>
      </c>
      <c r="AS284" s="278">
        <v>1101.73</v>
      </c>
      <c r="AT284" s="68">
        <v>52.55</v>
      </c>
      <c r="AU284" s="67">
        <v>0.57999999999999996</v>
      </c>
      <c r="AV284" s="63">
        <v>0.05</v>
      </c>
      <c r="AW284" s="67">
        <v>21.72</v>
      </c>
      <c r="AX284" s="63">
        <v>0.77</v>
      </c>
      <c r="AY284" s="67">
        <v>5.08</v>
      </c>
      <c r="AZ284" s="63">
        <v>0.37</v>
      </c>
      <c r="BA284" s="67">
        <v>8.5500000000000007</v>
      </c>
      <c r="BB284" s="63">
        <v>0.54</v>
      </c>
      <c r="BC284" s="67">
        <v>0.28999999999999998</v>
      </c>
      <c r="BD284" s="63">
        <v>0.04</v>
      </c>
      <c r="BE284" s="67">
        <v>2.87</v>
      </c>
      <c r="BF284" s="63">
        <v>0.51</v>
      </c>
      <c r="BG284" s="67">
        <v>0.4</v>
      </c>
      <c r="BH284" s="63">
        <v>0.05</v>
      </c>
      <c r="BI284" s="67">
        <v>1.1599999999999999</v>
      </c>
      <c r="BJ284" s="63">
        <v>0.1</v>
      </c>
      <c r="BK284" s="67"/>
      <c r="BL284" s="63"/>
      <c r="BM284" s="67">
        <v>1.07</v>
      </c>
      <c r="BN284" s="63">
        <v>0.2</v>
      </c>
      <c r="BO284" s="67">
        <v>0.32</v>
      </c>
      <c r="BP284" s="63">
        <v>0.1</v>
      </c>
      <c r="BQ284" s="67"/>
      <c r="BR284" s="63"/>
      <c r="BS284" s="67"/>
      <c r="BT284" s="63"/>
      <c r="BU284" s="67"/>
      <c r="BV284" s="63"/>
      <c r="BW284" s="67">
        <v>0.73</v>
      </c>
      <c r="BX284" s="63">
        <v>0.12</v>
      </c>
      <c r="BY284" s="67"/>
      <c r="BZ284" s="63"/>
      <c r="CA284" s="67">
        <v>0.59</v>
      </c>
      <c r="CB284" s="63">
        <v>0.12</v>
      </c>
      <c r="CC284" s="67"/>
      <c r="CD284" s="63"/>
      <c r="CE284" s="67"/>
      <c r="CF284" s="63"/>
      <c r="CG284" s="67"/>
      <c r="CH284" s="63"/>
      <c r="CI284" s="67">
        <v>7.5999999999999998E-2</v>
      </c>
      <c r="CJ284" s="63">
        <v>1.4999999999999999E-2</v>
      </c>
      <c r="CK284" s="67">
        <v>2.5000000000000001E-2</v>
      </c>
      <c r="CL284" s="63">
        <v>6.0000000000000001E-3</v>
      </c>
      <c r="CM284" s="118">
        <v>9.7999999999999997E-3</v>
      </c>
      <c r="CN284" s="60">
        <v>3.0000000000000001E-3</v>
      </c>
      <c r="CO284" s="117">
        <v>29</v>
      </c>
      <c r="CP284" s="91">
        <v>9.7100000000000009</v>
      </c>
      <c r="CQ284" s="91">
        <v>15.26</v>
      </c>
      <c r="CR284" s="91">
        <v>3.2</v>
      </c>
      <c r="CS284" s="61">
        <v>2.5</v>
      </c>
      <c r="CT284" s="61">
        <v>0.98</v>
      </c>
      <c r="CU284" s="63">
        <v>11.6</v>
      </c>
      <c r="CV284" s="63">
        <v>3.11</v>
      </c>
      <c r="CW284" s="63">
        <v>14.08</v>
      </c>
      <c r="CX284" s="63">
        <v>3.8</v>
      </c>
      <c r="CY284" s="60">
        <f>AU284/AW284</f>
        <v>2.6703499079189688E-2</v>
      </c>
      <c r="CZ284" s="60">
        <f>CY284*((AV284/AU284)^2+(AX284/AW284)^2)^0.5</f>
        <v>2.4890778817282691E-3</v>
      </c>
      <c r="DA284" s="63"/>
      <c r="DB284" s="91">
        <v>28.2</v>
      </c>
      <c r="DC284" s="60">
        <f>0.3543*DE284</f>
        <v>2.3667239999999999E-2</v>
      </c>
      <c r="DD284" s="60">
        <v>1.321539E-3</v>
      </c>
      <c r="DE284" s="60">
        <v>6.6799999999999998E-2</v>
      </c>
      <c r="DF284" s="60">
        <v>3.7299999999999998E-3</v>
      </c>
      <c r="DG284" s="65">
        <v>0.70482</v>
      </c>
      <c r="DH284" s="65">
        <v>7.6000000000000004E-4</v>
      </c>
      <c r="DI284" s="65">
        <v>0.70169999999999999</v>
      </c>
      <c r="DJ284" s="65">
        <v>7.7999999999999999E-4</v>
      </c>
      <c r="DL284" s="189">
        <v>41.25</v>
      </c>
      <c r="DM284" s="189">
        <v>0.12030827746906306</v>
      </c>
      <c r="DN284" s="189">
        <v>51.24</v>
      </c>
      <c r="DO284" s="189">
        <v>0.18881101892762286</v>
      </c>
      <c r="DP284" s="189">
        <v>6.92</v>
      </c>
      <c r="DQ284" s="189">
        <v>2.0300041479505867E-2</v>
      </c>
      <c r="DR284" s="190"/>
      <c r="DS284" s="190"/>
      <c r="DT284" s="190">
        <v>5.0299999999999997E-2</v>
      </c>
      <c r="DU284" s="190">
        <v>2.2502622852980077E-3</v>
      </c>
      <c r="DV284" s="190"/>
      <c r="DW284" s="190"/>
      <c r="DX284" s="190">
        <v>0.1305</v>
      </c>
      <c r="DY284" s="190">
        <v>8.0844815482802607E-4</v>
      </c>
      <c r="DZ284" s="190"/>
      <c r="EA284" s="190"/>
      <c r="EB284" s="190">
        <v>0.2369</v>
      </c>
      <c r="EC284" s="190">
        <v>5.7574672079681597E-3</v>
      </c>
      <c r="ED284" s="190">
        <v>0.10780000000000001</v>
      </c>
      <c r="EE284" s="190">
        <v>1.769685658996356E-3</v>
      </c>
      <c r="EF284" s="190"/>
      <c r="EG284" s="190"/>
      <c r="EH284" s="190">
        <v>0.40139999999999998</v>
      </c>
      <c r="EI284" s="190">
        <v>3.4273365802227904E-3</v>
      </c>
      <c r="EJ284" s="189">
        <v>100.35</v>
      </c>
    </row>
    <row r="285" spans="1:140" x14ac:dyDescent="0.2">
      <c r="A285" s="63" t="s">
        <v>517</v>
      </c>
      <c r="B285" s="61">
        <v>92.94</v>
      </c>
      <c r="C285" s="143">
        <v>3.3227202994711145E-3</v>
      </c>
      <c r="D285" s="61">
        <v>50.4</v>
      </c>
      <c r="E285" s="61">
        <v>8.5531636252324766E-2</v>
      </c>
      <c r="F285" s="64">
        <v>0.19400000000000001</v>
      </c>
      <c r="G285" s="64">
        <v>6.7632584838966487E-3</v>
      </c>
      <c r="H285" s="61">
        <v>6.45</v>
      </c>
      <c r="I285" s="61">
        <v>2.7821531679618216E-2</v>
      </c>
      <c r="J285" s="61">
        <v>0.98</v>
      </c>
      <c r="K285" s="61">
        <v>10.124000000000001</v>
      </c>
      <c r="L285" s="61">
        <v>5.4883742737616655E-2</v>
      </c>
      <c r="M285" s="64">
        <v>6.0999999999999999E-2</v>
      </c>
      <c r="N285" s="64">
        <v>5.790255396881135E-3</v>
      </c>
      <c r="O285" s="61">
        <v>24.85</v>
      </c>
      <c r="P285" s="61">
        <v>8.2588613504257086E-2</v>
      </c>
      <c r="Q285" s="61">
        <v>5.31</v>
      </c>
      <c r="R285" s="61">
        <v>1.6771158636182535E-2</v>
      </c>
      <c r="S285" s="64">
        <v>0.23200000000000001</v>
      </c>
      <c r="T285" s="64">
        <v>1.0639484475397398E-2</v>
      </c>
      <c r="U285" s="64">
        <v>0.70199999999999996</v>
      </c>
      <c r="V285" s="64">
        <v>1.9525081150151464E-2</v>
      </c>
      <c r="W285" s="64">
        <v>3.5999999999999997E-2</v>
      </c>
      <c r="X285" s="64">
        <v>1.5364696157099886E-3</v>
      </c>
      <c r="Y285" s="64">
        <v>0.17349999999999999</v>
      </c>
      <c r="Z285" s="64">
        <v>2.3309918530292823E-3</v>
      </c>
      <c r="AA285" s="64">
        <v>2.1999999999999999E-2</v>
      </c>
      <c r="AB285" s="64">
        <v>2.9787310348162984E-3</v>
      </c>
      <c r="AC285" s="64">
        <v>1.7999999999999999E-2</v>
      </c>
      <c r="AD285" s="64">
        <v>1.2257113036926762E-3</v>
      </c>
      <c r="AE285" s="61">
        <v>99.55</v>
      </c>
      <c r="AF285" s="61">
        <f t="shared" si="44"/>
        <v>100.2</v>
      </c>
      <c r="AG285" s="92">
        <f t="shared" si="45"/>
        <v>0.18556701030927833</v>
      </c>
      <c r="AH285" s="64">
        <f t="shared" si="46"/>
        <v>3.6185567010309274</v>
      </c>
      <c r="AI285" s="64">
        <f t="shared" si="47"/>
        <v>0.89432989690721643</v>
      </c>
      <c r="AJ285" s="64">
        <f t="shared" si="48"/>
        <v>1.4905498281786942</v>
      </c>
      <c r="AK285" s="64">
        <f t="shared" si="49"/>
        <v>3.3505154639175259</v>
      </c>
      <c r="AL285" s="63">
        <v>1432</v>
      </c>
      <c r="AM285" s="63">
        <v>1350</v>
      </c>
      <c r="AN285" s="63" t="s">
        <v>296</v>
      </c>
      <c r="AO285" s="62">
        <v>0.65</v>
      </c>
      <c r="AP285" s="69">
        <v>0.1</v>
      </c>
      <c r="AQ285" s="66"/>
      <c r="AR285" s="63"/>
      <c r="AS285" s="278"/>
      <c r="AT285" s="68"/>
      <c r="AU285" s="67"/>
      <c r="AV285" s="63"/>
      <c r="AW285" s="67"/>
      <c r="AX285" s="63"/>
      <c r="AY285" s="67"/>
      <c r="AZ285" s="63"/>
      <c r="BA285" s="67"/>
      <c r="BB285" s="63"/>
      <c r="BC285" s="67"/>
      <c r="BD285" s="63"/>
      <c r="BE285" s="67"/>
      <c r="BF285" s="63"/>
      <c r="BG285" s="67"/>
      <c r="BH285" s="63"/>
      <c r="BI285" s="67"/>
      <c r="BJ285" s="63"/>
      <c r="BK285" s="67"/>
      <c r="BL285" s="63"/>
      <c r="BM285" s="67"/>
      <c r="BN285" s="63"/>
      <c r="BO285" s="67"/>
      <c r="BP285" s="63"/>
      <c r="BQ285" s="67"/>
      <c r="BR285" s="63"/>
      <c r="BS285" s="67"/>
      <c r="BT285" s="63"/>
      <c r="BU285" s="67"/>
      <c r="BV285" s="63"/>
      <c r="BW285" s="67"/>
      <c r="BX285" s="63"/>
      <c r="BY285" s="67"/>
      <c r="BZ285" s="63"/>
      <c r="CA285" s="67"/>
      <c r="CB285" s="63"/>
      <c r="CC285" s="67"/>
      <c r="CD285" s="63"/>
      <c r="CE285" s="67"/>
      <c r="CF285" s="63"/>
      <c r="CG285" s="67"/>
      <c r="CH285" s="63"/>
      <c r="CI285" s="67"/>
      <c r="CJ285" s="63"/>
      <c r="CK285" s="67"/>
      <c r="CL285" s="63"/>
      <c r="CM285" s="118"/>
      <c r="CN285" s="60"/>
      <c r="CO285" s="117"/>
      <c r="CP285" s="91"/>
      <c r="CQ285" s="91"/>
      <c r="CR285" s="91"/>
      <c r="CS285" s="61"/>
      <c r="CT285" s="61"/>
      <c r="CU285" s="63"/>
      <c r="CV285" s="63"/>
      <c r="CW285" s="63"/>
      <c r="CX285" s="63"/>
      <c r="CY285" s="60"/>
      <c r="CZ285" s="60"/>
      <c r="DA285" s="63"/>
      <c r="DB285" s="91"/>
      <c r="DC285" s="91"/>
      <c r="DD285" s="91"/>
      <c r="DE285" s="60"/>
      <c r="DF285" s="60"/>
      <c r="DG285" s="65"/>
      <c r="DH285" s="65"/>
      <c r="DI285" s="65"/>
      <c r="DJ285" s="65"/>
      <c r="DL285" s="189">
        <v>39.9</v>
      </c>
      <c r="DM285" s="189">
        <v>8.7033075281110164E-2</v>
      </c>
      <c r="DN285" s="189">
        <v>49.47</v>
      </c>
      <c r="DO285" s="189">
        <v>9.7138646161606793E-2</v>
      </c>
      <c r="DP285" s="189">
        <v>6.7</v>
      </c>
      <c r="DQ285" s="189">
        <v>6.0843635440801985E-2</v>
      </c>
      <c r="DR285" s="190"/>
      <c r="DS285" s="190"/>
      <c r="DT285" s="190">
        <v>4.8500000000000001E-2</v>
      </c>
      <c r="DU285" s="190">
        <v>1.8400242343809528E-3</v>
      </c>
      <c r="DV285" s="190"/>
      <c r="DW285" s="190"/>
      <c r="DX285" s="190">
        <v>0.1348</v>
      </c>
      <c r="DY285" s="190">
        <v>3.036391524208168E-3</v>
      </c>
      <c r="DZ285" s="190"/>
      <c r="EA285" s="190"/>
      <c r="EB285" s="190">
        <v>0.23519999999999999</v>
      </c>
      <c r="EC285" s="190">
        <v>1.8687788121745769E-3</v>
      </c>
      <c r="ED285" s="190">
        <v>0.10489999999999999</v>
      </c>
      <c r="EE285" s="190">
        <v>2.8243670378275553E-3</v>
      </c>
      <c r="EF285" s="190"/>
      <c r="EG285" s="190"/>
      <c r="EH285" s="190">
        <v>0.40429999999999999</v>
      </c>
      <c r="EI285" s="190">
        <v>2.9338974549781007E-3</v>
      </c>
      <c r="EJ285" s="189">
        <v>96.99</v>
      </c>
    </row>
    <row r="286" spans="1:140" x14ac:dyDescent="0.2">
      <c r="A286" s="63" t="s">
        <v>516</v>
      </c>
      <c r="B286" s="61">
        <v>92.69</v>
      </c>
      <c r="C286" s="143">
        <v>3.1183652742873013E-3</v>
      </c>
      <c r="D286" s="61">
        <v>50.34</v>
      </c>
      <c r="E286" s="61">
        <v>8.6624464558229725E-2</v>
      </c>
      <c r="F286" s="64">
        <v>0.20100000000000001</v>
      </c>
      <c r="G286" s="64">
        <v>6.9809531046985274E-3</v>
      </c>
      <c r="H286" s="61">
        <v>6.53</v>
      </c>
      <c r="I286" s="61">
        <v>2.8169968920820625E-2</v>
      </c>
      <c r="J286" s="61">
        <v>0.93</v>
      </c>
      <c r="K286" s="61">
        <v>10.265000000000001</v>
      </c>
      <c r="L286" s="61">
        <v>5.1776951243343361E-2</v>
      </c>
      <c r="M286" s="64">
        <v>8.1000000000000003E-2</v>
      </c>
      <c r="N286" s="64">
        <v>5.9717780643624065E-3</v>
      </c>
      <c r="O286" s="61">
        <v>24.27</v>
      </c>
      <c r="P286" s="61">
        <v>8.2949133527722888E-2</v>
      </c>
      <c r="Q286" s="61">
        <v>5.67</v>
      </c>
      <c r="R286" s="61">
        <v>1.750776687644658E-2</v>
      </c>
      <c r="S286" s="64">
        <v>0.22500000000000001</v>
      </c>
      <c r="T286" s="64">
        <v>1.1011157125842859E-2</v>
      </c>
      <c r="U286" s="64">
        <v>0.64500000000000002</v>
      </c>
      <c r="V286" s="64">
        <v>1.9220398760171443E-2</v>
      </c>
      <c r="W286" s="64">
        <v>2.9000000000000001E-2</v>
      </c>
      <c r="X286" s="64">
        <v>1.5195461928556901E-3</v>
      </c>
      <c r="Y286" s="64">
        <v>0.18029999999999999</v>
      </c>
      <c r="Z286" s="64">
        <v>2.3760487684599406E-3</v>
      </c>
      <c r="AA286" s="64">
        <v>1.6E-2</v>
      </c>
      <c r="AB286" s="64">
        <v>3.0952219062433772E-3</v>
      </c>
      <c r="AC286" s="64">
        <v>2.1999999999999999E-2</v>
      </c>
      <c r="AD286" s="64">
        <v>1.2783733292308975E-3</v>
      </c>
      <c r="AE286" s="61">
        <v>99.4</v>
      </c>
      <c r="AF286" s="61">
        <f t="shared" si="44"/>
        <v>100.2</v>
      </c>
      <c r="AG286" s="92">
        <f t="shared" si="45"/>
        <v>0.14427860696517414</v>
      </c>
      <c r="AH286" s="64">
        <f t="shared" si="46"/>
        <v>3.2089552238805967</v>
      </c>
      <c r="AI286" s="64">
        <f t="shared" si="47"/>
        <v>0.89701492537313421</v>
      </c>
      <c r="AJ286" s="64">
        <f t="shared" si="48"/>
        <v>1.4950248756218905</v>
      </c>
      <c r="AK286" s="64">
        <f t="shared" si="49"/>
        <v>3.9800995024875623</v>
      </c>
      <c r="AL286" s="63">
        <v>1419</v>
      </c>
      <c r="AM286" s="63">
        <v>1350</v>
      </c>
      <c r="AN286" s="63" t="s">
        <v>515</v>
      </c>
      <c r="AO286" s="62">
        <v>0.8</v>
      </c>
      <c r="AP286" s="69">
        <v>0.12</v>
      </c>
      <c r="AQ286" s="66"/>
      <c r="AR286" s="63"/>
      <c r="AS286" s="278"/>
      <c r="AT286" s="68"/>
      <c r="AU286" s="67"/>
      <c r="AV286" s="63"/>
      <c r="AW286" s="67"/>
      <c r="AX286" s="63"/>
      <c r="AY286" s="67"/>
      <c r="AZ286" s="63"/>
      <c r="BA286" s="67"/>
      <c r="BB286" s="63"/>
      <c r="BC286" s="67"/>
      <c r="BD286" s="63"/>
      <c r="BE286" s="67"/>
      <c r="BF286" s="63"/>
      <c r="BG286" s="67"/>
      <c r="BH286" s="63"/>
      <c r="BI286" s="67"/>
      <c r="BJ286" s="63"/>
      <c r="BK286" s="67"/>
      <c r="BL286" s="63"/>
      <c r="BM286" s="67"/>
      <c r="BN286" s="63"/>
      <c r="BO286" s="67"/>
      <c r="BP286" s="63"/>
      <c r="BQ286" s="67"/>
      <c r="BR286" s="63"/>
      <c r="BS286" s="67"/>
      <c r="BT286" s="63"/>
      <c r="BU286" s="67"/>
      <c r="BV286" s="63"/>
      <c r="BW286" s="67"/>
      <c r="BX286" s="63"/>
      <c r="BY286" s="67"/>
      <c r="BZ286" s="63"/>
      <c r="CA286" s="67"/>
      <c r="CB286" s="63"/>
      <c r="CC286" s="67"/>
      <c r="CD286" s="63"/>
      <c r="CE286" s="67"/>
      <c r="CF286" s="63"/>
      <c r="CG286" s="67"/>
      <c r="CH286" s="63"/>
      <c r="CI286" s="67"/>
      <c r="CJ286" s="63"/>
      <c r="CK286" s="67"/>
      <c r="CL286" s="63"/>
      <c r="CM286" s="118"/>
      <c r="CN286" s="60"/>
      <c r="CO286" s="117"/>
      <c r="CP286" s="91"/>
      <c r="CQ286" s="91"/>
      <c r="CR286" s="91"/>
      <c r="CS286" s="61"/>
      <c r="CT286" s="61"/>
      <c r="CU286" s="63"/>
      <c r="CV286" s="63"/>
      <c r="CW286" s="63"/>
      <c r="CX286" s="63"/>
      <c r="CY286" s="60"/>
      <c r="CZ286" s="60"/>
      <c r="DA286" s="63"/>
      <c r="DB286" s="91"/>
      <c r="DC286" s="91"/>
      <c r="DD286" s="91"/>
      <c r="DE286" s="60"/>
      <c r="DF286" s="60"/>
      <c r="DG286" s="65"/>
      <c r="DH286" s="65"/>
      <c r="DI286" s="65"/>
      <c r="DJ286" s="65"/>
      <c r="DL286" s="189">
        <v>40.700000000000003</v>
      </c>
      <c r="DM286" s="189">
        <v>4.7089621558597479E-2</v>
      </c>
      <c r="DN286" s="189">
        <v>50.35</v>
      </c>
      <c r="DO286" s="189">
        <v>0.13450174081781516</v>
      </c>
      <c r="DP286" s="189">
        <v>7.07</v>
      </c>
      <c r="DQ286" s="189">
        <v>2.2935945648804312E-2</v>
      </c>
      <c r="DR286" s="190"/>
      <c r="DS286" s="190"/>
      <c r="DT286" s="190">
        <v>4.9200000000000001E-2</v>
      </c>
      <c r="DU286" s="190">
        <v>3.6975627460596834E-3</v>
      </c>
      <c r="DV286" s="190"/>
      <c r="DW286" s="190"/>
      <c r="DX286" s="190">
        <v>0.1346</v>
      </c>
      <c r="DY286" s="190">
        <v>3.0771634245588251E-3</v>
      </c>
      <c r="DZ286" s="190"/>
      <c r="EA286" s="190"/>
      <c r="EB286" s="190">
        <v>0.23519999999999999</v>
      </c>
      <c r="EC286" s="190">
        <v>3.2701814675120486E-3</v>
      </c>
      <c r="ED286" s="190">
        <v>0.1103</v>
      </c>
      <c r="EE286" s="190">
        <v>2.8511112856906455E-3</v>
      </c>
      <c r="EF286" s="190"/>
      <c r="EG286" s="190"/>
      <c r="EH286" s="190">
        <v>0.39889999999999998</v>
      </c>
      <c r="EI286" s="190">
        <v>2.3591158873363105E-3</v>
      </c>
      <c r="EJ286" s="189">
        <v>99.05</v>
      </c>
    </row>
    <row r="287" spans="1:140" x14ac:dyDescent="0.2">
      <c r="A287" s="63" t="s">
        <v>210</v>
      </c>
      <c r="B287" s="61">
        <v>93.12</v>
      </c>
      <c r="C287" s="143">
        <v>3.2182485763399488E-3</v>
      </c>
      <c r="D287" s="61">
        <v>50.12</v>
      </c>
      <c r="E287" s="61">
        <v>8.5056460495367414E-2</v>
      </c>
      <c r="F287" s="64">
        <v>0.19400000000000001</v>
      </c>
      <c r="G287" s="64">
        <v>6.7084895802921899E-3</v>
      </c>
      <c r="H287" s="61">
        <v>6.48</v>
      </c>
      <c r="I287" s="61">
        <v>2.7492311652532967E-2</v>
      </c>
      <c r="J287" s="61">
        <v>0.98</v>
      </c>
      <c r="K287" s="61">
        <v>10.022</v>
      </c>
      <c r="L287" s="61">
        <v>5.4330785234728778E-2</v>
      </c>
      <c r="M287" s="64">
        <v>6.4000000000000001E-2</v>
      </c>
      <c r="N287" s="64">
        <v>5.6413304530048584E-3</v>
      </c>
      <c r="O287" s="61">
        <v>25.15</v>
      </c>
      <c r="P287" s="61">
        <v>8.2990765885261122E-2</v>
      </c>
      <c r="Q287" s="61">
        <v>5.4</v>
      </c>
      <c r="R287" s="61">
        <v>1.6546298679765214E-2</v>
      </c>
      <c r="S287" s="64">
        <v>0.19900000000000001</v>
      </c>
      <c r="T287" s="64">
        <v>1.0450416153861476E-2</v>
      </c>
      <c r="U287" s="64">
        <v>0.66600000000000004</v>
      </c>
      <c r="V287" s="64">
        <v>1.888494643360155E-2</v>
      </c>
      <c r="W287" s="64">
        <v>3.1E-2</v>
      </c>
      <c r="X287" s="64">
        <v>1.4767938564486396E-3</v>
      </c>
      <c r="Y287" s="64">
        <v>0.1633</v>
      </c>
      <c r="Z287" s="64">
        <v>2.2093899258342287E-3</v>
      </c>
      <c r="AA287" s="64">
        <v>1.4999999999999999E-2</v>
      </c>
      <c r="AB287" s="64">
        <v>2.8683347956610645E-3</v>
      </c>
      <c r="AC287" s="64">
        <v>2.1000000000000001E-2</v>
      </c>
      <c r="AD287" s="64">
        <v>1.2235791760241755E-3</v>
      </c>
      <c r="AE287" s="61">
        <v>99.49</v>
      </c>
      <c r="AF287" s="61">
        <f t="shared" si="44"/>
        <v>100.17999999999999</v>
      </c>
      <c r="AG287" s="92">
        <f t="shared" si="45"/>
        <v>0.15979381443298968</v>
      </c>
      <c r="AH287" s="64">
        <f t="shared" si="46"/>
        <v>3.4329896907216497</v>
      </c>
      <c r="AI287" s="64">
        <f t="shared" si="47"/>
        <v>0.84175257731958764</v>
      </c>
      <c r="AJ287" s="64">
        <f t="shared" si="48"/>
        <v>1.4029209621993128</v>
      </c>
      <c r="AK287" s="64">
        <f t="shared" si="49"/>
        <v>3.5567010309278349</v>
      </c>
      <c r="AL287" s="63">
        <v>1435</v>
      </c>
      <c r="AM287" s="63">
        <v>1350</v>
      </c>
      <c r="AN287" s="63" t="s">
        <v>177</v>
      </c>
      <c r="AO287" s="62">
        <v>0.69</v>
      </c>
      <c r="AP287" s="69">
        <v>0.1</v>
      </c>
      <c r="AQ287" s="66"/>
      <c r="AR287" s="63"/>
      <c r="AS287" s="278"/>
      <c r="AT287" s="68"/>
      <c r="AU287" s="67"/>
      <c r="AV287" s="63"/>
      <c r="AW287" s="67"/>
      <c r="AX287" s="63"/>
      <c r="AY287" s="67"/>
      <c r="AZ287" s="63"/>
      <c r="BA287" s="67"/>
      <c r="BB287" s="63"/>
      <c r="BC287" s="67"/>
      <c r="BD287" s="63"/>
      <c r="BE287" s="67"/>
      <c r="BF287" s="63"/>
      <c r="BG287" s="67"/>
      <c r="BH287" s="63"/>
      <c r="BI287" s="67"/>
      <c r="BJ287" s="63"/>
      <c r="BK287" s="67"/>
      <c r="BL287" s="63"/>
      <c r="BM287" s="67"/>
      <c r="BN287" s="63"/>
      <c r="BO287" s="67"/>
      <c r="BP287" s="63"/>
      <c r="BQ287" s="67"/>
      <c r="BR287" s="63"/>
      <c r="BS287" s="67"/>
      <c r="BT287" s="63"/>
      <c r="BU287" s="67"/>
      <c r="BV287" s="63"/>
      <c r="BW287" s="67"/>
      <c r="BX287" s="63"/>
      <c r="BY287" s="67"/>
      <c r="BZ287" s="63"/>
      <c r="CA287" s="67"/>
      <c r="CB287" s="63"/>
      <c r="CC287" s="67"/>
      <c r="CD287" s="63"/>
      <c r="CE287" s="67"/>
      <c r="CF287" s="63"/>
      <c r="CG287" s="67"/>
      <c r="CH287" s="63"/>
      <c r="CI287" s="67"/>
      <c r="CJ287" s="63"/>
      <c r="CK287" s="67"/>
      <c r="CL287" s="63"/>
      <c r="CM287" s="118"/>
      <c r="CN287" s="60"/>
      <c r="CO287" s="117"/>
      <c r="CP287" s="91"/>
      <c r="CQ287" s="91"/>
      <c r="CR287" s="91"/>
      <c r="CS287" s="61"/>
      <c r="CT287" s="61"/>
      <c r="CU287" s="63"/>
      <c r="CV287" s="63"/>
      <c r="CW287" s="63"/>
      <c r="CX287" s="63"/>
      <c r="CY287" s="60"/>
      <c r="CZ287" s="60"/>
      <c r="DA287" s="63"/>
      <c r="DB287" s="91">
        <v>19.399999999999999</v>
      </c>
      <c r="DC287" s="60">
        <f>0.3543*DE287</f>
        <v>2.2700001000000001E-2</v>
      </c>
      <c r="DD287" s="60">
        <v>1.2861089999999999E-3</v>
      </c>
      <c r="DE287" s="60">
        <v>6.4070000000000002E-2</v>
      </c>
      <c r="DF287" s="60">
        <v>3.63E-3</v>
      </c>
      <c r="DG287" s="65">
        <v>0.70372000000000001</v>
      </c>
      <c r="DH287" s="65">
        <v>1E-3</v>
      </c>
      <c r="DI287" s="65">
        <v>0.70072999999999996</v>
      </c>
      <c r="DJ287" s="65">
        <v>1.01E-3</v>
      </c>
      <c r="DL287" s="189">
        <v>41.09</v>
      </c>
      <c r="DM287" s="189">
        <v>0.23013183305890467</v>
      </c>
      <c r="DN287" s="189">
        <v>51.1</v>
      </c>
      <c r="DO287" s="189">
        <v>0.3243898809366933</v>
      </c>
      <c r="DP287" s="189">
        <v>6.73</v>
      </c>
      <c r="DQ287" s="189">
        <v>7.068914555384366E-2</v>
      </c>
      <c r="DR287" s="190"/>
      <c r="DS287" s="190"/>
      <c r="DT287" s="190">
        <v>4.4999999999999998E-2</v>
      </c>
      <c r="DU287" s="190">
        <v>6.3115156394218542E-3</v>
      </c>
      <c r="DV287" s="190"/>
      <c r="DW287" s="190"/>
      <c r="DX287" s="190">
        <v>0.1295</v>
      </c>
      <c r="DY287" s="190">
        <v>1.0583219024740032E-3</v>
      </c>
      <c r="DZ287" s="190"/>
      <c r="EA287" s="190"/>
      <c r="EB287" s="190">
        <v>0.22339999999999999</v>
      </c>
      <c r="EC287" s="190">
        <v>1.7508532664116904E-2</v>
      </c>
      <c r="ED287" s="190">
        <v>0.1043</v>
      </c>
      <c r="EE287" s="190">
        <v>2.0402157362324129E-3</v>
      </c>
      <c r="EF287" s="190"/>
      <c r="EG287" s="190"/>
      <c r="EH287" s="190">
        <v>0.40989999999999999</v>
      </c>
      <c r="EI287" s="190">
        <v>2.404060712861875E-3</v>
      </c>
      <c r="EJ287" s="189">
        <v>99.83</v>
      </c>
    </row>
    <row r="288" spans="1:140" x14ac:dyDescent="0.2">
      <c r="A288" s="63" t="s">
        <v>271</v>
      </c>
      <c r="B288" s="61">
        <v>92.79</v>
      </c>
      <c r="C288" s="143">
        <v>3.1086851131009513E-3</v>
      </c>
      <c r="D288" s="61">
        <v>50.36</v>
      </c>
      <c r="E288" s="61">
        <v>8.5463754001330869E-2</v>
      </c>
      <c r="F288" s="64">
        <v>0.19500000000000001</v>
      </c>
      <c r="G288" s="64">
        <v>6.6372161709560128E-3</v>
      </c>
      <c r="H288" s="61">
        <v>6.55</v>
      </c>
      <c r="I288" s="61">
        <v>2.7326577671238347E-2</v>
      </c>
      <c r="J288" s="61">
        <v>0.93</v>
      </c>
      <c r="K288" s="61">
        <v>10.167</v>
      </c>
      <c r="L288" s="61">
        <v>5.0805620176708796E-2</v>
      </c>
      <c r="M288" s="64">
        <v>7.1999999999999995E-2</v>
      </c>
      <c r="N288" s="64">
        <v>5.6578771990915449E-3</v>
      </c>
      <c r="O288" s="61">
        <v>24.35</v>
      </c>
      <c r="P288" s="61">
        <v>8.4950136125716585E-2</v>
      </c>
      <c r="Q288" s="61">
        <v>5.66</v>
      </c>
      <c r="R288" s="61">
        <v>1.680934240236661E-2</v>
      </c>
      <c r="S288" s="64">
        <v>0.20899999999999999</v>
      </c>
      <c r="T288" s="64">
        <v>1.0146358665112872E-2</v>
      </c>
      <c r="U288" s="64">
        <v>0.66300000000000003</v>
      </c>
      <c r="V288" s="64">
        <v>1.8851312954274561E-2</v>
      </c>
      <c r="W288" s="64">
        <v>2.8000000000000001E-2</v>
      </c>
      <c r="X288" s="64">
        <v>1.4321877592612562E-3</v>
      </c>
      <c r="Y288" s="64">
        <v>0.21029999999999999</v>
      </c>
      <c r="Z288" s="64">
        <v>2.4685752573093654E-3</v>
      </c>
      <c r="AA288" s="64">
        <v>1.7000000000000001E-2</v>
      </c>
      <c r="AB288" s="64">
        <v>2.8309367364099743E-3</v>
      </c>
      <c r="AC288" s="64">
        <v>2.1000000000000001E-2</v>
      </c>
      <c r="AD288" s="64">
        <v>1.2322708225061571E-3</v>
      </c>
      <c r="AE288" s="61">
        <v>99.42</v>
      </c>
      <c r="AF288" s="61">
        <f t="shared" si="44"/>
        <v>100.23</v>
      </c>
      <c r="AG288" s="92">
        <f t="shared" si="45"/>
        <v>0.14358974358974358</v>
      </c>
      <c r="AH288" s="64">
        <f t="shared" si="46"/>
        <v>3.4</v>
      </c>
      <c r="AI288" s="64">
        <f t="shared" si="47"/>
        <v>1.0784615384615384</v>
      </c>
      <c r="AJ288" s="64">
        <f t="shared" si="48"/>
        <v>1.7974358974358973</v>
      </c>
      <c r="AK288" s="64">
        <f t="shared" si="49"/>
        <v>4.1538461538461542</v>
      </c>
      <c r="AL288" s="63">
        <v>1420</v>
      </c>
      <c r="AM288" s="63">
        <v>1350</v>
      </c>
      <c r="AN288" s="63" t="s">
        <v>270</v>
      </c>
      <c r="AO288" s="62">
        <v>0.81</v>
      </c>
      <c r="AP288" s="69">
        <v>0.11</v>
      </c>
      <c r="AQ288" s="66"/>
      <c r="AR288" s="63"/>
      <c r="AS288" s="278"/>
      <c r="AT288" s="68"/>
      <c r="AU288" s="67"/>
      <c r="AV288" s="63"/>
      <c r="AW288" s="67"/>
      <c r="AX288" s="63"/>
      <c r="AY288" s="67"/>
      <c r="AZ288" s="63"/>
      <c r="BA288" s="67"/>
      <c r="BB288" s="63"/>
      <c r="BC288" s="67"/>
      <c r="BD288" s="63"/>
      <c r="BE288" s="67"/>
      <c r="BF288" s="63"/>
      <c r="BG288" s="67"/>
      <c r="BH288" s="63"/>
      <c r="BI288" s="67"/>
      <c r="BJ288" s="63"/>
      <c r="BK288" s="67"/>
      <c r="BL288" s="63"/>
      <c r="BM288" s="67"/>
      <c r="BN288" s="63"/>
      <c r="BO288" s="67"/>
      <c r="BP288" s="63"/>
      <c r="BQ288" s="67"/>
      <c r="BR288" s="63"/>
      <c r="BS288" s="67"/>
      <c r="BT288" s="63"/>
      <c r="BU288" s="67"/>
      <c r="BV288" s="63"/>
      <c r="BW288" s="67"/>
      <c r="BX288" s="63"/>
      <c r="BY288" s="67"/>
      <c r="BZ288" s="63"/>
      <c r="CA288" s="67"/>
      <c r="CB288" s="63"/>
      <c r="CC288" s="67"/>
      <c r="CD288" s="63"/>
      <c r="CE288" s="67"/>
      <c r="CF288" s="63"/>
      <c r="CG288" s="67"/>
      <c r="CH288" s="63"/>
      <c r="CI288" s="67"/>
      <c r="CJ288" s="63"/>
      <c r="CK288" s="67"/>
      <c r="CL288" s="63"/>
      <c r="CM288" s="118"/>
      <c r="CN288" s="60"/>
      <c r="CO288" s="117"/>
      <c r="CP288" s="91"/>
      <c r="CQ288" s="91"/>
      <c r="CR288" s="91"/>
      <c r="CS288" s="61"/>
      <c r="CT288" s="61"/>
      <c r="CU288" s="63"/>
      <c r="CV288" s="63"/>
      <c r="CW288" s="63"/>
      <c r="CX288" s="63"/>
      <c r="CY288" s="60"/>
      <c r="CZ288" s="60"/>
      <c r="DA288" s="63"/>
      <c r="DB288" s="91">
        <v>12</v>
      </c>
      <c r="DC288" s="60">
        <f>0.3543*DE288</f>
        <v>2.3904621000000001E-2</v>
      </c>
      <c r="DD288" s="60">
        <v>1.321539E-3</v>
      </c>
      <c r="DE288" s="60">
        <v>6.7470000000000002E-2</v>
      </c>
      <c r="DF288" s="60">
        <v>3.7299999999999998E-3</v>
      </c>
      <c r="DG288" s="65">
        <v>0.7036</v>
      </c>
      <c r="DH288" s="65">
        <v>8.0999999999999996E-4</v>
      </c>
      <c r="DI288" s="65">
        <v>0.70045000000000002</v>
      </c>
      <c r="DJ288" s="65">
        <v>8.3000000000000001E-4</v>
      </c>
      <c r="DL288" s="189">
        <v>41.22</v>
      </c>
      <c r="DM288" s="189">
        <v>5.4042455707011418E-2</v>
      </c>
      <c r="DN288" s="189">
        <v>51</v>
      </c>
      <c r="DO288" s="189">
        <v>5.4279360916508493E-2</v>
      </c>
      <c r="DP288" s="189">
        <v>7.06</v>
      </c>
      <c r="DQ288" s="189">
        <v>3.2535700571075014E-2</v>
      </c>
      <c r="DR288" s="190"/>
      <c r="DS288" s="190"/>
      <c r="DT288" s="190">
        <v>5.4800000000000001E-2</v>
      </c>
      <c r="DU288" s="190">
        <v>3.0693819868249273E-3</v>
      </c>
      <c r="DV288" s="190"/>
      <c r="DW288" s="190"/>
      <c r="DX288" s="190">
        <v>0.13009999999999999</v>
      </c>
      <c r="DY288" s="190">
        <v>1.1822952269696138E-3</v>
      </c>
      <c r="DZ288" s="190"/>
      <c r="EA288" s="190"/>
      <c r="EB288" s="190">
        <v>0.24460000000000001</v>
      </c>
      <c r="EC288" s="190">
        <v>3.3766233981603736E-3</v>
      </c>
      <c r="ED288" s="190">
        <v>0.1084</v>
      </c>
      <c r="EE288" s="190">
        <v>2.0679518036712638E-3</v>
      </c>
      <c r="EF288" s="190"/>
      <c r="EG288" s="190"/>
      <c r="EH288" s="190">
        <v>0.4007</v>
      </c>
      <c r="EI288" s="190">
        <v>3.2099105536414273E-3</v>
      </c>
      <c r="EJ288" s="189">
        <v>100.23</v>
      </c>
    </row>
    <row r="289" spans="1:140" x14ac:dyDescent="0.2">
      <c r="A289" s="63" t="s">
        <v>203</v>
      </c>
      <c r="B289" s="61">
        <v>93.05</v>
      </c>
      <c r="C289" s="143">
        <v>3.2577539772082492E-3</v>
      </c>
      <c r="D289" s="61">
        <v>50.36</v>
      </c>
      <c r="E289" s="61">
        <v>8.5463754001330869E-2</v>
      </c>
      <c r="F289" s="64">
        <v>0.18099999999999999</v>
      </c>
      <c r="G289" s="64">
        <v>6.531971552380729E-3</v>
      </c>
      <c r="H289" s="61">
        <v>6.38</v>
      </c>
      <c r="I289" s="61">
        <v>2.7068047583821038E-2</v>
      </c>
      <c r="J289" s="61">
        <v>1.01</v>
      </c>
      <c r="K289" s="61">
        <v>10.097</v>
      </c>
      <c r="L289" s="61">
        <v>5.4737371633911035E-2</v>
      </c>
      <c r="M289" s="64">
        <v>0.06</v>
      </c>
      <c r="N289" s="64">
        <v>5.4186182740621255E-3</v>
      </c>
      <c r="O289" s="61">
        <v>25.19</v>
      </c>
      <c r="P289" s="61">
        <v>8.3122759151082623E-2</v>
      </c>
      <c r="Q289" s="61">
        <v>5.24</v>
      </c>
      <c r="R289" s="61">
        <v>1.630305394703704E-2</v>
      </c>
      <c r="S289" s="64">
        <v>0.17</v>
      </c>
      <c r="T289" s="64">
        <v>9.5845967167232579E-3</v>
      </c>
      <c r="U289" s="64">
        <v>0.69799999999999995</v>
      </c>
      <c r="V289" s="64">
        <v>1.893627960655888E-2</v>
      </c>
      <c r="W289" s="64">
        <v>0.02</v>
      </c>
      <c r="X289" s="64">
        <v>1.4028735588862676E-3</v>
      </c>
      <c r="Y289" s="64">
        <v>6.8000000000000005E-2</v>
      </c>
      <c r="Z289" s="64">
        <v>1.6124716817496193E-3</v>
      </c>
      <c r="AA289" s="64">
        <v>1.4E-2</v>
      </c>
      <c r="AB289" s="64">
        <v>3.0003839317290348E-3</v>
      </c>
      <c r="AC289" s="64">
        <v>1.9E-2</v>
      </c>
      <c r="AD289" s="64">
        <v>1.2143246358001269E-3</v>
      </c>
      <c r="AE289" s="61">
        <v>99.5</v>
      </c>
      <c r="AF289" s="61">
        <f t="shared" si="44"/>
        <v>100.09</v>
      </c>
      <c r="AG289" s="92">
        <f t="shared" si="45"/>
        <v>0.11049723756906078</v>
      </c>
      <c r="AH289" s="64">
        <f t="shared" si="46"/>
        <v>3.8563535911602207</v>
      </c>
      <c r="AI289" s="64">
        <f t="shared" si="47"/>
        <v>0.37569060773480667</v>
      </c>
      <c r="AJ289" s="64">
        <f t="shared" si="48"/>
        <v>0.62615101289134445</v>
      </c>
      <c r="AK289" s="64">
        <f t="shared" si="49"/>
        <v>3.2596685082872927</v>
      </c>
      <c r="AL289" s="63">
        <v>1438</v>
      </c>
      <c r="AM289" s="63">
        <v>1350</v>
      </c>
      <c r="AN289" s="63" t="s">
        <v>202</v>
      </c>
      <c r="AO289" s="62">
        <v>0.59</v>
      </c>
      <c r="AP289" s="69">
        <v>0.08</v>
      </c>
      <c r="AQ289" s="66">
        <v>20</v>
      </c>
      <c r="AR289" s="63">
        <v>12</v>
      </c>
      <c r="AS289" s="278">
        <v>1069.51</v>
      </c>
      <c r="AT289" s="68">
        <v>44.06</v>
      </c>
      <c r="AU289" s="67">
        <v>0.38</v>
      </c>
      <c r="AV289" s="63">
        <v>7.0000000000000007E-2</v>
      </c>
      <c r="AW289" s="67">
        <v>18.920000000000002</v>
      </c>
      <c r="AX289" s="63">
        <v>0.79</v>
      </c>
      <c r="AY289" s="67">
        <v>4.6399999999999997</v>
      </c>
      <c r="AZ289" s="63">
        <v>0.34</v>
      </c>
      <c r="BA289" s="67">
        <v>8.25</v>
      </c>
      <c r="BB289" s="63">
        <v>0.48</v>
      </c>
      <c r="BC289" s="67">
        <v>0.24</v>
      </c>
      <c r="BD289" s="63">
        <v>0.04</v>
      </c>
      <c r="BE289" s="67">
        <v>2.64</v>
      </c>
      <c r="BF289" s="63">
        <v>0.51</v>
      </c>
      <c r="BG289" s="67">
        <v>0.36</v>
      </c>
      <c r="BH289" s="63">
        <v>0.06</v>
      </c>
      <c r="BI289" s="67">
        <v>1</v>
      </c>
      <c r="BJ289" s="63">
        <v>0.12</v>
      </c>
      <c r="BK289" s="67"/>
      <c r="BL289" s="63"/>
      <c r="BM289" s="67">
        <v>0.98</v>
      </c>
      <c r="BN289" s="63">
        <v>0.2</v>
      </c>
      <c r="BO289" s="67">
        <v>0.48</v>
      </c>
      <c r="BP289" s="63">
        <v>0.13</v>
      </c>
      <c r="BQ289" s="67"/>
      <c r="BR289" s="63"/>
      <c r="BS289" s="67"/>
      <c r="BT289" s="63"/>
      <c r="BU289" s="67"/>
      <c r="BV289" s="63"/>
      <c r="BW289" s="67">
        <v>0.69</v>
      </c>
      <c r="BX289" s="63">
        <v>0.11</v>
      </c>
      <c r="BY289" s="67"/>
      <c r="BZ289" s="63"/>
      <c r="CA289" s="67">
        <v>0.51</v>
      </c>
      <c r="CB289" s="63">
        <v>0.13</v>
      </c>
      <c r="CC289" s="67"/>
      <c r="CD289" s="63"/>
      <c r="CE289" s="67"/>
      <c r="CF289" s="63"/>
      <c r="CG289" s="67"/>
      <c r="CH289" s="63"/>
      <c r="CI289" s="67"/>
      <c r="CJ289" s="63"/>
      <c r="CK289" s="67">
        <v>2.3E-2</v>
      </c>
      <c r="CL289" s="63">
        <v>6.0000000000000001E-3</v>
      </c>
      <c r="CM289" s="118">
        <v>8.8000000000000005E-3</v>
      </c>
      <c r="CN289" s="60">
        <v>3.0000000000000001E-3</v>
      </c>
      <c r="CO289" s="117">
        <v>26.67</v>
      </c>
      <c r="CP289" s="91">
        <v>10.210000000000001</v>
      </c>
      <c r="CQ289" s="91"/>
      <c r="CR289" s="91"/>
      <c r="CS289" s="61">
        <v>2.56</v>
      </c>
      <c r="CT289" s="61">
        <v>1.07</v>
      </c>
      <c r="CU289" s="63">
        <v>10.43</v>
      </c>
      <c r="CV289" s="63">
        <v>3.15</v>
      </c>
      <c r="CW289" s="63"/>
      <c r="CX289" s="63"/>
      <c r="CY289" s="60">
        <f>AU289/AW289</f>
        <v>2.0084566596194502E-2</v>
      </c>
      <c r="CZ289" s="60">
        <f>CY289*((AV289/AU289)^2+(AX289/AW289)^2)^0.5</f>
        <v>3.7936432960610292E-3</v>
      </c>
      <c r="DA289" s="63"/>
      <c r="DB289" s="91">
        <v>25</v>
      </c>
      <c r="DC289" s="60">
        <f>0.3543*DE289</f>
        <v>1.5458109000000001E-2</v>
      </c>
      <c r="DD289" s="60">
        <v>8.574059999999999E-4</v>
      </c>
      <c r="DE289" s="60">
        <v>4.3630000000000002E-2</v>
      </c>
      <c r="DF289" s="60">
        <v>2.4199999999999998E-3</v>
      </c>
      <c r="DG289" s="65">
        <v>0.70313000000000003</v>
      </c>
      <c r="DH289" s="65">
        <v>7.2000000000000005E-4</v>
      </c>
      <c r="DI289" s="65">
        <v>0.70108999999999999</v>
      </c>
      <c r="DJ289" s="65">
        <v>7.2999999999999996E-4</v>
      </c>
      <c r="DL289" s="189">
        <v>40.83</v>
      </c>
      <c r="DM289" s="189">
        <v>6.6630225720714517E-2</v>
      </c>
      <c r="DN289" s="189">
        <v>50.66</v>
      </c>
      <c r="DO289" s="189">
        <v>6.1289913604203806E-2</v>
      </c>
      <c r="DP289" s="189">
        <v>6.74</v>
      </c>
      <c r="DQ289" s="189">
        <v>4.9477104605994131E-2</v>
      </c>
      <c r="DR289" s="190"/>
      <c r="DS289" s="190"/>
      <c r="DT289" s="190">
        <v>5.16E-2</v>
      </c>
      <c r="DU289" s="190">
        <v>3.7009951023494795E-3</v>
      </c>
      <c r="DV289" s="190"/>
      <c r="DW289" s="190"/>
      <c r="DX289" s="190">
        <v>0.13139999999999999</v>
      </c>
      <c r="DY289" s="190">
        <v>9.0084127216076364E-4</v>
      </c>
      <c r="DZ289" s="190"/>
      <c r="EA289" s="190"/>
      <c r="EB289" s="190">
        <v>0.2412</v>
      </c>
      <c r="EC289" s="190">
        <v>3.3167891956730152E-3</v>
      </c>
      <c r="ED289" s="190">
        <v>0.1046</v>
      </c>
      <c r="EE289" s="190">
        <v>2.0923879662915032E-3</v>
      </c>
      <c r="EF289" s="190"/>
      <c r="EG289" s="190"/>
      <c r="EH289" s="190">
        <v>0.40889999999999999</v>
      </c>
      <c r="EI289" s="190">
        <v>2.980583262274033E-3</v>
      </c>
      <c r="EJ289" s="189">
        <v>99.17</v>
      </c>
    </row>
    <row r="290" spans="1:140" x14ac:dyDescent="0.2">
      <c r="A290" s="63" t="s">
        <v>514</v>
      </c>
      <c r="B290" s="61">
        <v>93.02</v>
      </c>
      <c r="C290" s="143">
        <v>3.1330629797893801E-3</v>
      </c>
      <c r="D290" s="61">
        <v>50.05</v>
      </c>
      <c r="E290" s="61">
        <v>8.4937666556128069E-2</v>
      </c>
      <c r="F290" s="64">
        <v>0.19</v>
      </c>
      <c r="G290" s="64">
        <v>6.5630967707494782E-3</v>
      </c>
      <c r="H290" s="61">
        <v>6.45</v>
      </c>
      <c r="I290" s="61">
        <v>2.7060976516009177E-2</v>
      </c>
      <c r="J290" s="61">
        <v>0.95</v>
      </c>
      <c r="K290" s="61">
        <v>10.151</v>
      </c>
      <c r="L290" s="61">
        <v>5.4551591112267289E-2</v>
      </c>
      <c r="M290" s="64">
        <v>6.4000000000000001E-2</v>
      </c>
      <c r="N290" s="64">
        <v>5.5188653004439644E-3</v>
      </c>
      <c r="O290" s="61">
        <v>25.08</v>
      </c>
      <c r="P290" s="61">
        <v>8.2759777670073517E-2</v>
      </c>
      <c r="Q290" s="61">
        <v>5.21</v>
      </c>
      <c r="R290" s="61">
        <v>1.6209715851920416E-2</v>
      </c>
      <c r="S290" s="64">
        <v>0.17299999999999999</v>
      </c>
      <c r="T290" s="64">
        <v>9.9414021793261687E-3</v>
      </c>
      <c r="U290" s="64">
        <v>0.72599999999999998</v>
      </c>
      <c r="V290" s="64">
        <v>1.9542155561759301E-2</v>
      </c>
      <c r="W290" s="64">
        <v>2.7E-2</v>
      </c>
      <c r="X290" s="64">
        <v>1.3653700047972343E-3</v>
      </c>
      <c r="Y290" s="64">
        <v>0.1321</v>
      </c>
      <c r="Z290" s="64">
        <v>2.0114029514467975E-3</v>
      </c>
      <c r="AA290" s="64">
        <v>1.7000000000000001E-2</v>
      </c>
      <c r="AB290" s="64">
        <v>2.9429264724457902E-3</v>
      </c>
      <c r="AC290" s="64">
        <v>1.7999999999999999E-2</v>
      </c>
      <c r="AD290" s="64">
        <v>1.2163018210954056E-3</v>
      </c>
      <c r="AE290" s="61">
        <v>99.23</v>
      </c>
      <c r="AF290" s="61">
        <f t="shared" si="44"/>
        <v>100.15</v>
      </c>
      <c r="AG290" s="92">
        <f t="shared" si="45"/>
        <v>0.14210526315789473</v>
      </c>
      <c r="AH290" s="64">
        <f t="shared" si="46"/>
        <v>3.8210526315789473</v>
      </c>
      <c r="AI290" s="64">
        <f t="shared" si="47"/>
        <v>0.69526315789473681</v>
      </c>
      <c r="AJ290" s="64">
        <f t="shared" si="48"/>
        <v>1.1587719298245613</v>
      </c>
      <c r="AK290" s="64">
        <f t="shared" si="49"/>
        <v>4.8421052631578947</v>
      </c>
      <c r="AL290" s="63">
        <v>1429</v>
      </c>
      <c r="AM290" s="63">
        <v>1350</v>
      </c>
      <c r="AN290" s="63" t="s">
        <v>465</v>
      </c>
      <c r="AO290" s="62">
        <v>0.92</v>
      </c>
      <c r="AP290" s="69">
        <v>0.13</v>
      </c>
      <c r="AQ290" s="66">
        <v>38</v>
      </c>
      <c r="AR290" s="63">
        <v>22</v>
      </c>
      <c r="AS290" s="278">
        <v>1095.1400000000001</v>
      </c>
      <c r="AT290" s="68">
        <v>45.89</v>
      </c>
      <c r="AU290" s="67">
        <v>0.56000000000000005</v>
      </c>
      <c r="AV290" s="63">
        <v>0.05</v>
      </c>
      <c r="AW290" s="67">
        <v>21.06</v>
      </c>
      <c r="AX290" s="63">
        <v>0.81</v>
      </c>
      <c r="AY290" s="67">
        <v>4.93</v>
      </c>
      <c r="AZ290" s="63">
        <v>0.36</v>
      </c>
      <c r="BA290" s="67">
        <v>8.74</v>
      </c>
      <c r="BB290" s="63">
        <v>0.49</v>
      </c>
      <c r="BC290" s="67">
        <v>0.27</v>
      </c>
      <c r="BD290" s="63">
        <v>0.03</v>
      </c>
      <c r="BE290" s="67">
        <v>2.62</v>
      </c>
      <c r="BF290" s="63">
        <v>0.39</v>
      </c>
      <c r="BG290" s="67">
        <v>0.4</v>
      </c>
      <c r="BH290" s="63">
        <v>0.05</v>
      </c>
      <c r="BI290" s="67">
        <v>1.1499999999999999</v>
      </c>
      <c r="BJ290" s="63">
        <v>0.08</v>
      </c>
      <c r="BK290" s="67">
        <v>0.17</v>
      </c>
      <c r="BL290" s="63">
        <v>0.03</v>
      </c>
      <c r="BM290" s="67">
        <v>0.89</v>
      </c>
      <c r="BN290" s="63">
        <v>0.12</v>
      </c>
      <c r="BO290" s="67">
        <v>0.35</v>
      </c>
      <c r="BP290" s="63">
        <v>0.08</v>
      </c>
      <c r="BQ290" s="67">
        <v>0.17</v>
      </c>
      <c r="BR290" s="63">
        <v>0.03</v>
      </c>
      <c r="BS290" s="67">
        <v>0.53</v>
      </c>
      <c r="BT290" s="63">
        <v>0.14000000000000001</v>
      </c>
      <c r="BU290" s="67">
        <v>0.09</v>
      </c>
      <c r="BV290" s="63">
        <v>0.02</v>
      </c>
      <c r="BW290" s="67">
        <v>0.85</v>
      </c>
      <c r="BX290" s="63">
        <v>0.12</v>
      </c>
      <c r="BY290" s="67">
        <v>0.47</v>
      </c>
      <c r="BZ290" s="63">
        <v>0.1</v>
      </c>
      <c r="CA290" s="67">
        <v>0.57999999999999996</v>
      </c>
      <c r="CB290" s="63">
        <v>0.09</v>
      </c>
      <c r="CC290" s="67"/>
      <c r="CD290" s="63"/>
      <c r="CE290" s="67"/>
      <c r="CF290" s="63"/>
      <c r="CG290" s="67"/>
      <c r="CH290" s="63"/>
      <c r="CI290" s="67">
        <v>6.2E-2</v>
      </c>
      <c r="CJ290" s="63">
        <v>8.9999999999999993E-3</v>
      </c>
      <c r="CK290" s="67">
        <v>2.7E-2</v>
      </c>
      <c r="CL290" s="63">
        <v>6.0000000000000001E-3</v>
      </c>
      <c r="CM290" s="118">
        <v>7.0000000000000001E-3</v>
      </c>
      <c r="CN290" s="60">
        <v>2.0999999999999999E-3</v>
      </c>
      <c r="CO290" s="117">
        <v>38.57</v>
      </c>
      <c r="CP290" s="91">
        <v>12.62</v>
      </c>
      <c r="CQ290" s="91">
        <v>18.55</v>
      </c>
      <c r="CR290" s="91">
        <v>3.01</v>
      </c>
      <c r="CS290" s="61">
        <v>3.86</v>
      </c>
      <c r="CT290" s="61">
        <v>1.43</v>
      </c>
      <c r="CU290" s="63">
        <v>10</v>
      </c>
      <c r="CV290" s="63">
        <v>2.38</v>
      </c>
      <c r="CW290" s="63">
        <v>14.35</v>
      </c>
      <c r="CX290" s="63">
        <v>2.82</v>
      </c>
      <c r="CY290" s="60">
        <f>AU290/AW290</f>
        <v>2.6590693257359927E-2</v>
      </c>
      <c r="CZ290" s="60">
        <f>CY290*((AV290/AU290)^2+(AX290/AW290)^2)^0.5</f>
        <v>2.5850788632070273E-3</v>
      </c>
      <c r="DA290" s="63"/>
      <c r="DB290" s="91">
        <v>31</v>
      </c>
      <c r="DC290" s="60">
        <f>0.3543*DE290</f>
        <v>2.6724848999999998E-2</v>
      </c>
      <c r="DD290" s="60">
        <v>1.4951459999999999E-3</v>
      </c>
      <c r="DE290" s="60">
        <v>7.5429999999999997E-2</v>
      </c>
      <c r="DF290" s="60">
        <v>4.2199999999999998E-3</v>
      </c>
      <c r="DG290" s="65"/>
      <c r="DH290" s="65"/>
      <c r="DI290" s="65"/>
      <c r="DJ290" s="65"/>
      <c r="DL290" s="189">
        <v>41.58</v>
      </c>
      <c r="DM290" s="189">
        <v>0.11574065330517611</v>
      </c>
      <c r="DN290" s="189">
        <v>51.65</v>
      </c>
      <c r="DO290" s="189">
        <v>0.18778576397766308</v>
      </c>
      <c r="DP290" s="189">
        <v>6.91</v>
      </c>
      <c r="DQ290" s="189">
        <v>3.2911705417365995E-2</v>
      </c>
      <c r="DR290" s="190"/>
      <c r="DS290" s="190"/>
      <c r="DT290" s="190">
        <v>5.0700000000000002E-2</v>
      </c>
      <c r="DU290" s="190">
        <v>4.0899461294054236E-3</v>
      </c>
      <c r="DV290" s="190"/>
      <c r="DW290" s="190"/>
      <c r="DX290" s="190">
        <v>0.13370000000000001</v>
      </c>
      <c r="DY290" s="190">
        <v>8.4501743695601661E-4</v>
      </c>
      <c r="DZ290" s="190"/>
      <c r="EA290" s="190"/>
      <c r="EB290" s="190">
        <v>0.246</v>
      </c>
      <c r="EC290" s="190">
        <v>1.0449222225601301E-2</v>
      </c>
      <c r="ED290" s="190">
        <v>0.107</v>
      </c>
      <c r="EE290" s="190">
        <v>2.6451208256890592E-3</v>
      </c>
      <c r="EF290" s="190"/>
      <c r="EG290" s="190"/>
      <c r="EH290" s="190">
        <v>0.4022</v>
      </c>
      <c r="EI290" s="190">
        <v>2.8232672663227394E-3</v>
      </c>
      <c r="EJ290" s="189">
        <v>101.08</v>
      </c>
    </row>
    <row r="291" spans="1:140" x14ac:dyDescent="0.2">
      <c r="A291" s="63" t="s">
        <v>139</v>
      </c>
      <c r="B291" s="61">
        <v>93.02</v>
      </c>
      <c r="C291" s="143">
        <v>3.1330629797893801E-3</v>
      </c>
      <c r="D291" s="61">
        <v>50.11</v>
      </c>
      <c r="E291" s="61">
        <v>8.5039489932618936E-2</v>
      </c>
      <c r="F291" s="64">
        <v>0.18099999999999999</v>
      </c>
      <c r="G291" s="64">
        <v>6.4043343105361951E-3</v>
      </c>
      <c r="H291" s="61">
        <v>6.48</v>
      </c>
      <c r="I291" s="61">
        <v>2.7034537909866336E-2</v>
      </c>
      <c r="J291" s="61">
        <v>0.95</v>
      </c>
      <c r="K291" s="61">
        <v>10.145</v>
      </c>
      <c r="L291" s="61">
        <v>5.4997586929387686E-2</v>
      </c>
      <c r="M291" s="64">
        <v>6.4000000000000001E-2</v>
      </c>
      <c r="N291" s="64">
        <v>5.4937674391582654E-3</v>
      </c>
      <c r="O291" s="61">
        <v>25.1</v>
      </c>
      <c r="P291" s="61">
        <v>8.2825774302984267E-2</v>
      </c>
      <c r="Q291" s="61">
        <v>5.18</v>
      </c>
      <c r="R291" s="61">
        <v>1.6116377756803791E-2</v>
      </c>
      <c r="S291" s="64">
        <v>0.14699999999999999</v>
      </c>
      <c r="T291" s="64">
        <v>9.5610803474293644E-3</v>
      </c>
      <c r="U291" s="64">
        <v>0.71799999999999997</v>
      </c>
      <c r="V291" s="64">
        <v>1.9140457951679211E-2</v>
      </c>
      <c r="W291" s="64">
        <v>2.7E-2</v>
      </c>
      <c r="X291" s="64">
        <v>1.3822546798618553E-3</v>
      </c>
      <c r="Y291" s="64">
        <v>0.1275</v>
      </c>
      <c r="Z291" s="64">
        <v>1.9744760855730818E-3</v>
      </c>
      <c r="AA291" s="64">
        <v>1.7999999999999999E-2</v>
      </c>
      <c r="AB291" s="64">
        <v>2.7798442906033422E-3</v>
      </c>
      <c r="AC291" s="64">
        <v>0.02</v>
      </c>
      <c r="AD291" s="64">
        <v>1.2396662633323715E-3</v>
      </c>
      <c r="AE291" s="61">
        <v>99.27</v>
      </c>
      <c r="AF291" s="61">
        <f t="shared" si="44"/>
        <v>100.14999999999999</v>
      </c>
      <c r="AG291" s="92">
        <f t="shared" si="45"/>
        <v>0.14917127071823205</v>
      </c>
      <c r="AH291" s="64">
        <f t="shared" si="46"/>
        <v>3.9668508287292816</v>
      </c>
      <c r="AI291" s="64">
        <f t="shared" si="47"/>
        <v>0.70441988950276246</v>
      </c>
      <c r="AJ291" s="64">
        <f t="shared" si="48"/>
        <v>1.1740331491712708</v>
      </c>
      <c r="AK291" s="64">
        <f t="shared" si="49"/>
        <v>4.8618784530386741</v>
      </c>
      <c r="AL291" s="63">
        <v>1430</v>
      </c>
      <c r="AM291" s="63">
        <v>1350</v>
      </c>
      <c r="AN291" s="63" t="s">
        <v>138</v>
      </c>
      <c r="AO291" s="62">
        <v>0.88</v>
      </c>
      <c r="AP291" s="69">
        <v>0.12</v>
      </c>
      <c r="AQ291" s="66"/>
      <c r="AR291" s="63"/>
      <c r="AS291" s="278"/>
      <c r="AT291" s="68"/>
      <c r="AU291" s="67"/>
      <c r="AV291" s="63"/>
      <c r="AW291" s="67"/>
      <c r="AX291" s="63"/>
      <c r="AY291" s="67"/>
      <c r="AZ291" s="63"/>
      <c r="BA291" s="67"/>
      <c r="BB291" s="63"/>
      <c r="BC291" s="67"/>
      <c r="BD291" s="63"/>
      <c r="BE291" s="67"/>
      <c r="BF291" s="63"/>
      <c r="BG291" s="67"/>
      <c r="BH291" s="63"/>
      <c r="BI291" s="67"/>
      <c r="BJ291" s="63"/>
      <c r="BK291" s="67"/>
      <c r="BL291" s="63"/>
      <c r="BM291" s="67"/>
      <c r="BN291" s="63"/>
      <c r="BO291" s="67"/>
      <c r="BP291" s="63"/>
      <c r="BQ291" s="67"/>
      <c r="BR291" s="63"/>
      <c r="BS291" s="67"/>
      <c r="BT291" s="63"/>
      <c r="BU291" s="67"/>
      <c r="BV291" s="63"/>
      <c r="BW291" s="67"/>
      <c r="BX291" s="63"/>
      <c r="BY291" s="67"/>
      <c r="BZ291" s="63"/>
      <c r="CA291" s="67"/>
      <c r="CB291" s="63"/>
      <c r="CC291" s="67"/>
      <c r="CD291" s="63"/>
      <c r="CE291" s="67"/>
      <c r="CF291" s="63"/>
      <c r="CG291" s="67"/>
      <c r="CH291" s="63"/>
      <c r="CI291" s="67"/>
      <c r="CJ291" s="63"/>
      <c r="CK291" s="67"/>
      <c r="CL291" s="63"/>
      <c r="CM291" s="118"/>
      <c r="CN291" s="60"/>
      <c r="CO291" s="117"/>
      <c r="CP291" s="91"/>
      <c r="CQ291" s="91"/>
      <c r="CR291" s="91"/>
      <c r="CS291" s="61"/>
      <c r="CT291" s="61"/>
      <c r="CU291" s="63"/>
      <c r="CV291" s="63"/>
      <c r="CW291" s="63"/>
      <c r="CX291" s="63"/>
      <c r="CY291" s="60"/>
      <c r="CZ291" s="60"/>
      <c r="DA291" s="63"/>
      <c r="DB291" s="91">
        <v>20.3</v>
      </c>
      <c r="DC291" s="60">
        <f>0.3543*DE291</f>
        <v>2.1006447000000001E-2</v>
      </c>
      <c r="DD291" s="60">
        <v>1.176276E-3</v>
      </c>
      <c r="DE291" s="60">
        <v>5.9290000000000002E-2</v>
      </c>
      <c r="DF291" s="60">
        <v>3.32E-3</v>
      </c>
      <c r="DG291" s="65">
        <v>0.70428000000000002</v>
      </c>
      <c r="DH291" s="65">
        <v>7.9000000000000001E-4</v>
      </c>
      <c r="DI291" s="65">
        <v>0.70150999999999997</v>
      </c>
      <c r="DJ291" s="65">
        <v>8.0000000000000004E-4</v>
      </c>
      <c r="DL291" s="189">
        <v>41.58</v>
      </c>
      <c r="DM291" s="189">
        <v>0.11574065330517611</v>
      </c>
      <c r="DN291" s="189">
        <v>51.65</v>
      </c>
      <c r="DO291" s="189">
        <v>0.18778576397766308</v>
      </c>
      <c r="DP291" s="189">
        <v>6.91</v>
      </c>
      <c r="DQ291" s="189">
        <v>3.2911705417365995E-2</v>
      </c>
      <c r="DR291" s="190"/>
      <c r="DS291" s="190"/>
      <c r="DT291" s="190">
        <v>5.0700000000000002E-2</v>
      </c>
      <c r="DU291" s="190">
        <v>4.0899461294054236E-3</v>
      </c>
      <c r="DV291" s="190"/>
      <c r="DW291" s="190"/>
      <c r="DX291" s="190">
        <v>0.13370000000000001</v>
      </c>
      <c r="DY291" s="190">
        <v>8.4501743695601661E-4</v>
      </c>
      <c r="DZ291" s="190"/>
      <c r="EA291" s="190"/>
      <c r="EB291" s="190">
        <v>0.246</v>
      </c>
      <c r="EC291" s="190">
        <v>1.0449222225601301E-2</v>
      </c>
      <c r="ED291" s="190">
        <v>0.107</v>
      </c>
      <c r="EE291" s="190">
        <v>2.6451208256890592E-3</v>
      </c>
      <c r="EF291" s="190"/>
      <c r="EG291" s="190"/>
      <c r="EH291" s="190">
        <v>0.4022</v>
      </c>
      <c r="EI291" s="190">
        <v>2.8232672663227394E-3</v>
      </c>
      <c r="EJ291" s="189">
        <v>101.08</v>
      </c>
    </row>
    <row r="292" spans="1:140" x14ac:dyDescent="0.2">
      <c r="A292" s="63" t="s">
        <v>513</v>
      </c>
      <c r="B292" s="61">
        <v>93.2</v>
      </c>
      <c r="C292" s="143">
        <v>3.2253247224124457E-3</v>
      </c>
      <c r="D292" s="61">
        <v>50.09</v>
      </c>
      <c r="E292" s="61">
        <v>8.5005548807121994E-2</v>
      </c>
      <c r="F292" s="64">
        <v>0.182</v>
      </c>
      <c r="G292" s="64">
        <v>6.4262983276187511E-3</v>
      </c>
      <c r="H292" s="61">
        <v>6.49</v>
      </c>
      <c r="I292" s="61">
        <v>2.7228796525410784E-2</v>
      </c>
      <c r="J292" s="61">
        <v>0.99</v>
      </c>
      <c r="K292" s="61">
        <v>10.007999999999999</v>
      </c>
      <c r="L292" s="61">
        <v>5.3783107462473743E-2</v>
      </c>
      <c r="M292" s="64">
        <v>0.06</v>
      </c>
      <c r="N292" s="64">
        <v>5.5007174077569181E-3</v>
      </c>
      <c r="O292" s="61">
        <v>25.45</v>
      </c>
      <c r="P292" s="61">
        <v>8.2780990873509111E-2</v>
      </c>
      <c r="Q292" s="61">
        <v>5.14</v>
      </c>
      <c r="R292" s="61">
        <v>1.5991926963314956E-2</v>
      </c>
      <c r="S292" s="64">
        <v>0.17299999999999999</v>
      </c>
      <c r="T292" s="64">
        <v>9.7624676482036144E-3</v>
      </c>
      <c r="U292" s="64">
        <v>0.68700000000000006</v>
      </c>
      <c r="V292" s="64">
        <v>1.9042916306595478E-2</v>
      </c>
      <c r="W292" s="64">
        <v>3.5000000000000003E-2</v>
      </c>
      <c r="X292" s="64">
        <v>1.4362799170078233E-3</v>
      </c>
      <c r="Y292" s="64">
        <v>0.2001</v>
      </c>
      <c r="Z292" s="64">
        <v>2.4053836331861911E-3</v>
      </c>
      <c r="AA292" s="64">
        <v>1.4E-2</v>
      </c>
      <c r="AB292" s="64">
        <v>2.8190029711071805E-3</v>
      </c>
      <c r="AC292" s="64">
        <v>1.9E-2</v>
      </c>
      <c r="AD292" s="64">
        <v>1.1984316834930558E-3</v>
      </c>
      <c r="AE292" s="61">
        <v>99.55</v>
      </c>
      <c r="AF292" s="61">
        <f t="shared" si="44"/>
        <v>100.22</v>
      </c>
      <c r="AG292" s="92">
        <f t="shared" si="45"/>
        <v>0.19230769230769232</v>
      </c>
      <c r="AH292" s="64">
        <f t="shared" si="46"/>
        <v>3.7747252747252751</v>
      </c>
      <c r="AI292" s="64">
        <f t="shared" si="47"/>
        <v>1.0994505494505495</v>
      </c>
      <c r="AJ292" s="64">
        <f t="shared" si="48"/>
        <v>1.8324175824175826</v>
      </c>
      <c r="AK292" s="64">
        <f t="shared" si="49"/>
        <v>3.6813186813186816</v>
      </c>
      <c r="AL292" s="63">
        <v>1440</v>
      </c>
      <c r="AM292" s="63">
        <v>1350</v>
      </c>
      <c r="AN292" s="63" t="s">
        <v>296</v>
      </c>
      <c r="AO292" s="62">
        <v>0.67</v>
      </c>
      <c r="AP292" s="69">
        <v>0.1</v>
      </c>
      <c r="AQ292" s="66"/>
      <c r="AR292" s="63"/>
      <c r="AS292" s="278"/>
      <c r="AT292" s="68"/>
      <c r="AU292" s="67"/>
      <c r="AV292" s="63"/>
      <c r="AW292" s="67"/>
      <c r="AX292" s="63"/>
      <c r="AY292" s="67"/>
      <c r="AZ292" s="63"/>
      <c r="BA292" s="67"/>
      <c r="BB292" s="63"/>
      <c r="BC292" s="67"/>
      <c r="BD292" s="63"/>
      <c r="BE292" s="67"/>
      <c r="BF292" s="63"/>
      <c r="BG292" s="67"/>
      <c r="BH292" s="63"/>
      <c r="BI292" s="67"/>
      <c r="BJ292" s="63"/>
      <c r="BK292" s="67"/>
      <c r="BL292" s="63"/>
      <c r="BM292" s="67"/>
      <c r="BN292" s="63"/>
      <c r="BO292" s="67"/>
      <c r="BP292" s="63"/>
      <c r="BQ292" s="67"/>
      <c r="BR292" s="63"/>
      <c r="BS292" s="67"/>
      <c r="BT292" s="63"/>
      <c r="BU292" s="67"/>
      <c r="BV292" s="63"/>
      <c r="BW292" s="67"/>
      <c r="BX292" s="63"/>
      <c r="BY292" s="67"/>
      <c r="BZ292" s="63"/>
      <c r="CA292" s="67"/>
      <c r="CB292" s="63"/>
      <c r="CC292" s="67"/>
      <c r="CD292" s="63"/>
      <c r="CE292" s="67"/>
      <c r="CF292" s="63"/>
      <c r="CG292" s="67"/>
      <c r="CH292" s="63"/>
      <c r="CI292" s="67"/>
      <c r="CJ292" s="63"/>
      <c r="CK292" s="67"/>
      <c r="CL292" s="63"/>
      <c r="CM292" s="118"/>
      <c r="CN292" s="60"/>
      <c r="CO292" s="117"/>
      <c r="CP292" s="91"/>
      <c r="CQ292" s="91"/>
      <c r="CR292" s="91"/>
      <c r="CS292" s="61"/>
      <c r="CT292" s="61"/>
      <c r="CU292" s="63"/>
      <c r="CV292" s="63"/>
      <c r="CW292" s="63"/>
      <c r="CX292" s="63"/>
      <c r="CY292" s="60"/>
      <c r="CZ292" s="60"/>
      <c r="DA292" s="63"/>
      <c r="DB292" s="91"/>
      <c r="DC292" s="91"/>
      <c r="DD292" s="91"/>
      <c r="DE292" s="60"/>
      <c r="DF292" s="60"/>
      <c r="DG292" s="65"/>
      <c r="DH292" s="65"/>
      <c r="DI292" s="65"/>
      <c r="DJ292" s="65"/>
      <c r="DL292" s="189">
        <v>41.39</v>
      </c>
      <c r="DM292" s="189">
        <v>7.0599074534955661E-2</v>
      </c>
      <c r="DN292" s="189">
        <v>51.45</v>
      </c>
      <c r="DO292" s="189">
        <v>0.14109043774164068</v>
      </c>
      <c r="DP292" s="189">
        <v>6.69</v>
      </c>
      <c r="DQ292" s="189">
        <v>4.3115589317171583E-2</v>
      </c>
      <c r="DR292" s="190"/>
      <c r="DS292" s="190"/>
      <c r="DT292" s="190">
        <v>5.3900000000000003E-2</v>
      </c>
      <c r="DU292" s="190">
        <v>3.2099120845244422E-3</v>
      </c>
      <c r="DV292" s="190"/>
      <c r="DW292" s="190"/>
      <c r="DX292" s="190">
        <v>0.13020000000000001</v>
      </c>
      <c r="DY292" s="190">
        <v>9.8465656821361655E-4</v>
      </c>
      <c r="DZ292" s="190"/>
      <c r="EA292" s="190"/>
      <c r="EB292" s="190">
        <v>0.24399999999999999</v>
      </c>
      <c r="EC292" s="190">
        <v>2.7100173142659842E-3</v>
      </c>
      <c r="ED292" s="190">
        <v>0.10249999999999999</v>
      </c>
      <c r="EE292" s="190">
        <v>2.1210437791982441E-3</v>
      </c>
      <c r="EF292" s="190"/>
      <c r="EG292" s="190"/>
      <c r="EH292" s="190">
        <v>0.40610000000000002</v>
      </c>
      <c r="EI292" s="190">
        <v>2.7916274194986442E-3</v>
      </c>
      <c r="EJ292" s="189">
        <v>100.46</v>
      </c>
    </row>
    <row r="293" spans="1:140" x14ac:dyDescent="0.2">
      <c r="A293" s="63" t="s">
        <v>512</v>
      </c>
      <c r="B293" s="61">
        <v>92.98</v>
      </c>
      <c r="C293" s="143">
        <v>3.3112469995872011E-3</v>
      </c>
      <c r="D293" s="61">
        <v>50.13</v>
      </c>
      <c r="E293" s="61">
        <v>8.5073431058115892E-2</v>
      </c>
      <c r="F293" s="64">
        <v>0.19700000000000001</v>
      </c>
      <c r="G293" s="64">
        <v>6.4919197191585778E-3</v>
      </c>
      <c r="H293" s="61">
        <v>6.55</v>
      </c>
      <c r="I293" s="61">
        <v>2.6864761098675131E-2</v>
      </c>
      <c r="J293" s="61">
        <v>0.99</v>
      </c>
      <c r="K293" s="61">
        <v>10.115</v>
      </c>
      <c r="L293" s="61">
        <v>5.2694091178602652E-2</v>
      </c>
      <c r="M293" s="64">
        <v>6.9000000000000006E-2</v>
      </c>
      <c r="N293" s="64">
        <v>5.4894543818124588E-3</v>
      </c>
      <c r="O293" s="61">
        <v>24.88</v>
      </c>
      <c r="P293" s="61">
        <v>8.7971902261776466E-2</v>
      </c>
      <c r="Q293" s="61">
        <v>5.53</v>
      </c>
      <c r="R293" s="61">
        <v>1.6423262099838753E-2</v>
      </c>
      <c r="S293" s="64">
        <v>0.18</v>
      </c>
      <c r="T293" s="64">
        <v>9.8868640124156644E-3</v>
      </c>
      <c r="U293" s="64">
        <v>0.67600000000000005</v>
      </c>
      <c r="V293" s="64">
        <v>1.870730850027455E-2</v>
      </c>
      <c r="W293" s="64">
        <v>3.4000000000000002E-2</v>
      </c>
      <c r="X293" s="64">
        <v>1.4687602103664015E-3</v>
      </c>
      <c r="Y293" s="64">
        <v>0.21579999999999999</v>
      </c>
      <c r="Z293" s="64">
        <v>2.4568050472921123E-3</v>
      </c>
      <c r="AA293" s="64">
        <v>1.7000000000000001E-2</v>
      </c>
      <c r="AB293" s="64">
        <v>2.7244131733070317E-3</v>
      </c>
      <c r="AC293" s="64">
        <v>0.02</v>
      </c>
      <c r="AD293" s="64">
        <v>1.2101726231318315E-3</v>
      </c>
      <c r="AE293" s="61">
        <v>99.61</v>
      </c>
      <c r="AF293" s="61">
        <f t="shared" si="44"/>
        <v>100.23</v>
      </c>
      <c r="AG293" s="92">
        <f t="shared" si="45"/>
        <v>0.17258883248730966</v>
      </c>
      <c r="AH293" s="64">
        <f t="shared" si="46"/>
        <v>3.4314720812182742</v>
      </c>
      <c r="AI293" s="64">
        <f t="shared" si="47"/>
        <v>1.0954314720812182</v>
      </c>
      <c r="AJ293" s="64">
        <f t="shared" si="48"/>
        <v>1.8257191201353637</v>
      </c>
      <c r="AK293" s="64">
        <f t="shared" si="49"/>
        <v>3.1472081218274108</v>
      </c>
      <c r="AL293" s="63">
        <v>1434</v>
      </c>
      <c r="AM293" s="63">
        <v>1350</v>
      </c>
      <c r="AN293" s="63" t="s">
        <v>163</v>
      </c>
      <c r="AO293" s="62">
        <v>0.62</v>
      </c>
      <c r="AP293" s="69">
        <v>0.02</v>
      </c>
      <c r="AQ293" s="66"/>
      <c r="AR293" s="63"/>
      <c r="AS293" s="278"/>
      <c r="AT293" s="68"/>
      <c r="AU293" s="67"/>
      <c r="AV293" s="63"/>
      <c r="AW293" s="67"/>
      <c r="AX293" s="63"/>
      <c r="AY293" s="67"/>
      <c r="AZ293" s="63"/>
      <c r="BA293" s="67"/>
      <c r="BB293" s="63"/>
      <c r="BC293" s="67"/>
      <c r="BD293" s="63"/>
      <c r="BE293" s="67"/>
      <c r="BF293" s="63"/>
      <c r="BG293" s="67"/>
      <c r="BH293" s="63"/>
      <c r="BI293" s="67"/>
      <c r="BJ293" s="63"/>
      <c r="BK293" s="67"/>
      <c r="BL293" s="63"/>
      <c r="BM293" s="67"/>
      <c r="BN293" s="63"/>
      <c r="BO293" s="67"/>
      <c r="BP293" s="63"/>
      <c r="BQ293" s="67"/>
      <c r="BR293" s="63"/>
      <c r="BS293" s="67"/>
      <c r="BT293" s="63"/>
      <c r="BU293" s="67"/>
      <c r="BV293" s="63"/>
      <c r="BW293" s="67"/>
      <c r="BX293" s="63"/>
      <c r="BY293" s="67"/>
      <c r="BZ293" s="63"/>
      <c r="CA293" s="67"/>
      <c r="CB293" s="63"/>
      <c r="CC293" s="67"/>
      <c r="CD293" s="63"/>
      <c r="CE293" s="67"/>
      <c r="CF293" s="63"/>
      <c r="CG293" s="67"/>
      <c r="CH293" s="63"/>
      <c r="CI293" s="67"/>
      <c r="CJ293" s="63"/>
      <c r="CK293" s="67"/>
      <c r="CL293" s="63"/>
      <c r="CM293" s="118"/>
      <c r="CN293" s="60"/>
      <c r="CO293" s="117"/>
      <c r="CP293" s="91"/>
      <c r="CQ293" s="91"/>
      <c r="CR293" s="91"/>
      <c r="CS293" s="61"/>
      <c r="CT293" s="61"/>
      <c r="CU293" s="63"/>
      <c r="CV293" s="63"/>
      <c r="CW293" s="63"/>
      <c r="CX293" s="63"/>
      <c r="CY293" s="60"/>
      <c r="CZ293" s="60"/>
      <c r="DA293" s="63"/>
      <c r="DB293" s="91"/>
      <c r="DC293" s="91"/>
      <c r="DD293" s="91"/>
      <c r="DE293" s="60"/>
      <c r="DF293" s="60"/>
      <c r="DG293" s="65"/>
      <c r="DH293" s="65"/>
      <c r="DI293" s="65"/>
      <c r="DJ293" s="65"/>
      <c r="DL293" s="189">
        <v>40.04</v>
      </c>
      <c r="DM293" s="189">
        <v>0.11873965157916741</v>
      </c>
      <c r="DN293" s="189">
        <v>49.71</v>
      </c>
      <c r="DO293" s="189">
        <v>0.14913057078689615</v>
      </c>
      <c r="DP293" s="189">
        <v>6.69</v>
      </c>
      <c r="DQ293" s="189">
        <v>1.7592834004665277E-2</v>
      </c>
      <c r="DR293" s="190"/>
      <c r="DS293" s="190"/>
      <c r="DT293" s="190">
        <v>0.05</v>
      </c>
      <c r="DU293" s="190">
        <v>2.2769704079506864E-3</v>
      </c>
      <c r="DV293" s="190"/>
      <c r="DW293" s="190"/>
      <c r="DX293" s="190">
        <v>0.13339999999999999</v>
      </c>
      <c r="DY293" s="190">
        <v>2.024401221576144E-3</v>
      </c>
      <c r="DZ293" s="190"/>
      <c r="EA293" s="190"/>
      <c r="EB293" s="190">
        <v>0.24060000000000001</v>
      </c>
      <c r="EC293" s="190">
        <v>6.3689671943387783E-3</v>
      </c>
      <c r="ED293" s="190">
        <v>0.10539999999999999</v>
      </c>
      <c r="EE293" s="190">
        <v>3.7998391474572987E-3</v>
      </c>
      <c r="EF293" s="190"/>
      <c r="EG293" s="190"/>
      <c r="EH293" s="190">
        <v>0.39810000000000001</v>
      </c>
      <c r="EI293" s="190">
        <v>4.6515257903596572E-3</v>
      </c>
      <c r="EJ293" s="189">
        <v>97.37</v>
      </c>
    </row>
    <row r="294" spans="1:140" x14ac:dyDescent="0.2">
      <c r="A294" s="63" t="s">
        <v>511</v>
      </c>
      <c r="B294" s="61">
        <v>93.2</v>
      </c>
      <c r="C294" s="143">
        <v>6.9913489314395614E-3</v>
      </c>
      <c r="D294" s="61">
        <v>49.91</v>
      </c>
      <c r="E294" s="61">
        <v>7.1078361440293739E-2</v>
      </c>
      <c r="F294" s="64">
        <v>0.183</v>
      </c>
      <c r="G294" s="64">
        <v>5.2924256837274322E-3</v>
      </c>
      <c r="H294" s="61">
        <v>6.54</v>
      </c>
      <c r="I294" s="61">
        <v>2.2655224563000911E-2</v>
      </c>
      <c r="J294" s="61">
        <v>0.96</v>
      </c>
      <c r="K294" s="61">
        <v>10.034000000000001</v>
      </c>
      <c r="L294" s="61">
        <v>4.5444271538774568E-2</v>
      </c>
      <c r="M294" s="64">
        <v>5.5E-2</v>
      </c>
      <c r="N294" s="64">
        <v>4.373155176475089E-3</v>
      </c>
      <c r="O294" s="61">
        <v>25.5</v>
      </c>
      <c r="P294" s="61">
        <v>7.0667672948810198E-2</v>
      </c>
      <c r="Q294" s="61">
        <v>5.08</v>
      </c>
      <c r="R294" s="61">
        <v>1.3035611955782069E-2</v>
      </c>
      <c r="S294" s="64">
        <v>0.214</v>
      </c>
      <c r="T294" s="64">
        <v>8.3248604580156236E-3</v>
      </c>
      <c r="U294" s="64">
        <v>0.66600000000000004</v>
      </c>
      <c r="V294" s="64">
        <v>1.5645616142549328E-2</v>
      </c>
      <c r="W294" s="64">
        <v>1.7999999999999999E-2</v>
      </c>
      <c r="X294" s="64">
        <v>1.0767044534132847E-3</v>
      </c>
      <c r="Y294" s="64">
        <v>7.4399999999999994E-2</v>
      </c>
      <c r="Z294" s="64">
        <v>1.3299882358711131E-3</v>
      </c>
      <c r="AA294" s="64">
        <v>1.4E-2</v>
      </c>
      <c r="AB294" s="64">
        <v>2.3577108651097979E-3</v>
      </c>
      <c r="AC294" s="64">
        <v>2.3E-2</v>
      </c>
      <c r="AD294" s="64">
        <v>1.0446733522204471E-3</v>
      </c>
      <c r="AE294" s="61">
        <v>99.27</v>
      </c>
      <c r="AF294" s="61">
        <f t="shared" si="44"/>
        <v>100.08999999999999</v>
      </c>
      <c r="AG294" s="92">
        <f t="shared" si="45"/>
        <v>9.8360655737704916E-2</v>
      </c>
      <c r="AH294" s="64">
        <f t="shared" si="46"/>
        <v>3.6393442622950825</v>
      </c>
      <c r="AI294" s="64">
        <f t="shared" si="47"/>
        <v>0.40655737704918032</v>
      </c>
      <c r="AJ294" s="64">
        <f t="shared" si="48"/>
        <v>0.67759562841530052</v>
      </c>
      <c r="AK294" s="64">
        <f t="shared" si="49"/>
        <v>4.4808743169398904</v>
      </c>
      <c r="AL294" s="63">
        <v>1436</v>
      </c>
      <c r="AM294" s="63">
        <v>1350</v>
      </c>
      <c r="AN294" s="63" t="s">
        <v>444</v>
      </c>
      <c r="AO294" s="62">
        <v>0.82</v>
      </c>
      <c r="AP294" s="69">
        <v>0.12</v>
      </c>
      <c r="AQ294" s="66"/>
      <c r="AR294" s="63"/>
      <c r="AS294" s="278"/>
      <c r="AT294" s="68"/>
      <c r="AU294" s="67"/>
      <c r="AV294" s="63"/>
      <c r="AW294" s="67"/>
      <c r="AX294" s="63"/>
      <c r="AY294" s="67"/>
      <c r="AZ294" s="63"/>
      <c r="BA294" s="67"/>
      <c r="BB294" s="63"/>
      <c r="BC294" s="67"/>
      <c r="BD294" s="63"/>
      <c r="BE294" s="67"/>
      <c r="BF294" s="63"/>
      <c r="BG294" s="67"/>
      <c r="BH294" s="63"/>
      <c r="BI294" s="67"/>
      <c r="BJ294" s="63"/>
      <c r="BK294" s="67"/>
      <c r="BL294" s="63"/>
      <c r="BM294" s="67"/>
      <c r="BN294" s="63"/>
      <c r="BO294" s="67"/>
      <c r="BP294" s="63"/>
      <c r="BQ294" s="67"/>
      <c r="BR294" s="63"/>
      <c r="BS294" s="67"/>
      <c r="BT294" s="63"/>
      <c r="BU294" s="67"/>
      <c r="BV294" s="63"/>
      <c r="BW294" s="67"/>
      <c r="BX294" s="63"/>
      <c r="BY294" s="67"/>
      <c r="BZ294" s="63"/>
      <c r="CA294" s="67"/>
      <c r="CB294" s="63"/>
      <c r="CC294" s="67"/>
      <c r="CD294" s="63"/>
      <c r="CE294" s="67"/>
      <c r="CF294" s="63"/>
      <c r="CG294" s="67"/>
      <c r="CH294" s="63"/>
      <c r="CI294" s="67"/>
      <c r="CJ294" s="63"/>
      <c r="CK294" s="67"/>
      <c r="CL294" s="63"/>
      <c r="CM294" s="118"/>
      <c r="CN294" s="60"/>
      <c r="CO294" s="117"/>
      <c r="CP294" s="91"/>
      <c r="CQ294" s="91"/>
      <c r="CR294" s="91"/>
      <c r="CS294" s="61"/>
      <c r="CT294" s="61"/>
      <c r="CU294" s="63"/>
      <c r="CV294" s="63"/>
      <c r="CW294" s="63"/>
      <c r="CX294" s="63"/>
      <c r="CY294" s="60"/>
      <c r="CZ294" s="60"/>
      <c r="DA294" s="63"/>
      <c r="DB294" s="91"/>
      <c r="DC294" s="91"/>
      <c r="DD294" s="91"/>
      <c r="DE294" s="60"/>
      <c r="DF294" s="60"/>
      <c r="DG294" s="65"/>
      <c r="DH294" s="65"/>
      <c r="DI294" s="65"/>
      <c r="DJ294" s="65"/>
      <c r="DL294" s="189">
        <v>41.13</v>
      </c>
      <c r="DM294" s="189">
        <v>0.14237372740575657</v>
      </c>
      <c r="DN294" s="189">
        <v>51.13</v>
      </c>
      <c r="DO294" s="189">
        <v>0.13271501567406704</v>
      </c>
      <c r="DP294" s="189">
        <v>6.65</v>
      </c>
      <c r="DQ294" s="189">
        <v>3.0274326884166907E-2</v>
      </c>
      <c r="DR294" s="190">
        <v>5.0000000000000001E-3</v>
      </c>
      <c r="DS294" s="190">
        <v>9.581376420379165E-4</v>
      </c>
      <c r="DT294" s="190">
        <v>5.0500000000000003E-2</v>
      </c>
      <c r="DU294" s="190">
        <v>2.2950368863170153E-3</v>
      </c>
      <c r="DV294" s="190">
        <v>5.0000000000000001E-4</v>
      </c>
      <c r="DW294" s="190">
        <v>4.1082791797698029E-4</v>
      </c>
      <c r="DX294" s="190">
        <v>0.13009999999999999</v>
      </c>
      <c r="DY294" s="190">
        <v>2.4804644886011712E-3</v>
      </c>
      <c r="DZ294" s="190">
        <v>1.6000000000000001E-3</v>
      </c>
      <c r="EA294" s="190">
        <v>1.7516698335324178E-4</v>
      </c>
      <c r="EB294" s="190">
        <v>0.2329</v>
      </c>
      <c r="EC294" s="190">
        <v>9.981224735657638E-4</v>
      </c>
      <c r="ED294" s="190">
        <v>0.1023</v>
      </c>
      <c r="EE294" s="190">
        <v>7.9036287993542755E-4</v>
      </c>
      <c r="EF294" s="190">
        <v>1.55E-2</v>
      </c>
      <c r="EG294" s="190">
        <v>1.2437441524316088E-3</v>
      </c>
      <c r="EH294" s="190">
        <v>0.40389999999999998</v>
      </c>
      <c r="EI294" s="190">
        <v>1.2536196530555535E-3</v>
      </c>
      <c r="EJ294" s="189">
        <v>99.85</v>
      </c>
    </row>
    <row r="295" spans="1:140" x14ac:dyDescent="0.2">
      <c r="A295" s="63" t="s">
        <v>176</v>
      </c>
      <c r="B295" s="61">
        <v>92.93</v>
      </c>
      <c r="C295" s="143">
        <v>5.603709533142519E-3</v>
      </c>
      <c r="D295" s="61">
        <v>50.19</v>
      </c>
      <c r="E295" s="61">
        <v>5.8360822482971308E-2</v>
      </c>
      <c r="F295" s="64">
        <v>0.191</v>
      </c>
      <c r="G295" s="64">
        <v>4.5205943690931338E-3</v>
      </c>
      <c r="H295" s="61">
        <v>6.54</v>
      </c>
      <c r="I295" s="61">
        <v>1.8908978137969861E-2</v>
      </c>
      <c r="J295" s="61">
        <v>0.93</v>
      </c>
      <c r="K295" s="61">
        <v>10.164999999999999</v>
      </c>
      <c r="L295" s="61">
        <v>3.6737339979446414E-2</v>
      </c>
      <c r="M295" s="64">
        <v>5.8999999999999997E-2</v>
      </c>
      <c r="N295" s="64">
        <v>3.7270267662104849E-3</v>
      </c>
      <c r="O295" s="61">
        <v>24.89</v>
      </c>
      <c r="P295" s="61">
        <v>5.5929899786459979E-2</v>
      </c>
      <c r="Q295" s="61">
        <v>5.2</v>
      </c>
      <c r="R295" s="61">
        <v>1.0949155669573031E-2</v>
      </c>
      <c r="S295" s="64">
        <v>0.19900000000000001</v>
      </c>
      <c r="T295" s="64">
        <v>6.9584998098337833E-3</v>
      </c>
      <c r="U295" s="64">
        <v>0.69799999999999995</v>
      </c>
      <c r="V295" s="64">
        <v>1.3305504887233612E-2</v>
      </c>
      <c r="W295" s="64">
        <v>1.9E-2</v>
      </c>
      <c r="X295" s="64">
        <v>9.0790404289831821E-4</v>
      </c>
      <c r="Y295" s="64">
        <v>7.0199999999999999E-2</v>
      </c>
      <c r="Z295" s="64">
        <v>1.085661374831029E-3</v>
      </c>
      <c r="AA295" s="64">
        <v>1.7000000000000001E-2</v>
      </c>
      <c r="AB295" s="64">
        <v>2.019858760494327E-3</v>
      </c>
      <c r="AC295" s="64">
        <v>0.02</v>
      </c>
      <c r="AD295" s="64">
        <v>8.6567795454640885E-4</v>
      </c>
      <c r="AE295" s="61">
        <v>99.19</v>
      </c>
      <c r="AF295" s="61">
        <f t="shared" si="44"/>
        <v>100.09</v>
      </c>
      <c r="AG295" s="92">
        <f t="shared" si="45"/>
        <v>9.947643979057591E-2</v>
      </c>
      <c r="AH295" s="64">
        <f t="shared" si="46"/>
        <v>3.6544502617801045</v>
      </c>
      <c r="AI295" s="64">
        <f t="shared" si="47"/>
        <v>0.36753926701570677</v>
      </c>
      <c r="AJ295" s="64">
        <f t="shared" si="48"/>
        <v>0.61256544502617793</v>
      </c>
      <c r="AK295" s="64">
        <f t="shared" si="49"/>
        <v>4.7120418848167542</v>
      </c>
      <c r="AL295" s="63">
        <v>1425</v>
      </c>
      <c r="AM295" s="63">
        <v>1350</v>
      </c>
      <c r="AN295" s="63" t="s">
        <v>175</v>
      </c>
      <c r="AO295" s="62">
        <v>0.9</v>
      </c>
      <c r="AP295" s="69">
        <v>0.13</v>
      </c>
      <c r="AQ295" s="66">
        <v>20</v>
      </c>
      <c r="AR295" s="63">
        <v>14</v>
      </c>
      <c r="AS295" s="278">
        <v>1134.26</v>
      </c>
      <c r="AT295" s="68">
        <v>53.54</v>
      </c>
      <c r="AU295" s="67">
        <v>0.39</v>
      </c>
      <c r="AV295" s="63">
        <v>0.05</v>
      </c>
      <c r="AW295" s="67">
        <v>20.2</v>
      </c>
      <c r="AX295" s="63">
        <v>0.94</v>
      </c>
      <c r="AY295" s="67">
        <v>4.8099999999999996</v>
      </c>
      <c r="AZ295" s="63">
        <v>0.34</v>
      </c>
      <c r="BA295" s="67">
        <v>8.86</v>
      </c>
      <c r="BB295" s="63">
        <v>0.57999999999999996</v>
      </c>
      <c r="BC295" s="67">
        <v>0.25</v>
      </c>
      <c r="BD295" s="63">
        <v>0.05</v>
      </c>
      <c r="BE295" s="67">
        <v>2.5499999999999998</v>
      </c>
      <c r="BF295" s="63">
        <v>0.51</v>
      </c>
      <c r="BG295" s="67">
        <v>0.33</v>
      </c>
      <c r="BH295" s="63">
        <v>0.05</v>
      </c>
      <c r="BI295" s="67">
        <v>1.05</v>
      </c>
      <c r="BJ295" s="63">
        <v>0.09</v>
      </c>
      <c r="BK295" s="67"/>
      <c r="BL295" s="63"/>
      <c r="BM295" s="67">
        <v>1.02</v>
      </c>
      <c r="BN295" s="63">
        <v>0.17</v>
      </c>
      <c r="BO295" s="67">
        <v>0.4</v>
      </c>
      <c r="BP295" s="63">
        <v>0.12</v>
      </c>
      <c r="BQ295" s="67"/>
      <c r="BR295" s="63"/>
      <c r="BS295" s="67"/>
      <c r="BT295" s="63"/>
      <c r="BU295" s="67"/>
      <c r="BV295" s="63"/>
      <c r="BW295" s="67">
        <v>0.82</v>
      </c>
      <c r="BX295" s="63">
        <v>0.15</v>
      </c>
      <c r="BY295" s="67"/>
      <c r="BZ295" s="63"/>
      <c r="CA295" s="67">
        <v>0.67</v>
      </c>
      <c r="CB295" s="63">
        <v>0.12</v>
      </c>
      <c r="CC295" s="67"/>
      <c r="CD295" s="63"/>
      <c r="CE295" s="67"/>
      <c r="CF295" s="63"/>
      <c r="CG295" s="67"/>
      <c r="CH295" s="63"/>
      <c r="CI295" s="67"/>
      <c r="CJ295" s="63"/>
      <c r="CK295" s="67">
        <v>2.1999999999999999E-2</v>
      </c>
      <c r="CL295" s="63">
        <v>5.0000000000000001E-3</v>
      </c>
      <c r="CM295" s="118">
        <v>8.8999999999999999E-3</v>
      </c>
      <c r="CN295" s="60">
        <v>2.8999999999999998E-3</v>
      </c>
      <c r="CO295" s="117">
        <v>27.78</v>
      </c>
      <c r="CP295" s="91">
        <v>10.49</v>
      </c>
      <c r="CQ295" s="91"/>
      <c r="CR295" s="91"/>
      <c r="CS295" s="61">
        <v>2.44</v>
      </c>
      <c r="CT295" s="61">
        <v>0.99</v>
      </c>
      <c r="CU295" s="63">
        <v>11.36</v>
      </c>
      <c r="CV295" s="63">
        <v>3.4</v>
      </c>
      <c r="CW295" s="63"/>
      <c r="CX295" s="63"/>
      <c r="CY295" s="60">
        <f>AU295/AW295</f>
        <v>1.9306930693069307E-2</v>
      </c>
      <c r="CZ295" s="60">
        <f>CY295*((AV295/AU295)^2+(AX295/AW295)^2)^0.5</f>
        <v>2.6332578929824293E-3</v>
      </c>
      <c r="DA295" s="63"/>
      <c r="DB295" s="91">
        <v>19.100000000000001</v>
      </c>
      <c r="DC295" s="60">
        <f>0.3543*DE295</f>
        <v>2.0436024000000001E-2</v>
      </c>
      <c r="DD295" s="60">
        <v>1.325082E-3</v>
      </c>
      <c r="DE295" s="60">
        <v>5.7680000000000002E-2</v>
      </c>
      <c r="DF295" s="60">
        <v>3.7399999999999998E-3</v>
      </c>
      <c r="DG295" s="65">
        <v>0.70386000000000004</v>
      </c>
      <c r="DH295" s="65">
        <v>8.4000000000000003E-4</v>
      </c>
      <c r="DI295" s="65">
        <v>0.70116000000000001</v>
      </c>
      <c r="DJ295" s="65">
        <v>8.5999999999999998E-4</v>
      </c>
      <c r="DL295" s="189">
        <v>41.28</v>
      </c>
      <c r="DM295" s="189">
        <v>8.971409940403216E-2</v>
      </c>
      <c r="DN295" s="189">
        <v>51.02</v>
      </c>
      <c r="DO295" s="189">
        <v>8.1709190174885094E-2</v>
      </c>
      <c r="DP295" s="189">
        <v>6.92</v>
      </c>
      <c r="DQ295" s="189">
        <v>2.5376571292070108E-2</v>
      </c>
      <c r="DR295" s="190">
        <v>4.7999999999999996E-3</v>
      </c>
      <c r="DS295" s="190">
        <v>7.3435638957096547E-4</v>
      </c>
      <c r="DT295" s="190">
        <v>5.4699999999999999E-2</v>
      </c>
      <c r="DU295" s="190">
        <v>7.9691589331238287E-3</v>
      </c>
      <c r="DV295" s="190">
        <v>3.0999999999999999E-3</v>
      </c>
      <c r="DW295" s="190">
        <v>2.8878225259525853E-3</v>
      </c>
      <c r="DX295" s="190">
        <v>0.13020000000000001</v>
      </c>
      <c r="DY295" s="190">
        <v>3.3097851325582526E-3</v>
      </c>
      <c r="DZ295" s="190">
        <v>1.9E-3</v>
      </c>
      <c r="EA295" s="190">
        <v>3.9624853054514095E-4</v>
      </c>
      <c r="EB295" s="190">
        <v>0.23419999999999999</v>
      </c>
      <c r="EC295" s="190">
        <v>2.3102506093897753E-2</v>
      </c>
      <c r="ED295" s="190">
        <v>0.1072</v>
      </c>
      <c r="EE295" s="190">
        <v>1.0474725704492809E-3</v>
      </c>
      <c r="EF295" s="190">
        <v>1.6299999999999999E-2</v>
      </c>
      <c r="EG295" s="190">
        <v>8.3397999180288233E-4</v>
      </c>
      <c r="EH295" s="190">
        <v>0.39929999999999999</v>
      </c>
      <c r="EI295" s="190">
        <v>2.3981178305079345E-3</v>
      </c>
      <c r="EJ295" s="189">
        <v>100.16</v>
      </c>
    </row>
    <row r="296" spans="1:140" x14ac:dyDescent="0.2">
      <c r="A296" s="63" t="s">
        <v>510</v>
      </c>
      <c r="B296" s="61">
        <v>92.96</v>
      </c>
      <c r="C296" s="143">
        <v>6.577283794071462E-3</v>
      </c>
      <c r="D296" s="61">
        <v>49.92</v>
      </c>
      <c r="E296" s="61">
        <v>7.1092602746933756E-2</v>
      </c>
      <c r="F296" s="64">
        <v>0.19600000000000001</v>
      </c>
      <c r="G296" s="64">
        <v>5.455731056692858E-3</v>
      </c>
      <c r="H296" s="61">
        <v>6.32</v>
      </c>
      <c r="I296" s="61">
        <v>2.2542098983189242E-2</v>
      </c>
      <c r="J296" s="61">
        <v>0.92</v>
      </c>
      <c r="K296" s="61">
        <v>10.176</v>
      </c>
      <c r="L296" s="61">
        <v>4.0734139952297181E-2</v>
      </c>
      <c r="M296" s="64">
        <v>6.9000000000000006E-2</v>
      </c>
      <c r="N296" s="64">
        <v>4.5668206514184705E-3</v>
      </c>
      <c r="O296" s="61">
        <v>24.94</v>
      </c>
      <c r="P296" s="61">
        <v>7.1999844846197703E-2</v>
      </c>
      <c r="Q296" s="61">
        <v>5.48</v>
      </c>
      <c r="R296" s="61">
        <v>1.3499219094012372E-2</v>
      </c>
      <c r="S296" s="64">
        <v>0.25700000000000001</v>
      </c>
      <c r="T296" s="64">
        <v>8.642301973689908E-3</v>
      </c>
      <c r="U296" s="64">
        <v>0.58799999999999997</v>
      </c>
      <c r="V296" s="64">
        <v>1.5157113676569309E-2</v>
      </c>
      <c r="W296" s="64">
        <v>2.4E-2</v>
      </c>
      <c r="X296" s="64">
        <v>1.1142238354817022E-3</v>
      </c>
      <c r="Y296" s="64">
        <v>0.14879999999999999</v>
      </c>
      <c r="Z296" s="64">
        <v>1.7296932806586129E-3</v>
      </c>
      <c r="AA296" s="64">
        <v>1.7000000000000001E-2</v>
      </c>
      <c r="AB296" s="64">
        <v>2.5194425980637606E-3</v>
      </c>
      <c r="AC296" s="64">
        <v>1.7999999999999999E-2</v>
      </c>
      <c r="AD296" s="64">
        <v>1.0449260260898853E-3</v>
      </c>
      <c r="AE296" s="61">
        <v>99.07</v>
      </c>
      <c r="AF296" s="61">
        <f t="shared" si="44"/>
        <v>100.16999999999999</v>
      </c>
      <c r="AG296" s="92">
        <f t="shared" si="45"/>
        <v>0.12244897959183673</v>
      </c>
      <c r="AH296" s="64">
        <f t="shared" si="46"/>
        <v>2.9999999999999996</v>
      </c>
      <c r="AI296" s="64">
        <f t="shared" si="47"/>
        <v>0.75918367346938764</v>
      </c>
      <c r="AJ296" s="64">
        <f t="shared" si="48"/>
        <v>1.2653061224489794</v>
      </c>
      <c r="AK296" s="64">
        <f t="shared" si="49"/>
        <v>5.6122448979591839</v>
      </c>
      <c r="AL296" s="63">
        <v>1421</v>
      </c>
      <c r="AM296" s="63">
        <v>1350</v>
      </c>
      <c r="AN296" s="63" t="s">
        <v>509</v>
      </c>
      <c r="AO296" s="62">
        <v>1.1000000000000001</v>
      </c>
      <c r="AP296" s="69">
        <v>0.15</v>
      </c>
      <c r="AQ296" s="66"/>
      <c r="AR296" s="63"/>
      <c r="AS296" s="278"/>
      <c r="AT296" s="68"/>
      <c r="AU296" s="67"/>
      <c r="AV296" s="63"/>
      <c r="AW296" s="67"/>
      <c r="AX296" s="63"/>
      <c r="AY296" s="67"/>
      <c r="AZ296" s="63"/>
      <c r="BA296" s="67"/>
      <c r="BB296" s="63"/>
      <c r="BC296" s="67"/>
      <c r="BD296" s="63"/>
      <c r="BE296" s="67"/>
      <c r="BF296" s="63"/>
      <c r="BG296" s="67"/>
      <c r="BH296" s="63"/>
      <c r="BI296" s="67"/>
      <c r="BJ296" s="63"/>
      <c r="BK296" s="67"/>
      <c r="BL296" s="63"/>
      <c r="BM296" s="67"/>
      <c r="BN296" s="63"/>
      <c r="BO296" s="67"/>
      <c r="BP296" s="63"/>
      <c r="BQ296" s="67"/>
      <c r="BR296" s="63"/>
      <c r="BS296" s="67"/>
      <c r="BT296" s="63"/>
      <c r="BU296" s="67"/>
      <c r="BV296" s="63"/>
      <c r="BW296" s="67"/>
      <c r="BX296" s="63"/>
      <c r="BY296" s="67"/>
      <c r="BZ296" s="63"/>
      <c r="CA296" s="67"/>
      <c r="CB296" s="63"/>
      <c r="CC296" s="67"/>
      <c r="CD296" s="63"/>
      <c r="CE296" s="67"/>
      <c r="CF296" s="63"/>
      <c r="CG296" s="67"/>
      <c r="CH296" s="63"/>
      <c r="CI296" s="67"/>
      <c r="CJ296" s="63"/>
      <c r="CK296" s="67"/>
      <c r="CL296" s="63"/>
      <c r="CM296" s="118"/>
      <c r="CN296" s="60"/>
      <c r="CO296" s="117"/>
      <c r="CP296" s="91"/>
      <c r="CQ296" s="91"/>
      <c r="CR296" s="91"/>
      <c r="CS296" s="61"/>
      <c r="CT296" s="61"/>
      <c r="CU296" s="63"/>
      <c r="CV296" s="63"/>
      <c r="CW296" s="63"/>
      <c r="CX296" s="63"/>
      <c r="CY296" s="60"/>
      <c r="CZ296" s="60"/>
      <c r="DA296" s="63"/>
      <c r="DB296" s="91"/>
      <c r="DC296" s="91"/>
      <c r="DD296" s="91"/>
      <c r="DE296" s="60"/>
      <c r="DF296" s="60"/>
      <c r="DG296" s="65"/>
      <c r="DH296" s="65"/>
      <c r="DI296" s="65"/>
      <c r="DJ296" s="65"/>
      <c r="DL296" s="189">
        <v>41.66</v>
      </c>
      <c r="DM296" s="189">
        <v>6.0255902016104514E-2</v>
      </c>
      <c r="DN296" s="189">
        <v>51.58</v>
      </c>
      <c r="DO296" s="189">
        <v>5.2339227391093229E-2</v>
      </c>
      <c r="DP296" s="189">
        <v>6.96</v>
      </c>
      <c r="DQ296" s="189">
        <v>5.2740781504744372E-2</v>
      </c>
      <c r="DR296" s="190">
        <v>3.8E-3</v>
      </c>
      <c r="DS296" s="190">
        <v>7.886008684859331E-4</v>
      </c>
      <c r="DT296" s="190">
        <v>5.1799999999999999E-2</v>
      </c>
      <c r="DU296" s="190">
        <v>7.9086203277833336E-4</v>
      </c>
      <c r="DV296" s="190">
        <v>3.5999999999999999E-3</v>
      </c>
      <c r="DW296" s="190">
        <v>7.7334263006913141E-4</v>
      </c>
      <c r="DX296" s="190">
        <v>0.127</v>
      </c>
      <c r="DY296" s="190">
        <v>8.3071693067446036E-4</v>
      </c>
      <c r="DZ296" s="190">
        <v>1.5E-3</v>
      </c>
      <c r="EA296" s="190">
        <v>5.0723420928028783E-4</v>
      </c>
      <c r="EB296" s="190">
        <v>0.2296</v>
      </c>
      <c r="EC296" s="190">
        <v>1.6357157832275417E-3</v>
      </c>
      <c r="ED296" s="190">
        <v>0.1072</v>
      </c>
      <c r="EE296" s="190">
        <v>1.3141777696979362E-3</v>
      </c>
      <c r="EF296" s="190">
        <v>1.67E-2</v>
      </c>
      <c r="EG296" s="190">
        <v>1.2178823644233697E-3</v>
      </c>
      <c r="EH296" s="190">
        <v>0.40339999999999998</v>
      </c>
      <c r="EI296" s="190">
        <v>1.9116901734066757E-3</v>
      </c>
      <c r="EJ296" s="189">
        <v>101.15</v>
      </c>
    </row>
    <row r="297" spans="1:140" x14ac:dyDescent="0.2">
      <c r="A297" s="63" t="s">
        <v>508</v>
      </c>
      <c r="B297" s="61">
        <v>93.03</v>
      </c>
      <c r="C297" s="143">
        <v>3.2795638809560799E-3</v>
      </c>
      <c r="D297" s="61">
        <v>50.33</v>
      </c>
      <c r="E297" s="61">
        <v>8.5412842313085435E-2</v>
      </c>
      <c r="F297" s="64">
        <v>0.17499999999999999</v>
      </c>
      <c r="G297" s="64">
        <v>6.5525888119802606E-3</v>
      </c>
      <c r="H297" s="61">
        <v>6.45</v>
      </c>
      <c r="I297" s="61">
        <v>2.7365032431919387E-2</v>
      </c>
      <c r="J297" s="61">
        <v>0.99</v>
      </c>
      <c r="K297" s="61">
        <v>10.115</v>
      </c>
      <c r="L297" s="61">
        <v>5.5073881248787572E-2</v>
      </c>
      <c r="M297" s="64">
        <v>5.7000000000000002E-2</v>
      </c>
      <c r="N297" s="64">
        <v>5.5575324785375755E-3</v>
      </c>
      <c r="O297" s="61">
        <v>25.21</v>
      </c>
      <c r="P297" s="61">
        <v>8.3188755783993359E-2</v>
      </c>
      <c r="Q297" s="61">
        <v>5.12</v>
      </c>
      <c r="R297" s="61">
        <v>1.6050834800027624E-2</v>
      </c>
      <c r="S297" s="64">
        <v>0.186</v>
      </c>
      <c r="T297" s="64">
        <v>9.9743433367816253E-3</v>
      </c>
      <c r="U297" s="64">
        <v>0.67400000000000004</v>
      </c>
      <c r="V297" s="64">
        <v>1.8907405280588992E-2</v>
      </c>
      <c r="W297" s="64">
        <v>0.02</v>
      </c>
      <c r="X297" s="64">
        <v>1.3727260793358917E-3</v>
      </c>
      <c r="Y297" s="64">
        <v>4.5600000000000002E-2</v>
      </c>
      <c r="Z297" s="64">
        <v>1.4296826210036969E-3</v>
      </c>
      <c r="AA297" s="64">
        <v>1.7999999999999999E-2</v>
      </c>
      <c r="AB297" s="64">
        <v>3.0050446386035595E-3</v>
      </c>
      <c r="AC297" s="64">
        <v>2.1000000000000001E-2</v>
      </c>
      <c r="AD297" s="64">
        <v>1.2400327616639813E-3</v>
      </c>
      <c r="AE297" s="61">
        <v>99.41</v>
      </c>
      <c r="AF297" s="61">
        <f t="shared" si="44"/>
        <v>100.07</v>
      </c>
      <c r="AG297" s="92">
        <f t="shared" si="45"/>
        <v>0.1142857142857143</v>
      </c>
      <c r="AH297" s="64">
        <f t="shared" si="46"/>
        <v>3.8514285714285719</v>
      </c>
      <c r="AI297" s="64">
        <f t="shared" si="47"/>
        <v>0.26057142857142862</v>
      </c>
      <c r="AJ297" s="64">
        <f t="shared" si="48"/>
        <v>0.43428571428571439</v>
      </c>
      <c r="AK297" s="64">
        <f t="shared" si="49"/>
        <v>3.7714285714285718</v>
      </c>
      <c r="AL297" s="63">
        <v>1436</v>
      </c>
      <c r="AM297" s="63">
        <v>1350</v>
      </c>
      <c r="AN297" s="63" t="s">
        <v>233</v>
      </c>
      <c r="AO297" s="62">
        <v>0.66</v>
      </c>
      <c r="AP297" s="69">
        <v>0.06</v>
      </c>
      <c r="AQ297" s="66"/>
      <c r="AR297" s="63"/>
      <c r="AS297" s="278"/>
      <c r="AT297" s="68"/>
      <c r="AU297" s="67"/>
      <c r="AV297" s="63"/>
      <c r="AW297" s="67"/>
      <c r="AX297" s="63"/>
      <c r="AY297" s="67"/>
      <c r="AZ297" s="63"/>
      <c r="BA297" s="67"/>
      <c r="BB297" s="63"/>
      <c r="BC297" s="67"/>
      <c r="BD297" s="63"/>
      <c r="BE297" s="67"/>
      <c r="BF297" s="63"/>
      <c r="BG297" s="67"/>
      <c r="BH297" s="63"/>
      <c r="BI297" s="67"/>
      <c r="BJ297" s="63"/>
      <c r="BK297" s="67"/>
      <c r="BL297" s="63"/>
      <c r="BM297" s="67"/>
      <c r="BN297" s="63"/>
      <c r="BO297" s="67"/>
      <c r="BP297" s="63"/>
      <c r="BQ297" s="67"/>
      <c r="BR297" s="63"/>
      <c r="BS297" s="67"/>
      <c r="BT297" s="63"/>
      <c r="BU297" s="67"/>
      <c r="BV297" s="63"/>
      <c r="BW297" s="67"/>
      <c r="BX297" s="63"/>
      <c r="BY297" s="67"/>
      <c r="BZ297" s="63"/>
      <c r="CA297" s="67"/>
      <c r="CB297" s="63"/>
      <c r="CC297" s="67"/>
      <c r="CD297" s="63"/>
      <c r="CE297" s="67"/>
      <c r="CF297" s="63"/>
      <c r="CG297" s="67"/>
      <c r="CH297" s="63"/>
      <c r="CI297" s="67"/>
      <c r="CJ297" s="63"/>
      <c r="CK297" s="67"/>
      <c r="CL297" s="63"/>
      <c r="CM297" s="118"/>
      <c r="CN297" s="60"/>
      <c r="CO297" s="117"/>
      <c r="CP297" s="91"/>
      <c r="CQ297" s="91"/>
      <c r="CR297" s="91"/>
      <c r="CS297" s="61"/>
      <c r="CT297" s="61"/>
      <c r="CU297" s="63"/>
      <c r="CV297" s="63"/>
      <c r="CW297" s="63"/>
      <c r="CX297" s="63"/>
      <c r="CY297" s="60"/>
      <c r="CZ297" s="60"/>
      <c r="DA297" s="63"/>
      <c r="DB297" s="91"/>
      <c r="DC297" s="91"/>
      <c r="DD297" s="91"/>
      <c r="DE297" s="60"/>
      <c r="DF297" s="60"/>
      <c r="DG297" s="65"/>
      <c r="DH297" s="65"/>
      <c r="DI297" s="65"/>
      <c r="DJ297" s="65"/>
      <c r="DL297" s="189">
        <v>40.58</v>
      </c>
      <c r="DM297" s="189">
        <v>7.1014301797317492E-2</v>
      </c>
      <c r="DN297" s="189">
        <v>50.29</v>
      </c>
      <c r="DO297" s="189">
        <v>0.10119757299462111</v>
      </c>
      <c r="DP297" s="189">
        <v>6.71</v>
      </c>
      <c r="DQ297" s="189">
        <v>3.007926756303602E-2</v>
      </c>
      <c r="DR297" s="190"/>
      <c r="DS297" s="190"/>
      <c r="DT297" s="190">
        <v>5.0700000000000002E-2</v>
      </c>
      <c r="DU297" s="190">
        <v>3.9210140543664024E-3</v>
      </c>
      <c r="DV297" s="190"/>
      <c r="DW297" s="190"/>
      <c r="DX297" s="190">
        <v>0.1308</v>
      </c>
      <c r="DY297" s="190">
        <v>1.9244810014379858E-3</v>
      </c>
      <c r="DZ297" s="190"/>
      <c r="EA297" s="190"/>
      <c r="EB297" s="190">
        <v>0.24179999999999999</v>
      </c>
      <c r="EC297" s="190">
        <v>1.6105695514504403E-3</v>
      </c>
      <c r="ED297" s="190">
        <v>0.1045</v>
      </c>
      <c r="EE297" s="190">
        <v>2.1423035952957722E-3</v>
      </c>
      <c r="EF297" s="190"/>
      <c r="EG297" s="190"/>
      <c r="EH297" s="190">
        <v>0.40820000000000001</v>
      </c>
      <c r="EI297" s="190">
        <v>4.0128439513618984E-3</v>
      </c>
      <c r="EJ297" s="189">
        <v>98.52</v>
      </c>
    </row>
    <row r="298" spans="1:140" x14ac:dyDescent="0.2">
      <c r="A298" s="63" t="s">
        <v>507</v>
      </c>
      <c r="B298" s="61">
        <v>92.92</v>
      </c>
      <c r="C298" s="143">
        <v>3.2392594625489574E-3</v>
      </c>
      <c r="D298" s="61">
        <v>50.28</v>
      </c>
      <c r="E298" s="61">
        <v>8.5327989499343046E-2</v>
      </c>
      <c r="F298" s="64">
        <v>0.193</v>
      </c>
      <c r="G298" s="64">
        <v>6.7334845289955345E-3</v>
      </c>
      <c r="H298" s="61">
        <v>6.52</v>
      </c>
      <c r="I298" s="61">
        <v>2.7662017280017735E-2</v>
      </c>
      <c r="J298" s="61">
        <v>0.95</v>
      </c>
      <c r="K298" s="61">
        <v>10.148</v>
      </c>
      <c r="L298" s="61">
        <v>5.381842864826962E-2</v>
      </c>
      <c r="M298" s="64">
        <v>6.8000000000000005E-2</v>
      </c>
      <c r="N298" s="64">
        <v>5.6872577355972813E-3</v>
      </c>
      <c r="O298" s="61">
        <v>24.83</v>
      </c>
      <c r="P298" s="61">
        <v>8.2522143795199329E-2</v>
      </c>
      <c r="Q298" s="61">
        <v>5.35</v>
      </c>
      <c r="R298" s="61">
        <v>1.6645293629131325E-2</v>
      </c>
      <c r="S298" s="64">
        <v>0.186</v>
      </c>
      <c r="T298" s="64">
        <v>1.0150399828578183E-2</v>
      </c>
      <c r="U298" s="64">
        <v>0.66300000000000003</v>
      </c>
      <c r="V298" s="64">
        <v>1.897166258660532E-2</v>
      </c>
      <c r="W298" s="64">
        <v>2.9000000000000001E-2</v>
      </c>
      <c r="X298" s="64">
        <v>1.4443129027711108E-3</v>
      </c>
      <c r="Y298" s="64">
        <v>0.13800000000000001</v>
      </c>
      <c r="Z298" s="64">
        <v>2.1175244508623747E-3</v>
      </c>
      <c r="AA298" s="64">
        <v>1.7000000000000001E-2</v>
      </c>
      <c r="AB298" s="64">
        <v>3.0393391045130556E-3</v>
      </c>
      <c r="AC298" s="64">
        <v>1.7000000000000001E-2</v>
      </c>
      <c r="AD298" s="64">
        <v>1.2222213156562296E-3</v>
      </c>
      <c r="AE298" s="61">
        <v>99.39</v>
      </c>
      <c r="AF298" s="61">
        <f t="shared" si="44"/>
        <v>100.16</v>
      </c>
      <c r="AG298" s="92">
        <f t="shared" si="45"/>
        <v>0.15025906735751296</v>
      </c>
      <c r="AH298" s="64">
        <f t="shared" si="46"/>
        <v>3.4352331606217619</v>
      </c>
      <c r="AI298" s="64">
        <f t="shared" si="47"/>
        <v>0.71502590673575128</v>
      </c>
      <c r="AJ298" s="64">
        <f t="shared" si="48"/>
        <v>1.1917098445595855</v>
      </c>
      <c r="AK298" s="64">
        <f t="shared" si="49"/>
        <v>3.9896373056994818</v>
      </c>
      <c r="AL298" s="63">
        <v>1428</v>
      </c>
      <c r="AM298" s="63">
        <v>1350</v>
      </c>
      <c r="AN298" s="63" t="s">
        <v>506</v>
      </c>
      <c r="AO298" s="62">
        <v>0.77</v>
      </c>
      <c r="AP298" s="69">
        <v>0.12</v>
      </c>
      <c r="AQ298" s="66">
        <v>20</v>
      </c>
      <c r="AR298" s="63">
        <v>13</v>
      </c>
      <c r="AS298" s="278">
        <v>1190.51</v>
      </c>
      <c r="AT298" s="68">
        <v>65.599999999999994</v>
      </c>
      <c r="AU298" s="67">
        <v>0.56999999999999995</v>
      </c>
      <c r="AV298" s="63">
        <v>0.08</v>
      </c>
      <c r="AW298" s="67">
        <v>21.92</v>
      </c>
      <c r="AX298" s="63">
        <v>0.97</v>
      </c>
      <c r="AY298" s="67">
        <v>4.6900000000000004</v>
      </c>
      <c r="AZ298" s="63">
        <v>0.34</v>
      </c>
      <c r="BA298" s="67">
        <v>8.52</v>
      </c>
      <c r="BB298" s="63">
        <v>0.69</v>
      </c>
      <c r="BC298" s="67">
        <v>0.27</v>
      </c>
      <c r="BD298" s="63">
        <v>0.04</v>
      </c>
      <c r="BE298" s="67">
        <v>2.67</v>
      </c>
      <c r="BF298" s="63">
        <v>0.6</v>
      </c>
      <c r="BG298" s="67">
        <v>0.4</v>
      </c>
      <c r="BH298" s="63">
        <v>0.11</v>
      </c>
      <c r="BI298" s="67">
        <v>1.33</v>
      </c>
      <c r="BJ298" s="63">
        <v>0.21</v>
      </c>
      <c r="BK298" s="67">
        <v>0.21</v>
      </c>
      <c r="BL298" s="63">
        <v>0.05</v>
      </c>
      <c r="BM298" s="67">
        <v>1.25</v>
      </c>
      <c r="BN298" s="63">
        <v>0.25</v>
      </c>
      <c r="BO298" s="67">
        <v>0.43</v>
      </c>
      <c r="BP298" s="63">
        <v>0.15</v>
      </c>
      <c r="BQ298" s="67">
        <v>0.17</v>
      </c>
      <c r="BR298" s="63">
        <v>0.05</v>
      </c>
      <c r="BS298" s="67">
        <v>0.56999999999999995</v>
      </c>
      <c r="BT298" s="63">
        <v>0.18</v>
      </c>
      <c r="BU298" s="67">
        <v>0.1</v>
      </c>
      <c r="BV298" s="63">
        <v>0.03</v>
      </c>
      <c r="BW298" s="67">
        <v>0.82</v>
      </c>
      <c r="BX298" s="63">
        <v>0.17</v>
      </c>
      <c r="BY298" s="67">
        <v>0.53</v>
      </c>
      <c r="BZ298" s="63">
        <v>0.13</v>
      </c>
      <c r="CA298" s="67">
        <v>0.56000000000000005</v>
      </c>
      <c r="CB298" s="63">
        <v>0.13</v>
      </c>
      <c r="CC298" s="67">
        <v>0.08</v>
      </c>
      <c r="CD298" s="63">
        <v>0.02</v>
      </c>
      <c r="CE298" s="67">
        <v>0.24</v>
      </c>
      <c r="CF298" s="63">
        <v>7.0000000000000007E-2</v>
      </c>
      <c r="CG298" s="67">
        <v>0.02</v>
      </c>
      <c r="CH298" s="63">
        <v>0.01</v>
      </c>
      <c r="CI298" s="67">
        <v>0.10199999999999999</v>
      </c>
      <c r="CJ298" s="63">
        <v>3.1E-2</v>
      </c>
      <c r="CK298" s="67">
        <v>2.7E-2</v>
      </c>
      <c r="CL298" s="63">
        <v>8.0000000000000002E-3</v>
      </c>
      <c r="CM298" s="118">
        <v>1.0699999999999999E-2</v>
      </c>
      <c r="CN298" s="60">
        <v>3.8E-3</v>
      </c>
      <c r="CO298" s="117">
        <v>24.55</v>
      </c>
      <c r="CP298" s="91">
        <v>9.6300000000000008</v>
      </c>
      <c r="CQ298" s="91">
        <v>13.04</v>
      </c>
      <c r="CR298" s="91">
        <v>4.45</v>
      </c>
      <c r="CS298" s="61">
        <v>2.4500000000000002</v>
      </c>
      <c r="CT298" s="61">
        <v>1.1599999999999999</v>
      </c>
      <c r="CU298" s="63">
        <v>10</v>
      </c>
      <c r="CV298" s="63">
        <v>3.48</v>
      </c>
      <c r="CW298" s="63">
        <v>12.25</v>
      </c>
      <c r="CX298" s="63">
        <v>4.4400000000000004</v>
      </c>
      <c r="CY298" s="60">
        <f>AU298/AW298</f>
        <v>2.6003649635036492E-2</v>
      </c>
      <c r="CZ298" s="60">
        <f>CY298*((AV298/AU298)^2+(AX298/AW298)^2)^0.5</f>
        <v>3.8267436526687546E-3</v>
      </c>
      <c r="DA298" s="63"/>
      <c r="DB298" s="91"/>
      <c r="DC298" s="91"/>
      <c r="DD298" s="91"/>
      <c r="DE298" s="60"/>
      <c r="DF298" s="60"/>
      <c r="DG298" s="65"/>
      <c r="DH298" s="65"/>
      <c r="DI298" s="65"/>
      <c r="DJ298" s="65"/>
      <c r="DL298" s="189">
        <v>40.42</v>
      </c>
      <c r="DM298" s="189">
        <v>6.0102981643125969E-2</v>
      </c>
      <c r="DN298" s="189">
        <v>50.11</v>
      </c>
      <c r="DO298" s="189">
        <v>6.0681102230179133E-2</v>
      </c>
      <c r="DP298" s="189">
        <v>6.8</v>
      </c>
      <c r="DQ298" s="189">
        <v>6.2957198606034256E-2</v>
      </c>
      <c r="DR298" s="190"/>
      <c r="DS298" s="190"/>
      <c r="DT298" s="190">
        <v>4.9500000000000002E-2</v>
      </c>
      <c r="DU298" s="190">
        <v>3.8222227952680434E-3</v>
      </c>
      <c r="DV298" s="190"/>
      <c r="DW298" s="190"/>
      <c r="DX298" s="190">
        <v>0.13270000000000001</v>
      </c>
      <c r="DY298" s="190">
        <v>8.5411249196933785E-4</v>
      </c>
      <c r="DZ298" s="190"/>
      <c r="EA298" s="190"/>
      <c r="EB298" s="190">
        <v>0.24429999999999999</v>
      </c>
      <c r="EC298" s="190">
        <v>4.1563390933562708E-3</v>
      </c>
      <c r="ED298" s="190">
        <v>0.10580000000000001</v>
      </c>
      <c r="EE298" s="190">
        <v>2.1127057035532364E-3</v>
      </c>
      <c r="EF298" s="190"/>
      <c r="EG298" s="190"/>
      <c r="EH298" s="190">
        <v>0.40610000000000002</v>
      </c>
      <c r="EI298" s="190">
        <v>5.2575374139856058E-3</v>
      </c>
      <c r="EJ298" s="189">
        <v>98.27</v>
      </c>
    </row>
    <row r="299" spans="1:140" x14ac:dyDescent="0.2">
      <c r="A299" s="63" t="s">
        <v>505</v>
      </c>
      <c r="B299" s="61">
        <v>92.95</v>
      </c>
      <c r="C299" s="143">
        <v>3.3005328433509868E-3</v>
      </c>
      <c r="D299" s="61">
        <v>50.16</v>
      </c>
      <c r="E299" s="61">
        <v>0.12038399999999998</v>
      </c>
      <c r="F299" s="64">
        <v>0.19700000000000001</v>
      </c>
      <c r="G299" s="64">
        <v>8.9306666666666666E-3</v>
      </c>
      <c r="H299" s="61">
        <v>6.47</v>
      </c>
      <c r="I299" s="61">
        <v>3.7094666666666665E-2</v>
      </c>
      <c r="J299" s="61">
        <v>0.94</v>
      </c>
      <c r="K299" s="61">
        <v>10.154999999999999</v>
      </c>
      <c r="L299" s="61">
        <v>7.8531999999999991E-2</v>
      </c>
      <c r="M299" s="64">
        <v>5.8999999999999997E-2</v>
      </c>
      <c r="N299" s="64">
        <v>7.4339999999999996E-3</v>
      </c>
      <c r="O299" s="61">
        <v>24.87</v>
      </c>
      <c r="P299" s="61">
        <v>0.127666</v>
      </c>
      <c r="Q299" s="61">
        <v>5.36</v>
      </c>
      <c r="R299" s="61">
        <v>2.2512000000000001E-2</v>
      </c>
      <c r="S299" s="64">
        <v>0.20499999999999999</v>
      </c>
      <c r="T299" s="64">
        <v>1.3844333333333333E-2</v>
      </c>
      <c r="U299" s="64">
        <v>0.68500000000000005</v>
      </c>
      <c r="V299" s="64">
        <v>2.6075666666666667E-2</v>
      </c>
      <c r="W299" s="64">
        <v>1.9E-2</v>
      </c>
      <c r="X299" s="64">
        <v>1.8100666666666662E-3</v>
      </c>
      <c r="Y299" s="64">
        <v>6.6199999999999995E-2</v>
      </c>
      <c r="Z299" s="64">
        <v>2.1669466666666666E-3</v>
      </c>
      <c r="AA299" s="64">
        <v>1.4999999999999999E-2</v>
      </c>
      <c r="AB299" s="64">
        <v>3.9399999999999999E-3</v>
      </c>
      <c r="AC299" s="64">
        <v>2.3E-2</v>
      </c>
      <c r="AD299" s="64">
        <v>1.7265333333333333E-3</v>
      </c>
      <c r="AE299" s="61">
        <v>99.22</v>
      </c>
      <c r="AF299" s="61">
        <f t="shared" si="44"/>
        <v>100.09</v>
      </c>
      <c r="AG299" s="92">
        <f t="shared" si="45"/>
        <v>9.6446700507614211E-2</v>
      </c>
      <c r="AH299" s="64">
        <f t="shared" si="46"/>
        <v>3.4771573604060917</v>
      </c>
      <c r="AI299" s="64">
        <f t="shared" si="47"/>
        <v>0.3360406091370558</v>
      </c>
      <c r="AJ299" s="64">
        <f t="shared" si="48"/>
        <v>0.56006768189509304</v>
      </c>
      <c r="AK299" s="64">
        <f t="shared" si="49"/>
        <v>4.4162436548223347</v>
      </c>
      <c r="AL299" s="63">
        <v>1426</v>
      </c>
      <c r="AM299" s="63">
        <v>1350</v>
      </c>
      <c r="AN299" s="63" t="s">
        <v>503</v>
      </c>
      <c r="AO299" s="62">
        <v>0.87</v>
      </c>
      <c r="AP299" s="69">
        <v>0.14000000000000001</v>
      </c>
      <c r="AQ299" s="66"/>
      <c r="AR299" s="63"/>
      <c r="AS299" s="278"/>
      <c r="AT299" s="68"/>
      <c r="AU299" s="67"/>
      <c r="AV299" s="63"/>
      <c r="AW299" s="67"/>
      <c r="AX299" s="63"/>
      <c r="AY299" s="67"/>
      <c r="AZ299" s="63"/>
      <c r="BA299" s="67"/>
      <c r="BB299" s="63"/>
      <c r="BC299" s="67"/>
      <c r="BD299" s="63"/>
      <c r="BE299" s="67"/>
      <c r="BF299" s="63"/>
      <c r="BG299" s="67"/>
      <c r="BH299" s="63"/>
      <c r="BI299" s="67"/>
      <c r="BJ299" s="63"/>
      <c r="BK299" s="67"/>
      <c r="BL299" s="63"/>
      <c r="BM299" s="67"/>
      <c r="BN299" s="63"/>
      <c r="BO299" s="67"/>
      <c r="BP299" s="63"/>
      <c r="BQ299" s="67"/>
      <c r="BR299" s="63"/>
      <c r="BS299" s="67"/>
      <c r="BT299" s="63"/>
      <c r="BU299" s="67"/>
      <c r="BV299" s="63"/>
      <c r="BW299" s="67"/>
      <c r="BX299" s="63"/>
      <c r="BY299" s="67"/>
      <c r="BZ299" s="63"/>
      <c r="CA299" s="67"/>
      <c r="CB299" s="63"/>
      <c r="CC299" s="67"/>
      <c r="CD299" s="63"/>
      <c r="CE299" s="67"/>
      <c r="CF299" s="63"/>
      <c r="CG299" s="67"/>
      <c r="CH299" s="63"/>
      <c r="CI299" s="67"/>
      <c r="CJ299" s="63"/>
      <c r="CK299" s="67"/>
      <c r="CL299" s="63"/>
      <c r="CM299" s="118"/>
      <c r="CN299" s="60"/>
      <c r="CO299" s="117"/>
      <c r="CP299" s="91"/>
      <c r="CQ299" s="91"/>
      <c r="CR299" s="91"/>
      <c r="CS299" s="61"/>
      <c r="CT299" s="61"/>
      <c r="CU299" s="63"/>
      <c r="CV299" s="63"/>
      <c r="CW299" s="63"/>
      <c r="CX299" s="63"/>
      <c r="CY299" s="60"/>
      <c r="CZ299" s="60"/>
      <c r="DA299" s="63"/>
      <c r="DB299" s="91">
        <v>15.2</v>
      </c>
      <c r="DC299" s="60">
        <f>0.3543*DE299</f>
        <v>2.8439660999999998E-2</v>
      </c>
      <c r="DD299" s="91">
        <v>1.6156079999999999E-3</v>
      </c>
      <c r="DE299" s="60">
        <v>8.0269999999999994E-2</v>
      </c>
      <c r="DF299" s="60">
        <v>4.5599999999999998E-3</v>
      </c>
      <c r="DG299" s="65"/>
      <c r="DH299" s="65"/>
      <c r="DI299" s="65"/>
      <c r="DJ299" s="65"/>
      <c r="DL299" s="189">
        <v>40.19</v>
      </c>
      <c r="DM299" s="189">
        <v>0.21943732559970838</v>
      </c>
      <c r="DN299" s="189">
        <v>49.82</v>
      </c>
      <c r="DO299" s="189">
        <v>0.24764808875281569</v>
      </c>
      <c r="DP299" s="189">
        <v>6.74</v>
      </c>
      <c r="DQ299" s="189">
        <v>2.2755589141890863E-2</v>
      </c>
      <c r="DR299" s="190"/>
      <c r="DS299" s="190"/>
      <c r="DT299" s="190">
        <v>4.8000000000000001E-2</v>
      </c>
      <c r="DU299" s="190">
        <v>5.9352060753604611E-3</v>
      </c>
      <c r="DV299" s="190"/>
      <c r="DW299" s="190"/>
      <c r="DX299" s="190">
        <v>0.13189999999999999</v>
      </c>
      <c r="DY299" s="190">
        <v>1.0616235235908246E-3</v>
      </c>
      <c r="DZ299" s="190"/>
      <c r="EA299" s="190"/>
      <c r="EB299" s="190">
        <v>0.24179999999999999</v>
      </c>
      <c r="EC299" s="190">
        <v>7.5957221647993704E-3</v>
      </c>
      <c r="ED299" s="190">
        <v>0.1051</v>
      </c>
      <c r="EE299" s="190">
        <v>2.2649643916210615E-3</v>
      </c>
      <c r="EF299" s="190"/>
      <c r="EG299" s="190"/>
      <c r="EH299" s="190">
        <v>0.40389999999999998</v>
      </c>
      <c r="EI299" s="190">
        <v>5.8537546783216793E-3</v>
      </c>
      <c r="EJ299" s="189">
        <v>97.67</v>
      </c>
    </row>
    <row r="300" spans="1:140" x14ac:dyDescent="0.2">
      <c r="A300" s="63" t="s">
        <v>504</v>
      </c>
      <c r="B300" s="61">
        <v>92.95</v>
      </c>
      <c r="C300" s="143">
        <v>3.2748213236934351E-3</v>
      </c>
      <c r="D300" s="61">
        <v>50.13</v>
      </c>
      <c r="E300" s="61">
        <v>8.5073431058115892E-2</v>
      </c>
      <c r="F300" s="64">
        <v>0.20300000000000001</v>
      </c>
      <c r="G300" s="64">
        <v>6.7323572696014553E-3</v>
      </c>
      <c r="H300" s="61">
        <v>6.57</v>
      </c>
      <c r="I300" s="61">
        <v>2.7566176448684355E-2</v>
      </c>
      <c r="J300" s="61">
        <v>0.96</v>
      </c>
      <c r="K300" s="61">
        <v>10.135</v>
      </c>
      <c r="L300" s="61">
        <v>5.303230148220988E-2</v>
      </c>
      <c r="M300" s="64">
        <v>6.5000000000000002E-2</v>
      </c>
      <c r="N300" s="64">
        <v>5.6694724132360366E-3</v>
      </c>
      <c r="O300" s="61">
        <v>24.78</v>
      </c>
      <c r="P300" s="61">
        <v>8.5282249970319135E-2</v>
      </c>
      <c r="Q300" s="61">
        <v>5.55</v>
      </c>
      <c r="R300" s="61">
        <v>1.6875610359332192E-2</v>
      </c>
      <c r="S300" s="64">
        <v>0.193</v>
      </c>
      <c r="T300" s="64">
        <v>1.0263152942552412E-2</v>
      </c>
      <c r="U300" s="64">
        <v>0.65500000000000003</v>
      </c>
      <c r="V300" s="64">
        <v>1.8636115332720079E-2</v>
      </c>
      <c r="W300" s="64">
        <v>3.1E-2</v>
      </c>
      <c r="X300" s="64">
        <v>1.4552932675046786E-3</v>
      </c>
      <c r="Y300" s="64">
        <v>0.19220000000000001</v>
      </c>
      <c r="Z300" s="64">
        <v>2.3738407518431206E-3</v>
      </c>
      <c r="AA300" s="64">
        <v>1.7000000000000001E-2</v>
      </c>
      <c r="AB300" s="64">
        <v>2.9350007533597367E-3</v>
      </c>
      <c r="AC300" s="64">
        <v>1.7999999999999999E-2</v>
      </c>
      <c r="AD300" s="64">
        <v>1.2199181939785964E-3</v>
      </c>
      <c r="AE300" s="61">
        <v>99.5</v>
      </c>
      <c r="AF300" s="61">
        <f t="shared" si="44"/>
        <v>100.21</v>
      </c>
      <c r="AG300" s="92">
        <f t="shared" si="45"/>
        <v>0.15270935960591131</v>
      </c>
      <c r="AH300" s="64">
        <f t="shared" si="46"/>
        <v>3.2266009852216748</v>
      </c>
      <c r="AI300" s="64">
        <f t="shared" si="47"/>
        <v>0.94679802955665027</v>
      </c>
      <c r="AJ300" s="64">
        <f t="shared" si="48"/>
        <v>1.5779967159277506</v>
      </c>
      <c r="AK300" s="64">
        <f t="shared" si="49"/>
        <v>3.4975369458128074</v>
      </c>
      <c r="AL300" s="63">
        <v>1429</v>
      </c>
      <c r="AM300" s="63">
        <v>1350</v>
      </c>
      <c r="AN300" s="63" t="s">
        <v>503</v>
      </c>
      <c r="AO300" s="62">
        <v>0.71</v>
      </c>
      <c r="AP300" s="69">
        <v>0.1</v>
      </c>
      <c r="AQ300" s="66">
        <v>20</v>
      </c>
      <c r="AR300" s="63">
        <v>13</v>
      </c>
      <c r="AS300" s="278">
        <v>1234.3800000000001</v>
      </c>
      <c r="AT300" s="68">
        <v>60.11</v>
      </c>
      <c r="AU300" s="67">
        <v>0.78</v>
      </c>
      <c r="AV300" s="63">
        <v>0.13</v>
      </c>
      <c r="AW300" s="67">
        <v>25.21</v>
      </c>
      <c r="AX300" s="63">
        <v>1.1000000000000001</v>
      </c>
      <c r="AY300" s="67">
        <v>5.09</v>
      </c>
      <c r="AZ300" s="63">
        <v>0.36</v>
      </c>
      <c r="BA300" s="67">
        <v>9.92</v>
      </c>
      <c r="BB300" s="63">
        <v>0.72</v>
      </c>
      <c r="BC300" s="67">
        <v>0.28999999999999998</v>
      </c>
      <c r="BD300" s="63">
        <v>0.05</v>
      </c>
      <c r="BE300" s="67">
        <v>2.89</v>
      </c>
      <c r="BF300" s="63">
        <v>0.73</v>
      </c>
      <c r="BG300" s="67">
        <v>0.49</v>
      </c>
      <c r="BH300" s="63">
        <v>0.15</v>
      </c>
      <c r="BI300" s="67">
        <v>1.38</v>
      </c>
      <c r="BJ300" s="63">
        <v>0.26</v>
      </c>
      <c r="BK300" s="67">
        <v>0.2</v>
      </c>
      <c r="BL300" s="63">
        <v>0.05</v>
      </c>
      <c r="BM300" s="67">
        <v>1.06</v>
      </c>
      <c r="BN300" s="63">
        <v>0.24</v>
      </c>
      <c r="BO300" s="67">
        <v>0.35</v>
      </c>
      <c r="BP300" s="63">
        <v>0.14000000000000001</v>
      </c>
      <c r="BQ300" s="67">
        <v>0.18</v>
      </c>
      <c r="BR300" s="63">
        <v>0.05</v>
      </c>
      <c r="BS300" s="67">
        <v>0.47</v>
      </c>
      <c r="BT300" s="63">
        <v>0.17</v>
      </c>
      <c r="BU300" s="67">
        <v>0.12</v>
      </c>
      <c r="BV300" s="63">
        <v>0.03</v>
      </c>
      <c r="BW300" s="67">
        <v>0.76</v>
      </c>
      <c r="BX300" s="63">
        <v>0.15</v>
      </c>
      <c r="BY300" s="67">
        <v>0.55000000000000004</v>
      </c>
      <c r="BZ300" s="63">
        <v>0.12</v>
      </c>
      <c r="CA300" s="67">
        <v>0.57999999999999996</v>
      </c>
      <c r="CB300" s="63">
        <v>0.14000000000000001</v>
      </c>
      <c r="CC300" s="67">
        <v>0.08</v>
      </c>
      <c r="CD300" s="63">
        <v>0.02</v>
      </c>
      <c r="CE300" s="67">
        <v>0.34</v>
      </c>
      <c r="CF300" s="63">
        <v>0.09</v>
      </c>
      <c r="CG300" s="67">
        <v>0.02</v>
      </c>
      <c r="CH300" s="63">
        <v>0.01</v>
      </c>
      <c r="CI300" s="67">
        <v>0.125</v>
      </c>
      <c r="CJ300" s="63">
        <v>3.2000000000000001E-2</v>
      </c>
      <c r="CK300" s="67">
        <v>0.02</v>
      </c>
      <c r="CL300" s="63">
        <v>8.0000000000000002E-3</v>
      </c>
      <c r="CM300" s="118">
        <v>1.1299999999999999E-2</v>
      </c>
      <c r="CN300" s="60">
        <v>4.1999999999999997E-3</v>
      </c>
      <c r="CO300" s="117">
        <v>26.36</v>
      </c>
      <c r="CP300" s="91">
        <v>10.72</v>
      </c>
      <c r="CQ300" s="91">
        <v>11.04</v>
      </c>
      <c r="CR300" s="91">
        <v>3.5</v>
      </c>
      <c r="CS300" s="61">
        <v>1.82</v>
      </c>
      <c r="CT300" s="61">
        <v>0.97</v>
      </c>
      <c r="CU300" s="63">
        <v>14.5</v>
      </c>
      <c r="CV300" s="63">
        <v>5.99</v>
      </c>
      <c r="CW300" s="63">
        <v>8.48</v>
      </c>
      <c r="CX300" s="63">
        <v>2.89</v>
      </c>
      <c r="CY300" s="60">
        <f>AU300/AW300</f>
        <v>3.0940103133677111E-2</v>
      </c>
      <c r="CZ300" s="60">
        <f>CY300*((AV300/AU300)^2+(AX300/AW300)^2)^0.5</f>
        <v>5.3304740959625573E-3</v>
      </c>
      <c r="DA300" s="63"/>
      <c r="DB300" s="91"/>
      <c r="DC300" s="91"/>
      <c r="DD300" s="91"/>
      <c r="DE300" s="60"/>
      <c r="DF300" s="60"/>
      <c r="DG300" s="65"/>
      <c r="DH300" s="65"/>
      <c r="DI300" s="65"/>
      <c r="DJ300" s="65"/>
      <c r="DL300" s="189">
        <v>40.22</v>
      </c>
      <c r="DM300" s="189">
        <v>0.10527691173723991</v>
      </c>
      <c r="DN300" s="189">
        <v>49.92</v>
      </c>
      <c r="DO300" s="189">
        <v>0.13462613082890867</v>
      </c>
      <c r="DP300" s="189">
        <v>6.74</v>
      </c>
      <c r="DQ300" s="189">
        <v>4.9469566463396016E-2</v>
      </c>
      <c r="DR300" s="190"/>
      <c r="DS300" s="190"/>
      <c r="DT300" s="190">
        <v>4.6600000000000003E-2</v>
      </c>
      <c r="DU300" s="190">
        <v>2.3029027266477532E-3</v>
      </c>
      <c r="DV300" s="190"/>
      <c r="DW300" s="190"/>
      <c r="DX300" s="190">
        <v>0.13100000000000001</v>
      </c>
      <c r="DY300" s="190">
        <v>1.4472884816400136E-3</v>
      </c>
      <c r="DZ300" s="190"/>
      <c r="EA300" s="190"/>
      <c r="EB300" s="190">
        <v>0.2392</v>
      </c>
      <c r="EC300" s="190">
        <v>3.2517821007040457E-3</v>
      </c>
      <c r="ED300" s="190">
        <v>0.1047</v>
      </c>
      <c r="EE300" s="190">
        <v>3.1171566762248815E-3</v>
      </c>
      <c r="EF300" s="190"/>
      <c r="EG300" s="190"/>
      <c r="EH300" s="190">
        <v>0.4078</v>
      </c>
      <c r="EI300" s="190">
        <v>3.1132113451882888E-3</v>
      </c>
      <c r="EJ300" s="189">
        <v>97.81</v>
      </c>
    </row>
    <row r="301" spans="1:140" x14ac:dyDescent="0.2">
      <c r="A301" s="63" t="s">
        <v>255</v>
      </c>
      <c r="B301" s="61">
        <v>93.07</v>
      </c>
      <c r="C301" s="143">
        <v>2.5242707501660206E-2</v>
      </c>
      <c r="D301" s="61">
        <v>50.06</v>
      </c>
      <c r="E301" s="61">
        <v>8.4954637118876561E-2</v>
      </c>
      <c r="F301" s="64">
        <v>0.19400000000000001</v>
      </c>
      <c r="G301" s="64">
        <v>6.1917649517546913E-3</v>
      </c>
      <c r="H301" s="61">
        <v>6.51</v>
      </c>
      <c r="I301" s="61">
        <v>2.6545939143304005E-2</v>
      </c>
      <c r="J301" s="61">
        <v>0.93</v>
      </c>
      <c r="K301" s="61">
        <v>10.066000000000001</v>
      </c>
      <c r="L301" s="61">
        <v>5.8839958037903317E-2</v>
      </c>
      <c r="M301" s="64">
        <v>5.0999999999999997E-2</v>
      </c>
      <c r="N301" s="64">
        <v>4.9190327667133918E-3</v>
      </c>
      <c r="O301" s="61">
        <v>25.06</v>
      </c>
      <c r="P301" s="61">
        <v>9.4507178328186045E-2</v>
      </c>
      <c r="Q301" s="61">
        <v>5.29</v>
      </c>
      <c r="R301" s="61">
        <v>1.5710498464402714E-2</v>
      </c>
      <c r="S301" s="64">
        <v>0.104</v>
      </c>
      <c r="T301" s="64">
        <v>8.9791685831397804E-3</v>
      </c>
      <c r="U301" s="64">
        <v>0.69799999999999995</v>
      </c>
      <c r="V301" s="64">
        <v>1.8706530223427321E-2</v>
      </c>
      <c r="W301" s="64">
        <v>2.1999999999999999E-2</v>
      </c>
      <c r="X301" s="64">
        <v>1.2474034489468289E-3</v>
      </c>
      <c r="Y301" s="64">
        <v>9.1600000000000001E-2</v>
      </c>
      <c r="Z301" s="64">
        <v>1.6602975541082322E-3</v>
      </c>
      <c r="AA301" s="64">
        <v>1.9E-2</v>
      </c>
      <c r="AB301" s="64">
        <v>2.7456446328685724E-3</v>
      </c>
      <c r="AC301" s="64">
        <v>1.4999999999999999E-2</v>
      </c>
      <c r="AD301" s="64">
        <v>1.1532931110519997E-3</v>
      </c>
      <c r="AE301" s="61">
        <v>99.11</v>
      </c>
      <c r="AF301" s="61">
        <f t="shared" si="44"/>
        <v>100.11</v>
      </c>
      <c r="AG301" s="92">
        <f t="shared" si="45"/>
        <v>0.11340206185567009</v>
      </c>
      <c r="AH301" s="64">
        <f t="shared" si="46"/>
        <v>3.5979381443298966</v>
      </c>
      <c r="AI301" s="64">
        <f t="shared" si="47"/>
        <v>0.47216494845360824</v>
      </c>
      <c r="AJ301" s="64">
        <f t="shared" si="48"/>
        <v>0.78694158075601373</v>
      </c>
      <c r="AK301" s="64">
        <f t="shared" si="49"/>
        <v>5.1546391752577314</v>
      </c>
      <c r="AL301" s="63">
        <v>1427</v>
      </c>
      <c r="AM301" s="63">
        <v>1300</v>
      </c>
      <c r="AN301" s="63" t="s">
        <v>254</v>
      </c>
      <c r="AO301" s="62">
        <v>1</v>
      </c>
      <c r="AP301" s="69">
        <v>7.0000000000000007E-2</v>
      </c>
      <c r="AQ301" s="66">
        <v>38</v>
      </c>
      <c r="AR301" s="63">
        <v>10</v>
      </c>
      <c r="AS301" s="278">
        <v>1171.82</v>
      </c>
      <c r="AT301" s="68">
        <v>52.85</v>
      </c>
      <c r="AU301" s="67">
        <v>0.43</v>
      </c>
      <c r="AV301" s="63">
        <v>0.05</v>
      </c>
      <c r="AW301" s="67">
        <v>20.65</v>
      </c>
      <c r="AX301" s="63">
        <v>0.67</v>
      </c>
      <c r="AY301" s="67">
        <v>5.18</v>
      </c>
      <c r="AZ301" s="63">
        <v>0.38</v>
      </c>
      <c r="BA301" s="67">
        <v>9.26</v>
      </c>
      <c r="BB301" s="63">
        <v>0.47</v>
      </c>
      <c r="BC301" s="67">
        <v>0.24</v>
      </c>
      <c r="BD301" s="63">
        <v>0.03</v>
      </c>
      <c r="BE301" s="67">
        <v>2.38</v>
      </c>
      <c r="BF301" s="63">
        <v>0.44</v>
      </c>
      <c r="BG301" s="67">
        <v>0.4</v>
      </c>
      <c r="BH301" s="63">
        <v>0.04</v>
      </c>
      <c r="BI301" s="67">
        <v>1.05</v>
      </c>
      <c r="BJ301" s="63">
        <v>0.09</v>
      </c>
      <c r="BK301" s="67"/>
      <c r="BL301" s="63"/>
      <c r="BM301" s="67">
        <v>1.1100000000000001</v>
      </c>
      <c r="BN301" s="63">
        <v>0.17</v>
      </c>
      <c r="BO301" s="67">
        <v>0.44</v>
      </c>
      <c r="BP301" s="63">
        <v>0.1</v>
      </c>
      <c r="BQ301" s="67"/>
      <c r="BR301" s="63"/>
      <c r="BS301" s="67"/>
      <c r="BT301" s="63"/>
      <c r="BU301" s="67"/>
      <c r="BV301" s="63"/>
      <c r="BW301" s="67">
        <v>0.84</v>
      </c>
      <c r="BX301" s="63">
        <v>0.11</v>
      </c>
      <c r="BY301" s="67"/>
      <c r="BZ301" s="63"/>
      <c r="CA301" s="67">
        <v>0.57999999999999996</v>
      </c>
      <c r="CB301" s="63">
        <v>0.09</v>
      </c>
      <c r="CC301" s="67"/>
      <c r="CD301" s="63"/>
      <c r="CE301" s="67"/>
      <c r="CF301" s="63"/>
      <c r="CG301" s="67"/>
      <c r="CH301" s="63"/>
      <c r="CI301" s="67">
        <v>6.7000000000000004E-2</v>
      </c>
      <c r="CJ301" s="63">
        <v>1.4E-2</v>
      </c>
      <c r="CK301" s="67">
        <v>2.5999999999999999E-2</v>
      </c>
      <c r="CL301" s="63">
        <v>5.0000000000000001E-3</v>
      </c>
      <c r="CM301" s="118">
        <v>6.6E-3</v>
      </c>
      <c r="CN301" s="60">
        <v>1.9E-3</v>
      </c>
      <c r="CO301" s="117">
        <v>34.29</v>
      </c>
      <c r="CP301" s="91">
        <v>10.99</v>
      </c>
      <c r="CQ301" s="91">
        <v>15.67</v>
      </c>
      <c r="CR301" s="91">
        <v>3.46</v>
      </c>
      <c r="CS301" s="61">
        <v>3.71</v>
      </c>
      <c r="CT301" s="61">
        <v>1.29</v>
      </c>
      <c r="CU301" s="63">
        <v>9.23</v>
      </c>
      <c r="CV301" s="63">
        <v>2.16</v>
      </c>
      <c r="CW301" s="63">
        <v>16.57</v>
      </c>
      <c r="CX301" s="63">
        <v>4.2300000000000004</v>
      </c>
      <c r="CY301" s="60">
        <f>AU301/AW301</f>
        <v>2.0823244552058112E-2</v>
      </c>
      <c r="CZ301" s="60">
        <f>CY301*((AV301/AU301)^2+(AX301/AW301)^2)^0.5</f>
        <v>2.5138006658424745E-3</v>
      </c>
      <c r="DA301" s="63"/>
      <c r="DB301" s="91">
        <v>9</v>
      </c>
      <c r="DC301" s="60">
        <f>0.3543*DE301</f>
        <v>2.2933838999999998E-2</v>
      </c>
      <c r="DD301" s="60">
        <v>1.2754800000000001E-3</v>
      </c>
      <c r="DE301" s="60">
        <v>6.4729999999999996E-2</v>
      </c>
      <c r="DF301" s="60">
        <v>3.5999999999999999E-3</v>
      </c>
      <c r="DG301" s="65">
        <v>0.70321</v>
      </c>
      <c r="DH301" s="65">
        <v>1.23E-3</v>
      </c>
      <c r="DI301" s="65">
        <v>0.70018999999999998</v>
      </c>
      <c r="DJ301" s="65">
        <v>1.24E-3</v>
      </c>
      <c r="DL301" s="189">
        <v>41.25</v>
      </c>
      <c r="DM301" s="189">
        <v>8.6613372096790889E-2</v>
      </c>
      <c r="DN301" s="189">
        <v>51.02</v>
      </c>
      <c r="DO301" s="189">
        <v>0.14065522860289825</v>
      </c>
      <c r="DP301" s="189">
        <v>6.77</v>
      </c>
      <c r="DQ301" s="189">
        <v>0.11184861123031456</v>
      </c>
      <c r="DR301" s="190">
        <v>4.5999999999999999E-3</v>
      </c>
      <c r="DS301" s="190">
        <v>1.1912588666896319E-3</v>
      </c>
      <c r="DT301" s="190">
        <v>4.9099999999999998E-2</v>
      </c>
      <c r="DU301" s="190">
        <v>2.3769758429259416E-3</v>
      </c>
      <c r="DV301" s="190">
        <v>4.7999999999999996E-3</v>
      </c>
      <c r="DW301" s="190">
        <v>2.4319214794341799E-3</v>
      </c>
      <c r="DX301" s="190">
        <v>0.13159999999999999</v>
      </c>
      <c r="DY301" s="190">
        <v>2.5161083957735393E-3</v>
      </c>
      <c r="DZ301" s="190">
        <v>1.6999999999999999E-3</v>
      </c>
      <c r="EA301" s="190">
        <v>3.6172736624755534E-4</v>
      </c>
      <c r="EB301" s="190">
        <v>0.2276</v>
      </c>
      <c r="EC301" s="190">
        <v>3.3419327883630321E-3</v>
      </c>
      <c r="ED301" s="190">
        <v>0.1057</v>
      </c>
      <c r="EE301" s="190">
        <v>2.005261627635771E-3</v>
      </c>
      <c r="EF301" s="190">
        <v>1.5800000000000002E-2</v>
      </c>
      <c r="EG301" s="190">
        <v>6.9012328192471443E-4</v>
      </c>
      <c r="EH301" s="190">
        <v>0.39860000000000001</v>
      </c>
      <c r="EI301" s="190">
        <v>1.6551137141649114E-3</v>
      </c>
      <c r="EJ301" s="189">
        <v>99.97</v>
      </c>
    </row>
    <row r="302" spans="1:140" x14ac:dyDescent="0.2">
      <c r="A302" s="63" t="s">
        <v>502</v>
      </c>
      <c r="B302" s="61">
        <v>93.16</v>
      </c>
      <c r="C302" s="143">
        <v>1.4670418020991239E-2</v>
      </c>
      <c r="D302" s="61">
        <v>49.89</v>
      </c>
      <c r="E302" s="61">
        <v>8.4666137552152437E-2</v>
      </c>
      <c r="F302" s="64">
        <v>0.19400000000000001</v>
      </c>
      <c r="G302" s="64">
        <v>6.0541608868979061E-3</v>
      </c>
      <c r="H302" s="61">
        <v>6.48</v>
      </c>
      <c r="I302" s="61">
        <v>2.5964961005170026E-2</v>
      </c>
      <c r="J302" s="61">
        <v>0.94</v>
      </c>
      <c r="K302" s="61">
        <v>10.052</v>
      </c>
      <c r="L302" s="61">
        <v>5.7810410564495693E-2</v>
      </c>
      <c r="M302" s="64">
        <v>0.05</v>
      </c>
      <c r="N302" s="64">
        <v>4.8785599537386265E-3</v>
      </c>
      <c r="O302" s="61">
        <v>25.33</v>
      </c>
      <c r="P302" s="61">
        <v>9.7318344944711102E-2</v>
      </c>
      <c r="Q302" s="61">
        <v>5.26</v>
      </c>
      <c r="R302" s="61">
        <v>1.5373444232037126E-2</v>
      </c>
      <c r="S302" s="64">
        <v>0.14099999999999999</v>
      </c>
      <c r="T302" s="64">
        <v>8.7509771917197894E-3</v>
      </c>
      <c r="U302" s="64">
        <v>0.66</v>
      </c>
      <c r="V302" s="64">
        <v>1.8108552675462498E-2</v>
      </c>
      <c r="W302" s="64">
        <v>2.5000000000000001E-2</v>
      </c>
      <c r="X302" s="64">
        <v>1.2298952642851794E-3</v>
      </c>
      <c r="Y302" s="64">
        <v>0.15129999999999999</v>
      </c>
      <c r="Z302" s="64">
        <v>1.9863627875116646E-3</v>
      </c>
      <c r="AA302" s="64">
        <v>1.7000000000000001E-2</v>
      </c>
      <c r="AB302" s="64">
        <v>2.6356767446373656E-3</v>
      </c>
      <c r="AC302" s="64">
        <v>1.7999999999999999E-2</v>
      </c>
      <c r="AD302" s="64">
        <v>1.1635922997338885E-3</v>
      </c>
      <c r="AE302" s="61">
        <v>99.21</v>
      </c>
      <c r="AF302" s="61">
        <f t="shared" si="44"/>
        <v>100.16999999999999</v>
      </c>
      <c r="AG302" s="92">
        <f t="shared" si="45"/>
        <v>0.12886597938144331</v>
      </c>
      <c r="AH302" s="64">
        <f t="shared" si="46"/>
        <v>3.402061855670103</v>
      </c>
      <c r="AI302" s="64">
        <f t="shared" si="47"/>
        <v>0.77989690721649474</v>
      </c>
      <c r="AJ302" s="64">
        <f t="shared" si="48"/>
        <v>1.2998281786941579</v>
      </c>
      <c r="AK302" s="64">
        <f t="shared" si="49"/>
        <v>4.948453608247422</v>
      </c>
      <c r="AL302" s="63">
        <v>1431</v>
      </c>
      <c r="AM302" s="63">
        <v>1300</v>
      </c>
      <c r="AN302" s="63" t="s">
        <v>501</v>
      </c>
      <c r="AO302" s="62">
        <v>0.96</v>
      </c>
      <c r="AP302" s="69">
        <v>0.14000000000000001</v>
      </c>
      <c r="AQ302" s="66"/>
      <c r="AR302" s="63"/>
      <c r="AS302" s="278"/>
      <c r="AT302" s="68"/>
      <c r="AU302" s="67"/>
      <c r="AV302" s="63"/>
      <c r="AW302" s="67"/>
      <c r="AX302" s="63"/>
      <c r="AY302" s="67"/>
      <c r="AZ302" s="63"/>
      <c r="BA302" s="67"/>
      <c r="BB302" s="63"/>
      <c r="BC302" s="67"/>
      <c r="BD302" s="63"/>
      <c r="BE302" s="67"/>
      <c r="BF302" s="63"/>
      <c r="BG302" s="67"/>
      <c r="BH302" s="63"/>
      <c r="BI302" s="67"/>
      <c r="BJ302" s="63"/>
      <c r="BK302" s="67"/>
      <c r="BL302" s="63"/>
      <c r="BM302" s="67"/>
      <c r="BN302" s="63"/>
      <c r="BO302" s="67"/>
      <c r="BP302" s="63"/>
      <c r="BQ302" s="67"/>
      <c r="BR302" s="63"/>
      <c r="BS302" s="67"/>
      <c r="BT302" s="63"/>
      <c r="BU302" s="67"/>
      <c r="BV302" s="63"/>
      <c r="BW302" s="67"/>
      <c r="BX302" s="63"/>
      <c r="BY302" s="67"/>
      <c r="BZ302" s="63"/>
      <c r="CA302" s="67"/>
      <c r="CB302" s="63"/>
      <c r="CC302" s="67"/>
      <c r="CD302" s="63"/>
      <c r="CE302" s="67"/>
      <c r="CF302" s="63"/>
      <c r="CG302" s="67"/>
      <c r="CH302" s="63"/>
      <c r="CI302" s="67"/>
      <c r="CJ302" s="63"/>
      <c r="CK302" s="67"/>
      <c r="CL302" s="63"/>
      <c r="CM302" s="118"/>
      <c r="CN302" s="60"/>
      <c r="CO302" s="117"/>
      <c r="CP302" s="91"/>
      <c r="CQ302" s="91"/>
      <c r="CR302" s="91"/>
      <c r="CS302" s="61"/>
      <c r="CT302" s="61"/>
      <c r="CU302" s="63"/>
      <c r="CV302" s="63"/>
      <c r="CW302" s="63"/>
      <c r="CX302" s="63"/>
      <c r="CY302" s="60"/>
      <c r="CZ302" s="60"/>
      <c r="DA302" s="63"/>
      <c r="DB302" s="91"/>
      <c r="DC302" s="91"/>
      <c r="DD302" s="91"/>
      <c r="DE302" s="60"/>
      <c r="DF302" s="60"/>
      <c r="DG302" s="65"/>
      <c r="DH302" s="65"/>
      <c r="DI302" s="65"/>
      <c r="DJ302" s="65"/>
      <c r="DL302" s="189">
        <v>40.99</v>
      </c>
      <c r="DM302" s="189">
        <v>4.4258526544416997E-2</v>
      </c>
      <c r="DN302" s="189">
        <v>50.74</v>
      </c>
      <c r="DO302" s="189">
        <v>8.2229842063435143E-2</v>
      </c>
      <c r="DP302" s="189">
        <v>6.64</v>
      </c>
      <c r="DQ302" s="189">
        <v>6.3203380122211855E-2</v>
      </c>
      <c r="DR302" s="190">
        <v>4.1999999999999997E-3</v>
      </c>
      <c r="DS302" s="190">
        <v>8.7801979388807589E-4</v>
      </c>
      <c r="DT302" s="190">
        <v>5.0700000000000002E-2</v>
      </c>
      <c r="DU302" s="190">
        <v>1.1263881364670797E-3</v>
      </c>
      <c r="DV302" s="190">
        <v>2E-3</v>
      </c>
      <c r="DW302" s="190">
        <v>1.2997602313111188E-3</v>
      </c>
      <c r="DX302" s="190">
        <v>0.12540000000000001</v>
      </c>
      <c r="DY302" s="190">
        <v>8.8762852218251761E-4</v>
      </c>
      <c r="DZ302" s="190">
        <v>1.4E-3</v>
      </c>
      <c r="EA302" s="190">
        <v>2.5846153846153846E-4</v>
      </c>
      <c r="EB302" s="190">
        <v>0.222</v>
      </c>
      <c r="EC302" s="190">
        <v>1.1099109240201493E-2</v>
      </c>
      <c r="ED302" s="190">
        <v>0.1028</v>
      </c>
      <c r="EE302" s="190">
        <v>1.0161809788963696E-3</v>
      </c>
      <c r="EF302" s="190">
        <v>1.5599999999999999E-2</v>
      </c>
      <c r="EG302" s="190">
        <v>7.8384256257471986E-4</v>
      </c>
      <c r="EH302" s="190">
        <v>0.4017</v>
      </c>
      <c r="EI302" s="190">
        <v>3.3443144846155366E-3</v>
      </c>
      <c r="EJ302" s="189">
        <v>99.3</v>
      </c>
    </row>
    <row r="303" spans="1:140" x14ac:dyDescent="0.2">
      <c r="A303" s="63" t="s">
        <v>500</v>
      </c>
      <c r="B303" s="61">
        <v>93.23</v>
      </c>
      <c r="C303" s="143">
        <v>4.5445422880538433E-3</v>
      </c>
      <c r="D303" s="61">
        <v>50.06</v>
      </c>
      <c r="E303" s="61">
        <v>6.9365170741518406E-2</v>
      </c>
      <c r="F303" s="64">
        <v>0.183</v>
      </c>
      <c r="G303" s="64">
        <v>4.8815332313617305E-3</v>
      </c>
      <c r="H303" s="61">
        <v>6.3</v>
      </c>
      <c r="I303" s="61">
        <v>2.109637883618893E-2</v>
      </c>
      <c r="J303" s="61">
        <v>0.96</v>
      </c>
      <c r="K303" s="61">
        <v>10.039999999999999</v>
      </c>
      <c r="L303" s="61">
        <v>4.598633384113314E-2</v>
      </c>
      <c r="M303" s="64">
        <v>5.5E-2</v>
      </c>
      <c r="N303" s="64">
        <v>4.0068636991671801E-3</v>
      </c>
      <c r="O303" s="61">
        <v>25.72</v>
      </c>
      <c r="P303" s="61">
        <v>7.6227171140926822E-2</v>
      </c>
      <c r="Q303" s="61">
        <v>4.87</v>
      </c>
      <c r="R303" s="61">
        <v>1.212185512021801E-2</v>
      </c>
      <c r="S303" s="64">
        <v>0.113</v>
      </c>
      <c r="T303" s="64">
        <v>6.998789670814254E-3</v>
      </c>
      <c r="U303" s="64">
        <v>0.69399999999999995</v>
      </c>
      <c r="V303" s="64">
        <v>1.5083895220407987E-2</v>
      </c>
      <c r="W303" s="64">
        <v>2.1000000000000001E-2</v>
      </c>
      <c r="X303" s="64">
        <v>9.7268760772522558E-4</v>
      </c>
      <c r="Y303" s="64">
        <v>9.3600000000000003E-2</v>
      </c>
      <c r="Z303" s="64">
        <v>1.3498126305528481E-3</v>
      </c>
      <c r="AA303" s="64">
        <v>1.4E-2</v>
      </c>
      <c r="AB303" s="64">
        <v>2.0978878530442512E-3</v>
      </c>
      <c r="AC303" s="64">
        <v>1.6E-2</v>
      </c>
      <c r="AD303" s="64">
        <v>9.1970106147004963E-4</v>
      </c>
      <c r="AE303" s="61">
        <v>99.13</v>
      </c>
      <c r="AF303" s="61">
        <f t="shared" si="44"/>
        <v>100.11</v>
      </c>
      <c r="AG303" s="92">
        <f t="shared" si="45"/>
        <v>0.11475409836065575</v>
      </c>
      <c r="AH303" s="64">
        <f t="shared" si="46"/>
        <v>3.7923497267759561</v>
      </c>
      <c r="AI303" s="64">
        <f t="shared" si="47"/>
        <v>0.51147540983606565</v>
      </c>
      <c r="AJ303" s="64">
        <f t="shared" si="48"/>
        <v>0.85245901639344279</v>
      </c>
      <c r="AK303" s="64">
        <f t="shared" si="49"/>
        <v>5.3551912568306008</v>
      </c>
      <c r="AL303" s="63">
        <v>1435</v>
      </c>
      <c r="AM303" s="63">
        <v>1300</v>
      </c>
      <c r="AN303" s="63" t="s">
        <v>499</v>
      </c>
      <c r="AO303" s="62">
        <v>0.98</v>
      </c>
      <c r="AP303" s="69">
        <v>0.14000000000000001</v>
      </c>
      <c r="AQ303" s="66">
        <v>38</v>
      </c>
      <c r="AR303" s="63">
        <v>8</v>
      </c>
      <c r="AS303" s="278">
        <v>1035.8800000000001</v>
      </c>
      <c r="AT303" s="68">
        <v>46.61</v>
      </c>
      <c r="AU303" s="67">
        <v>0.41</v>
      </c>
      <c r="AV303" s="63">
        <v>0.06</v>
      </c>
      <c r="AW303" s="67">
        <v>20.03</v>
      </c>
      <c r="AX303" s="63">
        <v>0.76</v>
      </c>
      <c r="AY303" s="67">
        <v>4.67</v>
      </c>
      <c r="AZ303" s="63">
        <v>0.35</v>
      </c>
      <c r="BA303" s="67">
        <v>8.74</v>
      </c>
      <c r="BB303" s="63">
        <v>0.53</v>
      </c>
      <c r="BC303" s="67">
        <v>0.26</v>
      </c>
      <c r="BD303" s="63">
        <v>0.04</v>
      </c>
      <c r="BE303" s="67">
        <v>2.46</v>
      </c>
      <c r="BF303" s="63">
        <v>0.64</v>
      </c>
      <c r="BG303" s="67">
        <v>0.38</v>
      </c>
      <c r="BH303" s="63">
        <v>0.06</v>
      </c>
      <c r="BI303" s="67">
        <v>1.04</v>
      </c>
      <c r="BJ303" s="63">
        <v>0.13</v>
      </c>
      <c r="BK303" s="67"/>
      <c r="BL303" s="63"/>
      <c r="BM303" s="67">
        <v>0.97</v>
      </c>
      <c r="BN303" s="63">
        <v>0.19</v>
      </c>
      <c r="BO303" s="67">
        <v>0.36</v>
      </c>
      <c r="BP303" s="63">
        <v>0.11</v>
      </c>
      <c r="BQ303" s="67"/>
      <c r="BR303" s="63"/>
      <c r="BS303" s="67"/>
      <c r="BT303" s="63"/>
      <c r="BU303" s="67"/>
      <c r="BV303" s="63"/>
      <c r="BW303" s="67">
        <v>0.7</v>
      </c>
      <c r="BX303" s="63">
        <v>0.17</v>
      </c>
      <c r="BY303" s="67"/>
      <c r="BZ303" s="63"/>
      <c r="CA303" s="67">
        <v>0.6</v>
      </c>
      <c r="CB303" s="63">
        <v>0.14000000000000001</v>
      </c>
      <c r="CC303" s="67"/>
      <c r="CD303" s="63"/>
      <c r="CE303" s="67"/>
      <c r="CF303" s="63"/>
      <c r="CG303" s="67"/>
      <c r="CH303" s="63"/>
      <c r="CI303" s="67">
        <v>5.2999999999999999E-2</v>
      </c>
      <c r="CJ303" s="63">
        <v>8.9999999999999993E-3</v>
      </c>
      <c r="CK303" s="67">
        <v>2.3E-2</v>
      </c>
      <c r="CL303" s="63">
        <v>5.0000000000000001E-3</v>
      </c>
      <c r="CM303" s="118">
        <v>6.8999999999999999E-3</v>
      </c>
      <c r="CN303" s="60">
        <v>2.3E-3</v>
      </c>
      <c r="CO303" s="117">
        <v>37.14</v>
      </c>
      <c r="CP303" s="91">
        <v>13.67</v>
      </c>
      <c r="CQ303" s="91">
        <v>19.62</v>
      </c>
      <c r="CR303" s="91">
        <v>4.22</v>
      </c>
      <c r="CS303" s="61">
        <v>3.29</v>
      </c>
      <c r="CT303" s="61">
        <v>1.34</v>
      </c>
      <c r="CU303" s="63">
        <v>11.3</v>
      </c>
      <c r="CV303" s="63">
        <v>3.02</v>
      </c>
      <c r="CW303" s="63">
        <v>18.3</v>
      </c>
      <c r="CX303" s="63">
        <v>4.83</v>
      </c>
      <c r="CY303" s="60">
        <f>AU303/AW303</f>
        <v>2.0469296055916124E-2</v>
      </c>
      <c r="CZ303" s="60">
        <f>CY303*((AV303/AU303)^2+(AX303/AW303)^2)^0.5</f>
        <v>3.094555573227826E-3</v>
      </c>
      <c r="DA303" s="63"/>
      <c r="DB303" s="91"/>
      <c r="DC303" s="91"/>
      <c r="DD303" s="91"/>
      <c r="DE303" s="60"/>
      <c r="DF303" s="60"/>
      <c r="DG303" s="65"/>
      <c r="DH303" s="65"/>
      <c r="DI303" s="65"/>
      <c r="DJ303" s="65"/>
      <c r="DL303" s="189">
        <v>43.39</v>
      </c>
      <c r="DM303" s="189">
        <v>4.0157152331614973E-2</v>
      </c>
      <c r="DN303" s="189">
        <v>53.66</v>
      </c>
      <c r="DO303" s="189">
        <v>6.1795928407869696E-2</v>
      </c>
      <c r="DP303" s="189">
        <v>6.95</v>
      </c>
      <c r="DQ303" s="189">
        <v>2.1596251051606598E-2</v>
      </c>
      <c r="DR303" s="190">
        <v>4.4999999999999997E-3</v>
      </c>
      <c r="DS303" s="190">
        <v>5.5469018680100429E-4</v>
      </c>
      <c r="DT303" s="190">
        <v>5.2200000000000003E-2</v>
      </c>
      <c r="DU303" s="190">
        <v>2.5084036524321133E-3</v>
      </c>
      <c r="DV303" s="190">
        <v>2.5999999999999999E-3</v>
      </c>
      <c r="DW303" s="190">
        <v>2.1636025452093123E-3</v>
      </c>
      <c r="DX303" s="190">
        <v>0.12690000000000001</v>
      </c>
      <c r="DY303" s="190">
        <v>9.8908301015587525E-4</v>
      </c>
      <c r="DZ303" s="190">
        <v>1.1999999999999999E-3</v>
      </c>
      <c r="EA303" s="190">
        <v>6.4285714285714288E-5</v>
      </c>
      <c r="EB303" s="190">
        <v>0.2273</v>
      </c>
      <c r="EC303" s="190">
        <v>4.9692269097659633E-3</v>
      </c>
      <c r="ED303" s="190">
        <v>0.1066</v>
      </c>
      <c r="EE303" s="190">
        <v>1.1858490906453312E-3</v>
      </c>
      <c r="EF303" s="190">
        <v>1.61E-2</v>
      </c>
      <c r="EG303" s="190">
        <v>8.4634693248887842E-4</v>
      </c>
      <c r="EH303" s="190">
        <v>0.39950000000000002</v>
      </c>
      <c r="EI303" s="190">
        <v>3.0841023738251562E-3</v>
      </c>
      <c r="EJ303" s="189">
        <v>104.93</v>
      </c>
    </row>
    <row r="304" spans="1:140" x14ac:dyDescent="0.2">
      <c r="A304" s="63" t="s">
        <v>498</v>
      </c>
      <c r="B304" s="61">
        <v>92.91</v>
      </c>
      <c r="C304" s="143">
        <v>2.1243195129523114E-2</v>
      </c>
      <c r="D304" s="61">
        <v>50.14</v>
      </c>
      <c r="E304" s="61">
        <v>6.9476021993202811E-2</v>
      </c>
      <c r="F304" s="64">
        <v>0.193</v>
      </c>
      <c r="G304" s="64">
        <v>5.0788720890847351E-3</v>
      </c>
      <c r="H304" s="61">
        <v>6.58</v>
      </c>
      <c r="I304" s="61">
        <v>2.186547874370369E-2</v>
      </c>
      <c r="J304" s="61">
        <v>0.91</v>
      </c>
      <c r="K304" s="61">
        <v>10.180999999999999</v>
      </c>
      <c r="L304" s="61">
        <v>4.6893766283034904E-2</v>
      </c>
      <c r="M304" s="64">
        <v>5.5E-2</v>
      </c>
      <c r="N304" s="64">
        <v>4.1615842869966941E-3</v>
      </c>
      <c r="O304" s="61">
        <v>24.8</v>
      </c>
      <c r="P304" s="61">
        <v>7.4455090714694153E-2</v>
      </c>
      <c r="Q304" s="61">
        <v>5.27</v>
      </c>
      <c r="R304" s="61">
        <v>1.2779070858243178E-2</v>
      </c>
      <c r="S304" s="64">
        <v>0.107</v>
      </c>
      <c r="T304" s="64">
        <v>7.6136225379655692E-3</v>
      </c>
      <c r="U304" s="64">
        <v>0.69299999999999995</v>
      </c>
      <c r="V304" s="64">
        <v>1.5364029791692021E-2</v>
      </c>
      <c r="W304" s="64">
        <v>2.4E-2</v>
      </c>
      <c r="X304" s="64">
        <v>1.0654945560109111E-3</v>
      </c>
      <c r="Y304" s="64">
        <v>0.12809999999999999</v>
      </c>
      <c r="Z304" s="64">
        <v>1.5531351766740142E-3</v>
      </c>
      <c r="AA304" s="64">
        <v>1.2999999999999999E-2</v>
      </c>
      <c r="AB304" s="64">
        <v>2.1494224249755224E-3</v>
      </c>
      <c r="AC304" s="64">
        <v>1.7000000000000001E-2</v>
      </c>
      <c r="AD304" s="64">
        <v>9.4072113184579551E-4</v>
      </c>
      <c r="AE304" s="61">
        <v>99.11</v>
      </c>
      <c r="AF304" s="61">
        <f t="shared" si="44"/>
        <v>100.14</v>
      </c>
      <c r="AG304" s="92">
        <f t="shared" si="45"/>
        <v>0.12435233160621761</v>
      </c>
      <c r="AH304" s="64">
        <f t="shared" si="46"/>
        <v>3.5906735751295331</v>
      </c>
      <c r="AI304" s="64">
        <f t="shared" si="47"/>
        <v>0.66373056994818647</v>
      </c>
      <c r="AJ304" s="64">
        <f t="shared" si="48"/>
        <v>1.1062176165803108</v>
      </c>
      <c r="AK304" s="64">
        <f t="shared" si="49"/>
        <v>5.3367875647668397</v>
      </c>
      <c r="AL304" s="63">
        <v>1422</v>
      </c>
      <c r="AM304" s="63">
        <v>1300</v>
      </c>
      <c r="AN304" s="63" t="s">
        <v>497</v>
      </c>
      <c r="AO304" s="62">
        <v>1.03</v>
      </c>
      <c r="AP304" s="69">
        <v>0.14000000000000001</v>
      </c>
      <c r="AQ304" s="66"/>
      <c r="AR304" s="63"/>
      <c r="AS304" s="278"/>
      <c r="AT304" s="68"/>
      <c r="AU304" s="67"/>
      <c r="AV304" s="63"/>
      <c r="AW304" s="67"/>
      <c r="AX304" s="63"/>
      <c r="AY304" s="67"/>
      <c r="AZ304" s="63"/>
      <c r="BA304" s="67"/>
      <c r="BB304" s="63"/>
      <c r="BC304" s="67"/>
      <c r="BD304" s="63"/>
      <c r="BE304" s="67"/>
      <c r="BF304" s="63"/>
      <c r="BG304" s="67"/>
      <c r="BH304" s="63"/>
      <c r="BI304" s="67"/>
      <c r="BJ304" s="63"/>
      <c r="BK304" s="67"/>
      <c r="BL304" s="63"/>
      <c r="BM304" s="67"/>
      <c r="BN304" s="63"/>
      <c r="BO304" s="67"/>
      <c r="BP304" s="63"/>
      <c r="BQ304" s="67"/>
      <c r="BR304" s="63"/>
      <c r="BS304" s="67"/>
      <c r="BT304" s="63"/>
      <c r="BU304" s="67"/>
      <c r="BV304" s="63"/>
      <c r="BW304" s="67"/>
      <c r="BX304" s="63"/>
      <c r="BY304" s="67"/>
      <c r="BZ304" s="63"/>
      <c r="CA304" s="67"/>
      <c r="CB304" s="63"/>
      <c r="CC304" s="67"/>
      <c r="CD304" s="63"/>
      <c r="CE304" s="67"/>
      <c r="CF304" s="63"/>
      <c r="CG304" s="67"/>
      <c r="CH304" s="63"/>
      <c r="CI304" s="67"/>
      <c r="CJ304" s="63"/>
      <c r="CK304" s="67"/>
      <c r="CL304" s="63"/>
      <c r="CM304" s="118"/>
      <c r="CN304" s="60"/>
      <c r="CO304" s="117"/>
      <c r="CP304" s="91"/>
      <c r="CQ304" s="91"/>
      <c r="CR304" s="91"/>
      <c r="CS304" s="61"/>
      <c r="CT304" s="61"/>
      <c r="CU304" s="63"/>
      <c r="CV304" s="63"/>
      <c r="CW304" s="63"/>
      <c r="CX304" s="63"/>
      <c r="CY304" s="60"/>
      <c r="CZ304" s="60"/>
      <c r="DA304" s="63"/>
      <c r="DB304" s="91"/>
      <c r="DC304" s="91"/>
      <c r="DD304" s="91"/>
      <c r="DE304" s="60"/>
      <c r="DF304" s="60"/>
      <c r="DG304" s="65"/>
      <c r="DH304" s="65"/>
      <c r="DI304" s="65"/>
      <c r="DJ304" s="65"/>
      <c r="DL304" s="189">
        <v>41.16</v>
      </c>
      <c r="DM304" s="189">
        <v>3.6096359640527445E-2</v>
      </c>
      <c r="DN304" s="189">
        <v>50.88</v>
      </c>
      <c r="DO304" s="189">
        <v>9.0680453492822374E-2</v>
      </c>
      <c r="DP304" s="189">
        <v>6.92</v>
      </c>
      <c r="DQ304" s="189">
        <v>9.652252457220882E-2</v>
      </c>
      <c r="DR304" s="190">
        <v>4.4999999999999997E-3</v>
      </c>
      <c r="DS304" s="190">
        <v>7.9487635527358E-4</v>
      </c>
      <c r="DT304" s="190">
        <v>5.33E-2</v>
      </c>
      <c r="DU304" s="190">
        <v>2.796896327164039E-3</v>
      </c>
      <c r="DV304" s="190">
        <v>1.2999999999999999E-3</v>
      </c>
      <c r="DW304" s="190">
        <v>6.1714030579523578E-4</v>
      </c>
      <c r="DX304" s="190">
        <v>0.13159999999999999</v>
      </c>
      <c r="DY304" s="190">
        <v>7.7879181872643304E-4</v>
      </c>
      <c r="DZ304" s="190">
        <v>1.8E-3</v>
      </c>
      <c r="EA304" s="190">
        <v>3.0932385940951905E-4</v>
      </c>
      <c r="EB304" s="190">
        <v>0.2387</v>
      </c>
      <c r="EC304" s="190">
        <v>5.763154571198666E-3</v>
      </c>
      <c r="ED304" s="190">
        <v>0.1071</v>
      </c>
      <c r="EE304" s="190">
        <v>1.9507567625582332E-3</v>
      </c>
      <c r="EF304" s="190">
        <v>1.5599999999999999E-2</v>
      </c>
      <c r="EG304" s="190">
        <v>9.0814145205917634E-4</v>
      </c>
      <c r="EH304" s="190">
        <v>0.3977</v>
      </c>
      <c r="EI304" s="190">
        <v>2.5085443803042717E-3</v>
      </c>
      <c r="EJ304" s="189">
        <v>99.91</v>
      </c>
    </row>
    <row r="305" spans="1:140" x14ac:dyDescent="0.2">
      <c r="A305" s="63" t="s">
        <v>496</v>
      </c>
      <c r="B305" s="61">
        <v>93.02</v>
      </c>
      <c r="C305" s="143">
        <v>3.6842684748973373E-3</v>
      </c>
      <c r="D305" s="61">
        <v>50.04</v>
      </c>
      <c r="E305" s="61">
        <v>6.9337457928597288E-2</v>
      </c>
      <c r="F305" s="64">
        <v>0.19600000000000001</v>
      </c>
      <c r="G305" s="64">
        <v>5.0853158274281616E-3</v>
      </c>
      <c r="H305" s="61">
        <v>6.58</v>
      </c>
      <c r="I305" s="61">
        <v>2.1780731355268364E-2</v>
      </c>
      <c r="J305" s="61">
        <v>0.96</v>
      </c>
      <c r="K305" s="61">
        <v>10.14</v>
      </c>
      <c r="L305" s="61">
        <v>4.7485491566723124E-2</v>
      </c>
      <c r="M305" s="64">
        <v>5.2999999999999999E-2</v>
      </c>
      <c r="N305" s="64">
        <v>4.0992193050161741E-3</v>
      </c>
      <c r="O305" s="61">
        <v>25.01</v>
      </c>
      <c r="P305" s="61">
        <v>7.6370419223966854E-2</v>
      </c>
      <c r="Q305" s="61">
        <v>5.35</v>
      </c>
      <c r="R305" s="61">
        <v>1.2767138952679924E-2</v>
      </c>
      <c r="S305" s="64">
        <v>6.9000000000000006E-2</v>
      </c>
      <c r="T305" s="64">
        <v>7.1377358392638148E-3</v>
      </c>
      <c r="U305" s="64">
        <v>0.72099999999999997</v>
      </c>
      <c r="V305" s="64">
        <v>1.5485823830702567E-2</v>
      </c>
      <c r="W305" s="64">
        <v>3.3000000000000002E-2</v>
      </c>
      <c r="X305" s="64">
        <v>1.0879941033336941E-3</v>
      </c>
      <c r="Y305" s="64">
        <v>0.2145</v>
      </c>
      <c r="Z305" s="64">
        <v>1.9071730577538636E-3</v>
      </c>
      <c r="AA305" s="64">
        <v>1.7000000000000001E-2</v>
      </c>
      <c r="AB305" s="64">
        <v>2.279472731971688E-3</v>
      </c>
      <c r="AC305" s="64">
        <v>2.1000000000000001E-2</v>
      </c>
      <c r="AD305" s="64">
        <v>9.6396989579550663E-4</v>
      </c>
      <c r="AE305" s="61">
        <v>99.4</v>
      </c>
      <c r="AF305" s="61">
        <f t="shared" si="44"/>
        <v>100.23</v>
      </c>
      <c r="AG305" s="92">
        <f t="shared" si="45"/>
        <v>0.1683673469387755</v>
      </c>
      <c r="AH305" s="64">
        <f t="shared" si="46"/>
        <v>3.6785714285714284</v>
      </c>
      <c r="AI305" s="64">
        <f t="shared" si="47"/>
        <v>1.0943877551020407</v>
      </c>
      <c r="AJ305" s="64">
        <f t="shared" si="48"/>
        <v>1.8239795918367345</v>
      </c>
      <c r="AK305" s="64">
        <f t="shared" si="49"/>
        <v>4.2346938775510203</v>
      </c>
      <c r="AL305" s="63">
        <v>1431</v>
      </c>
      <c r="AM305" s="63">
        <v>1300</v>
      </c>
      <c r="AN305" s="63" t="s">
        <v>495</v>
      </c>
      <c r="AO305" s="62">
        <v>0.83</v>
      </c>
      <c r="AP305" s="69">
        <v>0.12</v>
      </c>
      <c r="AQ305" s="66">
        <v>20</v>
      </c>
      <c r="AR305" s="63">
        <v>15</v>
      </c>
      <c r="AS305" s="278">
        <v>1150.75</v>
      </c>
      <c r="AT305" s="68">
        <v>59.26</v>
      </c>
      <c r="AU305" s="67">
        <v>0.81</v>
      </c>
      <c r="AV305" s="63">
        <v>7.0000000000000007E-2</v>
      </c>
      <c r="AW305" s="67">
        <v>26.39</v>
      </c>
      <c r="AX305" s="63">
        <v>1.46</v>
      </c>
      <c r="AY305" s="67">
        <v>4.83</v>
      </c>
      <c r="AZ305" s="63">
        <v>0.35</v>
      </c>
      <c r="BA305" s="67">
        <v>9.1300000000000008</v>
      </c>
      <c r="BB305" s="63">
        <v>0.73</v>
      </c>
      <c r="BC305" s="67">
        <v>0.28999999999999998</v>
      </c>
      <c r="BD305" s="63">
        <v>0.04</v>
      </c>
      <c r="BE305" s="67">
        <v>3.92</v>
      </c>
      <c r="BF305" s="63">
        <v>0.7</v>
      </c>
      <c r="BG305" s="67">
        <v>0.47</v>
      </c>
      <c r="BH305" s="63">
        <v>0.06</v>
      </c>
      <c r="BI305" s="67">
        <v>1.26</v>
      </c>
      <c r="BJ305" s="63">
        <v>0.12</v>
      </c>
      <c r="BK305" s="67"/>
      <c r="BL305" s="63"/>
      <c r="BM305" s="67">
        <v>1.05</v>
      </c>
      <c r="BN305" s="63">
        <v>0.2</v>
      </c>
      <c r="BO305" s="67">
        <v>0.54</v>
      </c>
      <c r="BP305" s="63">
        <v>0.15</v>
      </c>
      <c r="BQ305" s="67"/>
      <c r="BR305" s="63"/>
      <c r="BS305" s="67"/>
      <c r="BT305" s="63"/>
      <c r="BU305" s="67"/>
      <c r="BV305" s="63"/>
      <c r="BW305" s="67">
        <v>0.7</v>
      </c>
      <c r="BX305" s="63">
        <v>0.12</v>
      </c>
      <c r="BY305" s="67"/>
      <c r="BZ305" s="63"/>
      <c r="CA305" s="67">
        <v>0.56000000000000005</v>
      </c>
      <c r="CB305" s="63">
        <v>0.12</v>
      </c>
      <c r="CC305" s="67"/>
      <c r="CD305" s="63"/>
      <c r="CE305" s="67"/>
      <c r="CF305" s="63"/>
      <c r="CG305" s="67"/>
      <c r="CH305" s="63"/>
      <c r="CI305" s="67"/>
      <c r="CJ305" s="63"/>
      <c r="CK305" s="67">
        <v>0.03</v>
      </c>
      <c r="CL305" s="63">
        <v>7.0000000000000001E-3</v>
      </c>
      <c r="CM305" s="118">
        <v>1.2200000000000001E-2</v>
      </c>
      <c r="CN305" s="60">
        <v>3.7000000000000002E-3</v>
      </c>
      <c r="CO305" s="117">
        <v>24.17</v>
      </c>
      <c r="CP305" s="91">
        <v>8.19</v>
      </c>
      <c r="CQ305" s="91"/>
      <c r="CR305" s="91"/>
      <c r="CS305" s="61">
        <v>2.5</v>
      </c>
      <c r="CT305" s="61">
        <v>0.94</v>
      </c>
      <c r="CU305" s="63">
        <v>9.67</v>
      </c>
      <c r="CV305" s="63">
        <v>2.54</v>
      </c>
      <c r="CW305" s="63"/>
      <c r="CX305" s="63"/>
      <c r="CY305" s="60">
        <f>AU305/AW305</f>
        <v>3.0693444486547938E-2</v>
      </c>
      <c r="CZ305" s="60">
        <f>CY305*((AV305/AU305)^2+(AX305/AW305)^2)^0.5</f>
        <v>3.1494999688129943E-3</v>
      </c>
      <c r="DA305" s="63"/>
      <c r="DB305" s="91">
        <v>31.5</v>
      </c>
      <c r="DC305" s="60">
        <f>0.3543*DE305</f>
        <v>3.2028719999999997E-2</v>
      </c>
      <c r="DD305" s="60">
        <v>1.8565319999999999E-3</v>
      </c>
      <c r="DE305" s="60">
        <v>9.0399999999999994E-2</v>
      </c>
      <c r="DF305" s="60">
        <v>5.2399999999999999E-3</v>
      </c>
      <c r="DG305" s="65"/>
      <c r="DH305" s="65"/>
      <c r="DI305" s="65"/>
      <c r="DJ305" s="65"/>
      <c r="DL305" s="189">
        <v>41.27</v>
      </c>
      <c r="DM305" s="189">
        <v>6.6192246666164772E-2</v>
      </c>
      <c r="DN305" s="189">
        <v>51.22</v>
      </c>
      <c r="DO305" s="189">
        <v>3.7947894884368186E-2</v>
      </c>
      <c r="DP305" s="189">
        <v>6.85</v>
      </c>
      <c r="DQ305" s="189">
        <v>1.6599616247959834E-2</v>
      </c>
      <c r="DR305" s="190">
        <v>4.4000000000000003E-3</v>
      </c>
      <c r="DS305" s="190">
        <v>8.6456664444722821E-4</v>
      </c>
      <c r="DT305" s="190">
        <v>5.8900000000000001E-2</v>
      </c>
      <c r="DU305" s="190">
        <v>7.7013004063694809E-3</v>
      </c>
      <c r="DV305" s="190">
        <v>5.9999999999999995E-4</v>
      </c>
      <c r="DW305" s="190">
        <v>5.7528201345585133E-4</v>
      </c>
      <c r="DX305" s="190">
        <v>0.1275</v>
      </c>
      <c r="DY305" s="190">
        <v>1.1166787272208001E-3</v>
      </c>
      <c r="DZ305" s="190">
        <v>1.5E-3</v>
      </c>
      <c r="EA305" s="190">
        <v>1.7508648382045074E-4</v>
      </c>
      <c r="EB305" s="190">
        <v>0.2354</v>
      </c>
      <c r="EC305" s="190">
        <v>5.324618550553906E-3</v>
      </c>
      <c r="ED305" s="190">
        <v>0.1052</v>
      </c>
      <c r="EE305" s="190">
        <v>1.0188833211937367E-3</v>
      </c>
      <c r="EF305" s="190">
        <v>1.55E-2</v>
      </c>
      <c r="EG305" s="190">
        <v>9.3818008313150563E-4</v>
      </c>
      <c r="EH305" s="190">
        <v>0.40770000000000001</v>
      </c>
      <c r="EI305" s="190">
        <v>1.3429521926131515E-3</v>
      </c>
      <c r="EJ305" s="189">
        <v>100.29</v>
      </c>
    </row>
    <row r="306" spans="1:140" x14ac:dyDescent="0.2">
      <c r="A306" s="63" t="s">
        <v>494</v>
      </c>
      <c r="B306" s="61">
        <v>93.01</v>
      </c>
      <c r="C306" s="143">
        <v>1.1551257827162596E-2</v>
      </c>
      <c r="D306" s="61">
        <v>50.13</v>
      </c>
      <c r="E306" s="61">
        <v>6.9462165586742258E-2</v>
      </c>
      <c r="F306" s="64">
        <v>0.187</v>
      </c>
      <c r="G306" s="64">
        <v>5.0143799365572764E-3</v>
      </c>
      <c r="H306" s="61">
        <v>6.42</v>
      </c>
      <c r="I306" s="61">
        <v>2.141616278525274E-2</v>
      </c>
      <c r="J306" s="61">
        <v>0.94</v>
      </c>
      <c r="K306" s="61">
        <v>10.154</v>
      </c>
      <c r="L306" s="61">
        <v>4.8332702901615211E-2</v>
      </c>
      <c r="M306" s="64">
        <v>4.8000000000000001E-2</v>
      </c>
      <c r="N306" s="64">
        <v>4.1085211397235812E-3</v>
      </c>
      <c r="O306" s="61">
        <v>25.14</v>
      </c>
      <c r="P306" s="61">
        <v>7.8061547956297495E-2</v>
      </c>
      <c r="Q306" s="61">
        <v>5.22</v>
      </c>
      <c r="R306" s="61">
        <v>1.2657827301713356E-2</v>
      </c>
      <c r="S306" s="64">
        <v>9.7000000000000003E-2</v>
      </c>
      <c r="T306" s="64">
        <v>7.2472948208790813E-3</v>
      </c>
      <c r="U306" s="64">
        <v>0.66400000000000003</v>
      </c>
      <c r="V306" s="64">
        <v>1.491047246136871E-2</v>
      </c>
      <c r="W306" s="64">
        <v>2.1000000000000001E-2</v>
      </c>
      <c r="X306" s="64">
        <v>1.0034407694417134E-3</v>
      </c>
      <c r="Y306" s="64">
        <v>6.0900000000000003E-2</v>
      </c>
      <c r="Z306" s="64">
        <v>1.1864666464010789E-3</v>
      </c>
      <c r="AA306" s="64">
        <v>1.4999999999999999E-2</v>
      </c>
      <c r="AB306" s="64">
        <v>2.1928258278101137E-3</v>
      </c>
      <c r="AC306" s="64">
        <v>1.7000000000000001E-2</v>
      </c>
      <c r="AD306" s="64">
        <v>9.2484274592568346E-4</v>
      </c>
      <c r="AE306" s="61">
        <v>99.12</v>
      </c>
      <c r="AF306" s="61">
        <f t="shared" si="44"/>
        <v>100.08</v>
      </c>
      <c r="AG306" s="92">
        <f t="shared" si="45"/>
        <v>0.11229946524064172</v>
      </c>
      <c r="AH306" s="64">
        <f t="shared" si="46"/>
        <v>3.5508021390374331</v>
      </c>
      <c r="AI306" s="64">
        <f t="shared" si="47"/>
        <v>0.32566844919786098</v>
      </c>
      <c r="AJ306" s="64">
        <f t="shared" si="48"/>
        <v>0.54278074866310166</v>
      </c>
      <c r="AK306" s="64">
        <f t="shared" si="49"/>
        <v>5.1336898395721926</v>
      </c>
      <c r="AL306" s="63">
        <v>1428</v>
      </c>
      <c r="AM306" s="63">
        <v>1300</v>
      </c>
      <c r="AN306" s="63" t="s">
        <v>493</v>
      </c>
      <c r="AO306" s="62">
        <v>0.96</v>
      </c>
      <c r="AP306" s="69">
        <v>0.13</v>
      </c>
      <c r="AQ306" s="66"/>
      <c r="AR306" s="63"/>
      <c r="AS306" s="278"/>
      <c r="AT306" s="68"/>
      <c r="AU306" s="67"/>
      <c r="AV306" s="63"/>
      <c r="AW306" s="67"/>
      <c r="AX306" s="63"/>
      <c r="AY306" s="67"/>
      <c r="AZ306" s="63"/>
      <c r="BA306" s="67"/>
      <c r="BB306" s="63"/>
      <c r="BC306" s="67"/>
      <c r="BD306" s="63"/>
      <c r="BE306" s="67"/>
      <c r="BF306" s="63"/>
      <c r="BG306" s="67"/>
      <c r="BH306" s="63"/>
      <c r="BI306" s="67"/>
      <c r="BJ306" s="63"/>
      <c r="BK306" s="67"/>
      <c r="BL306" s="63"/>
      <c r="BM306" s="67"/>
      <c r="BN306" s="63"/>
      <c r="BO306" s="67"/>
      <c r="BP306" s="63"/>
      <c r="BQ306" s="67"/>
      <c r="BR306" s="63"/>
      <c r="BS306" s="67"/>
      <c r="BT306" s="63"/>
      <c r="BU306" s="67"/>
      <c r="BV306" s="63"/>
      <c r="BW306" s="67"/>
      <c r="BX306" s="63"/>
      <c r="BY306" s="67"/>
      <c r="BZ306" s="63"/>
      <c r="CA306" s="67"/>
      <c r="CB306" s="63"/>
      <c r="CC306" s="67"/>
      <c r="CD306" s="63"/>
      <c r="CE306" s="67"/>
      <c r="CF306" s="63"/>
      <c r="CG306" s="67"/>
      <c r="CH306" s="63"/>
      <c r="CI306" s="67"/>
      <c r="CJ306" s="63"/>
      <c r="CK306" s="67"/>
      <c r="CL306" s="63"/>
      <c r="CM306" s="118"/>
      <c r="CN306" s="60"/>
      <c r="CO306" s="117"/>
      <c r="CP306" s="91"/>
      <c r="CQ306" s="91"/>
      <c r="CR306" s="91"/>
      <c r="CS306" s="61"/>
      <c r="CT306" s="61"/>
      <c r="CU306" s="63"/>
      <c r="CV306" s="63"/>
      <c r="CW306" s="63"/>
      <c r="CX306" s="63"/>
      <c r="CY306" s="60"/>
      <c r="CZ306" s="60"/>
      <c r="DA306" s="63"/>
      <c r="DB306" s="91"/>
      <c r="DC306" s="91"/>
      <c r="DD306" s="91"/>
      <c r="DE306" s="60"/>
      <c r="DF306" s="60"/>
      <c r="DG306" s="65"/>
      <c r="DH306" s="65"/>
      <c r="DI306" s="65"/>
      <c r="DJ306" s="65"/>
      <c r="DL306" s="189">
        <v>40.950000000000003</v>
      </c>
      <c r="DM306" s="189">
        <v>4.605329648616649E-2</v>
      </c>
      <c r="DN306" s="189">
        <v>50.69</v>
      </c>
      <c r="DO306" s="189">
        <v>4.5696540746847446E-2</v>
      </c>
      <c r="DP306" s="189">
        <v>6.79</v>
      </c>
      <c r="DQ306" s="189">
        <v>5.1107474828563419E-2</v>
      </c>
      <c r="DR306" s="190">
        <v>3.5999999999999999E-3</v>
      </c>
      <c r="DS306" s="190">
        <v>5.935961333110297E-4</v>
      </c>
      <c r="DT306" s="190">
        <v>5.16E-2</v>
      </c>
      <c r="DU306" s="190">
        <v>2.3541718562665854E-3</v>
      </c>
      <c r="DV306" s="190">
        <v>1.9E-3</v>
      </c>
      <c r="DW306" s="190">
        <v>2.0701273684942752E-3</v>
      </c>
      <c r="DX306" s="190">
        <v>0.1278</v>
      </c>
      <c r="DY306" s="190">
        <v>1.2561535914238828E-3</v>
      </c>
      <c r="DZ306" s="190">
        <v>2E-3</v>
      </c>
      <c r="EA306" s="190">
        <v>3.0893768730039359E-4</v>
      </c>
      <c r="EB306" s="190">
        <v>0.23100000000000001</v>
      </c>
      <c r="EC306" s="190">
        <v>2.639617650000009E-3</v>
      </c>
      <c r="ED306" s="190">
        <v>0.10249999999999999</v>
      </c>
      <c r="EE306" s="190">
        <v>1.2454341319213715E-3</v>
      </c>
      <c r="EF306" s="190">
        <v>1.55E-2</v>
      </c>
      <c r="EG306" s="190">
        <v>8.4211447627520583E-4</v>
      </c>
      <c r="EH306" s="190">
        <v>0.40410000000000001</v>
      </c>
      <c r="EI306" s="190">
        <v>2.7938946182303795E-3</v>
      </c>
      <c r="EJ306" s="189">
        <v>99.36</v>
      </c>
    </row>
    <row r="307" spans="1:140" x14ac:dyDescent="0.2">
      <c r="A307" s="63" t="s">
        <v>492</v>
      </c>
      <c r="B307" s="61">
        <v>93</v>
      </c>
      <c r="C307" s="143">
        <v>9.0966364102882981E-3</v>
      </c>
      <c r="D307" s="61">
        <v>50.15</v>
      </c>
      <c r="E307" s="61">
        <v>6.9489878399663349E-2</v>
      </c>
      <c r="F307" s="64">
        <v>0.19600000000000001</v>
      </c>
      <c r="G307" s="64">
        <v>5.0365065094030463E-3</v>
      </c>
      <c r="H307" s="61">
        <v>6.5</v>
      </c>
      <c r="I307" s="61">
        <v>2.1515920031800053E-2</v>
      </c>
      <c r="J307" s="61">
        <v>0.95</v>
      </c>
      <c r="K307" s="61">
        <v>10.147</v>
      </c>
      <c r="L307" s="61">
        <v>4.9080493973552276E-2</v>
      </c>
      <c r="M307" s="64">
        <v>4.9000000000000002E-2</v>
      </c>
      <c r="N307" s="64">
        <v>4.0024831759580409E-3</v>
      </c>
      <c r="O307" s="61">
        <v>25.05</v>
      </c>
      <c r="P307" s="61">
        <v>7.713399596373402E-2</v>
      </c>
      <c r="Q307" s="61">
        <v>5.28</v>
      </c>
      <c r="R307" s="61">
        <v>1.2600092274794392E-2</v>
      </c>
      <c r="S307" s="64">
        <v>9.6000000000000002E-2</v>
      </c>
      <c r="T307" s="64">
        <v>7.3138641338822306E-3</v>
      </c>
      <c r="U307" s="64">
        <v>0.68899999999999995</v>
      </c>
      <c r="V307" s="64">
        <v>1.5125060787470949E-2</v>
      </c>
      <c r="W307" s="64">
        <v>2.1999999999999999E-2</v>
      </c>
      <c r="X307" s="64">
        <v>1.0112212570042641E-3</v>
      </c>
      <c r="Y307" s="64">
        <v>9.98E-2</v>
      </c>
      <c r="Z307" s="64">
        <v>1.400810664440372E-3</v>
      </c>
      <c r="AA307" s="64">
        <v>1.7000000000000001E-2</v>
      </c>
      <c r="AB307" s="64">
        <v>2.2094208585895013E-3</v>
      </c>
      <c r="AC307" s="64">
        <v>1.4E-2</v>
      </c>
      <c r="AD307" s="64">
        <v>9.152790013817483E-4</v>
      </c>
      <c r="AE307" s="61">
        <v>99.26</v>
      </c>
      <c r="AF307" s="61">
        <f t="shared" si="44"/>
        <v>100.11</v>
      </c>
      <c r="AG307" s="92">
        <f t="shared" si="45"/>
        <v>0.11224489795918366</v>
      </c>
      <c r="AH307" s="64">
        <f t="shared" si="46"/>
        <v>3.5153061224489792</v>
      </c>
      <c r="AI307" s="64">
        <f t="shared" si="47"/>
        <v>0.50918367346938775</v>
      </c>
      <c r="AJ307" s="64">
        <f t="shared" si="48"/>
        <v>0.84863945578231292</v>
      </c>
      <c r="AK307" s="64">
        <f t="shared" si="49"/>
        <v>4.3367346938775508</v>
      </c>
      <c r="AL307" s="63">
        <v>1430</v>
      </c>
      <c r="AM307" s="63">
        <v>1300</v>
      </c>
      <c r="AN307" s="63" t="s">
        <v>491</v>
      </c>
      <c r="AO307" s="62">
        <v>0.85</v>
      </c>
      <c r="AP307" s="69">
        <v>0.12</v>
      </c>
      <c r="AQ307" s="66">
        <v>38</v>
      </c>
      <c r="AR307" s="63">
        <v>13</v>
      </c>
      <c r="AS307" s="278">
        <v>1121.1400000000001</v>
      </c>
      <c r="AT307" s="68">
        <v>48.1</v>
      </c>
      <c r="AU307" s="67">
        <v>0.52</v>
      </c>
      <c r="AV307" s="63">
        <v>0.05</v>
      </c>
      <c r="AW307" s="67">
        <v>20.62</v>
      </c>
      <c r="AX307" s="63">
        <v>0.62</v>
      </c>
      <c r="AY307" s="67">
        <v>4.9000000000000004</v>
      </c>
      <c r="AZ307" s="63">
        <v>0.28000000000000003</v>
      </c>
      <c r="BA307" s="67">
        <v>9.19</v>
      </c>
      <c r="BB307" s="63">
        <v>0.46</v>
      </c>
      <c r="BC307" s="67">
        <v>0.27</v>
      </c>
      <c r="BD307" s="63">
        <v>0.03</v>
      </c>
      <c r="BE307" s="67">
        <v>2.37</v>
      </c>
      <c r="BF307" s="63">
        <v>0.36</v>
      </c>
      <c r="BG307" s="67">
        <v>0.36</v>
      </c>
      <c r="BH307" s="63">
        <v>0.03</v>
      </c>
      <c r="BI307" s="67">
        <v>1.08</v>
      </c>
      <c r="BJ307" s="63">
        <v>0.09</v>
      </c>
      <c r="BK307" s="67"/>
      <c r="BL307" s="63"/>
      <c r="BM307" s="67">
        <v>1.05</v>
      </c>
      <c r="BN307" s="63">
        <v>0.13</v>
      </c>
      <c r="BO307" s="67">
        <v>0.39</v>
      </c>
      <c r="BP307" s="63">
        <v>0.08</v>
      </c>
      <c r="BQ307" s="67"/>
      <c r="BR307" s="63"/>
      <c r="BS307" s="67"/>
      <c r="BT307" s="63"/>
      <c r="BU307" s="67"/>
      <c r="BV307" s="63"/>
      <c r="BW307" s="67">
        <v>0.84</v>
      </c>
      <c r="BX307" s="63">
        <v>0.1</v>
      </c>
      <c r="BY307" s="67"/>
      <c r="BZ307" s="63"/>
      <c r="CA307" s="67">
        <v>0.53</v>
      </c>
      <c r="CB307" s="63">
        <v>0.09</v>
      </c>
      <c r="CC307" s="67"/>
      <c r="CD307" s="63"/>
      <c r="CE307" s="67"/>
      <c r="CF307" s="63"/>
      <c r="CG307" s="67"/>
      <c r="CH307" s="63"/>
      <c r="CI307" s="67">
        <v>5.3999999999999999E-2</v>
      </c>
      <c r="CJ307" s="63">
        <v>7.0000000000000001E-3</v>
      </c>
      <c r="CK307" s="67">
        <v>2.1999999999999999E-2</v>
      </c>
      <c r="CL307" s="63">
        <v>5.0000000000000001E-3</v>
      </c>
      <c r="CM307" s="118"/>
      <c r="CN307" s="60"/>
      <c r="CO307" s="117"/>
      <c r="CP307" s="91"/>
      <c r="CQ307" s="91">
        <v>20</v>
      </c>
      <c r="CR307" s="91">
        <v>3.02</v>
      </c>
      <c r="CS307" s="61"/>
      <c r="CT307" s="61"/>
      <c r="CU307" s="63">
        <v>12.27</v>
      </c>
      <c r="CV307" s="63">
        <v>3.18</v>
      </c>
      <c r="CW307" s="63">
        <v>19.440000000000001</v>
      </c>
      <c r="CX307" s="63">
        <v>3.46</v>
      </c>
      <c r="CY307" s="60">
        <f>AU307/AW307</f>
        <v>2.5218234723569349E-2</v>
      </c>
      <c r="CZ307" s="60">
        <f>CY307*((AV307/AU307)^2+(AX307/AW307)^2)^0.5</f>
        <v>2.5406217494874641E-3</v>
      </c>
      <c r="DA307" s="63"/>
      <c r="DB307" s="91">
        <v>15.6</v>
      </c>
      <c r="DC307" s="60">
        <f>0.3543*DE307</f>
        <v>2.5612346999999997E-2</v>
      </c>
      <c r="DD307" s="60">
        <v>1.5553769999999999E-3</v>
      </c>
      <c r="DE307" s="60">
        <v>7.2289999999999993E-2</v>
      </c>
      <c r="DF307" s="60">
        <v>4.3899999999999998E-3</v>
      </c>
      <c r="DG307" s="65"/>
      <c r="DH307" s="65"/>
      <c r="DI307" s="65"/>
      <c r="DJ307" s="65"/>
      <c r="DL307" s="189">
        <v>41.27</v>
      </c>
      <c r="DM307" s="189">
        <v>5.54176932137323E-2</v>
      </c>
      <c r="DN307" s="189">
        <v>51.06</v>
      </c>
      <c r="DO307" s="189">
        <v>5.6136144987565036E-2</v>
      </c>
      <c r="DP307" s="189">
        <v>6.84</v>
      </c>
      <c r="DQ307" s="189">
        <v>4.0844963246447569E-2</v>
      </c>
      <c r="DR307" s="190">
        <v>4.3E-3</v>
      </c>
      <c r="DS307" s="190">
        <v>7.0030476464490936E-4</v>
      </c>
      <c r="DT307" s="190">
        <v>4.7199999999999999E-2</v>
      </c>
      <c r="DU307" s="190">
        <v>9.2303061549571042E-4</v>
      </c>
      <c r="DV307" s="190">
        <v>1.8E-3</v>
      </c>
      <c r="DW307" s="190">
        <v>1.3103127946105504E-3</v>
      </c>
      <c r="DX307" s="190">
        <v>0.12859999999999999</v>
      </c>
      <c r="DY307" s="190">
        <v>8.5263191633262497E-4</v>
      </c>
      <c r="DZ307" s="190">
        <v>1.6000000000000001E-3</v>
      </c>
      <c r="EA307" s="190">
        <v>1.7516698335324178E-4</v>
      </c>
      <c r="EB307" s="190">
        <v>0.22969999999999999</v>
      </c>
      <c r="EC307" s="190">
        <v>2.0241392232606854E-3</v>
      </c>
      <c r="ED307" s="190">
        <v>0.1051</v>
      </c>
      <c r="EE307" s="190">
        <v>9.9997596104769147E-4</v>
      </c>
      <c r="EF307" s="190">
        <v>1.5699999999999999E-2</v>
      </c>
      <c r="EG307" s="190">
        <v>8.9657882846691582E-4</v>
      </c>
      <c r="EH307" s="190">
        <v>0.40739999999999998</v>
      </c>
      <c r="EI307" s="190">
        <v>1.3691964442059034E-3</v>
      </c>
      <c r="EJ307" s="189">
        <v>100.11</v>
      </c>
    </row>
    <row r="308" spans="1:140" x14ac:dyDescent="0.2">
      <c r="A308" s="63" t="s">
        <v>490</v>
      </c>
      <c r="B308" s="61">
        <v>92.99</v>
      </c>
      <c r="C308" s="143">
        <v>5.7681681916850885E-3</v>
      </c>
      <c r="D308" s="61">
        <v>50.14</v>
      </c>
      <c r="E308" s="61">
        <v>6.9476021993202811E-2</v>
      </c>
      <c r="F308" s="64">
        <v>0.189</v>
      </c>
      <c r="G308" s="64">
        <v>5.0342987754006018E-3</v>
      </c>
      <c r="H308" s="61">
        <v>6.45</v>
      </c>
      <c r="I308" s="61">
        <v>2.1516238312286634E-2</v>
      </c>
      <c r="J308" s="61">
        <v>0.95</v>
      </c>
      <c r="K308" s="61">
        <v>10.148999999999999</v>
      </c>
      <c r="L308" s="61">
        <v>4.7918270736652328E-2</v>
      </c>
      <c r="M308" s="64">
        <v>5.1999999999999998E-2</v>
      </c>
      <c r="N308" s="64">
        <v>4.0599250144507555E-3</v>
      </c>
      <c r="O308" s="61">
        <v>25.02</v>
      </c>
      <c r="P308" s="61">
        <v>7.7041619920663676E-2</v>
      </c>
      <c r="Q308" s="61">
        <v>5.32</v>
      </c>
      <c r="R308" s="61">
        <v>1.2764168149284539E-2</v>
      </c>
      <c r="S308" s="64">
        <v>9.2999999999999999E-2</v>
      </c>
      <c r="T308" s="64">
        <v>7.2998777064337784E-3</v>
      </c>
      <c r="U308" s="64">
        <v>0.69</v>
      </c>
      <c r="V308" s="64">
        <v>1.5192122432366057E-2</v>
      </c>
      <c r="W308" s="64">
        <v>3.1E-2</v>
      </c>
      <c r="X308" s="64">
        <v>1.0671480365215746E-3</v>
      </c>
      <c r="Y308" s="64">
        <v>0.1239</v>
      </c>
      <c r="Z308" s="64">
        <v>1.5181856031899834E-3</v>
      </c>
      <c r="AA308" s="64">
        <v>1.6E-2</v>
      </c>
      <c r="AB308" s="64">
        <v>2.260396339768649E-3</v>
      </c>
      <c r="AC308" s="64">
        <v>1.7999999999999999E-2</v>
      </c>
      <c r="AD308" s="64">
        <v>9.6149500258711697E-4</v>
      </c>
      <c r="AE308" s="61">
        <v>99.24</v>
      </c>
      <c r="AF308" s="61">
        <f t="shared" si="44"/>
        <v>100.14999999999999</v>
      </c>
      <c r="AG308" s="92">
        <f t="shared" si="45"/>
        <v>0.16402116402116401</v>
      </c>
      <c r="AH308" s="64">
        <f t="shared" si="46"/>
        <v>3.6507936507936507</v>
      </c>
      <c r="AI308" s="64">
        <f t="shared" si="47"/>
        <v>0.65555555555555556</v>
      </c>
      <c r="AJ308" s="64">
        <f t="shared" si="48"/>
        <v>1.0925925925925926</v>
      </c>
      <c r="AK308" s="64">
        <f t="shared" si="49"/>
        <v>4.8148148148148149</v>
      </c>
      <c r="AL308" s="63">
        <v>1428</v>
      </c>
      <c r="AM308" s="63">
        <v>1300</v>
      </c>
      <c r="AN308" s="63" t="s">
        <v>226</v>
      </c>
      <c r="AO308" s="62">
        <v>0.91</v>
      </c>
      <c r="AP308" s="69">
        <v>0.13</v>
      </c>
      <c r="AQ308" s="66">
        <v>38</v>
      </c>
      <c r="AR308" s="63">
        <v>17</v>
      </c>
      <c r="AS308" s="278">
        <v>1130.98</v>
      </c>
      <c r="AT308" s="68">
        <v>42.86</v>
      </c>
      <c r="AU308" s="67">
        <v>0.67</v>
      </c>
      <c r="AV308" s="63">
        <v>0.05</v>
      </c>
      <c r="AW308" s="67">
        <v>22.77</v>
      </c>
      <c r="AX308" s="63">
        <v>0.63</v>
      </c>
      <c r="AY308" s="67">
        <v>5.15</v>
      </c>
      <c r="AZ308" s="63">
        <v>0.35</v>
      </c>
      <c r="BA308" s="67">
        <v>9.19</v>
      </c>
      <c r="BB308" s="63">
        <v>0.44</v>
      </c>
      <c r="BC308" s="67">
        <v>0.3</v>
      </c>
      <c r="BD308" s="63">
        <v>0.03</v>
      </c>
      <c r="BE308" s="67">
        <v>3.13</v>
      </c>
      <c r="BF308" s="63">
        <v>0.37</v>
      </c>
      <c r="BG308" s="67">
        <v>0.41</v>
      </c>
      <c r="BH308" s="63">
        <v>0.04</v>
      </c>
      <c r="BI308" s="67">
        <v>1.1599999999999999</v>
      </c>
      <c r="BJ308" s="63">
        <v>7.0000000000000007E-2</v>
      </c>
      <c r="BK308" s="67"/>
      <c r="BL308" s="63"/>
      <c r="BM308" s="67">
        <v>1.0900000000000001</v>
      </c>
      <c r="BN308" s="63">
        <v>0.13</v>
      </c>
      <c r="BO308" s="67">
        <v>0.4</v>
      </c>
      <c r="BP308" s="63">
        <v>0.09</v>
      </c>
      <c r="BQ308" s="67"/>
      <c r="BR308" s="63"/>
      <c r="BS308" s="67"/>
      <c r="BT308" s="63"/>
      <c r="BU308" s="67"/>
      <c r="BV308" s="63"/>
      <c r="BW308" s="67">
        <v>0.79</v>
      </c>
      <c r="BX308" s="63">
        <v>0.08</v>
      </c>
      <c r="BY308" s="67"/>
      <c r="BZ308" s="63"/>
      <c r="CA308" s="67">
        <v>0.56999999999999995</v>
      </c>
      <c r="CB308" s="63">
        <v>7.0000000000000007E-2</v>
      </c>
      <c r="CC308" s="67"/>
      <c r="CD308" s="63"/>
      <c r="CE308" s="67"/>
      <c r="CF308" s="63"/>
      <c r="CG308" s="67"/>
      <c r="CH308" s="63"/>
      <c r="CI308" s="67">
        <v>0.106</v>
      </c>
      <c r="CJ308" s="63">
        <v>1.7999999999999999E-2</v>
      </c>
      <c r="CK308" s="67">
        <v>2.8000000000000001E-2</v>
      </c>
      <c r="CL308" s="63">
        <v>4.0000000000000001E-3</v>
      </c>
      <c r="CM308" s="118">
        <v>8.6E-3</v>
      </c>
      <c r="CN308" s="60">
        <v>1.9E-3</v>
      </c>
      <c r="CO308" s="117">
        <v>33.33</v>
      </c>
      <c r="CP308" s="91">
        <v>8.17</v>
      </c>
      <c r="CQ308" s="91">
        <v>10.94</v>
      </c>
      <c r="CR308" s="91">
        <v>1.98</v>
      </c>
      <c r="CS308" s="61">
        <v>3.11</v>
      </c>
      <c r="CT308" s="61">
        <v>0.82</v>
      </c>
      <c r="CU308" s="63">
        <v>10.71</v>
      </c>
      <c r="CV308" s="63">
        <v>2.06</v>
      </c>
      <c r="CW308" s="63">
        <v>10.28</v>
      </c>
      <c r="CX308" s="63">
        <v>2.15</v>
      </c>
      <c r="CY308" s="60">
        <f>AU308/AW308</f>
        <v>2.9424681598594644E-2</v>
      </c>
      <c r="CZ308" s="60">
        <f>CY308*((AV308/AU308)^2+(AX308/AW308)^2)^0.5</f>
        <v>2.3419322816556386E-3</v>
      </c>
      <c r="DA308" s="63"/>
      <c r="DB308" s="91">
        <v>18</v>
      </c>
      <c r="DC308" s="60">
        <f>0.3543*DE308</f>
        <v>2.8645155000000002E-2</v>
      </c>
      <c r="DD308" s="60">
        <v>1.597893E-3</v>
      </c>
      <c r="DE308" s="60">
        <v>8.0850000000000005E-2</v>
      </c>
      <c r="DF308" s="60">
        <v>4.5100000000000001E-3</v>
      </c>
      <c r="DG308" s="65"/>
      <c r="DH308" s="65"/>
      <c r="DI308" s="65"/>
      <c r="DJ308" s="65"/>
      <c r="DL308" s="189">
        <v>40.950000000000003</v>
      </c>
      <c r="DM308" s="189">
        <v>7.8504398247600839E-3</v>
      </c>
      <c r="DN308" s="189">
        <v>50.8</v>
      </c>
      <c r="DO308" s="189">
        <v>1.5884551283468905E-2</v>
      </c>
      <c r="DP308" s="189">
        <v>6.82</v>
      </c>
      <c r="DQ308" s="189">
        <v>2.5712041519360587E-2</v>
      </c>
      <c r="DR308" s="190">
        <v>4.7999999999999996E-3</v>
      </c>
      <c r="DS308" s="190">
        <v>4.9923141021789496E-4</v>
      </c>
      <c r="DT308" s="190">
        <v>5.3800000000000001E-2</v>
      </c>
      <c r="DU308" s="190">
        <v>3.9968279789107924E-3</v>
      </c>
      <c r="DV308" s="190">
        <v>2.7000000000000001E-3</v>
      </c>
      <c r="DW308" s="190">
        <v>2.5702951043138928E-3</v>
      </c>
      <c r="DX308" s="190">
        <v>0.12609999999999999</v>
      </c>
      <c r="DY308" s="190">
        <v>1.2521256796470921E-3</v>
      </c>
      <c r="DZ308" s="190">
        <v>1.4E-3</v>
      </c>
      <c r="EA308" s="190">
        <v>7.3652315980743616E-4</v>
      </c>
      <c r="EB308" s="190">
        <v>0.22869999999999999</v>
      </c>
      <c r="EC308" s="190">
        <v>3.07489229242931E-3</v>
      </c>
      <c r="ED308" s="190">
        <v>0.1036</v>
      </c>
      <c r="EE308" s="190">
        <v>8.4413516636959798E-4</v>
      </c>
      <c r="EF308" s="190">
        <v>1.5599999999999999E-2</v>
      </c>
      <c r="EG308" s="190">
        <v>1.1467595027018689E-3</v>
      </c>
      <c r="EH308" s="190">
        <v>0.40629999999999999</v>
      </c>
      <c r="EI308" s="190">
        <v>1.2015546883691998E-3</v>
      </c>
      <c r="EJ308" s="189">
        <v>99.51</v>
      </c>
    </row>
    <row r="309" spans="1:140" x14ac:dyDescent="0.2">
      <c r="A309" s="63" t="s">
        <v>489</v>
      </c>
      <c r="B309" s="61">
        <v>92.89</v>
      </c>
      <c r="C309" s="143">
        <v>2.6497408159399326E-3</v>
      </c>
      <c r="D309" s="61">
        <v>50.31</v>
      </c>
      <c r="E309" s="61">
        <v>6.9711580903032172E-2</v>
      </c>
      <c r="F309" s="64">
        <v>0.192</v>
      </c>
      <c r="G309" s="64">
        <v>5.1317110510151588E-3</v>
      </c>
      <c r="H309" s="61">
        <v>6.65</v>
      </c>
      <c r="I309" s="61">
        <v>2.2012441263303133E-2</v>
      </c>
      <c r="J309" s="61">
        <v>0.94</v>
      </c>
      <c r="K309" s="61">
        <v>10.156000000000001</v>
      </c>
      <c r="L309" s="61">
        <v>4.8081268537896682E-2</v>
      </c>
      <c r="M309" s="64">
        <v>5.1999999999999998E-2</v>
      </c>
      <c r="N309" s="64">
        <v>4.1051871851579651E-3</v>
      </c>
      <c r="O309" s="61">
        <v>24.69</v>
      </c>
      <c r="P309" s="61">
        <v>7.5075164903803809E-2</v>
      </c>
      <c r="Q309" s="61">
        <v>5.32</v>
      </c>
      <c r="R309" s="61">
        <v>1.2900314414773E-2</v>
      </c>
      <c r="S309" s="64">
        <v>9.5000000000000001E-2</v>
      </c>
      <c r="T309" s="64">
        <v>7.3575235870048921E-3</v>
      </c>
      <c r="U309" s="64">
        <v>0.745</v>
      </c>
      <c r="V309" s="64">
        <v>1.5810044145306592E-2</v>
      </c>
      <c r="W309" s="64">
        <v>3.2000000000000001E-2</v>
      </c>
      <c r="X309" s="64">
        <v>1.0794378564446987E-3</v>
      </c>
      <c r="Y309" s="64">
        <v>0.18029999999999999</v>
      </c>
      <c r="Z309" s="64">
        <v>1.7812055647042349E-3</v>
      </c>
      <c r="AA309" s="64">
        <v>1.7000000000000001E-2</v>
      </c>
      <c r="AB309" s="64">
        <v>2.2437330593191077E-3</v>
      </c>
      <c r="AC309" s="64">
        <v>1.9E-2</v>
      </c>
      <c r="AD309" s="64">
        <v>9.7464153917044966E-4</v>
      </c>
      <c r="AE309" s="61">
        <v>99.4</v>
      </c>
      <c r="AF309" s="61">
        <f t="shared" si="44"/>
        <v>100.2</v>
      </c>
      <c r="AG309" s="92">
        <f t="shared" si="45"/>
        <v>0.16666666666666666</v>
      </c>
      <c r="AH309" s="64">
        <f t="shared" si="46"/>
        <v>3.880208333333333</v>
      </c>
      <c r="AI309" s="64">
        <f t="shared" si="47"/>
        <v>0.93906249999999991</v>
      </c>
      <c r="AJ309" s="64">
        <f t="shared" si="48"/>
        <v>1.5651041666666665</v>
      </c>
      <c r="AK309" s="64">
        <f t="shared" si="49"/>
        <v>4.166666666666667</v>
      </c>
      <c r="AL309" s="63">
        <v>1427</v>
      </c>
      <c r="AM309" s="63">
        <v>1300</v>
      </c>
      <c r="AN309" s="63" t="s">
        <v>195</v>
      </c>
      <c r="AO309" s="62">
        <v>0.8</v>
      </c>
      <c r="AP309" s="69">
        <v>0.11</v>
      </c>
      <c r="AQ309" s="66">
        <v>20</v>
      </c>
      <c r="AR309" s="63">
        <v>12</v>
      </c>
      <c r="AS309" s="278">
        <v>1156.8399999999999</v>
      </c>
      <c r="AT309" s="68">
        <v>43.61</v>
      </c>
      <c r="AU309" s="67">
        <v>0.68</v>
      </c>
      <c r="AV309" s="63">
        <v>0.04</v>
      </c>
      <c r="AW309" s="67">
        <v>24.19</v>
      </c>
      <c r="AX309" s="63">
        <v>0.66</v>
      </c>
      <c r="AY309" s="67">
        <v>4.92</v>
      </c>
      <c r="AZ309" s="63">
        <v>0.25</v>
      </c>
      <c r="BA309" s="67">
        <v>8.89</v>
      </c>
      <c r="BB309" s="63">
        <v>0.38</v>
      </c>
      <c r="BC309" s="67">
        <v>0.28000000000000003</v>
      </c>
      <c r="BD309" s="63">
        <v>0.02</v>
      </c>
      <c r="BE309" s="67">
        <v>3.04</v>
      </c>
      <c r="BF309" s="63">
        <v>0.38</v>
      </c>
      <c r="BG309" s="67">
        <v>0.44</v>
      </c>
      <c r="BH309" s="63">
        <v>0.04</v>
      </c>
      <c r="BI309" s="67">
        <v>1.22</v>
      </c>
      <c r="BJ309" s="63">
        <v>7.0000000000000007E-2</v>
      </c>
      <c r="BK309" s="67"/>
      <c r="BL309" s="63"/>
      <c r="BM309" s="67">
        <v>0.99</v>
      </c>
      <c r="BN309" s="63">
        <v>0.15</v>
      </c>
      <c r="BO309" s="67">
        <v>0.4</v>
      </c>
      <c r="BP309" s="63">
        <v>7.0000000000000007E-2</v>
      </c>
      <c r="BQ309" s="67"/>
      <c r="BR309" s="63"/>
      <c r="BS309" s="67"/>
      <c r="BT309" s="63"/>
      <c r="BU309" s="67"/>
      <c r="BV309" s="63"/>
      <c r="BW309" s="67">
        <v>0.93</v>
      </c>
      <c r="BX309" s="63">
        <v>0.11</v>
      </c>
      <c r="BY309" s="67"/>
      <c r="BZ309" s="63"/>
      <c r="CA309" s="67">
        <v>0.56999999999999995</v>
      </c>
      <c r="CB309" s="63">
        <v>0.08</v>
      </c>
      <c r="CC309" s="67"/>
      <c r="CD309" s="63"/>
      <c r="CE309" s="67"/>
      <c r="CF309" s="63"/>
      <c r="CG309" s="67"/>
      <c r="CH309" s="63"/>
      <c r="CI309" s="67">
        <v>9.9000000000000005E-2</v>
      </c>
      <c r="CJ309" s="63">
        <v>1.2999999999999999E-2</v>
      </c>
      <c r="CK309" s="67">
        <v>2.1999999999999999E-2</v>
      </c>
      <c r="CL309" s="63">
        <v>4.0000000000000001E-3</v>
      </c>
      <c r="CM309" s="118">
        <v>8.6E-3</v>
      </c>
      <c r="CN309" s="60">
        <v>1.9E-3</v>
      </c>
      <c r="CO309" s="117">
        <v>31.11</v>
      </c>
      <c r="CP309" s="91">
        <v>7.33</v>
      </c>
      <c r="CQ309" s="91">
        <v>12.32</v>
      </c>
      <c r="CR309" s="91">
        <v>1.82</v>
      </c>
      <c r="CS309" s="61">
        <v>2.44</v>
      </c>
      <c r="CT309" s="61">
        <v>0.67</v>
      </c>
      <c r="CU309" s="63">
        <v>12.73</v>
      </c>
      <c r="CV309" s="63">
        <v>2.35</v>
      </c>
      <c r="CW309" s="63">
        <v>10</v>
      </c>
      <c r="CX309" s="63">
        <v>2.0099999999999998</v>
      </c>
      <c r="CY309" s="60">
        <f>AU309/AW309</f>
        <v>2.8110789582472095E-2</v>
      </c>
      <c r="CZ309" s="60">
        <f>CY309*((AV309/AU309)^2+(AX309/AW309)^2)^0.5</f>
        <v>1.8227900335711373E-3</v>
      </c>
      <c r="DA309" s="63"/>
      <c r="DB309" s="91">
        <v>16.8</v>
      </c>
      <c r="DC309" s="60">
        <f>0.3543*DE309</f>
        <v>3.0409569000000001E-2</v>
      </c>
      <c r="DD309" s="60">
        <v>1.7750429999999998E-3</v>
      </c>
      <c r="DE309" s="60">
        <v>8.5830000000000004E-2</v>
      </c>
      <c r="DF309" s="60">
        <v>5.0099999999999997E-3</v>
      </c>
      <c r="DG309" s="65"/>
      <c r="DH309" s="65"/>
      <c r="DI309" s="65"/>
      <c r="DJ309" s="65"/>
      <c r="DL309" s="189">
        <v>41.02</v>
      </c>
      <c r="DM309" s="189">
        <v>8.7769465575710581E-2</v>
      </c>
      <c r="DN309" s="189">
        <v>50.7</v>
      </c>
      <c r="DO309" s="189">
        <v>0.13648394460994584</v>
      </c>
      <c r="DP309" s="189">
        <v>6.91</v>
      </c>
      <c r="DQ309" s="189">
        <v>1.1715479414934577E-2</v>
      </c>
      <c r="DR309" s="190">
        <v>7.4999999999999997E-3</v>
      </c>
      <c r="DS309" s="190">
        <v>2.3393889655158283E-3</v>
      </c>
      <c r="DT309" s="190">
        <v>5.04E-2</v>
      </c>
      <c r="DU309" s="190">
        <v>5.0801897585531827E-4</v>
      </c>
      <c r="DV309" s="190">
        <v>3.0999999999999999E-3</v>
      </c>
      <c r="DW309" s="190">
        <v>3.022015954680306E-3</v>
      </c>
      <c r="DX309" s="190">
        <v>0.1303</v>
      </c>
      <c r="DY309" s="190">
        <v>3.0200661163122255E-3</v>
      </c>
      <c r="DZ309" s="190">
        <v>1.6000000000000001E-3</v>
      </c>
      <c r="EA309" s="190">
        <v>7.025783557462489E-4</v>
      </c>
      <c r="EB309" s="190">
        <v>0.2301</v>
      </c>
      <c r="EC309" s="190">
        <v>2.2035771555664247E-3</v>
      </c>
      <c r="ED309" s="190">
        <v>0.1066</v>
      </c>
      <c r="EE309" s="190">
        <v>1.4994486219397616E-3</v>
      </c>
      <c r="EF309" s="190">
        <v>1.55E-2</v>
      </c>
      <c r="EG309" s="190">
        <v>7.4183648154136088E-4</v>
      </c>
      <c r="EH309" s="190">
        <v>0.40460000000000002</v>
      </c>
      <c r="EI309" s="190">
        <v>2.2792095238849935E-3</v>
      </c>
      <c r="EJ309" s="189">
        <v>99.58</v>
      </c>
    </row>
    <row r="310" spans="1:140" x14ac:dyDescent="0.2">
      <c r="A310" s="63" t="s">
        <v>488</v>
      </c>
      <c r="B310" s="61">
        <v>92.77</v>
      </c>
      <c r="C310" s="143">
        <v>2.3684493825221E-2</v>
      </c>
      <c r="D310" s="61">
        <v>50.29</v>
      </c>
      <c r="E310" s="61">
        <v>7.0335008300575153E-2</v>
      </c>
      <c r="F310" s="64">
        <v>0.19</v>
      </c>
      <c r="G310" s="64">
        <v>5.4193254329434901E-3</v>
      </c>
      <c r="H310" s="61">
        <v>6.82</v>
      </c>
      <c r="I310" s="61">
        <v>2.3211761246147357E-2</v>
      </c>
      <c r="J310" s="61">
        <v>0.9</v>
      </c>
      <c r="K310" s="61">
        <v>10.196</v>
      </c>
      <c r="L310" s="61">
        <v>4.800936638631885E-2</v>
      </c>
      <c r="M310" s="64">
        <v>5.3999999999999999E-2</v>
      </c>
      <c r="N310" s="64">
        <v>4.3260494310629416E-3</v>
      </c>
      <c r="O310" s="61">
        <v>24.39</v>
      </c>
      <c r="P310" s="61">
        <v>7.1123948709277934E-2</v>
      </c>
      <c r="Q310" s="61">
        <v>5.3</v>
      </c>
      <c r="R310" s="61">
        <v>1.342718322593075E-2</v>
      </c>
      <c r="S310" s="64">
        <v>0.14199999999999999</v>
      </c>
      <c r="T310" s="64">
        <v>8.0530902987610911E-3</v>
      </c>
      <c r="U310" s="64">
        <v>0.73299999999999998</v>
      </c>
      <c r="V310" s="64">
        <v>1.6265440444780954E-2</v>
      </c>
      <c r="W310" s="64">
        <v>2.8000000000000001E-2</v>
      </c>
      <c r="X310" s="64">
        <v>1.1184900933351573E-3</v>
      </c>
      <c r="Y310" s="64">
        <v>0.15579999999999999</v>
      </c>
      <c r="Z310" s="64">
        <v>1.772580011315027E-3</v>
      </c>
      <c r="AA310" s="64">
        <v>1.7000000000000001E-2</v>
      </c>
      <c r="AB310" s="64">
        <v>2.5184915891152868E-3</v>
      </c>
      <c r="AC310" s="64">
        <v>2.1999999999999999E-2</v>
      </c>
      <c r="AD310" s="64">
        <v>1.0633791867508103E-3</v>
      </c>
      <c r="AE310" s="61">
        <v>99.24</v>
      </c>
      <c r="AF310" s="61">
        <f t="shared" si="44"/>
        <v>100.17999999999999</v>
      </c>
      <c r="AG310" s="92">
        <f t="shared" si="45"/>
        <v>0.14736842105263159</v>
      </c>
      <c r="AH310" s="64">
        <f t="shared" si="46"/>
        <v>3.857894736842105</v>
      </c>
      <c r="AI310" s="64">
        <f t="shared" si="47"/>
        <v>0.82</v>
      </c>
      <c r="AJ310" s="64">
        <f t="shared" si="48"/>
        <v>1.3666666666666667</v>
      </c>
      <c r="AK310" s="64">
        <f t="shared" si="49"/>
        <v>4.947368421052631</v>
      </c>
      <c r="AL310" s="63">
        <v>1418</v>
      </c>
      <c r="AM310" s="63">
        <v>1300</v>
      </c>
      <c r="AN310" s="63" t="s">
        <v>487</v>
      </c>
      <c r="AO310" s="62">
        <v>0.94</v>
      </c>
      <c r="AP310" s="69">
        <v>0.13</v>
      </c>
      <c r="AQ310" s="66"/>
      <c r="AR310" s="63"/>
      <c r="AS310" s="278"/>
      <c r="AT310" s="68"/>
      <c r="AU310" s="67"/>
      <c r="AV310" s="63"/>
      <c r="AW310" s="67"/>
      <c r="AX310" s="63"/>
      <c r="AY310" s="67"/>
      <c r="AZ310" s="63"/>
      <c r="BA310" s="67"/>
      <c r="BB310" s="63"/>
      <c r="BC310" s="67"/>
      <c r="BD310" s="63"/>
      <c r="BE310" s="67"/>
      <c r="BF310" s="63"/>
      <c r="BG310" s="67"/>
      <c r="BH310" s="63"/>
      <c r="BI310" s="67"/>
      <c r="BJ310" s="63"/>
      <c r="BK310" s="67"/>
      <c r="BL310" s="63"/>
      <c r="BM310" s="67"/>
      <c r="BN310" s="63"/>
      <c r="BO310" s="67"/>
      <c r="BP310" s="63"/>
      <c r="BQ310" s="67"/>
      <c r="BR310" s="63"/>
      <c r="BS310" s="67"/>
      <c r="BT310" s="63"/>
      <c r="BU310" s="67"/>
      <c r="BV310" s="63"/>
      <c r="BW310" s="67"/>
      <c r="BX310" s="63"/>
      <c r="BY310" s="67"/>
      <c r="BZ310" s="63"/>
      <c r="CA310" s="67"/>
      <c r="CB310" s="63"/>
      <c r="CC310" s="67"/>
      <c r="CD310" s="63"/>
      <c r="CE310" s="67"/>
      <c r="CF310" s="63"/>
      <c r="CG310" s="67"/>
      <c r="CH310" s="63"/>
      <c r="CI310" s="67"/>
      <c r="CJ310" s="63"/>
      <c r="CK310" s="67"/>
      <c r="CL310" s="63"/>
      <c r="CM310" s="118"/>
      <c r="CN310" s="60"/>
      <c r="CO310" s="117"/>
      <c r="CP310" s="91"/>
      <c r="CQ310" s="91"/>
      <c r="CR310" s="91"/>
      <c r="CS310" s="61"/>
      <c r="CT310" s="61"/>
      <c r="CU310" s="63"/>
      <c r="CV310" s="63"/>
      <c r="CW310" s="63"/>
      <c r="CX310" s="63"/>
      <c r="CY310" s="60"/>
      <c r="CZ310" s="60"/>
      <c r="DA310" s="63"/>
      <c r="DB310" s="91"/>
      <c r="DC310" s="91"/>
      <c r="DD310" s="91"/>
      <c r="DE310" s="60"/>
      <c r="DF310" s="60"/>
      <c r="DG310" s="65"/>
      <c r="DH310" s="65"/>
      <c r="DI310" s="65"/>
      <c r="DJ310" s="65"/>
      <c r="DL310" s="189">
        <v>40.18</v>
      </c>
      <c r="DM310" s="189">
        <v>5.3601488139556286E-2</v>
      </c>
      <c r="DN310" s="189">
        <v>49.58</v>
      </c>
      <c r="DO310" s="189">
        <v>9.7109975489053063E-2</v>
      </c>
      <c r="DP310" s="189">
        <v>6.88</v>
      </c>
      <c r="DQ310" s="189">
        <v>0.10476470325527724</v>
      </c>
      <c r="DR310" s="190">
        <v>4.7000000000000002E-3</v>
      </c>
      <c r="DS310" s="190">
        <v>5.3727812164006778E-4</v>
      </c>
      <c r="DT310" s="190">
        <v>5.2299999999999999E-2</v>
      </c>
      <c r="DU310" s="190">
        <v>1.241856375056177E-3</v>
      </c>
      <c r="DV310" s="190">
        <v>1.8E-3</v>
      </c>
      <c r="DW310" s="190">
        <v>5.3407936280904194E-4</v>
      </c>
      <c r="DX310" s="190">
        <v>0.13070000000000001</v>
      </c>
      <c r="DY310" s="190">
        <v>1.6866977803605616E-3</v>
      </c>
      <c r="DZ310" s="190">
        <v>1.6000000000000001E-3</v>
      </c>
      <c r="EA310" s="190">
        <v>3.0980793430687367E-4</v>
      </c>
      <c r="EB310" s="190">
        <v>0.2276</v>
      </c>
      <c r="EC310" s="190">
        <v>5.9515599027060526E-3</v>
      </c>
      <c r="ED310" s="190">
        <v>0.10630000000000001</v>
      </c>
      <c r="EE310" s="190">
        <v>1.1558681464558188E-3</v>
      </c>
      <c r="EF310" s="190">
        <v>1.5100000000000001E-2</v>
      </c>
      <c r="EG310" s="190">
        <v>1.2469260411226599E-3</v>
      </c>
      <c r="EH310" s="190">
        <v>0.4022</v>
      </c>
      <c r="EI310" s="190">
        <v>4.7942544964942341E-3</v>
      </c>
      <c r="EJ310" s="189">
        <v>97.58</v>
      </c>
    </row>
    <row r="311" spans="1:140" x14ac:dyDescent="0.2">
      <c r="A311" s="63" t="s">
        <v>486</v>
      </c>
      <c r="B311" s="61">
        <v>92.81</v>
      </c>
      <c r="C311" s="143">
        <v>1.977350639943308E-2</v>
      </c>
      <c r="D311" s="61">
        <v>50.45</v>
      </c>
      <c r="E311" s="61">
        <v>6.990557059347989E-2</v>
      </c>
      <c r="F311" s="64">
        <v>0.20300000000000001</v>
      </c>
      <c r="G311" s="64">
        <v>5.2180297365344731E-3</v>
      </c>
      <c r="H311" s="61">
        <v>6.72</v>
      </c>
      <c r="I311" s="61">
        <v>2.2244151171337902E-2</v>
      </c>
      <c r="J311" s="61">
        <v>0.94</v>
      </c>
      <c r="K311" s="61">
        <v>10.159000000000001</v>
      </c>
      <c r="L311" s="61">
        <v>4.7965485507306248E-2</v>
      </c>
      <c r="M311" s="64">
        <v>5.5E-2</v>
      </c>
      <c r="N311" s="64">
        <v>4.1892072734882567E-3</v>
      </c>
      <c r="O311" s="61">
        <v>24.41</v>
      </c>
      <c r="P311" s="61">
        <v>7.5163307044900096E-2</v>
      </c>
      <c r="Q311" s="61">
        <v>5.45</v>
      </c>
      <c r="R311" s="61">
        <v>1.3145996057571259E-2</v>
      </c>
      <c r="S311" s="64">
        <v>9.9000000000000005E-2</v>
      </c>
      <c r="T311" s="64">
        <v>7.4296351754308924E-3</v>
      </c>
      <c r="U311" s="64">
        <v>0.72899999999999998</v>
      </c>
      <c r="V311" s="64">
        <v>1.5769499723199847E-2</v>
      </c>
      <c r="W311" s="64">
        <v>3.5000000000000003E-2</v>
      </c>
      <c r="X311" s="64">
        <v>1.1143590584327438E-3</v>
      </c>
      <c r="Y311" s="64">
        <v>0.1938</v>
      </c>
      <c r="Z311" s="64">
        <v>1.8623681930750905E-3</v>
      </c>
      <c r="AA311" s="64">
        <v>1.7999999999999999E-2</v>
      </c>
      <c r="AB311" s="64">
        <v>2.2781175035541958E-3</v>
      </c>
      <c r="AC311" s="64">
        <v>1.4999999999999999E-2</v>
      </c>
      <c r="AD311" s="64">
        <v>9.5661289047462765E-4</v>
      </c>
      <c r="AE311" s="61">
        <v>99.48</v>
      </c>
      <c r="AF311" s="61">
        <f t="shared" si="44"/>
        <v>100.21000000000001</v>
      </c>
      <c r="AG311" s="92">
        <f t="shared" si="45"/>
        <v>0.17241379310344829</v>
      </c>
      <c r="AH311" s="64">
        <f t="shared" si="46"/>
        <v>3.5911330049261081</v>
      </c>
      <c r="AI311" s="64">
        <f t="shared" si="47"/>
        <v>0.95467980295566501</v>
      </c>
      <c r="AJ311" s="64">
        <f t="shared" si="48"/>
        <v>1.5911330049261083</v>
      </c>
      <c r="AK311" s="64">
        <f t="shared" si="49"/>
        <v>3.5960591133004924</v>
      </c>
      <c r="AL311" s="63">
        <v>1424</v>
      </c>
      <c r="AM311" s="63">
        <v>1300</v>
      </c>
      <c r="AN311" s="63" t="s">
        <v>126</v>
      </c>
      <c r="AO311" s="62">
        <v>0.73</v>
      </c>
      <c r="AP311" s="69">
        <v>0.1</v>
      </c>
      <c r="AQ311" s="66">
        <v>20</v>
      </c>
      <c r="AR311" s="63">
        <v>26</v>
      </c>
      <c r="AS311" s="278">
        <v>1176.51</v>
      </c>
      <c r="AT311" s="68">
        <v>37.770000000000003</v>
      </c>
      <c r="AU311" s="67">
        <v>0.83</v>
      </c>
      <c r="AV311" s="63">
        <v>0.05</v>
      </c>
      <c r="AW311" s="67">
        <v>25.73</v>
      </c>
      <c r="AX311" s="63">
        <v>0.57999999999999996</v>
      </c>
      <c r="AY311" s="67">
        <v>4.9000000000000004</v>
      </c>
      <c r="AZ311" s="63">
        <v>0.26</v>
      </c>
      <c r="BA311" s="67">
        <v>9.56</v>
      </c>
      <c r="BB311" s="63">
        <v>0.42</v>
      </c>
      <c r="BC311" s="67">
        <v>0.33</v>
      </c>
      <c r="BD311" s="63">
        <v>0.03</v>
      </c>
      <c r="BE311" s="67">
        <v>3.02</v>
      </c>
      <c r="BF311" s="63">
        <v>0.37</v>
      </c>
      <c r="BG311" s="67">
        <v>0.44</v>
      </c>
      <c r="BH311" s="63">
        <v>0.04</v>
      </c>
      <c r="BI311" s="67">
        <v>1.25</v>
      </c>
      <c r="BJ311" s="63">
        <v>0.08</v>
      </c>
      <c r="BK311" s="67"/>
      <c r="BL311" s="63"/>
      <c r="BM311" s="67">
        <v>1.1000000000000001</v>
      </c>
      <c r="BN311" s="63">
        <v>0.11</v>
      </c>
      <c r="BO311" s="67">
        <v>0.4</v>
      </c>
      <c r="BP311" s="63">
        <v>7.0000000000000007E-2</v>
      </c>
      <c r="BQ311" s="67"/>
      <c r="BR311" s="63"/>
      <c r="BS311" s="67"/>
      <c r="BT311" s="63"/>
      <c r="BU311" s="67"/>
      <c r="BV311" s="63"/>
      <c r="BW311" s="67">
        <v>0.78</v>
      </c>
      <c r="BX311" s="63">
        <v>7.0000000000000007E-2</v>
      </c>
      <c r="BY311" s="67"/>
      <c r="BZ311" s="63"/>
      <c r="CA311" s="67">
        <v>0.52</v>
      </c>
      <c r="CB311" s="63">
        <v>0.06</v>
      </c>
      <c r="CC311" s="67"/>
      <c r="CD311" s="63"/>
      <c r="CE311" s="67"/>
      <c r="CF311" s="63"/>
      <c r="CG311" s="67"/>
      <c r="CH311" s="63"/>
      <c r="CI311" s="67">
        <v>7.9000000000000001E-2</v>
      </c>
      <c r="CJ311" s="63">
        <v>8.0000000000000002E-3</v>
      </c>
      <c r="CK311" s="67">
        <v>2.7E-2</v>
      </c>
      <c r="CL311" s="63">
        <v>4.0000000000000001E-3</v>
      </c>
      <c r="CM311" s="118">
        <v>7.6E-3</v>
      </c>
      <c r="CN311" s="60">
        <v>1.6000000000000001E-3</v>
      </c>
      <c r="CO311" s="117">
        <v>41.25</v>
      </c>
      <c r="CP311" s="91">
        <v>9.3800000000000008</v>
      </c>
      <c r="CQ311" s="91">
        <v>15.82</v>
      </c>
      <c r="CR311" s="91">
        <v>1.82</v>
      </c>
      <c r="CS311" s="61">
        <v>3.38</v>
      </c>
      <c r="CT311" s="61">
        <v>0.87</v>
      </c>
      <c r="CU311" s="63">
        <v>12.22</v>
      </c>
      <c r="CV311" s="63">
        <v>2.1</v>
      </c>
      <c r="CW311" s="63">
        <v>13.92</v>
      </c>
      <c r="CX311" s="63">
        <v>1.96</v>
      </c>
      <c r="CY311" s="60">
        <f>AU311/AW311</f>
        <v>3.2258064516129031E-2</v>
      </c>
      <c r="CZ311" s="60">
        <f>CY311*((AV311/AU311)^2+(AX311/AW311)^2)^0.5</f>
        <v>2.074849535773074E-3</v>
      </c>
      <c r="DA311" s="63"/>
      <c r="DB311" s="91">
        <v>30.7</v>
      </c>
      <c r="DC311" s="60">
        <f>0.3543*DE311</f>
        <v>3.3768333000000005E-2</v>
      </c>
      <c r="DD311" s="60">
        <v>1.9628219999999999E-3</v>
      </c>
      <c r="DE311" s="60">
        <v>9.5310000000000006E-2</v>
      </c>
      <c r="DF311" s="60">
        <v>5.5399999999999998E-3</v>
      </c>
      <c r="DG311" s="65"/>
      <c r="DH311" s="65"/>
      <c r="DI311" s="65"/>
      <c r="DJ311" s="65"/>
      <c r="DL311" s="189">
        <v>40.950000000000003</v>
      </c>
      <c r="DM311" s="189">
        <v>6.4465611014128371E-2</v>
      </c>
      <c r="DN311" s="189">
        <v>50.51</v>
      </c>
      <c r="DO311" s="189">
        <v>0.17237237393903707</v>
      </c>
      <c r="DP311" s="189">
        <v>6.98</v>
      </c>
      <c r="DQ311" s="189">
        <v>9.0240234135346584E-2</v>
      </c>
      <c r="DR311" s="190">
        <v>4.4999999999999997E-3</v>
      </c>
      <c r="DS311" s="190">
        <v>5.0245944948194821E-4</v>
      </c>
      <c r="DT311" s="190">
        <v>5.4800000000000001E-2</v>
      </c>
      <c r="DU311" s="190">
        <v>5.0797344583404808E-3</v>
      </c>
      <c r="DV311" s="190">
        <v>8.9999999999999998E-4</v>
      </c>
      <c r="DW311" s="190">
        <v>4.0287552204275762E-4</v>
      </c>
      <c r="DX311" s="190">
        <v>0.1305</v>
      </c>
      <c r="DY311" s="190">
        <v>3.5251443729047123E-3</v>
      </c>
      <c r="DZ311" s="190">
        <v>1.5E-3</v>
      </c>
      <c r="EA311" s="190">
        <v>2.8845654773430922E-4</v>
      </c>
      <c r="EB311" s="190">
        <v>0.2369</v>
      </c>
      <c r="EC311" s="190">
        <v>1.3106789648798172E-2</v>
      </c>
      <c r="ED311" s="190">
        <v>0.1067</v>
      </c>
      <c r="EE311" s="190">
        <v>2.129377955442113E-3</v>
      </c>
      <c r="EF311" s="190">
        <v>1.61E-2</v>
      </c>
      <c r="EG311" s="190">
        <v>8.9170979486464456E-4</v>
      </c>
      <c r="EH311" s="190">
        <v>0.40210000000000001</v>
      </c>
      <c r="EI311" s="190">
        <v>2.8344486767212834E-3</v>
      </c>
      <c r="EJ311" s="189">
        <v>99.39</v>
      </c>
    </row>
    <row r="312" spans="1:140" x14ac:dyDescent="0.2">
      <c r="A312" s="63" t="s">
        <v>485</v>
      </c>
      <c r="B312" s="61">
        <v>92.87</v>
      </c>
      <c r="C312" s="143">
        <v>1.1346733092964455E-2</v>
      </c>
      <c r="D312" s="61">
        <v>50.5</v>
      </c>
      <c r="E312" s="61">
        <v>8.5701341879809545E-2</v>
      </c>
      <c r="F312" s="64">
        <v>0.19400000000000001</v>
      </c>
      <c r="G312" s="64">
        <v>6.3925870193529619E-3</v>
      </c>
      <c r="H312" s="61">
        <v>6.62</v>
      </c>
      <c r="I312" s="61">
        <v>2.7150071970438675E-2</v>
      </c>
      <c r="J312" s="61">
        <v>0.96</v>
      </c>
      <c r="K312" s="61">
        <v>10.132999999999999</v>
      </c>
      <c r="L312" s="61">
        <v>5.7082566666666668E-2</v>
      </c>
      <c r="M312" s="64">
        <v>5.6000000000000001E-2</v>
      </c>
      <c r="N312" s="64">
        <v>5.191885942934845E-3</v>
      </c>
      <c r="O312" s="61">
        <v>24.64</v>
      </c>
      <c r="P312" s="61">
        <v>9.2923259138328176E-2</v>
      </c>
      <c r="Q312" s="61">
        <v>5.45</v>
      </c>
      <c r="R312" s="61">
        <v>1.6185674221360073E-2</v>
      </c>
      <c r="S312" s="64">
        <v>0.111</v>
      </c>
      <c r="T312" s="64">
        <v>9.3076329563428744E-3</v>
      </c>
      <c r="U312" s="64">
        <v>0.66800000000000004</v>
      </c>
      <c r="V312" s="64">
        <v>1.8721818100221405E-2</v>
      </c>
      <c r="W312" s="64">
        <v>2.7E-2</v>
      </c>
      <c r="X312" s="64">
        <v>1.3505189002750019E-3</v>
      </c>
      <c r="Y312" s="64">
        <v>0.15629999999999999</v>
      </c>
      <c r="Z312" s="64">
        <v>2.0999079344580797E-3</v>
      </c>
      <c r="AA312" s="64">
        <v>1.6E-2</v>
      </c>
      <c r="AB312" s="64">
        <v>2.7351517853473669E-3</v>
      </c>
      <c r="AC312" s="64">
        <v>1.4999999999999999E-2</v>
      </c>
      <c r="AD312" s="64">
        <v>1.2167358998566617E-3</v>
      </c>
      <c r="AE312" s="61">
        <v>99.55</v>
      </c>
      <c r="AF312" s="61">
        <f t="shared" si="44"/>
        <v>100.17</v>
      </c>
      <c r="AG312" s="92">
        <f t="shared" si="45"/>
        <v>0.13917525773195877</v>
      </c>
      <c r="AH312" s="64">
        <f t="shared" si="46"/>
        <v>3.4432989690721651</v>
      </c>
      <c r="AI312" s="64">
        <f t="shared" si="47"/>
        <v>0.80567010309278342</v>
      </c>
      <c r="AJ312" s="64">
        <f t="shared" si="48"/>
        <v>1.3427835051546391</v>
      </c>
      <c r="AK312" s="64">
        <f t="shared" si="49"/>
        <v>3.1958762886597936</v>
      </c>
      <c r="AL312" s="63">
        <v>1429</v>
      </c>
      <c r="AM312" s="63">
        <v>1300</v>
      </c>
      <c r="AN312" s="63" t="s">
        <v>484</v>
      </c>
      <c r="AO312" s="62">
        <v>0.62</v>
      </c>
      <c r="AP312" s="69">
        <v>0.09</v>
      </c>
      <c r="AQ312" s="66"/>
      <c r="AR312" s="63"/>
      <c r="AS312" s="278"/>
      <c r="AT312" s="68"/>
      <c r="AU312" s="67"/>
      <c r="AV312" s="63"/>
      <c r="AW312" s="67"/>
      <c r="AX312" s="63"/>
      <c r="AY312" s="67"/>
      <c r="AZ312" s="63"/>
      <c r="BA312" s="67"/>
      <c r="BB312" s="63"/>
      <c r="BC312" s="67"/>
      <c r="BD312" s="63"/>
      <c r="BE312" s="67"/>
      <c r="BF312" s="63"/>
      <c r="BG312" s="67"/>
      <c r="BH312" s="63"/>
      <c r="BI312" s="67"/>
      <c r="BJ312" s="63"/>
      <c r="BK312" s="67"/>
      <c r="BL312" s="63"/>
      <c r="BM312" s="67"/>
      <c r="BN312" s="63"/>
      <c r="BO312" s="67"/>
      <c r="BP312" s="63"/>
      <c r="BQ312" s="67"/>
      <c r="BR312" s="63"/>
      <c r="BS312" s="67"/>
      <c r="BT312" s="63"/>
      <c r="BU312" s="67"/>
      <c r="BV312" s="63"/>
      <c r="BW312" s="67"/>
      <c r="BX312" s="63"/>
      <c r="BY312" s="67"/>
      <c r="BZ312" s="63"/>
      <c r="CA312" s="67"/>
      <c r="CB312" s="63"/>
      <c r="CC312" s="67"/>
      <c r="CD312" s="63"/>
      <c r="CE312" s="67"/>
      <c r="CF312" s="63"/>
      <c r="CG312" s="67"/>
      <c r="CH312" s="63"/>
      <c r="CI312" s="67"/>
      <c r="CJ312" s="63"/>
      <c r="CK312" s="67"/>
      <c r="CL312" s="63"/>
      <c r="CM312" s="118"/>
      <c r="CN312" s="60"/>
      <c r="CO312" s="117"/>
      <c r="CP312" s="91"/>
      <c r="CQ312" s="91"/>
      <c r="CR312" s="91"/>
      <c r="CS312" s="61"/>
      <c r="CT312" s="61"/>
      <c r="CU312" s="63"/>
      <c r="CV312" s="63"/>
      <c r="CW312" s="63"/>
      <c r="CX312" s="63"/>
      <c r="CY312" s="60"/>
      <c r="CZ312" s="60"/>
      <c r="DA312" s="63"/>
      <c r="DB312" s="91"/>
      <c r="DC312" s="91"/>
      <c r="DD312" s="91"/>
      <c r="DE312" s="60"/>
      <c r="DF312" s="60"/>
      <c r="DG312" s="65"/>
      <c r="DH312" s="65"/>
      <c r="DI312" s="65"/>
      <c r="DJ312" s="65"/>
      <c r="DL312" s="189">
        <v>40.86</v>
      </c>
      <c r="DM312" s="189">
        <v>3.3376433539816841E-2</v>
      </c>
      <c r="DN312" s="189">
        <v>50.53</v>
      </c>
      <c r="DO312" s="189">
        <v>4.969933642106724E-2</v>
      </c>
      <c r="DP312" s="189">
        <v>6.91</v>
      </c>
      <c r="DQ312" s="189">
        <v>5.1192441857440013E-2</v>
      </c>
      <c r="DR312" s="190">
        <v>3.5999999999999999E-3</v>
      </c>
      <c r="DS312" s="190">
        <v>4.4123416972547964E-4</v>
      </c>
      <c r="DT312" s="190">
        <v>4.7800000000000002E-2</v>
      </c>
      <c r="DU312" s="190">
        <v>1.7349162823392735E-3</v>
      </c>
      <c r="DV312" s="190">
        <v>1.9E-3</v>
      </c>
      <c r="DW312" s="190">
        <v>5.1277027352319624E-4</v>
      </c>
      <c r="DX312" s="190">
        <v>0.12820000000000001</v>
      </c>
      <c r="DY312" s="190">
        <v>8.8256504141625885E-4</v>
      </c>
      <c r="DZ312" s="190">
        <v>1.5E-3</v>
      </c>
      <c r="EA312" s="190">
        <v>6.3769582889327268E-4</v>
      </c>
      <c r="EB312" s="190">
        <v>0.22919999999999999</v>
      </c>
      <c r="EC312" s="190">
        <v>2.3432646770472666E-3</v>
      </c>
      <c r="ED312" s="190">
        <v>0.10630000000000001</v>
      </c>
      <c r="EE312" s="190">
        <v>1.113917883679893E-3</v>
      </c>
      <c r="EF312" s="190">
        <v>1.52E-2</v>
      </c>
      <c r="EG312" s="190">
        <v>7.3549366887173181E-4</v>
      </c>
      <c r="EH312" s="190">
        <v>0.4022</v>
      </c>
      <c r="EI312" s="190">
        <v>2.2349861995333339E-3</v>
      </c>
      <c r="EJ312" s="189">
        <v>99.24</v>
      </c>
    </row>
    <row r="313" spans="1:140" x14ac:dyDescent="0.2">
      <c r="A313" s="63" t="s">
        <v>483</v>
      </c>
      <c r="B313" s="61">
        <v>93.13</v>
      </c>
      <c r="C313" s="143">
        <v>1.5805858477300689E-3</v>
      </c>
      <c r="D313" s="61">
        <v>50.28</v>
      </c>
      <c r="E313" s="61">
        <v>6.9670011683650515E-2</v>
      </c>
      <c r="F313" s="64">
        <v>0.188</v>
      </c>
      <c r="G313" s="64">
        <v>5.0536210476092788E-3</v>
      </c>
      <c r="H313" s="61">
        <v>6.48</v>
      </c>
      <c r="I313" s="61">
        <v>2.1699132517222903E-2</v>
      </c>
      <c r="J313" s="61">
        <v>0.96</v>
      </c>
      <c r="K313" s="61">
        <v>10.036</v>
      </c>
      <c r="L313" s="61">
        <v>4.7513155873014086E-2</v>
      </c>
      <c r="M313" s="64">
        <v>4.8000000000000001E-2</v>
      </c>
      <c r="N313" s="64">
        <v>4.0952791032276828E-3</v>
      </c>
      <c r="O313" s="61">
        <v>25.23</v>
      </c>
      <c r="P313" s="61">
        <v>7.7688252222156057E-2</v>
      </c>
      <c r="Q313" s="61">
        <v>5.22</v>
      </c>
      <c r="R313" s="61">
        <v>1.2657827301713356E-2</v>
      </c>
      <c r="S313" s="64">
        <v>0.11600000000000001</v>
      </c>
      <c r="T313" s="64">
        <v>7.3534010771534484E-3</v>
      </c>
      <c r="U313" s="64">
        <v>0.64500000000000002</v>
      </c>
      <c r="V313" s="64">
        <v>1.4854679700350322E-2</v>
      </c>
      <c r="W313" s="64">
        <v>1.7999999999999999E-2</v>
      </c>
      <c r="X313" s="64">
        <v>9.8963185074046607E-4</v>
      </c>
      <c r="Y313" s="64">
        <v>7.8E-2</v>
      </c>
      <c r="Z313" s="64">
        <v>1.2949728577164165E-3</v>
      </c>
      <c r="AA313" s="64">
        <v>1.4E-2</v>
      </c>
      <c r="AB313" s="64">
        <v>2.2384340668433677E-3</v>
      </c>
      <c r="AC313" s="64">
        <v>1.4E-2</v>
      </c>
      <c r="AD313" s="64">
        <v>9.3463002517071815E-4</v>
      </c>
      <c r="AE313" s="61">
        <v>99.33</v>
      </c>
      <c r="AF313" s="61">
        <f t="shared" si="44"/>
        <v>100.1</v>
      </c>
      <c r="AG313" s="92">
        <f t="shared" si="45"/>
        <v>9.5744680851063829E-2</v>
      </c>
      <c r="AH313" s="64">
        <f t="shared" si="46"/>
        <v>3.4308510638297873</v>
      </c>
      <c r="AI313" s="64">
        <f t="shared" si="47"/>
        <v>0.41489361702127658</v>
      </c>
      <c r="AJ313" s="64">
        <f t="shared" si="48"/>
        <v>0.69148936170212771</v>
      </c>
      <c r="AK313" s="64">
        <f t="shared" si="49"/>
        <v>4.0957446808510642</v>
      </c>
      <c r="AL313" s="63">
        <v>1433</v>
      </c>
      <c r="AM313" s="63">
        <v>1300</v>
      </c>
      <c r="AN313" s="63" t="s">
        <v>482</v>
      </c>
      <c r="AO313" s="62">
        <v>0.77</v>
      </c>
      <c r="AP313" s="69">
        <v>0.08</v>
      </c>
      <c r="AQ313" s="66"/>
      <c r="AR313" s="63"/>
      <c r="AS313" s="278"/>
      <c r="AT313" s="68"/>
      <c r="AU313" s="67"/>
      <c r="AV313" s="63"/>
      <c r="AW313" s="67"/>
      <c r="AX313" s="63"/>
      <c r="AY313" s="67"/>
      <c r="AZ313" s="63"/>
      <c r="BA313" s="67"/>
      <c r="BB313" s="63"/>
      <c r="BC313" s="67"/>
      <c r="BD313" s="63"/>
      <c r="BE313" s="67"/>
      <c r="BF313" s="63"/>
      <c r="BG313" s="67"/>
      <c r="BH313" s="63"/>
      <c r="BI313" s="67"/>
      <c r="BJ313" s="63"/>
      <c r="BK313" s="67"/>
      <c r="BL313" s="63"/>
      <c r="BM313" s="67"/>
      <c r="BN313" s="63"/>
      <c r="BO313" s="67"/>
      <c r="BP313" s="63"/>
      <c r="BQ313" s="67"/>
      <c r="BR313" s="63"/>
      <c r="BS313" s="67"/>
      <c r="BT313" s="63"/>
      <c r="BU313" s="67"/>
      <c r="BV313" s="63"/>
      <c r="BW313" s="67"/>
      <c r="BX313" s="63"/>
      <c r="BY313" s="67"/>
      <c r="BZ313" s="63"/>
      <c r="CA313" s="67"/>
      <c r="CB313" s="63"/>
      <c r="CC313" s="67"/>
      <c r="CD313" s="63"/>
      <c r="CE313" s="67"/>
      <c r="CF313" s="63"/>
      <c r="CG313" s="67"/>
      <c r="CH313" s="63"/>
      <c r="CI313" s="67"/>
      <c r="CJ313" s="63"/>
      <c r="CK313" s="67"/>
      <c r="CL313" s="63"/>
      <c r="CM313" s="118"/>
      <c r="CN313" s="60"/>
      <c r="CO313" s="117"/>
      <c r="CP313" s="91"/>
      <c r="CQ313" s="91"/>
      <c r="CR313" s="91"/>
      <c r="CS313" s="61"/>
      <c r="CT313" s="61"/>
      <c r="CU313" s="63"/>
      <c r="CV313" s="63"/>
      <c r="CW313" s="63"/>
      <c r="CX313" s="63"/>
      <c r="CY313" s="60"/>
      <c r="CZ313" s="60"/>
      <c r="DA313" s="63"/>
      <c r="DB313" s="91"/>
      <c r="DC313" s="91"/>
      <c r="DD313" s="91"/>
      <c r="DE313" s="60"/>
      <c r="DF313" s="60"/>
      <c r="DG313" s="65"/>
      <c r="DH313" s="65"/>
      <c r="DI313" s="65"/>
      <c r="DJ313" s="65"/>
      <c r="DL313" s="189">
        <v>40.659999999999997</v>
      </c>
      <c r="DM313" s="189">
        <v>1.6724317275075493E-2</v>
      </c>
      <c r="DN313" s="189">
        <v>50.69</v>
      </c>
      <c r="DO313" s="189">
        <v>1.4294118353364568E-2</v>
      </c>
      <c r="DP313" s="189">
        <v>6.67</v>
      </c>
      <c r="DQ313" s="189">
        <v>6.8378145577824082E-3</v>
      </c>
      <c r="DR313" s="190">
        <v>5.1000000000000004E-3</v>
      </c>
      <c r="DS313" s="190">
        <v>9.5371067407162163E-4</v>
      </c>
      <c r="DT313" s="190">
        <v>4.8899999999999999E-2</v>
      </c>
      <c r="DU313" s="190">
        <v>1.8030302891074036E-3</v>
      </c>
      <c r="DV313" s="190">
        <v>1.8E-3</v>
      </c>
      <c r="DW313" s="190">
        <v>5.105043814591369E-4</v>
      </c>
      <c r="DX313" s="190">
        <v>0.128</v>
      </c>
      <c r="DY313" s="190">
        <v>7.5930653174722802E-4</v>
      </c>
      <c r="DZ313" s="190">
        <v>1.1999999999999999E-3</v>
      </c>
      <c r="EA313" s="190">
        <v>1.1764873409901797E-4</v>
      </c>
      <c r="EB313" s="190">
        <v>0.2293</v>
      </c>
      <c r="EC313" s="190">
        <v>1.7263311535832663E-3</v>
      </c>
      <c r="ED313" s="190">
        <v>0.1028</v>
      </c>
      <c r="EE313" s="190">
        <v>8.2956859763610937E-4</v>
      </c>
      <c r="EF313" s="190">
        <v>1.5100000000000001E-2</v>
      </c>
      <c r="EG313" s="190">
        <v>8.891366219961924E-4</v>
      </c>
      <c r="EH313" s="190">
        <v>0.40710000000000002</v>
      </c>
      <c r="EI313" s="190">
        <v>1.6807358693182927E-3</v>
      </c>
      <c r="EJ313" s="189">
        <v>98.95</v>
      </c>
    </row>
    <row r="314" spans="1:140" x14ac:dyDescent="0.2">
      <c r="A314" s="63" t="s">
        <v>223</v>
      </c>
      <c r="B314" s="61">
        <v>93.12</v>
      </c>
      <c r="C314" s="143">
        <v>1.3274356885166655E-2</v>
      </c>
      <c r="D314" s="61">
        <v>50.28</v>
      </c>
      <c r="E314" s="61">
        <v>6.9670011683650515E-2</v>
      </c>
      <c r="F314" s="64">
        <v>0.191</v>
      </c>
      <c r="G314" s="64">
        <v>4.9652635161380266E-3</v>
      </c>
      <c r="H314" s="61">
        <v>6.51</v>
      </c>
      <c r="I314" s="61">
        <v>2.138230102990165E-2</v>
      </c>
      <c r="J314" s="61">
        <v>0.97</v>
      </c>
      <c r="K314" s="61">
        <v>10.029999999999999</v>
      </c>
      <c r="L314" s="61">
        <v>4.9672727939365995E-2</v>
      </c>
      <c r="M314" s="64">
        <v>4.2000000000000003E-2</v>
      </c>
      <c r="N314" s="64">
        <v>3.9431946011098951E-3</v>
      </c>
      <c r="O314" s="61">
        <v>25.26</v>
      </c>
      <c r="P314" s="61">
        <v>7.7133818056673437E-2</v>
      </c>
      <c r="Q314" s="61">
        <v>5.1100000000000003</v>
      </c>
      <c r="R314" s="61">
        <v>1.239109147734775E-2</v>
      </c>
      <c r="S314" s="64">
        <v>9.4E-2</v>
      </c>
      <c r="T314" s="64">
        <v>7.0725712162472342E-3</v>
      </c>
      <c r="U314" s="64">
        <v>0.73299999999999998</v>
      </c>
      <c r="V314" s="64">
        <v>1.5442313401883002E-2</v>
      </c>
      <c r="W314" s="64">
        <v>1.7000000000000001E-2</v>
      </c>
      <c r="X314" s="64">
        <v>9.6182333507834723E-4</v>
      </c>
      <c r="Y314" s="64">
        <v>4.5900000000000003E-2</v>
      </c>
      <c r="Z314" s="64">
        <v>1.0707668317612383E-3</v>
      </c>
      <c r="AA314" s="64">
        <v>1.4E-2</v>
      </c>
      <c r="AB314" s="64">
        <v>2.1182255145216176E-3</v>
      </c>
      <c r="AC314" s="64">
        <v>1.4E-2</v>
      </c>
      <c r="AD314" s="64">
        <v>9.3295214438024823E-4</v>
      </c>
      <c r="AE314" s="61">
        <v>99.3</v>
      </c>
      <c r="AF314" s="61">
        <f t="shared" si="44"/>
        <v>100.06</v>
      </c>
      <c r="AG314" s="92">
        <f t="shared" si="45"/>
        <v>8.9005235602094251E-2</v>
      </c>
      <c r="AH314" s="64">
        <f t="shared" si="46"/>
        <v>3.837696335078534</v>
      </c>
      <c r="AI314" s="64">
        <f t="shared" si="47"/>
        <v>0.24031413612565447</v>
      </c>
      <c r="AJ314" s="64">
        <f t="shared" si="48"/>
        <v>0.40052356020942415</v>
      </c>
      <c r="AK314" s="64">
        <f t="shared" si="49"/>
        <v>3.9790575916230368</v>
      </c>
      <c r="AL314" s="63">
        <v>1435</v>
      </c>
      <c r="AM314" s="63">
        <v>1300</v>
      </c>
      <c r="AN314" s="63" t="s">
        <v>163</v>
      </c>
      <c r="AO314" s="62">
        <v>0.76</v>
      </c>
      <c r="AP314" s="69">
        <v>0.11</v>
      </c>
      <c r="AQ314" s="66">
        <v>20</v>
      </c>
      <c r="AR314" s="63">
        <v>10</v>
      </c>
      <c r="AS314" s="278">
        <v>1127.8399999999999</v>
      </c>
      <c r="AT314" s="68">
        <v>65.19</v>
      </c>
      <c r="AU314" s="67">
        <v>0.28000000000000003</v>
      </c>
      <c r="AV314" s="63">
        <v>0.04</v>
      </c>
      <c r="AW314" s="67">
        <v>18.64</v>
      </c>
      <c r="AX314" s="63">
        <v>0.9</v>
      </c>
      <c r="AY314" s="67">
        <v>4.7</v>
      </c>
      <c r="AZ314" s="63">
        <v>0.37</v>
      </c>
      <c r="BA314" s="67">
        <v>8.48</v>
      </c>
      <c r="BB314" s="63">
        <v>0.56000000000000005</v>
      </c>
      <c r="BC314" s="67">
        <v>0.24</v>
      </c>
      <c r="BD314" s="63">
        <v>0.04</v>
      </c>
      <c r="BE314" s="67">
        <v>2.0299999999999998</v>
      </c>
      <c r="BF314" s="63">
        <v>0.53</v>
      </c>
      <c r="BG314" s="67">
        <v>0.41</v>
      </c>
      <c r="BH314" s="63">
        <v>0.06</v>
      </c>
      <c r="BI314" s="67">
        <v>1.1200000000000001</v>
      </c>
      <c r="BJ314" s="63">
        <v>0.13</v>
      </c>
      <c r="BK314" s="67"/>
      <c r="BL314" s="63"/>
      <c r="BM314" s="67">
        <v>0.87</v>
      </c>
      <c r="BN314" s="63">
        <v>0.19</v>
      </c>
      <c r="BO314" s="67">
        <v>0.39</v>
      </c>
      <c r="BP314" s="63">
        <v>0.14000000000000001</v>
      </c>
      <c r="BQ314" s="67"/>
      <c r="BR314" s="63"/>
      <c r="BS314" s="67"/>
      <c r="BT314" s="63"/>
      <c r="BU314" s="67"/>
      <c r="BV314" s="63"/>
      <c r="BW314" s="67">
        <v>0.71</v>
      </c>
      <c r="BX314" s="63">
        <v>0.17</v>
      </c>
      <c r="BY314" s="67"/>
      <c r="BZ314" s="63"/>
      <c r="CA314" s="67">
        <v>0.45</v>
      </c>
      <c r="CB314" s="63">
        <v>0.14000000000000001</v>
      </c>
      <c r="CC314" s="67"/>
      <c r="CD314" s="63"/>
      <c r="CE314" s="67"/>
      <c r="CF314" s="63"/>
      <c r="CG314" s="67"/>
      <c r="CH314" s="63"/>
      <c r="CI314" s="67">
        <v>7.5999999999999998E-2</v>
      </c>
      <c r="CJ314" s="63">
        <v>2.5000000000000001E-2</v>
      </c>
      <c r="CK314" s="67">
        <v>1.7000000000000001E-2</v>
      </c>
      <c r="CL314" s="63">
        <v>5.0000000000000001E-3</v>
      </c>
      <c r="CM314" s="118">
        <v>7.4999999999999997E-3</v>
      </c>
      <c r="CN314" s="60">
        <v>3.0999999999999999E-3</v>
      </c>
      <c r="CO314" s="117">
        <v>30</v>
      </c>
      <c r="CP314" s="91">
        <v>13.25</v>
      </c>
      <c r="CQ314" s="91">
        <v>14.74</v>
      </c>
      <c r="CR314" s="91">
        <v>5.18</v>
      </c>
      <c r="CS314" s="61">
        <v>2.13</v>
      </c>
      <c r="CT314" s="61">
        <v>1.07</v>
      </c>
      <c r="CU314" s="63">
        <v>14.12</v>
      </c>
      <c r="CV314" s="63">
        <v>4.7300000000000004</v>
      </c>
      <c r="CW314" s="63">
        <v>11.45</v>
      </c>
      <c r="CX314" s="63">
        <v>4.54</v>
      </c>
      <c r="CY314" s="60">
        <f>AU314/AW314</f>
        <v>1.5021459227467813E-2</v>
      </c>
      <c r="CZ314" s="60">
        <f>CY314*((AV314/AU314)^2+(AX314/AW314)^2)^0.5</f>
        <v>2.2651761160632201E-3</v>
      </c>
      <c r="DA314" s="63"/>
      <c r="DB314" s="91">
        <v>22.6</v>
      </c>
      <c r="DC314" s="60">
        <f>0.3543*DE314</f>
        <v>1.7389043999999999E-2</v>
      </c>
      <c r="DD314" s="60">
        <v>9.7786800000000001E-4</v>
      </c>
      <c r="DE314" s="60">
        <v>4.9079999999999999E-2</v>
      </c>
      <c r="DF314" s="60">
        <v>2.7599999999999999E-3</v>
      </c>
      <c r="DG314" s="65">
        <v>0.70309999999999995</v>
      </c>
      <c r="DH314" s="65">
        <v>8.3999999999999993E-4</v>
      </c>
      <c r="DI314" s="65">
        <v>0.70081000000000004</v>
      </c>
      <c r="DJ314" s="65">
        <v>8.4999999999999995E-4</v>
      </c>
      <c r="DL314" s="189">
        <v>41.52</v>
      </c>
      <c r="DM314" s="189">
        <v>4.0806523929979632E-2</v>
      </c>
      <c r="DN314" s="189">
        <v>51.46</v>
      </c>
      <c r="DO314" s="189">
        <v>4.7302483954270488E-2</v>
      </c>
      <c r="DP314" s="189">
        <v>6.77</v>
      </c>
      <c r="DQ314" s="189">
        <v>5.9221552911041912E-2</v>
      </c>
      <c r="DR314" s="190">
        <v>4.1000000000000003E-3</v>
      </c>
      <c r="DS314" s="190">
        <v>5.1079795091786616E-4</v>
      </c>
      <c r="DT314" s="190">
        <v>5.2299999999999999E-2</v>
      </c>
      <c r="DU314" s="190">
        <v>2.2544985167111857E-3</v>
      </c>
      <c r="DV314" s="190">
        <v>1.1000000000000001E-3</v>
      </c>
      <c r="DW314" s="190">
        <v>8.177900289505879E-4</v>
      </c>
      <c r="DX314" s="190">
        <v>0.12770000000000001</v>
      </c>
      <c r="DY314" s="190">
        <v>2.8750220779685475E-3</v>
      </c>
      <c r="DZ314" s="190">
        <v>1.6000000000000001E-3</v>
      </c>
      <c r="EA314" s="190">
        <v>4.6838557049749916E-4</v>
      </c>
      <c r="EB314" s="190">
        <v>0.2341</v>
      </c>
      <c r="EC314" s="190">
        <v>1.3225003137491956E-3</v>
      </c>
      <c r="ED314" s="190">
        <v>0.10440000000000001</v>
      </c>
      <c r="EE314" s="190">
        <v>1.0492237140540277E-3</v>
      </c>
      <c r="EF314" s="190">
        <v>1.55E-2</v>
      </c>
      <c r="EG314" s="190">
        <v>8.2016313614172599E-4</v>
      </c>
      <c r="EH314" s="190">
        <v>0.40620000000000001</v>
      </c>
      <c r="EI314" s="190">
        <v>2.9586848383115353E-3</v>
      </c>
      <c r="EJ314" s="189">
        <v>100.7</v>
      </c>
    </row>
    <row r="315" spans="1:140" x14ac:dyDescent="0.2">
      <c r="A315" s="63" t="s">
        <v>481</v>
      </c>
      <c r="B315" s="61">
        <v>93.05</v>
      </c>
      <c r="C315" s="143">
        <v>8.5847975817314164E-3</v>
      </c>
      <c r="D315" s="61">
        <v>50.01</v>
      </c>
      <c r="E315" s="61">
        <v>6.9295888709215644E-2</v>
      </c>
      <c r="F315" s="64">
        <v>0.186</v>
      </c>
      <c r="G315" s="64">
        <v>4.918355788494996E-3</v>
      </c>
      <c r="H315" s="61">
        <v>6.56</v>
      </c>
      <c r="I315" s="61">
        <v>2.1294036992942179E-2</v>
      </c>
      <c r="J315" s="61">
        <v>0.96</v>
      </c>
      <c r="K315" s="61">
        <v>10.138999999999999</v>
      </c>
      <c r="L315" s="61">
        <v>4.81312209165786E-2</v>
      </c>
      <c r="M315" s="64">
        <v>4.9000000000000002E-2</v>
      </c>
      <c r="N315" s="64">
        <v>3.9263172708163966E-3</v>
      </c>
      <c r="O315" s="61">
        <v>25.18</v>
      </c>
      <c r="P315" s="61">
        <v>7.818174619704879E-2</v>
      </c>
      <c r="Q315" s="61">
        <v>5.28</v>
      </c>
      <c r="R315" s="61">
        <v>1.2600092274794392E-2</v>
      </c>
      <c r="S315" s="64">
        <v>0.11600000000000001</v>
      </c>
      <c r="T315" s="64">
        <v>7.0920194945872043E-3</v>
      </c>
      <c r="U315" s="64">
        <v>0.66300000000000003</v>
      </c>
      <c r="V315" s="64">
        <v>1.4775535458167175E-2</v>
      </c>
      <c r="W315" s="64">
        <v>1.9E-2</v>
      </c>
      <c r="X315" s="64">
        <v>9.9328385757969278E-4</v>
      </c>
      <c r="Y315" s="64">
        <v>7.1900000000000006E-2</v>
      </c>
      <c r="Z315" s="64">
        <v>1.2398240796874531E-3</v>
      </c>
      <c r="AA315" s="64">
        <v>1.4999999999999999E-2</v>
      </c>
      <c r="AB315" s="64">
        <v>2.21188177803426E-3</v>
      </c>
      <c r="AC315" s="64">
        <v>1.9E-2</v>
      </c>
      <c r="AD315" s="64">
        <v>9.4285417669887756E-4</v>
      </c>
      <c r="AE315" s="61">
        <v>99.27</v>
      </c>
      <c r="AF315" s="61">
        <f t="shared" si="44"/>
        <v>100.1</v>
      </c>
      <c r="AG315" s="92">
        <f t="shared" si="45"/>
        <v>0.10215053763440859</v>
      </c>
      <c r="AH315" s="64">
        <f t="shared" si="46"/>
        <v>3.5645161290322585</v>
      </c>
      <c r="AI315" s="64">
        <f t="shared" si="47"/>
        <v>0.38655913978494627</v>
      </c>
      <c r="AJ315" s="64">
        <f t="shared" si="48"/>
        <v>0.64426523297491045</v>
      </c>
      <c r="AK315" s="64">
        <f t="shared" si="49"/>
        <v>4.4623655913978491</v>
      </c>
      <c r="AL315" s="63">
        <v>1432</v>
      </c>
      <c r="AM315" s="63">
        <v>1300</v>
      </c>
      <c r="AN315" s="63" t="s">
        <v>423</v>
      </c>
      <c r="AO315" s="62">
        <v>0.83</v>
      </c>
      <c r="AP315" s="69">
        <v>0.12</v>
      </c>
      <c r="AQ315" s="66"/>
      <c r="AR315" s="63"/>
      <c r="AS315" s="278"/>
      <c r="AT315" s="68"/>
      <c r="AU315" s="67"/>
      <c r="AV315" s="63"/>
      <c r="AW315" s="67"/>
      <c r="AX315" s="63"/>
      <c r="AY315" s="67"/>
      <c r="AZ315" s="63"/>
      <c r="BA315" s="67"/>
      <c r="BB315" s="63"/>
      <c r="BC315" s="67"/>
      <c r="BD315" s="63"/>
      <c r="BE315" s="67"/>
      <c r="BF315" s="63"/>
      <c r="BG315" s="67"/>
      <c r="BH315" s="63"/>
      <c r="BI315" s="67"/>
      <c r="BJ315" s="63"/>
      <c r="BK315" s="67"/>
      <c r="BL315" s="63"/>
      <c r="BM315" s="67"/>
      <c r="BN315" s="63"/>
      <c r="BO315" s="67"/>
      <c r="BP315" s="63"/>
      <c r="BQ315" s="67"/>
      <c r="BR315" s="63"/>
      <c r="BS315" s="67"/>
      <c r="BT315" s="63"/>
      <c r="BU315" s="67"/>
      <c r="BV315" s="63"/>
      <c r="BW315" s="67"/>
      <c r="BX315" s="63"/>
      <c r="BY315" s="67"/>
      <c r="BZ315" s="63"/>
      <c r="CA315" s="67"/>
      <c r="CB315" s="63"/>
      <c r="CC315" s="67"/>
      <c r="CD315" s="63"/>
      <c r="CE315" s="67"/>
      <c r="CF315" s="63"/>
      <c r="CG315" s="67"/>
      <c r="CH315" s="63"/>
      <c r="CI315" s="67"/>
      <c r="CJ315" s="63"/>
      <c r="CK315" s="67"/>
      <c r="CL315" s="63"/>
      <c r="CM315" s="118"/>
      <c r="CN315" s="60"/>
      <c r="CO315" s="117"/>
      <c r="CP315" s="91"/>
      <c r="CQ315" s="91"/>
      <c r="CR315" s="91"/>
      <c r="CS315" s="61"/>
      <c r="CT315" s="61"/>
      <c r="CU315" s="63"/>
      <c r="CV315" s="63"/>
      <c r="CW315" s="63"/>
      <c r="CX315" s="63"/>
      <c r="CY315" s="60"/>
      <c r="CZ315" s="60"/>
      <c r="DA315" s="63"/>
      <c r="DB315" s="91"/>
      <c r="DC315" s="91"/>
      <c r="DD315" s="91"/>
      <c r="DE315" s="60"/>
      <c r="DF315" s="60"/>
      <c r="DG315" s="65"/>
      <c r="DH315" s="65"/>
      <c r="DI315" s="65"/>
      <c r="DJ315" s="65"/>
      <c r="DL315" s="189">
        <v>41.46</v>
      </c>
      <c r="DM315" s="189">
        <v>2.0800903078282515E-2</v>
      </c>
      <c r="DN315" s="189">
        <v>51.41</v>
      </c>
      <c r="DO315" s="189">
        <v>4.669305189949495E-2</v>
      </c>
      <c r="DP315" s="189">
        <v>6.84</v>
      </c>
      <c r="DQ315" s="189">
        <v>3.9804852436062292E-2</v>
      </c>
      <c r="DR315" s="190">
        <v>4.1000000000000003E-3</v>
      </c>
      <c r="DS315" s="190">
        <v>4.5501978290887009E-4</v>
      </c>
      <c r="DT315" s="190">
        <v>5.5E-2</v>
      </c>
      <c r="DU315" s="190">
        <v>5.6601932893548927E-4</v>
      </c>
      <c r="DV315" s="190">
        <v>1.6999999999999999E-3</v>
      </c>
      <c r="DW315" s="190">
        <v>1.0676318207755472E-3</v>
      </c>
      <c r="DX315" s="190">
        <v>0.1295</v>
      </c>
      <c r="DY315" s="190">
        <v>1.3082216524957218E-3</v>
      </c>
      <c r="DZ315" s="190">
        <v>1.5E-3</v>
      </c>
      <c r="EA315" s="190">
        <v>4.2259384951568102E-4</v>
      </c>
      <c r="EB315" s="190">
        <v>0.2233</v>
      </c>
      <c r="EC315" s="190">
        <v>9.311056091280916E-4</v>
      </c>
      <c r="ED315" s="190">
        <v>0.1048</v>
      </c>
      <c r="EE315" s="190">
        <v>9.7263514635314023E-4</v>
      </c>
      <c r="EF315" s="190">
        <v>1.5800000000000002E-2</v>
      </c>
      <c r="EG315" s="190">
        <v>9.1331043301454032E-4</v>
      </c>
      <c r="EH315" s="190">
        <v>0.40699999999999997</v>
      </c>
      <c r="EI315" s="190">
        <v>2.0490830346580075E-3</v>
      </c>
      <c r="EJ315" s="189">
        <v>100.65</v>
      </c>
    </row>
    <row r="316" spans="1:140" x14ac:dyDescent="0.2">
      <c r="A316" s="63" t="s">
        <v>480</v>
      </c>
      <c r="B316" s="61">
        <v>93.12</v>
      </c>
      <c r="C316" s="143">
        <v>4.764350662247032E-3</v>
      </c>
      <c r="D316" s="61">
        <v>50.19</v>
      </c>
      <c r="E316" s="61">
        <v>6.9545304025505558E-2</v>
      </c>
      <c r="F316" s="64">
        <v>0.192</v>
      </c>
      <c r="G316" s="64">
        <v>5.0179972631851193E-3</v>
      </c>
      <c r="H316" s="61">
        <v>6.56</v>
      </c>
      <c r="I316" s="61">
        <v>2.1462034006675682E-2</v>
      </c>
      <c r="J316" s="61">
        <v>0.96</v>
      </c>
      <c r="K316" s="61">
        <v>10.035</v>
      </c>
      <c r="L316" s="61">
        <v>4.8925000623403166E-2</v>
      </c>
      <c r="M316" s="64">
        <v>4.9000000000000002E-2</v>
      </c>
      <c r="N316" s="64">
        <v>4.0279507165938179E-3</v>
      </c>
      <c r="O316" s="61">
        <v>25.22</v>
      </c>
      <c r="P316" s="61">
        <v>7.7335241305965099E-2</v>
      </c>
      <c r="Q316" s="61">
        <v>5.19</v>
      </c>
      <c r="R316" s="61">
        <v>1.2585081167795465E-2</v>
      </c>
      <c r="S316" s="64">
        <v>8.4000000000000005E-2</v>
      </c>
      <c r="T316" s="64">
        <v>7.0393616175206007E-3</v>
      </c>
      <c r="U316" s="64">
        <v>0.70699999999999996</v>
      </c>
      <c r="V316" s="64">
        <v>1.5276694667643097E-2</v>
      </c>
      <c r="W316" s="64">
        <v>3.1E-2</v>
      </c>
      <c r="X316" s="64">
        <v>1.0671209090669627E-3</v>
      </c>
      <c r="Y316" s="64">
        <v>0.16020000000000001</v>
      </c>
      <c r="Z316" s="64">
        <v>1.6751341586869995E-3</v>
      </c>
      <c r="AA316" s="64">
        <v>1.9E-2</v>
      </c>
      <c r="AB316" s="64">
        <v>2.1871702051218696E-3</v>
      </c>
      <c r="AC316" s="64">
        <v>1.6E-2</v>
      </c>
      <c r="AD316" s="64">
        <v>9.3872222057827506E-4</v>
      </c>
      <c r="AE316" s="61">
        <v>99.41</v>
      </c>
      <c r="AF316" s="61">
        <f t="shared" si="44"/>
        <v>100.17999999999999</v>
      </c>
      <c r="AG316" s="92">
        <f t="shared" si="45"/>
        <v>0.16145833333333334</v>
      </c>
      <c r="AH316" s="64">
        <f t="shared" si="46"/>
        <v>3.6822916666666665</v>
      </c>
      <c r="AI316" s="64">
        <f t="shared" si="47"/>
        <v>0.83437499999999998</v>
      </c>
      <c r="AJ316" s="64">
        <f t="shared" si="48"/>
        <v>1.390625</v>
      </c>
      <c r="AK316" s="64">
        <f t="shared" si="49"/>
        <v>4.010416666666667</v>
      </c>
      <c r="AL316" s="63">
        <v>1434</v>
      </c>
      <c r="AM316" s="63">
        <v>1300</v>
      </c>
      <c r="AN316" s="63" t="s">
        <v>479</v>
      </c>
      <c r="AO316" s="62">
        <v>0.77</v>
      </c>
      <c r="AP316" s="69">
        <v>0.11</v>
      </c>
      <c r="AQ316" s="66">
        <v>38</v>
      </c>
      <c r="AR316" s="63">
        <v>11</v>
      </c>
      <c r="AS316" s="278">
        <v>1131.46</v>
      </c>
      <c r="AT316" s="68">
        <v>57.82</v>
      </c>
      <c r="AU316" s="67">
        <v>0.71</v>
      </c>
      <c r="AV316" s="63">
        <v>0.06</v>
      </c>
      <c r="AW316" s="67">
        <v>21.58</v>
      </c>
      <c r="AX316" s="63">
        <v>0.74</v>
      </c>
      <c r="AY316" s="67">
        <v>5.0199999999999996</v>
      </c>
      <c r="AZ316" s="63">
        <v>0.39</v>
      </c>
      <c r="BA316" s="67">
        <v>8.5299999999999994</v>
      </c>
      <c r="BB316" s="63">
        <v>0.53</v>
      </c>
      <c r="BC316" s="67">
        <v>0.25</v>
      </c>
      <c r="BD316" s="63">
        <v>0.04</v>
      </c>
      <c r="BE316" s="67">
        <v>2.4700000000000002</v>
      </c>
      <c r="BF316" s="63">
        <v>0.39</v>
      </c>
      <c r="BG316" s="67">
        <v>0.36</v>
      </c>
      <c r="BH316" s="63">
        <v>0.04</v>
      </c>
      <c r="BI316" s="67">
        <v>1.1000000000000001</v>
      </c>
      <c r="BJ316" s="63">
        <v>0.09</v>
      </c>
      <c r="BK316" s="67"/>
      <c r="BL316" s="63"/>
      <c r="BM316" s="67">
        <v>0.99</v>
      </c>
      <c r="BN316" s="63">
        <v>0.14000000000000001</v>
      </c>
      <c r="BO316" s="67">
        <v>0.4</v>
      </c>
      <c r="BP316" s="63">
        <v>0.09</v>
      </c>
      <c r="BQ316" s="67"/>
      <c r="BR316" s="63"/>
      <c r="BS316" s="67"/>
      <c r="BT316" s="63"/>
      <c r="BU316" s="67"/>
      <c r="BV316" s="63"/>
      <c r="BW316" s="67">
        <v>0.83</v>
      </c>
      <c r="BX316" s="63">
        <v>0.1</v>
      </c>
      <c r="BY316" s="67"/>
      <c r="BZ316" s="63"/>
      <c r="CA316" s="67">
        <v>0.6</v>
      </c>
      <c r="CB316" s="63">
        <v>0.09</v>
      </c>
      <c r="CC316" s="67"/>
      <c r="CD316" s="63"/>
      <c r="CE316" s="67"/>
      <c r="CF316" s="63"/>
      <c r="CG316" s="67"/>
      <c r="CH316" s="63"/>
      <c r="CI316" s="67">
        <v>7.0000000000000007E-2</v>
      </c>
      <c r="CJ316" s="63">
        <v>8.9999999999999993E-3</v>
      </c>
      <c r="CK316" s="67">
        <v>2.1999999999999999E-2</v>
      </c>
      <c r="CL316" s="63">
        <v>4.0000000000000001E-3</v>
      </c>
      <c r="CM316" s="118">
        <v>6.8999999999999999E-3</v>
      </c>
      <c r="CN316" s="60">
        <v>2E-3</v>
      </c>
      <c r="CO316" s="117">
        <v>35.71</v>
      </c>
      <c r="CP316" s="91">
        <v>11.49</v>
      </c>
      <c r="CQ316" s="91">
        <v>15.71</v>
      </c>
      <c r="CR316" s="91">
        <v>2.39</v>
      </c>
      <c r="CS316" s="61">
        <v>3.14</v>
      </c>
      <c r="CT316" s="61">
        <v>1.0900000000000001</v>
      </c>
      <c r="CU316" s="63">
        <v>11.36</v>
      </c>
      <c r="CV316" s="63">
        <v>2.68</v>
      </c>
      <c r="CW316" s="63">
        <v>14.14</v>
      </c>
      <c r="CX316" s="63">
        <v>2.67</v>
      </c>
      <c r="CY316" s="60">
        <f>AU316/AW316</f>
        <v>3.2900834105653386E-2</v>
      </c>
      <c r="CZ316" s="60">
        <f>CY316*((AV316/AU316)^2+(AX316/AW316)^2)^0.5</f>
        <v>3.0005332653461319E-3</v>
      </c>
      <c r="DA316" s="63"/>
      <c r="DB316" s="91"/>
      <c r="DC316" s="91"/>
      <c r="DD316" s="91"/>
      <c r="DE316" s="60"/>
      <c r="DF316" s="60"/>
      <c r="DG316" s="65"/>
      <c r="DH316" s="65"/>
      <c r="DI316" s="65"/>
      <c r="DJ316" s="65"/>
      <c r="DL316" s="189">
        <v>41.29</v>
      </c>
      <c r="DM316" s="189">
        <v>3.9081076995984955E-3</v>
      </c>
      <c r="DN316" s="189">
        <v>51.11</v>
      </c>
      <c r="DO316" s="189">
        <v>7.910512045770525E-2</v>
      </c>
      <c r="DP316" s="189">
        <v>6.73</v>
      </c>
      <c r="DQ316" s="189">
        <v>2.0942409450767557E-2</v>
      </c>
      <c r="DR316" s="190">
        <v>4.1999999999999997E-3</v>
      </c>
      <c r="DS316" s="190">
        <v>8.2012832387060909E-4</v>
      </c>
      <c r="DT316" s="190">
        <v>5.3699999999999998E-2</v>
      </c>
      <c r="DU316" s="190">
        <v>1.4038908474709678E-3</v>
      </c>
      <c r="DV316" s="190">
        <v>1.2999999999999999E-3</v>
      </c>
      <c r="DW316" s="190">
        <v>1.2502353743834283E-3</v>
      </c>
      <c r="DX316" s="190">
        <v>0.12970000000000001</v>
      </c>
      <c r="DY316" s="190">
        <v>2.12023944148068E-3</v>
      </c>
      <c r="DZ316" s="190">
        <v>1.4E-3</v>
      </c>
      <c r="EA316" s="190">
        <v>4.3372034333965978E-4</v>
      </c>
      <c r="EB316" s="190">
        <v>0.22470000000000001</v>
      </c>
      <c r="EC316" s="190">
        <v>1.7474453057367483E-2</v>
      </c>
      <c r="ED316" s="190">
        <v>0.1031</v>
      </c>
      <c r="EE316" s="190">
        <v>7.6087363382243282E-4</v>
      </c>
      <c r="EF316" s="190">
        <v>1.55E-2</v>
      </c>
      <c r="EG316" s="190">
        <v>9.2526775473576153E-4</v>
      </c>
      <c r="EH316" s="190">
        <v>0.40260000000000001</v>
      </c>
      <c r="EI316" s="190">
        <v>2.3364536665925811E-3</v>
      </c>
      <c r="EJ316" s="189">
        <v>100.06</v>
      </c>
    </row>
    <row r="317" spans="1:140" x14ac:dyDescent="0.2">
      <c r="A317" s="63" t="s">
        <v>478</v>
      </c>
      <c r="B317" s="61">
        <v>92.9</v>
      </c>
      <c r="C317" s="143">
        <v>1.0588639416332547E-2</v>
      </c>
      <c r="D317" s="61">
        <v>50.32</v>
      </c>
      <c r="E317" s="61">
        <v>6.9725437309492724E-2</v>
      </c>
      <c r="F317" s="64">
        <v>0.19400000000000001</v>
      </c>
      <c r="G317" s="64">
        <v>5.0630031016101083E-3</v>
      </c>
      <c r="H317" s="61">
        <v>6.59</v>
      </c>
      <c r="I317" s="61">
        <v>2.1645063561759121E-2</v>
      </c>
      <c r="J317" s="61">
        <v>0.94</v>
      </c>
      <c r="K317" s="61">
        <v>10.156000000000001</v>
      </c>
      <c r="L317" s="61">
        <v>4.8602824033543116E-2</v>
      </c>
      <c r="M317" s="64">
        <v>0.05</v>
      </c>
      <c r="N317" s="64">
        <v>4.0796999708130315E-3</v>
      </c>
      <c r="O317" s="61">
        <v>24.77</v>
      </c>
      <c r="P317" s="61">
        <v>7.6590937467645878E-2</v>
      </c>
      <c r="Q317" s="61">
        <v>5.33</v>
      </c>
      <c r="R317" s="61">
        <v>1.2719411330426915E-2</v>
      </c>
      <c r="S317" s="64">
        <v>0.115</v>
      </c>
      <c r="T317" s="64">
        <v>7.2659172472884963E-3</v>
      </c>
      <c r="U317" s="64">
        <v>0.69599999999999995</v>
      </c>
      <c r="V317" s="64">
        <v>1.5261243012138806E-2</v>
      </c>
      <c r="W317" s="64">
        <v>1.7000000000000001E-2</v>
      </c>
      <c r="X317" s="64">
        <v>1.0174442095300231E-3</v>
      </c>
      <c r="Y317" s="64">
        <v>5.0599999999999999E-2</v>
      </c>
      <c r="Z317" s="64">
        <v>1.1154998957871914E-3</v>
      </c>
      <c r="AA317" s="64">
        <v>1.4999999999999999E-2</v>
      </c>
      <c r="AB317" s="64">
        <v>2.21243327583003E-3</v>
      </c>
      <c r="AC317" s="64">
        <v>1.7999999999999999E-2</v>
      </c>
      <c r="AD317" s="64">
        <v>9.8194671953217498E-4</v>
      </c>
      <c r="AE317" s="61">
        <v>99.27</v>
      </c>
      <c r="AF317" s="61">
        <f t="shared" si="44"/>
        <v>100.07</v>
      </c>
      <c r="AG317" s="92">
        <f t="shared" si="45"/>
        <v>8.7628865979381451E-2</v>
      </c>
      <c r="AH317" s="64">
        <f t="shared" si="46"/>
        <v>3.5876288659793811</v>
      </c>
      <c r="AI317" s="64">
        <f t="shared" si="47"/>
        <v>0.2608247422680412</v>
      </c>
      <c r="AJ317" s="64">
        <f t="shared" si="48"/>
        <v>0.43470790378006868</v>
      </c>
      <c r="AK317" s="64">
        <f t="shared" si="49"/>
        <v>4.123711340206186</v>
      </c>
      <c r="AL317" s="63">
        <v>1427</v>
      </c>
      <c r="AM317" s="63">
        <v>1300</v>
      </c>
      <c r="AN317" s="63" t="s">
        <v>477</v>
      </c>
      <c r="AO317" s="62">
        <v>0.8</v>
      </c>
      <c r="AP317" s="69">
        <v>0.11</v>
      </c>
      <c r="AQ317" s="66">
        <v>38</v>
      </c>
      <c r="AR317" s="63">
        <v>10</v>
      </c>
      <c r="AS317" s="278">
        <v>1122.53</v>
      </c>
      <c r="AT317" s="68">
        <v>52.87</v>
      </c>
      <c r="AU317" s="67">
        <v>0.33</v>
      </c>
      <c r="AV317" s="63">
        <v>0.04</v>
      </c>
      <c r="AW317" s="67">
        <v>19.850000000000001</v>
      </c>
      <c r="AX317" s="63">
        <v>0.75</v>
      </c>
      <c r="AY317" s="67">
        <v>5.05</v>
      </c>
      <c r="AZ317" s="63">
        <v>0.35</v>
      </c>
      <c r="BA317" s="67">
        <v>9.17</v>
      </c>
      <c r="BB317" s="63">
        <v>0.5</v>
      </c>
      <c r="BC317" s="67">
        <v>0.28000000000000003</v>
      </c>
      <c r="BD317" s="63">
        <v>0.04</v>
      </c>
      <c r="BE317" s="67">
        <v>2.79</v>
      </c>
      <c r="BF317" s="63">
        <v>0.59</v>
      </c>
      <c r="BG317" s="67">
        <v>0.41</v>
      </c>
      <c r="BH317" s="63">
        <v>0.05</v>
      </c>
      <c r="BI317" s="67">
        <v>1.1000000000000001</v>
      </c>
      <c r="BJ317" s="63">
        <v>0.09</v>
      </c>
      <c r="BK317" s="67"/>
      <c r="BL317" s="63"/>
      <c r="BM317" s="67">
        <v>1.05</v>
      </c>
      <c r="BN317" s="63">
        <v>0.21</v>
      </c>
      <c r="BO317" s="67">
        <v>0.38</v>
      </c>
      <c r="BP317" s="63">
        <v>0.1</v>
      </c>
      <c r="BQ317" s="67"/>
      <c r="BR317" s="63"/>
      <c r="BS317" s="67"/>
      <c r="BT317" s="63"/>
      <c r="BU317" s="67"/>
      <c r="BV317" s="63"/>
      <c r="BW317" s="67">
        <v>0.73</v>
      </c>
      <c r="BX317" s="63">
        <v>0.1</v>
      </c>
      <c r="BY317" s="67"/>
      <c r="BZ317" s="63"/>
      <c r="CA317" s="67">
        <v>0.52</v>
      </c>
      <c r="CB317" s="63">
        <v>0.13</v>
      </c>
      <c r="CC317" s="67"/>
      <c r="CD317" s="63"/>
      <c r="CE317" s="67"/>
      <c r="CF317" s="63"/>
      <c r="CG317" s="67"/>
      <c r="CH317" s="63"/>
      <c r="CI317" s="67">
        <v>5.3999999999999999E-2</v>
      </c>
      <c r="CJ317" s="63">
        <v>1.2999999999999999E-2</v>
      </c>
      <c r="CK317" s="67">
        <v>2.5999999999999999E-2</v>
      </c>
      <c r="CL317" s="63">
        <v>5.0000000000000001E-3</v>
      </c>
      <c r="CM317" s="118"/>
      <c r="CN317" s="60"/>
      <c r="CO317" s="117"/>
      <c r="CP317" s="91"/>
      <c r="CQ317" s="91">
        <v>20.37</v>
      </c>
      <c r="CR317" s="91">
        <v>5.14</v>
      </c>
      <c r="CS317" s="61"/>
      <c r="CT317" s="61"/>
      <c r="CU317" s="63">
        <v>10.77</v>
      </c>
      <c r="CV317" s="63">
        <v>2.58</v>
      </c>
      <c r="CW317" s="63">
        <v>19.440000000000001</v>
      </c>
      <c r="CX317" s="63">
        <v>6.11</v>
      </c>
      <c r="CY317" s="60">
        <f>AU317/AW317</f>
        <v>1.6624685138539042E-2</v>
      </c>
      <c r="CZ317" s="60">
        <f>CY317*((AV317/AU317)^2+(AX317/AW317)^2)^0.5</f>
        <v>2.1107433644233379E-3</v>
      </c>
      <c r="DA317" s="63"/>
      <c r="DB317" s="91"/>
      <c r="DC317" s="91"/>
      <c r="DD317" s="91"/>
      <c r="DE317" s="60"/>
      <c r="DF317" s="60"/>
      <c r="DG317" s="65"/>
      <c r="DH317" s="65"/>
      <c r="DI317" s="65"/>
      <c r="DJ317" s="65"/>
      <c r="DL317" s="189">
        <v>41.14</v>
      </c>
      <c r="DM317" s="189">
        <v>6.3001907943771349E-2</v>
      </c>
      <c r="DN317" s="189">
        <v>50.95</v>
      </c>
      <c r="DO317" s="189">
        <v>1.5384926072524643E-2</v>
      </c>
      <c r="DP317" s="189">
        <v>6.94</v>
      </c>
      <c r="DQ317" s="189">
        <v>4.8328223302667596E-2</v>
      </c>
      <c r="DR317" s="190">
        <v>4.7999999999999996E-3</v>
      </c>
      <c r="DS317" s="190">
        <v>6.7650686235604064E-4</v>
      </c>
      <c r="DT317" s="190">
        <v>4.9599999999999998E-2</v>
      </c>
      <c r="DU317" s="190">
        <v>2.4898546669801778E-3</v>
      </c>
      <c r="DV317" s="190">
        <v>1E-3</v>
      </c>
      <c r="DW317" s="190">
        <v>4.1207422692313199E-4</v>
      </c>
      <c r="DX317" s="190">
        <v>0.12970000000000001</v>
      </c>
      <c r="DY317" s="190">
        <v>3.873785226162683E-3</v>
      </c>
      <c r="DZ317" s="190">
        <v>1.9E-3</v>
      </c>
      <c r="EA317" s="190">
        <v>1.3255813953488361E-4</v>
      </c>
      <c r="EB317" s="190">
        <v>0.23039999999999999</v>
      </c>
      <c r="EC317" s="190">
        <v>5.113243181392068E-3</v>
      </c>
      <c r="ED317" s="190">
        <v>0.1057</v>
      </c>
      <c r="EE317" s="190">
        <v>1.0011098699571465E-3</v>
      </c>
      <c r="EF317" s="190">
        <v>1.6E-2</v>
      </c>
      <c r="EG317" s="190">
        <v>8.1450260610771961E-4</v>
      </c>
      <c r="EH317" s="190">
        <v>0.40100000000000002</v>
      </c>
      <c r="EI317" s="190">
        <v>2.1148242019201242E-3</v>
      </c>
      <c r="EJ317" s="189">
        <v>99.96</v>
      </c>
    </row>
    <row r="318" spans="1:140" x14ac:dyDescent="0.2">
      <c r="A318" s="63" t="s">
        <v>476</v>
      </c>
      <c r="B318" s="61">
        <v>93.02</v>
      </c>
      <c r="C318" s="143">
        <v>8.9630194853601887E-3</v>
      </c>
      <c r="D318" s="61">
        <v>50.18</v>
      </c>
      <c r="E318" s="61">
        <v>6.9531447619045006E-2</v>
      </c>
      <c r="F318" s="64">
        <v>0.192</v>
      </c>
      <c r="G318" s="64">
        <v>5.0268794013339493E-3</v>
      </c>
      <c r="H318" s="61">
        <v>6.55</v>
      </c>
      <c r="I318" s="61">
        <v>2.1681427108967748E-2</v>
      </c>
      <c r="J318" s="61">
        <v>0.96</v>
      </c>
      <c r="K318" s="61">
        <v>10.138999999999999</v>
      </c>
      <c r="L318" s="61">
        <v>4.8392085250879562E-2</v>
      </c>
      <c r="M318" s="64">
        <v>4.9000000000000002E-2</v>
      </c>
      <c r="N318" s="64">
        <v>4.0867943880107975E-3</v>
      </c>
      <c r="O318" s="61">
        <v>25.1</v>
      </c>
      <c r="P318" s="61">
        <v>7.6645242803741229E-2</v>
      </c>
      <c r="Q318" s="61">
        <v>5.2</v>
      </c>
      <c r="R318" s="61">
        <v>1.260932987910143E-2</v>
      </c>
      <c r="S318" s="64">
        <v>0.1</v>
      </c>
      <c r="T318" s="64">
        <v>7.257452874268093E-3</v>
      </c>
      <c r="U318" s="64">
        <v>0.70399999999999996</v>
      </c>
      <c r="V318" s="64">
        <v>1.5292130351988967E-2</v>
      </c>
      <c r="W318" s="64">
        <v>1.9E-2</v>
      </c>
      <c r="X318" s="64">
        <v>1.0080259995667122E-3</v>
      </c>
      <c r="Y318" s="64">
        <v>7.0599999999999996E-2</v>
      </c>
      <c r="Z318" s="64">
        <v>1.2428075903720655E-3</v>
      </c>
      <c r="AA318" s="64">
        <v>1.7999999999999999E-2</v>
      </c>
      <c r="AB318" s="64">
        <v>2.1560135435567188E-3</v>
      </c>
      <c r="AC318" s="64">
        <v>1.9E-2</v>
      </c>
      <c r="AD318" s="64">
        <v>9.7009954561120247E-4</v>
      </c>
      <c r="AE318" s="61">
        <v>99.3</v>
      </c>
      <c r="AF318" s="61">
        <f t="shared" si="44"/>
        <v>100.09</v>
      </c>
      <c r="AG318" s="92">
        <f t="shared" si="45"/>
        <v>9.8958333333333329E-2</v>
      </c>
      <c r="AH318" s="64">
        <f t="shared" si="46"/>
        <v>3.6666666666666665</v>
      </c>
      <c r="AI318" s="64">
        <f t="shared" si="47"/>
        <v>0.3677083333333333</v>
      </c>
      <c r="AJ318" s="64">
        <f t="shared" si="48"/>
        <v>0.61284722222222221</v>
      </c>
      <c r="AK318" s="64">
        <f t="shared" si="49"/>
        <v>4.114583333333333</v>
      </c>
      <c r="AL318" s="63">
        <v>1432</v>
      </c>
      <c r="AM318" s="63">
        <v>1300</v>
      </c>
      <c r="AN318" s="63" t="s">
        <v>280</v>
      </c>
      <c r="AO318" s="62">
        <v>0.79</v>
      </c>
      <c r="AP318" s="69">
        <v>0.11</v>
      </c>
      <c r="AQ318" s="66"/>
      <c r="AR318" s="63"/>
      <c r="AS318" s="278"/>
      <c r="AT318" s="68"/>
      <c r="AU318" s="67"/>
      <c r="AV318" s="63"/>
      <c r="AW318" s="67"/>
      <c r="AX318" s="63"/>
      <c r="AY318" s="67"/>
      <c r="AZ318" s="63"/>
      <c r="BA318" s="67"/>
      <c r="BB318" s="63"/>
      <c r="BC318" s="67"/>
      <c r="BD318" s="63"/>
      <c r="BE318" s="67"/>
      <c r="BF318" s="63"/>
      <c r="BG318" s="67"/>
      <c r="BH318" s="63"/>
      <c r="BI318" s="67"/>
      <c r="BJ318" s="63"/>
      <c r="BK318" s="67"/>
      <c r="BL318" s="63"/>
      <c r="BM318" s="67"/>
      <c r="BN318" s="63"/>
      <c r="BO318" s="67"/>
      <c r="BP318" s="63"/>
      <c r="BQ318" s="67"/>
      <c r="BR318" s="63"/>
      <c r="BS318" s="67"/>
      <c r="BT318" s="63"/>
      <c r="BU318" s="67"/>
      <c r="BV318" s="63"/>
      <c r="BW318" s="67"/>
      <c r="BX318" s="63"/>
      <c r="BY318" s="67"/>
      <c r="BZ318" s="63"/>
      <c r="CA318" s="67"/>
      <c r="CB318" s="63"/>
      <c r="CC318" s="67"/>
      <c r="CD318" s="63"/>
      <c r="CE318" s="67"/>
      <c r="CF318" s="63"/>
      <c r="CG318" s="67"/>
      <c r="CH318" s="63"/>
      <c r="CI318" s="67"/>
      <c r="CJ318" s="63"/>
      <c r="CK318" s="67"/>
      <c r="CL318" s="63"/>
      <c r="CM318" s="118"/>
      <c r="CN318" s="60"/>
      <c r="CO318" s="117"/>
      <c r="CP318" s="91"/>
      <c r="CQ318" s="91"/>
      <c r="CR318" s="91"/>
      <c r="CS318" s="61"/>
      <c r="CT318" s="61"/>
      <c r="CU318" s="63"/>
      <c r="CV318" s="63"/>
      <c r="CW318" s="63"/>
      <c r="CX318" s="63"/>
      <c r="CY318" s="60"/>
      <c r="CZ318" s="60"/>
      <c r="DA318" s="63"/>
      <c r="DB318" s="91"/>
      <c r="DC318" s="91"/>
      <c r="DD318" s="91"/>
      <c r="DE318" s="60"/>
      <c r="DF318" s="60"/>
      <c r="DG318" s="65"/>
      <c r="DH318" s="65"/>
      <c r="DI318" s="65"/>
      <c r="DJ318" s="65"/>
      <c r="DL318" s="189">
        <v>41.3</v>
      </c>
      <c r="DM318" s="189">
        <v>2.1524111285095276E-2</v>
      </c>
      <c r="DN318" s="189">
        <v>51</v>
      </c>
      <c r="DO318" s="189">
        <v>4.8073521832063787E-2</v>
      </c>
      <c r="DP318" s="189">
        <v>6.82</v>
      </c>
      <c r="DQ318" s="189">
        <v>4.0068541521672281E-2</v>
      </c>
      <c r="DR318" s="190">
        <v>3.8E-3</v>
      </c>
      <c r="DS318" s="190">
        <v>6.5332565542852434E-4</v>
      </c>
      <c r="DT318" s="190">
        <v>5.3999999999999999E-2</v>
      </c>
      <c r="DU318" s="190">
        <v>5.8474940088286626E-3</v>
      </c>
      <c r="DV318" s="190">
        <v>5.9999999999999995E-4</v>
      </c>
      <c r="DW318" s="190">
        <v>4.90472529795717E-4</v>
      </c>
      <c r="DX318" s="190">
        <v>0.13039999999999999</v>
      </c>
      <c r="DY318" s="190">
        <v>2.2137868094637106E-3</v>
      </c>
      <c r="DZ318" s="190">
        <v>1.6999999999999999E-3</v>
      </c>
      <c r="EA318" s="190">
        <v>6.7219931145415983E-4</v>
      </c>
      <c r="EB318" s="190">
        <v>0.24079999999999999</v>
      </c>
      <c r="EC318" s="190">
        <v>2.4759163960575991E-2</v>
      </c>
      <c r="ED318" s="190">
        <v>0.1052</v>
      </c>
      <c r="EE318" s="190">
        <v>1.1033736967559979E-3</v>
      </c>
      <c r="EF318" s="190">
        <v>1.5599999999999999E-2</v>
      </c>
      <c r="EG318" s="190">
        <v>6.7737336432648163E-4</v>
      </c>
      <c r="EH318" s="190">
        <v>0.40500000000000003</v>
      </c>
      <c r="EI318" s="190">
        <v>1.9214797100574241E-3</v>
      </c>
      <c r="EJ318" s="189">
        <v>100.07</v>
      </c>
    </row>
    <row r="319" spans="1:140" x14ac:dyDescent="0.2">
      <c r="A319" s="63" t="s">
        <v>281</v>
      </c>
      <c r="B319" s="61">
        <v>93.02</v>
      </c>
      <c r="C319" s="143">
        <v>8.9630194853601887E-3</v>
      </c>
      <c r="D319" s="61">
        <v>50.3</v>
      </c>
      <c r="E319" s="61">
        <v>6.969772449657162E-2</v>
      </c>
      <c r="F319" s="64">
        <v>0.188</v>
      </c>
      <c r="G319" s="64">
        <v>4.9871311195867534E-3</v>
      </c>
      <c r="H319" s="61">
        <v>6.47</v>
      </c>
      <c r="I319" s="61">
        <v>2.1499946424280068E-2</v>
      </c>
      <c r="J319" s="61">
        <v>0.96</v>
      </c>
      <c r="K319" s="61">
        <v>10.137</v>
      </c>
      <c r="L319" s="61">
        <v>4.8771663989793643E-2</v>
      </c>
      <c r="M319" s="64">
        <v>5.0999999999999997E-2</v>
      </c>
      <c r="N319" s="64">
        <v>4.0112541397090921E-3</v>
      </c>
      <c r="O319" s="61">
        <v>25.09</v>
      </c>
      <c r="P319" s="61">
        <v>7.7257164021161132E-2</v>
      </c>
      <c r="Q319" s="61">
        <v>5.22</v>
      </c>
      <c r="R319" s="61">
        <v>1.2657827301713356E-2</v>
      </c>
      <c r="S319" s="64">
        <v>8.6999999999999994E-2</v>
      </c>
      <c r="T319" s="64">
        <v>7.1302234990683602E-3</v>
      </c>
      <c r="U319" s="64">
        <v>0.68500000000000005</v>
      </c>
      <c r="V319" s="64">
        <v>1.5143173472794943E-2</v>
      </c>
      <c r="W319" s="64">
        <v>1.9E-2</v>
      </c>
      <c r="X319" s="64">
        <v>1.0070011507098014E-3</v>
      </c>
      <c r="Y319" s="64">
        <v>7.0900000000000005E-2</v>
      </c>
      <c r="Z319" s="64">
        <v>1.2353099098936597E-3</v>
      </c>
      <c r="AA319" s="64">
        <v>2.1999999999999999E-2</v>
      </c>
      <c r="AB319" s="64">
        <v>2.3506365494593839E-3</v>
      </c>
      <c r="AC319" s="64">
        <v>2.1000000000000001E-2</v>
      </c>
      <c r="AD319" s="64">
        <v>9.75167306443133E-4</v>
      </c>
      <c r="AE319" s="61">
        <v>99.32</v>
      </c>
      <c r="AF319" s="61">
        <f t="shared" si="44"/>
        <v>100.1</v>
      </c>
      <c r="AG319" s="92">
        <f t="shared" si="45"/>
        <v>0.10106382978723404</v>
      </c>
      <c r="AH319" s="64">
        <f t="shared" si="46"/>
        <v>3.6436170212765959</v>
      </c>
      <c r="AI319" s="64">
        <f t="shared" si="47"/>
        <v>0.37712765957446809</v>
      </c>
      <c r="AJ319" s="64">
        <f t="shared" si="48"/>
        <v>0.6285460992907802</v>
      </c>
      <c r="AK319" s="64">
        <f t="shared" si="49"/>
        <v>4.1489361702127665</v>
      </c>
      <c r="AL319" s="63">
        <v>1431</v>
      </c>
      <c r="AM319" s="63">
        <v>1300</v>
      </c>
      <c r="AN319" s="63" t="s">
        <v>280</v>
      </c>
      <c r="AO319" s="62">
        <v>0.78</v>
      </c>
      <c r="AP319" s="69">
        <v>0.08</v>
      </c>
      <c r="AQ319" s="66">
        <v>20</v>
      </c>
      <c r="AR319" s="63">
        <v>16</v>
      </c>
      <c r="AS319" s="278">
        <v>1094.8499999999999</v>
      </c>
      <c r="AT319" s="68">
        <v>39.520000000000003</v>
      </c>
      <c r="AU319" s="67">
        <v>0.36</v>
      </c>
      <c r="AV319" s="63">
        <v>0.03</v>
      </c>
      <c r="AW319" s="67">
        <v>19.68</v>
      </c>
      <c r="AX319" s="63">
        <v>0.61</v>
      </c>
      <c r="AY319" s="67">
        <v>4.68</v>
      </c>
      <c r="AZ319" s="63">
        <v>0.28000000000000003</v>
      </c>
      <c r="BA319" s="67">
        <v>8.51</v>
      </c>
      <c r="BB319" s="63">
        <v>0.44</v>
      </c>
      <c r="BC319" s="67">
        <v>0.24</v>
      </c>
      <c r="BD319" s="63">
        <v>0.03</v>
      </c>
      <c r="BE319" s="67">
        <v>2.8</v>
      </c>
      <c r="BF319" s="63">
        <v>0.47</v>
      </c>
      <c r="BG319" s="67">
        <v>0.33</v>
      </c>
      <c r="BH319" s="63">
        <v>0.04</v>
      </c>
      <c r="BI319" s="67">
        <v>1.08</v>
      </c>
      <c r="BJ319" s="63">
        <v>0.08</v>
      </c>
      <c r="BK319" s="67"/>
      <c r="BL319" s="63"/>
      <c r="BM319" s="67">
        <v>0.95</v>
      </c>
      <c r="BN319" s="63">
        <v>0.15</v>
      </c>
      <c r="BO319" s="67">
        <v>0.35</v>
      </c>
      <c r="BP319" s="63">
        <v>0.09</v>
      </c>
      <c r="BQ319" s="67"/>
      <c r="BR319" s="63"/>
      <c r="BS319" s="67"/>
      <c r="BT319" s="63"/>
      <c r="BU319" s="67"/>
      <c r="BV319" s="63"/>
      <c r="BW319" s="67">
        <v>0.82</v>
      </c>
      <c r="BX319" s="63">
        <v>0.11</v>
      </c>
      <c r="BY319" s="67"/>
      <c r="BZ319" s="63"/>
      <c r="CA319" s="67">
        <v>0.52</v>
      </c>
      <c r="CB319" s="63">
        <v>0.08</v>
      </c>
      <c r="CC319" s="67"/>
      <c r="CD319" s="63"/>
      <c r="CE319" s="67"/>
      <c r="CF319" s="63"/>
      <c r="CG319" s="67"/>
      <c r="CH319" s="63"/>
      <c r="CI319" s="67">
        <v>6.0999999999999999E-2</v>
      </c>
      <c r="CJ319" s="63">
        <v>1.6E-2</v>
      </c>
      <c r="CK319" s="67">
        <v>2.4E-2</v>
      </c>
      <c r="CL319" s="63">
        <v>5.0000000000000001E-3</v>
      </c>
      <c r="CM319" s="118">
        <v>7.3000000000000001E-3</v>
      </c>
      <c r="CN319" s="60">
        <v>2.0999999999999999E-3</v>
      </c>
      <c r="CO319" s="117">
        <v>34.29</v>
      </c>
      <c r="CP319" s="91">
        <v>10.51</v>
      </c>
      <c r="CQ319" s="91">
        <v>17.7</v>
      </c>
      <c r="CR319" s="91">
        <v>4.84</v>
      </c>
      <c r="CS319" s="61">
        <v>3.43</v>
      </c>
      <c r="CT319" s="61">
        <v>1.2</v>
      </c>
      <c r="CU319" s="63">
        <v>10</v>
      </c>
      <c r="CV319" s="63">
        <v>2.29</v>
      </c>
      <c r="CW319" s="63">
        <v>15.57</v>
      </c>
      <c r="CX319" s="63">
        <v>4.74</v>
      </c>
      <c r="CY319" s="60">
        <f>AU319/AW319</f>
        <v>1.8292682926829267E-2</v>
      </c>
      <c r="CZ319" s="60">
        <f>CY319*((AV319/AU319)^2+(AX319/AW319)^2)^0.5</f>
        <v>1.6264234585462193E-3</v>
      </c>
      <c r="DA319" s="63"/>
      <c r="DB319" s="91">
        <v>30.4</v>
      </c>
      <c r="DC319" s="60">
        <f>0.3543*DE319</f>
        <v>2.0687576999999999E-2</v>
      </c>
      <c r="DD319" s="60">
        <v>1.1798190000000001E-3</v>
      </c>
      <c r="DE319" s="60">
        <v>5.8389999999999997E-2</v>
      </c>
      <c r="DF319" s="60">
        <v>3.3300000000000001E-3</v>
      </c>
      <c r="DG319" s="65">
        <v>0.70304</v>
      </c>
      <c r="DH319" s="65">
        <v>7.6999999999999996E-4</v>
      </c>
      <c r="DI319" s="65">
        <v>0.70030999999999999</v>
      </c>
      <c r="DJ319" s="65">
        <v>7.7999999999999999E-4</v>
      </c>
      <c r="DL319" s="189">
        <v>41.3</v>
      </c>
      <c r="DM319" s="189">
        <v>2.1524111285095276E-2</v>
      </c>
      <c r="DN319" s="189">
        <v>51</v>
      </c>
      <c r="DO319" s="189">
        <v>4.8073521832063787E-2</v>
      </c>
      <c r="DP319" s="189">
        <v>6.82</v>
      </c>
      <c r="DQ319" s="189">
        <v>4.0068541521672281E-2</v>
      </c>
      <c r="DR319" s="190">
        <v>3.8E-3</v>
      </c>
      <c r="DS319" s="190">
        <v>6.5332565542852434E-4</v>
      </c>
      <c r="DT319" s="190">
        <v>5.3999999999999999E-2</v>
      </c>
      <c r="DU319" s="190">
        <v>5.8474940088286626E-3</v>
      </c>
      <c r="DV319" s="190">
        <v>5.9999999999999995E-4</v>
      </c>
      <c r="DW319" s="190">
        <v>4.90472529795717E-4</v>
      </c>
      <c r="DX319" s="190">
        <v>0.13039999999999999</v>
      </c>
      <c r="DY319" s="190">
        <v>2.2137868094637106E-3</v>
      </c>
      <c r="DZ319" s="190">
        <v>1.6999999999999999E-3</v>
      </c>
      <c r="EA319" s="190">
        <v>6.7219931145415983E-4</v>
      </c>
      <c r="EB319" s="190">
        <v>0.24079999999999999</v>
      </c>
      <c r="EC319" s="190">
        <v>2.4759163960575991E-2</v>
      </c>
      <c r="ED319" s="190">
        <v>0.1052</v>
      </c>
      <c r="EE319" s="190">
        <v>1.1033736967559979E-3</v>
      </c>
      <c r="EF319" s="190">
        <v>1.5599999999999999E-2</v>
      </c>
      <c r="EG319" s="190">
        <v>6.7737336432648163E-4</v>
      </c>
      <c r="EH319" s="190">
        <v>0.40500000000000003</v>
      </c>
      <c r="EI319" s="190">
        <v>1.9214797100574241E-3</v>
      </c>
      <c r="EJ319" s="189">
        <v>100.07</v>
      </c>
    </row>
    <row r="320" spans="1:140" x14ac:dyDescent="0.2">
      <c r="A320" s="63" t="s">
        <v>475</v>
      </c>
      <c r="B320" s="61">
        <v>92.79</v>
      </c>
      <c r="C320" s="143">
        <v>1.6947975803137873E-2</v>
      </c>
      <c r="D320" s="61">
        <v>50.39</v>
      </c>
      <c r="E320" s="61">
        <v>6.9822432154716577E-2</v>
      </c>
      <c r="F320" s="64">
        <v>0.2</v>
      </c>
      <c r="G320" s="64">
        <v>5.2029905930254311E-3</v>
      </c>
      <c r="H320" s="61">
        <v>6.65</v>
      </c>
      <c r="I320" s="61">
        <v>2.2183408492512574E-2</v>
      </c>
      <c r="J320" s="61">
        <v>0.92</v>
      </c>
      <c r="K320" s="61">
        <v>10.176</v>
      </c>
      <c r="L320" s="61">
        <v>4.8045750617417886E-2</v>
      </c>
      <c r="M320" s="64">
        <v>5.1999999999999998E-2</v>
      </c>
      <c r="N320" s="64">
        <v>4.117463193116201E-3</v>
      </c>
      <c r="O320" s="61">
        <v>24.42</v>
      </c>
      <c r="P320" s="61">
        <v>7.5508707830436506E-2</v>
      </c>
      <c r="Q320" s="61">
        <v>5.47</v>
      </c>
      <c r="R320" s="61">
        <v>1.3053504686197977E-2</v>
      </c>
      <c r="S320" s="64">
        <v>0.122</v>
      </c>
      <c r="T320" s="64">
        <v>7.5430151680336141E-3</v>
      </c>
      <c r="U320" s="64">
        <v>0.68400000000000005</v>
      </c>
      <c r="V320" s="64">
        <v>1.5439646441547812E-2</v>
      </c>
      <c r="W320" s="64">
        <v>2.9000000000000001E-2</v>
      </c>
      <c r="X320" s="64">
        <v>1.0957143806442522E-3</v>
      </c>
      <c r="Y320" s="64">
        <v>0.17349999999999999</v>
      </c>
      <c r="Z320" s="64">
        <v>1.7719203814707939E-3</v>
      </c>
      <c r="AA320" s="64">
        <v>1.7999999999999999E-2</v>
      </c>
      <c r="AB320" s="64">
        <v>2.2916752649535669E-3</v>
      </c>
      <c r="AC320" s="64">
        <v>1.9E-2</v>
      </c>
      <c r="AD320" s="64">
        <v>1.0028975928420584E-3</v>
      </c>
      <c r="AE320" s="61">
        <v>99.33</v>
      </c>
      <c r="AF320" s="61">
        <f t="shared" si="44"/>
        <v>100.2</v>
      </c>
      <c r="AG320" s="92">
        <f t="shared" si="45"/>
        <v>0.14499999999999999</v>
      </c>
      <c r="AH320" s="64">
        <f t="shared" si="46"/>
        <v>3.42</v>
      </c>
      <c r="AI320" s="64">
        <f t="shared" si="47"/>
        <v>0.86749999999999994</v>
      </c>
      <c r="AJ320" s="64">
        <f t="shared" si="48"/>
        <v>1.4458333333333333</v>
      </c>
      <c r="AK320" s="64">
        <f t="shared" si="49"/>
        <v>4.3499999999999996</v>
      </c>
      <c r="AL320" s="63">
        <v>1420</v>
      </c>
      <c r="AM320" s="63">
        <v>1300</v>
      </c>
      <c r="AN320" s="63" t="s">
        <v>472</v>
      </c>
      <c r="AO320" s="62">
        <v>0.87</v>
      </c>
      <c r="AP320" s="69">
        <v>0.12</v>
      </c>
      <c r="AQ320" s="66">
        <v>38</v>
      </c>
      <c r="AR320" s="63">
        <v>13</v>
      </c>
      <c r="AS320" s="278">
        <v>1150.74</v>
      </c>
      <c r="AT320" s="68">
        <v>51.21</v>
      </c>
      <c r="AU320" s="67">
        <v>0.6</v>
      </c>
      <c r="AV320" s="63">
        <v>0.06</v>
      </c>
      <c r="AW320" s="67">
        <v>23.44</v>
      </c>
      <c r="AX320" s="63">
        <v>0.9</v>
      </c>
      <c r="AY320" s="67">
        <v>5.28</v>
      </c>
      <c r="AZ320" s="63">
        <v>0.34</v>
      </c>
      <c r="BA320" s="67">
        <v>9.3699999999999992</v>
      </c>
      <c r="BB320" s="63">
        <v>0.56000000000000005</v>
      </c>
      <c r="BC320" s="67">
        <v>0.28999999999999998</v>
      </c>
      <c r="BD320" s="63">
        <v>0.04</v>
      </c>
      <c r="BE320" s="67">
        <v>2.4300000000000002</v>
      </c>
      <c r="BF320" s="63">
        <v>0.4</v>
      </c>
      <c r="BG320" s="67">
        <v>0.41</v>
      </c>
      <c r="BH320" s="63">
        <v>0.05</v>
      </c>
      <c r="BI320" s="67">
        <v>1.1599999999999999</v>
      </c>
      <c r="BJ320" s="63">
        <v>0.1</v>
      </c>
      <c r="BK320" s="67"/>
      <c r="BL320" s="63"/>
      <c r="BM320" s="67">
        <v>1.1399999999999999</v>
      </c>
      <c r="BN320" s="63">
        <v>0.15</v>
      </c>
      <c r="BO320" s="67">
        <v>0.39</v>
      </c>
      <c r="BP320" s="63">
        <v>0.11</v>
      </c>
      <c r="BQ320" s="67"/>
      <c r="BR320" s="63"/>
      <c r="BS320" s="67"/>
      <c r="BT320" s="63"/>
      <c r="BU320" s="67"/>
      <c r="BV320" s="63"/>
      <c r="BW320" s="67">
        <v>0.78</v>
      </c>
      <c r="BX320" s="63">
        <v>0.13</v>
      </c>
      <c r="BY320" s="67"/>
      <c r="BZ320" s="63"/>
      <c r="CA320" s="67">
        <v>0.63</v>
      </c>
      <c r="CB320" s="63">
        <v>0.09</v>
      </c>
      <c r="CC320" s="67"/>
      <c r="CD320" s="63"/>
      <c r="CE320" s="67"/>
      <c r="CF320" s="63"/>
      <c r="CG320" s="67"/>
      <c r="CH320" s="63"/>
      <c r="CI320" s="67">
        <v>7.8E-2</v>
      </c>
      <c r="CJ320" s="63">
        <v>1.0999999999999999E-2</v>
      </c>
      <c r="CK320" s="67">
        <v>2.5999999999999999E-2</v>
      </c>
      <c r="CL320" s="63">
        <v>6.0000000000000001E-3</v>
      </c>
      <c r="CM320" s="118">
        <v>7.1999999999999998E-3</v>
      </c>
      <c r="CN320" s="60">
        <v>2.0999999999999999E-3</v>
      </c>
      <c r="CO320" s="117">
        <v>41.43</v>
      </c>
      <c r="CP320" s="91">
        <v>12.91</v>
      </c>
      <c r="CQ320" s="91">
        <v>14.87</v>
      </c>
      <c r="CR320" s="91">
        <v>2.4300000000000002</v>
      </c>
      <c r="CS320" s="61">
        <v>3.71</v>
      </c>
      <c r="CT320" s="61">
        <v>1.38</v>
      </c>
      <c r="CU320" s="63">
        <v>11.15</v>
      </c>
      <c r="CV320" s="63">
        <v>2.95</v>
      </c>
      <c r="CW320" s="63">
        <v>14.62</v>
      </c>
      <c r="CX320" s="63">
        <v>2.76</v>
      </c>
      <c r="CY320" s="60">
        <f>AU320/AW320</f>
        <v>2.5597269624573378E-2</v>
      </c>
      <c r="CZ320" s="60">
        <f>CY320*((AV320/AU320)^2+(AX320/AW320)^2)^0.5</f>
        <v>2.7419258846654417E-3</v>
      </c>
      <c r="DA320" s="63"/>
      <c r="DB320" s="91"/>
      <c r="DC320" s="91"/>
      <c r="DD320" s="91"/>
      <c r="DE320" s="60"/>
      <c r="DF320" s="60"/>
      <c r="DG320" s="65"/>
      <c r="DH320" s="65"/>
      <c r="DI320" s="65"/>
      <c r="DJ320" s="65"/>
      <c r="DL320" s="189">
        <v>40.81</v>
      </c>
      <c r="DM320" s="189">
        <v>1.9286758746493649E-2</v>
      </c>
      <c r="DN320" s="189">
        <v>50.42</v>
      </c>
      <c r="DO320" s="189">
        <v>3.8516175542571723E-2</v>
      </c>
      <c r="DP320" s="189">
        <v>6.98</v>
      </c>
      <c r="DQ320" s="189">
        <v>7.729343334674868E-2</v>
      </c>
      <c r="DR320" s="190">
        <v>3.5000000000000001E-3</v>
      </c>
      <c r="DS320" s="190">
        <v>4.5060293509315816E-4</v>
      </c>
      <c r="DT320" s="190">
        <v>4.9200000000000001E-2</v>
      </c>
      <c r="DU320" s="190">
        <v>1.4371849068724708E-3</v>
      </c>
      <c r="DV320" s="190">
        <v>2.3999999999999998E-3</v>
      </c>
      <c r="DW320" s="190">
        <v>1.8940886486051476E-3</v>
      </c>
      <c r="DX320" s="190">
        <v>0.13139999999999999</v>
      </c>
      <c r="DY320" s="190">
        <v>4.5227937077961817E-3</v>
      </c>
      <c r="DZ320" s="190">
        <v>2E-3</v>
      </c>
      <c r="EA320" s="190">
        <v>1.7254899854769065E-4</v>
      </c>
      <c r="EB320" s="190">
        <v>0.22889999999999999</v>
      </c>
      <c r="EC320" s="190">
        <v>5.5160393475364418E-3</v>
      </c>
      <c r="ED320" s="190">
        <v>0.1079</v>
      </c>
      <c r="EE320" s="190">
        <v>1.2154349521482871E-3</v>
      </c>
      <c r="EF320" s="190">
        <v>1.55E-2</v>
      </c>
      <c r="EG320" s="190">
        <v>1.5315787840379845E-3</v>
      </c>
      <c r="EH320" s="190">
        <v>0.40100000000000002</v>
      </c>
      <c r="EI320" s="190">
        <v>1.1532491769016473E-3</v>
      </c>
      <c r="EJ320" s="189">
        <v>99.14</v>
      </c>
    </row>
    <row r="321" spans="1:140" x14ac:dyDescent="0.2">
      <c r="A321" s="63" t="s">
        <v>474</v>
      </c>
      <c r="B321" s="61">
        <v>92.95</v>
      </c>
      <c r="C321" s="143">
        <v>9.0393493444770514E-3</v>
      </c>
      <c r="D321" s="61">
        <v>50.15</v>
      </c>
      <c r="E321" s="61">
        <v>6.9489878399663349E-2</v>
      </c>
      <c r="F321" s="64">
        <v>0.191</v>
      </c>
      <c r="G321" s="64">
        <v>5.0947815441118012E-3</v>
      </c>
      <c r="H321" s="61">
        <v>6.55</v>
      </c>
      <c r="I321" s="61">
        <v>2.176578811113361E-2</v>
      </c>
      <c r="J321" s="61">
        <v>0.94</v>
      </c>
      <c r="K321" s="61">
        <v>10.156000000000001</v>
      </c>
      <c r="L321" s="61">
        <v>4.7690363915637364E-2</v>
      </c>
      <c r="M321" s="64">
        <v>5.3999999999999999E-2</v>
      </c>
      <c r="N321" s="64">
        <v>4.1344656922025604E-3</v>
      </c>
      <c r="O321" s="61">
        <v>24.86</v>
      </c>
      <c r="P321" s="61">
        <v>7.6869225088642565E-2</v>
      </c>
      <c r="Q321" s="61">
        <v>5.38</v>
      </c>
      <c r="R321" s="61">
        <v>1.2838730386059437E-2</v>
      </c>
      <c r="S321" s="64">
        <v>0.106</v>
      </c>
      <c r="T321" s="64">
        <v>7.4319334443989265E-3</v>
      </c>
      <c r="U321" s="64">
        <v>0.68899999999999995</v>
      </c>
      <c r="V321" s="64">
        <v>1.5285374469475674E-2</v>
      </c>
      <c r="W321" s="64">
        <v>2.7E-2</v>
      </c>
      <c r="X321" s="64">
        <v>1.049933655046832E-3</v>
      </c>
      <c r="Y321" s="64">
        <v>0.16389999999999999</v>
      </c>
      <c r="Z321" s="64">
        <v>1.7243450949302101E-3</v>
      </c>
      <c r="AA321" s="64">
        <v>1.7999999999999999E-2</v>
      </c>
      <c r="AB321" s="64">
        <v>2.1696581113161586E-3</v>
      </c>
      <c r="AC321" s="64">
        <v>1.7999999999999999E-2</v>
      </c>
      <c r="AD321" s="64">
        <v>9.5598962337464712E-4</v>
      </c>
      <c r="AE321" s="61">
        <v>99.31</v>
      </c>
      <c r="AF321" s="61">
        <f t="shared" si="44"/>
        <v>100.19</v>
      </c>
      <c r="AG321" s="92">
        <f t="shared" si="45"/>
        <v>0.1413612565445026</v>
      </c>
      <c r="AH321" s="64">
        <f t="shared" si="46"/>
        <v>3.6073298429319367</v>
      </c>
      <c r="AI321" s="64">
        <f t="shared" si="47"/>
        <v>0.85811518324607328</v>
      </c>
      <c r="AJ321" s="64">
        <f t="shared" si="48"/>
        <v>1.4301919720767888</v>
      </c>
      <c r="AK321" s="64">
        <f t="shared" si="49"/>
        <v>4.6073298429319367</v>
      </c>
      <c r="AL321" s="63">
        <v>1426</v>
      </c>
      <c r="AM321" s="63">
        <v>1300</v>
      </c>
      <c r="AN321" s="63" t="s">
        <v>149</v>
      </c>
      <c r="AO321" s="62">
        <v>0.88</v>
      </c>
      <c r="AP321" s="69">
        <v>0.12</v>
      </c>
      <c r="AQ321" s="66">
        <v>38</v>
      </c>
      <c r="AR321" s="63">
        <v>13</v>
      </c>
      <c r="AS321" s="278">
        <v>1154.1400000000001</v>
      </c>
      <c r="AT321" s="68">
        <v>49.28</v>
      </c>
      <c r="AU321" s="67">
        <v>0.61</v>
      </c>
      <c r="AV321" s="63">
        <v>0.05</v>
      </c>
      <c r="AW321" s="67">
        <v>23.39</v>
      </c>
      <c r="AX321" s="63">
        <v>0.77</v>
      </c>
      <c r="AY321" s="67">
        <v>5.41</v>
      </c>
      <c r="AZ321" s="63">
        <v>0.37</v>
      </c>
      <c r="BA321" s="67">
        <v>9.2200000000000006</v>
      </c>
      <c r="BB321" s="63">
        <v>0.5</v>
      </c>
      <c r="BC321" s="67">
        <v>0.3</v>
      </c>
      <c r="BD321" s="63">
        <v>0.03</v>
      </c>
      <c r="BE321" s="67">
        <v>2.84</v>
      </c>
      <c r="BF321" s="63">
        <v>0.46</v>
      </c>
      <c r="BG321" s="67">
        <v>0.4</v>
      </c>
      <c r="BH321" s="63">
        <v>0.05</v>
      </c>
      <c r="BI321" s="67">
        <v>1.2</v>
      </c>
      <c r="BJ321" s="63">
        <v>0.08</v>
      </c>
      <c r="BK321" s="67"/>
      <c r="BL321" s="63"/>
      <c r="BM321" s="67">
        <v>1.3</v>
      </c>
      <c r="BN321" s="63">
        <v>0.15</v>
      </c>
      <c r="BO321" s="67">
        <v>0.48</v>
      </c>
      <c r="BP321" s="63">
        <v>0.1</v>
      </c>
      <c r="BQ321" s="67"/>
      <c r="BR321" s="63"/>
      <c r="BS321" s="67"/>
      <c r="BT321" s="63"/>
      <c r="BU321" s="67"/>
      <c r="BV321" s="63"/>
      <c r="BW321" s="67">
        <v>0.87</v>
      </c>
      <c r="BX321" s="63">
        <v>0.12</v>
      </c>
      <c r="BY321" s="67"/>
      <c r="BZ321" s="63"/>
      <c r="CA321" s="67">
        <v>0.59</v>
      </c>
      <c r="CB321" s="63">
        <v>0.09</v>
      </c>
      <c r="CC321" s="67"/>
      <c r="CD321" s="63"/>
      <c r="CE321" s="67"/>
      <c r="CF321" s="63"/>
      <c r="CG321" s="67"/>
      <c r="CH321" s="63"/>
      <c r="CI321" s="67">
        <v>7.1999999999999995E-2</v>
      </c>
      <c r="CJ321" s="63">
        <v>1.0999999999999999E-2</v>
      </c>
      <c r="CK321" s="67">
        <v>2.5000000000000001E-2</v>
      </c>
      <c r="CL321" s="63">
        <v>5.0000000000000001E-3</v>
      </c>
      <c r="CM321" s="118">
        <v>7.4000000000000003E-3</v>
      </c>
      <c r="CN321" s="60">
        <v>2E-3</v>
      </c>
      <c r="CO321" s="117">
        <v>42.86</v>
      </c>
      <c r="CP321" s="91">
        <v>12.68</v>
      </c>
      <c r="CQ321" s="91">
        <v>16.670000000000002</v>
      </c>
      <c r="CR321" s="91">
        <v>2.77</v>
      </c>
      <c r="CS321" s="61">
        <v>3.57</v>
      </c>
      <c r="CT321" s="61">
        <v>1.17</v>
      </c>
      <c r="CU321" s="63">
        <v>12</v>
      </c>
      <c r="CV321" s="63">
        <v>2.5499999999999998</v>
      </c>
      <c r="CW321" s="63">
        <v>18.059999999999999</v>
      </c>
      <c r="CX321" s="63">
        <v>3.47</v>
      </c>
      <c r="CY321" s="60">
        <f>AU321/AW321</f>
        <v>2.6079521162890123E-2</v>
      </c>
      <c r="CZ321" s="60">
        <f>CY321*((AV321/AU321)^2+(AX321/AW321)^2)^0.5</f>
        <v>2.3036284481744249E-3</v>
      </c>
      <c r="DA321" s="63"/>
      <c r="DB321" s="91">
        <v>15.3</v>
      </c>
      <c r="DC321" s="60">
        <f>0.3543*DE321</f>
        <v>2.7415734000000001E-2</v>
      </c>
      <c r="DD321" s="60">
        <v>1.5553769999999999E-3</v>
      </c>
      <c r="DE321" s="60">
        <v>7.7380000000000004E-2</v>
      </c>
      <c r="DF321" s="60">
        <v>4.3899999999999998E-3</v>
      </c>
      <c r="DG321" s="65"/>
      <c r="DH321" s="65"/>
      <c r="DI321" s="65"/>
      <c r="DJ321" s="65"/>
      <c r="DL321" s="189">
        <v>41.07</v>
      </c>
      <c r="DM321" s="189">
        <v>2.1459972252985053E-3</v>
      </c>
      <c r="DN321" s="189">
        <v>50.78</v>
      </c>
      <c r="DO321" s="189">
        <v>4.9847794112536196E-2</v>
      </c>
      <c r="DP321" s="189">
        <v>6.86</v>
      </c>
      <c r="DQ321" s="189">
        <v>4.0565529426329794E-2</v>
      </c>
      <c r="DR321" s="190">
        <v>3.7000000000000002E-3</v>
      </c>
      <c r="DS321" s="190">
        <v>4.8622721004957408E-4</v>
      </c>
      <c r="DT321" s="190">
        <v>5.2499999999999998E-2</v>
      </c>
      <c r="DU321" s="190">
        <v>5.2836680571344994E-3</v>
      </c>
      <c r="DV321" s="190">
        <v>4.1000000000000003E-3</v>
      </c>
      <c r="DW321" s="190">
        <v>4.1789107270996271E-3</v>
      </c>
      <c r="DX321" s="190">
        <v>0.12870000000000001</v>
      </c>
      <c r="DY321" s="190">
        <v>3.9701121764142725E-3</v>
      </c>
      <c r="DZ321" s="190">
        <v>1.8E-3</v>
      </c>
      <c r="EA321" s="190">
        <v>7.6665262668303689E-4</v>
      </c>
      <c r="EB321" s="190">
        <v>0.2326</v>
      </c>
      <c r="EC321" s="190">
        <v>4.0716383416177235E-3</v>
      </c>
      <c r="ED321" s="190">
        <v>0.1055</v>
      </c>
      <c r="EE321" s="190">
        <v>1.4244342139951625E-3</v>
      </c>
      <c r="EF321" s="190">
        <v>1.5800000000000002E-2</v>
      </c>
      <c r="EG321" s="190">
        <v>1.0369401862794665E-3</v>
      </c>
      <c r="EH321" s="190">
        <v>0.4027</v>
      </c>
      <c r="EI321" s="190">
        <v>1.7737908477570331E-3</v>
      </c>
      <c r="EJ321" s="189">
        <v>99.65</v>
      </c>
    </row>
    <row r="322" spans="1:140" x14ac:dyDescent="0.2">
      <c r="A322" s="63" t="s">
        <v>194</v>
      </c>
      <c r="B322" s="61">
        <v>93.05</v>
      </c>
      <c r="C322" s="143">
        <v>1.0029482413590059E-2</v>
      </c>
      <c r="D322" s="61">
        <v>50.22</v>
      </c>
      <c r="E322" s="61">
        <v>6.9586873244887215E-2</v>
      </c>
      <c r="F322" s="64">
        <v>0.186</v>
      </c>
      <c r="G322" s="64">
        <v>4.9555374369374796E-3</v>
      </c>
      <c r="H322" s="61">
        <v>6.4</v>
      </c>
      <c r="I322" s="61">
        <v>2.1184905877464671E-2</v>
      </c>
      <c r="J322" s="61">
        <v>0.96</v>
      </c>
      <c r="K322" s="61">
        <v>10.135</v>
      </c>
      <c r="L322" s="61">
        <v>4.8371945153424682E-2</v>
      </c>
      <c r="M322" s="64">
        <v>5.0999999999999997E-2</v>
      </c>
      <c r="N322" s="64">
        <v>3.9614508756262521E-3</v>
      </c>
      <c r="O322" s="61">
        <v>25.25</v>
      </c>
      <c r="P322" s="61">
        <v>7.6777963297733745E-2</v>
      </c>
      <c r="Q322" s="61">
        <v>5.16</v>
      </c>
      <c r="R322" s="61">
        <v>1.2512335033877572E-2</v>
      </c>
      <c r="S322" s="64">
        <v>8.2000000000000003E-2</v>
      </c>
      <c r="T322" s="64">
        <v>7.0085741539987123E-3</v>
      </c>
      <c r="U322" s="64">
        <v>0.68200000000000005</v>
      </c>
      <c r="V322" s="64">
        <v>1.4971732958173689E-2</v>
      </c>
      <c r="W322" s="64">
        <v>2.1000000000000001E-2</v>
      </c>
      <c r="X322" s="64">
        <v>9.9612139822413226E-4</v>
      </c>
      <c r="Y322" s="64">
        <v>9.0999999999999998E-2</v>
      </c>
      <c r="Z322" s="64">
        <v>1.3427098720475046E-3</v>
      </c>
      <c r="AA322" s="64">
        <v>1.7999999999999999E-2</v>
      </c>
      <c r="AB322" s="64">
        <v>2.2725607758649711E-3</v>
      </c>
      <c r="AC322" s="64">
        <v>1.7999999999999999E-2</v>
      </c>
      <c r="AD322" s="64">
        <v>9.5952163081402175E-4</v>
      </c>
      <c r="AE322" s="61">
        <v>99.28</v>
      </c>
      <c r="AF322" s="61">
        <f t="shared" si="44"/>
        <v>100.11</v>
      </c>
      <c r="AG322" s="92">
        <f t="shared" si="45"/>
        <v>0.11290322580645162</v>
      </c>
      <c r="AH322" s="64">
        <f t="shared" si="46"/>
        <v>3.666666666666667</v>
      </c>
      <c r="AI322" s="64">
        <f t="shared" si="47"/>
        <v>0.489247311827957</v>
      </c>
      <c r="AJ322" s="64">
        <f t="shared" si="48"/>
        <v>0.81541218637992841</v>
      </c>
      <c r="AK322" s="64">
        <f t="shared" si="49"/>
        <v>4.4623655913978491</v>
      </c>
      <c r="AL322" s="63">
        <v>1432</v>
      </c>
      <c r="AM322" s="63">
        <v>1300</v>
      </c>
      <c r="AN322" s="63" t="s">
        <v>193</v>
      </c>
      <c r="AO322" s="62">
        <v>0.83</v>
      </c>
      <c r="AP322" s="69">
        <v>0.12</v>
      </c>
      <c r="AQ322" s="66">
        <v>20</v>
      </c>
      <c r="AR322" s="63">
        <v>17</v>
      </c>
      <c r="AS322" s="278">
        <v>1095.3800000000001</v>
      </c>
      <c r="AT322" s="68">
        <v>39.76</v>
      </c>
      <c r="AU322" s="67">
        <v>0.41</v>
      </c>
      <c r="AV322" s="63">
        <v>0.03</v>
      </c>
      <c r="AW322" s="67">
        <v>19.7</v>
      </c>
      <c r="AX322" s="63">
        <v>0.53</v>
      </c>
      <c r="AY322" s="67">
        <v>4.59</v>
      </c>
      <c r="AZ322" s="63">
        <v>0.27</v>
      </c>
      <c r="BA322" s="67">
        <v>8.3000000000000007</v>
      </c>
      <c r="BB322" s="63">
        <v>0.41</v>
      </c>
      <c r="BC322" s="67">
        <v>0.26</v>
      </c>
      <c r="BD322" s="63">
        <v>0.03</v>
      </c>
      <c r="BE322" s="67">
        <v>2.59</v>
      </c>
      <c r="BF322" s="63">
        <v>0.38</v>
      </c>
      <c r="BG322" s="67">
        <v>0.34</v>
      </c>
      <c r="BH322" s="63">
        <v>0.03</v>
      </c>
      <c r="BI322" s="67">
        <v>1.1499999999999999</v>
      </c>
      <c r="BJ322" s="63">
        <v>0.08</v>
      </c>
      <c r="BK322" s="67"/>
      <c r="BL322" s="63"/>
      <c r="BM322" s="67">
        <v>1</v>
      </c>
      <c r="BN322" s="63">
        <v>0.13</v>
      </c>
      <c r="BO322" s="67">
        <v>0.32</v>
      </c>
      <c r="BP322" s="63">
        <v>7.0000000000000007E-2</v>
      </c>
      <c r="BQ322" s="67"/>
      <c r="BR322" s="63"/>
      <c r="BS322" s="67"/>
      <c r="BT322" s="63"/>
      <c r="BU322" s="67"/>
      <c r="BV322" s="63"/>
      <c r="BW322" s="67">
        <v>0.86</v>
      </c>
      <c r="BX322" s="63">
        <v>0.1</v>
      </c>
      <c r="BY322" s="67"/>
      <c r="BZ322" s="63"/>
      <c r="CA322" s="67">
        <v>0.55000000000000004</v>
      </c>
      <c r="CB322" s="63">
        <v>7.0000000000000007E-2</v>
      </c>
      <c r="CC322" s="67"/>
      <c r="CD322" s="63"/>
      <c r="CE322" s="67"/>
      <c r="CF322" s="63"/>
      <c r="CG322" s="67"/>
      <c r="CH322" s="63"/>
      <c r="CI322" s="67">
        <v>9.7000000000000003E-2</v>
      </c>
      <c r="CJ322" s="63">
        <v>1.2999999999999999E-2</v>
      </c>
      <c r="CK322" s="67">
        <v>2.4E-2</v>
      </c>
      <c r="CL322" s="63">
        <v>4.0000000000000001E-3</v>
      </c>
      <c r="CM322" s="118">
        <v>6.4000000000000003E-3</v>
      </c>
      <c r="CN322" s="60">
        <v>1.5E-3</v>
      </c>
      <c r="CO322" s="117">
        <v>43.33</v>
      </c>
      <c r="CP322" s="91">
        <v>11.69</v>
      </c>
      <c r="CQ322" s="91">
        <v>11.86</v>
      </c>
      <c r="CR322" s="91">
        <v>1.77</v>
      </c>
      <c r="CS322" s="61">
        <v>4</v>
      </c>
      <c r="CT322" s="61">
        <v>1.1499999999999999</v>
      </c>
      <c r="CU322" s="63">
        <v>10.83</v>
      </c>
      <c r="CV322" s="63">
        <v>2.29</v>
      </c>
      <c r="CW322" s="63">
        <v>10.31</v>
      </c>
      <c r="CX322" s="63">
        <v>1.95</v>
      </c>
      <c r="CY322" s="60">
        <f>AU322/AW322</f>
        <v>2.081218274111675E-2</v>
      </c>
      <c r="CZ322" s="60">
        <f>CY322*((AV322/AU322)^2+(AX322/AW322)^2)^0.5</f>
        <v>1.6225171736762103E-3</v>
      </c>
      <c r="DA322" s="63"/>
      <c r="DB322" s="91">
        <v>26.6</v>
      </c>
      <c r="DC322" s="60">
        <f>0.3543*DE322</f>
        <v>2.3599923000000002E-2</v>
      </c>
      <c r="DD322" s="60">
        <v>1.356969E-3</v>
      </c>
      <c r="DE322" s="60">
        <v>6.6610000000000003E-2</v>
      </c>
      <c r="DF322" s="60">
        <v>3.8300000000000001E-3</v>
      </c>
      <c r="DG322" s="65">
        <v>0.70408999999999999</v>
      </c>
      <c r="DH322" s="65">
        <v>8.9999999999999998E-4</v>
      </c>
      <c r="DI322" s="65">
        <v>0.70098000000000005</v>
      </c>
      <c r="DJ322" s="65">
        <v>9.1E-4</v>
      </c>
      <c r="DL322" s="189">
        <v>41.49</v>
      </c>
      <c r="DM322" s="189">
        <v>2.6437421866722294E-2</v>
      </c>
      <c r="DN322" s="189">
        <v>51.39</v>
      </c>
      <c r="DO322" s="189">
        <v>5.8929360479534759E-2</v>
      </c>
      <c r="DP322" s="189">
        <v>6.84</v>
      </c>
      <c r="DQ322" s="189">
        <v>4.5252407113317385E-2</v>
      </c>
      <c r="DR322" s="190">
        <v>3.2000000000000002E-3</v>
      </c>
      <c r="DS322" s="190">
        <v>4.7176012586435886E-4</v>
      </c>
      <c r="DT322" s="190">
        <v>5.1999999999999998E-2</v>
      </c>
      <c r="DU322" s="190">
        <v>2.4386267611096204E-3</v>
      </c>
      <c r="DV322" s="190">
        <v>5.9999999999999995E-4</v>
      </c>
      <c r="DW322" s="190">
        <v>7.4013276602792567E-4</v>
      </c>
      <c r="DX322" s="190">
        <v>0.1255</v>
      </c>
      <c r="DY322" s="190">
        <v>1.0963699026028308E-3</v>
      </c>
      <c r="DZ322" s="190">
        <v>1.2999999999999999E-3</v>
      </c>
      <c r="EA322" s="190">
        <v>4.2271091313682307E-4</v>
      </c>
      <c r="EB322" s="190">
        <v>0.18970000000000001</v>
      </c>
      <c r="EC322" s="190">
        <v>5.1889017733740255E-3</v>
      </c>
      <c r="ED322" s="190">
        <v>0.1048</v>
      </c>
      <c r="EE322" s="190">
        <v>8.4619274234097738E-4</v>
      </c>
      <c r="EF322" s="190">
        <v>1.5299999999999999E-2</v>
      </c>
      <c r="EG322" s="190">
        <v>9.0693106355605683E-4</v>
      </c>
      <c r="EH322" s="190">
        <v>0.4078</v>
      </c>
      <c r="EI322" s="190">
        <v>1.3991072907143032E-3</v>
      </c>
      <c r="EJ322" s="189">
        <v>100.6</v>
      </c>
    </row>
    <row r="323" spans="1:140" x14ac:dyDescent="0.2">
      <c r="A323" s="63" t="s">
        <v>473</v>
      </c>
      <c r="B323" s="61">
        <v>92.92</v>
      </c>
      <c r="C323" s="143">
        <v>1.0964225456166333E-2</v>
      </c>
      <c r="D323" s="61">
        <v>49.87</v>
      </c>
      <c r="E323" s="61">
        <v>8.4632196426655482E-2</v>
      </c>
      <c r="F323" s="64">
        <v>0.187</v>
      </c>
      <c r="G323" s="64">
        <v>6.2236766532689052E-3</v>
      </c>
      <c r="H323" s="61">
        <v>6.57</v>
      </c>
      <c r="I323" s="61">
        <v>2.6946790903556585E-2</v>
      </c>
      <c r="J323" s="61">
        <v>0.91</v>
      </c>
      <c r="K323" s="61">
        <v>10.183</v>
      </c>
      <c r="L323" s="61">
        <v>5.7376282955367931E-2</v>
      </c>
      <c r="M323" s="64">
        <v>5.0999999999999997E-2</v>
      </c>
      <c r="N323" s="64">
        <v>4.8059814814458025E-3</v>
      </c>
      <c r="O323" s="61">
        <v>24.65</v>
      </c>
      <c r="P323" s="61">
        <v>9.4130156284913405E-2</v>
      </c>
      <c r="Q323" s="61">
        <v>5.63</v>
      </c>
      <c r="R323" s="61">
        <v>1.6456986392140913E-2</v>
      </c>
      <c r="S323" s="64">
        <v>9.4E-2</v>
      </c>
      <c r="T323" s="64">
        <v>7.9613369536082855E-3</v>
      </c>
      <c r="U323" s="64">
        <v>0.70399999999999996</v>
      </c>
      <c r="V323" s="64">
        <v>1.9406422564822307E-2</v>
      </c>
      <c r="W323" s="64">
        <v>2.1000000000000001E-2</v>
      </c>
      <c r="X323" s="64">
        <v>1.2812336945303927E-3</v>
      </c>
      <c r="Y323" s="64">
        <v>9.1399999999999995E-2</v>
      </c>
      <c r="Z323" s="64">
        <v>1.7045575878150256E-3</v>
      </c>
      <c r="AA323" s="64">
        <v>1.4999999999999999E-2</v>
      </c>
      <c r="AB323" s="64">
        <v>3.5541711058979701E-3</v>
      </c>
      <c r="AC323" s="64">
        <v>1.7000000000000001E-2</v>
      </c>
      <c r="AD323" s="64">
        <v>1.3057723989186546E-3</v>
      </c>
      <c r="AE323" s="61">
        <v>99</v>
      </c>
      <c r="AF323" s="61">
        <f t="shared" ref="AF323:AF386" si="50">AE323+AO323</f>
        <v>100.11</v>
      </c>
      <c r="AG323" s="92">
        <f t="shared" ref="AG323:AG353" si="51">W323/F323</f>
        <v>0.11229946524064172</v>
      </c>
      <c r="AH323" s="64">
        <f t="shared" ref="AH323:AH353" si="52">U323/F323</f>
        <v>3.7647058823529411</v>
      </c>
      <c r="AI323" s="64">
        <f t="shared" ref="AI323:AI353" si="53">Y323/F323</f>
        <v>0.48877005347593583</v>
      </c>
      <c r="AJ323" s="64">
        <f t="shared" ref="AJ323:AJ386" si="54">AI323/0.6</f>
        <v>0.81461675579322645</v>
      </c>
      <c r="AK323" s="64">
        <f t="shared" ref="AK323:AK353" si="55">AO323/F323</f>
        <v>5.9358288770053482</v>
      </c>
      <c r="AL323" s="63">
        <v>1420</v>
      </c>
      <c r="AM323" s="63">
        <v>1300</v>
      </c>
      <c r="AN323" s="63" t="s">
        <v>472</v>
      </c>
      <c r="AO323" s="62">
        <v>1.1100000000000001</v>
      </c>
      <c r="AP323" s="69">
        <v>0.15</v>
      </c>
      <c r="AQ323" s="66"/>
      <c r="AR323" s="63"/>
      <c r="AS323" s="278"/>
      <c r="AT323" s="68"/>
      <c r="AU323" s="67"/>
      <c r="AV323" s="63"/>
      <c r="AW323" s="67"/>
      <c r="AX323" s="63"/>
      <c r="AY323" s="67"/>
      <c r="AZ323" s="63"/>
      <c r="BA323" s="67"/>
      <c r="BB323" s="63"/>
      <c r="BC323" s="67"/>
      <c r="BD323" s="63"/>
      <c r="BE323" s="67"/>
      <c r="BF323" s="63"/>
      <c r="BG323" s="67"/>
      <c r="BH323" s="63"/>
      <c r="BI323" s="67"/>
      <c r="BJ323" s="63"/>
      <c r="BK323" s="67"/>
      <c r="BL323" s="63"/>
      <c r="BM323" s="67"/>
      <c r="BN323" s="63"/>
      <c r="BO323" s="67"/>
      <c r="BP323" s="63"/>
      <c r="BQ323" s="67"/>
      <c r="BR323" s="63"/>
      <c r="BS323" s="67"/>
      <c r="BT323" s="63"/>
      <c r="BU323" s="67"/>
      <c r="BV323" s="63"/>
      <c r="BW323" s="67"/>
      <c r="BX323" s="63"/>
      <c r="BY323" s="67"/>
      <c r="BZ323" s="63"/>
      <c r="CA323" s="67"/>
      <c r="CB323" s="63"/>
      <c r="CC323" s="67"/>
      <c r="CD323" s="63"/>
      <c r="CE323" s="67"/>
      <c r="CF323" s="63"/>
      <c r="CG323" s="67"/>
      <c r="CH323" s="63"/>
      <c r="CI323" s="67"/>
      <c r="CJ323" s="63"/>
      <c r="CK323" s="67"/>
      <c r="CL323" s="63"/>
      <c r="CM323" s="118"/>
      <c r="CN323" s="60"/>
      <c r="CO323" s="117"/>
      <c r="CP323" s="91"/>
      <c r="CQ323" s="91"/>
      <c r="CR323" s="91"/>
      <c r="CS323" s="61"/>
      <c r="CT323" s="61"/>
      <c r="CU323" s="63"/>
      <c r="CV323" s="63"/>
      <c r="CW323" s="63"/>
      <c r="CX323" s="63"/>
      <c r="CY323" s="60"/>
      <c r="CZ323" s="60"/>
      <c r="DA323" s="63"/>
      <c r="DB323" s="91"/>
      <c r="DC323" s="91"/>
      <c r="DD323" s="91"/>
      <c r="DE323" s="60"/>
      <c r="DF323" s="60"/>
      <c r="DG323" s="65"/>
      <c r="DH323" s="65"/>
      <c r="DI323" s="65"/>
      <c r="DJ323" s="65"/>
      <c r="DL323" s="189">
        <v>40.450000000000003</v>
      </c>
      <c r="DM323" s="189">
        <v>1.4127119237764607E-2</v>
      </c>
      <c r="DN323" s="189">
        <v>50.24</v>
      </c>
      <c r="DO323" s="189">
        <v>4.5906448282312225E-2</v>
      </c>
      <c r="DP323" s="189">
        <v>6.82</v>
      </c>
      <c r="DQ323" s="189">
        <v>4.8452138566759485E-2</v>
      </c>
      <c r="DR323" s="190">
        <v>4.3E-3</v>
      </c>
      <c r="DS323" s="190">
        <v>5.1896305686563221E-4</v>
      </c>
      <c r="DT323" s="190">
        <v>4.9700000000000001E-2</v>
      </c>
      <c r="DU323" s="190">
        <v>4.2388060482811494E-3</v>
      </c>
      <c r="DV323" s="190">
        <v>1E-3</v>
      </c>
      <c r="DW323" s="190">
        <v>5.4924337645925433E-4</v>
      </c>
      <c r="DX323" s="190">
        <v>0.1275</v>
      </c>
      <c r="DY323" s="190">
        <v>2.3190826506097558E-3</v>
      </c>
      <c r="DZ323" s="190">
        <v>2.0999999999999999E-3</v>
      </c>
      <c r="EA323" s="190">
        <v>2.334100553515277E-4</v>
      </c>
      <c r="EB323" s="190">
        <v>0.2329</v>
      </c>
      <c r="EC323" s="190">
        <v>6.5587584215456218E-3</v>
      </c>
      <c r="ED323" s="190">
        <v>0.1042</v>
      </c>
      <c r="EE323" s="190">
        <v>1.444188757526773E-3</v>
      </c>
      <c r="EF323" s="190">
        <v>1.5599999999999999E-2</v>
      </c>
      <c r="EG323" s="190">
        <v>1.3799185808724503E-3</v>
      </c>
      <c r="EH323" s="190">
        <v>0.40560000000000002</v>
      </c>
      <c r="EI323" s="190">
        <v>2.2961563296349232E-3</v>
      </c>
      <c r="EJ323" s="189">
        <v>98.45</v>
      </c>
    </row>
    <row r="324" spans="1:140" x14ac:dyDescent="0.2">
      <c r="A324" s="63" t="s">
        <v>137</v>
      </c>
      <c r="B324" s="61">
        <v>92.96</v>
      </c>
      <c r="C324" s="143">
        <v>1.8675782372515369E-3</v>
      </c>
      <c r="D324" s="61">
        <v>50.14</v>
      </c>
      <c r="E324" s="61">
        <v>6.9476021993202811E-2</v>
      </c>
      <c r="F324" s="64">
        <v>0.19600000000000001</v>
      </c>
      <c r="G324" s="64">
        <v>5.093648574304918E-3</v>
      </c>
      <c r="H324" s="61">
        <v>6.61</v>
      </c>
      <c r="I324" s="61">
        <v>2.1795559245286981E-2</v>
      </c>
      <c r="J324" s="61">
        <v>0.95</v>
      </c>
      <c r="K324" s="61">
        <v>10.148</v>
      </c>
      <c r="L324" s="61">
        <v>4.8694736987922663E-2</v>
      </c>
      <c r="M324" s="64">
        <v>0.05</v>
      </c>
      <c r="N324" s="64">
        <v>4.0339774508633634E-3</v>
      </c>
      <c r="O324" s="61">
        <v>24.85</v>
      </c>
      <c r="P324" s="61">
        <v>7.7794764922729326E-2</v>
      </c>
      <c r="Q324" s="61">
        <v>5.43</v>
      </c>
      <c r="R324" s="61">
        <v>1.2888759081721818E-2</v>
      </c>
      <c r="S324" s="64">
        <v>0.09</v>
      </c>
      <c r="T324" s="64">
        <v>7.276174269490801E-3</v>
      </c>
      <c r="U324" s="64">
        <v>0.69099999999999995</v>
      </c>
      <c r="V324" s="64">
        <v>1.5257743935959486E-2</v>
      </c>
      <c r="W324" s="64">
        <v>1.6E-2</v>
      </c>
      <c r="X324" s="64">
        <v>9.7772295603889355E-4</v>
      </c>
      <c r="Y324" s="64">
        <v>5.0700000000000002E-2</v>
      </c>
      <c r="Z324" s="64">
        <v>1.1206227891469795E-3</v>
      </c>
      <c r="AA324" s="64">
        <v>1.7000000000000001E-2</v>
      </c>
      <c r="AB324" s="64">
        <v>2.2929044131627546E-3</v>
      </c>
      <c r="AC324" s="64">
        <v>2.1000000000000001E-2</v>
      </c>
      <c r="AD324" s="64">
        <v>9.6516933689839578E-4</v>
      </c>
      <c r="AE324" s="61">
        <v>99.26</v>
      </c>
      <c r="AF324" s="61">
        <f t="shared" si="50"/>
        <v>100.07000000000001</v>
      </c>
      <c r="AG324" s="92">
        <f t="shared" si="51"/>
        <v>8.1632653061224483E-2</v>
      </c>
      <c r="AH324" s="64">
        <f t="shared" si="52"/>
        <v>3.5255102040816322</v>
      </c>
      <c r="AI324" s="64">
        <f t="shared" si="53"/>
        <v>0.2586734693877551</v>
      </c>
      <c r="AJ324" s="64">
        <f t="shared" si="54"/>
        <v>0.43112244897959184</v>
      </c>
      <c r="AK324" s="64">
        <f t="shared" si="55"/>
        <v>4.1326530612244898</v>
      </c>
      <c r="AL324" s="63">
        <v>1428</v>
      </c>
      <c r="AM324" s="63">
        <v>1300</v>
      </c>
      <c r="AN324" s="63" t="s">
        <v>136</v>
      </c>
      <c r="AO324" s="62">
        <v>0.81</v>
      </c>
      <c r="AP324" s="69">
        <v>0.11</v>
      </c>
      <c r="AQ324" s="66">
        <v>20</v>
      </c>
      <c r="AR324" s="63">
        <v>17</v>
      </c>
      <c r="AS324" s="278">
        <v>1188.94</v>
      </c>
      <c r="AT324" s="68">
        <v>53.5</v>
      </c>
      <c r="AU324" s="67">
        <v>0.34</v>
      </c>
      <c r="AV324" s="63">
        <v>0.04</v>
      </c>
      <c r="AW324" s="67">
        <v>20.100000000000001</v>
      </c>
      <c r="AX324" s="63">
        <v>0.81</v>
      </c>
      <c r="AY324" s="67">
        <v>4.93</v>
      </c>
      <c r="AZ324" s="63">
        <v>0.32</v>
      </c>
      <c r="BA324" s="67">
        <v>9.0500000000000007</v>
      </c>
      <c r="BB324" s="63">
        <v>0.48</v>
      </c>
      <c r="BC324" s="67">
        <v>0.28000000000000003</v>
      </c>
      <c r="BD324" s="63">
        <v>0.04</v>
      </c>
      <c r="BE324" s="67">
        <v>2.6</v>
      </c>
      <c r="BF324" s="63">
        <v>0.45</v>
      </c>
      <c r="BG324" s="67">
        <v>0.39</v>
      </c>
      <c r="BH324" s="63">
        <v>0.06</v>
      </c>
      <c r="BI324" s="67">
        <v>1.1299999999999999</v>
      </c>
      <c r="BJ324" s="63">
        <v>0.09</v>
      </c>
      <c r="BK324" s="67"/>
      <c r="BL324" s="63"/>
      <c r="BM324" s="67">
        <v>0.99</v>
      </c>
      <c r="BN324" s="63">
        <v>0.21</v>
      </c>
      <c r="BO324" s="67">
        <v>0.42</v>
      </c>
      <c r="BP324" s="63">
        <v>0.1</v>
      </c>
      <c r="BQ324" s="67"/>
      <c r="BR324" s="63"/>
      <c r="BS324" s="67"/>
      <c r="BT324" s="63"/>
      <c r="BU324" s="67"/>
      <c r="BV324" s="63"/>
      <c r="BW324" s="67">
        <v>0.81</v>
      </c>
      <c r="BX324" s="63">
        <v>0.13</v>
      </c>
      <c r="BY324" s="67"/>
      <c r="BZ324" s="63"/>
      <c r="CA324" s="67">
        <v>0.68</v>
      </c>
      <c r="CB324" s="63">
        <v>0.1</v>
      </c>
      <c r="CC324" s="67"/>
      <c r="CD324" s="63"/>
      <c r="CE324" s="67"/>
      <c r="CF324" s="63"/>
      <c r="CG324" s="67"/>
      <c r="CH324" s="63"/>
      <c r="CI324" s="67">
        <v>7.3999999999999996E-2</v>
      </c>
      <c r="CJ324" s="63">
        <v>1.4E-2</v>
      </c>
      <c r="CK324" s="67">
        <v>2.3E-2</v>
      </c>
      <c r="CL324" s="63">
        <v>5.0000000000000001E-3</v>
      </c>
      <c r="CM324" s="118">
        <v>9.4999999999999998E-3</v>
      </c>
      <c r="CN324" s="60">
        <v>2.7000000000000001E-3</v>
      </c>
      <c r="CO324" s="117">
        <v>31.11</v>
      </c>
      <c r="CP324" s="91">
        <v>9.6300000000000008</v>
      </c>
      <c r="CQ324" s="91">
        <v>15.27</v>
      </c>
      <c r="CR324" s="91">
        <v>3.19</v>
      </c>
      <c r="CS324" s="61">
        <v>2.56</v>
      </c>
      <c r="CT324" s="61">
        <v>0.89</v>
      </c>
      <c r="CU324" s="63">
        <v>12.17</v>
      </c>
      <c r="CV324" s="63">
        <v>2.96</v>
      </c>
      <c r="CW324" s="63">
        <v>13.38</v>
      </c>
      <c r="CX324" s="63">
        <v>3.83</v>
      </c>
      <c r="CY324" s="60">
        <f>AU324/AW324</f>
        <v>1.6915422885572139E-2</v>
      </c>
      <c r="CZ324" s="60">
        <f>CY324*((AV324/AU324)^2+(AX324/AW324)^2)^0.5</f>
        <v>2.1035605412477263E-3</v>
      </c>
      <c r="DA324" s="63"/>
      <c r="DB324" s="91">
        <v>15.5</v>
      </c>
      <c r="DC324" s="60">
        <f>0.3543*DE324</f>
        <v>1.6917825000000001E-2</v>
      </c>
      <c r="DD324" s="60">
        <v>1.0274699999999999E-3</v>
      </c>
      <c r="DE324" s="60">
        <v>4.7750000000000001E-2</v>
      </c>
      <c r="DF324" s="60">
        <v>2.8999999999999998E-3</v>
      </c>
      <c r="DG324" s="65">
        <v>0.70379999999999998</v>
      </c>
      <c r="DH324" s="65">
        <v>9.7999999999999997E-4</v>
      </c>
      <c r="DI324" s="65">
        <v>0.70157000000000003</v>
      </c>
      <c r="DJ324" s="65">
        <v>9.8999999999999999E-4</v>
      </c>
      <c r="DL324" s="189">
        <v>40.78</v>
      </c>
      <c r="DM324" s="189">
        <v>4.6068454908087184E-2</v>
      </c>
      <c r="DN324" s="189">
        <v>50.39</v>
      </c>
      <c r="DO324" s="189">
        <v>9.5386110132581095E-2</v>
      </c>
      <c r="DP324" s="189">
        <v>6.8</v>
      </c>
      <c r="DQ324" s="189">
        <v>8.0578844733212775E-3</v>
      </c>
      <c r="DR324" s="190">
        <v>4.1999999999999997E-3</v>
      </c>
      <c r="DS324" s="190">
        <v>6.0511103113395639E-4</v>
      </c>
      <c r="DT324" s="190">
        <v>4.6699999999999998E-2</v>
      </c>
      <c r="DU324" s="190">
        <v>2.1279868126857873E-3</v>
      </c>
      <c r="DV324" s="190">
        <v>1.6999999999999999E-3</v>
      </c>
      <c r="DW324" s="190">
        <v>1.2009131205655461E-3</v>
      </c>
      <c r="DX324" s="190">
        <v>0.13469999999999999</v>
      </c>
      <c r="DY324" s="190">
        <v>4.7811921917908645E-3</v>
      </c>
      <c r="DZ324" s="190">
        <v>1.5E-3</v>
      </c>
      <c r="EA324" s="190">
        <v>6.6176470588235302E-5</v>
      </c>
      <c r="EB324" s="190">
        <v>0.23730000000000001</v>
      </c>
      <c r="EC324" s="190">
        <v>6.4677867797894974E-3</v>
      </c>
      <c r="ED324" s="190">
        <v>0.10489999999999999</v>
      </c>
      <c r="EE324" s="190">
        <v>1.1037351543306741E-3</v>
      </c>
      <c r="EF324" s="190">
        <v>1.54E-2</v>
      </c>
      <c r="EG324" s="190">
        <v>1.0575043020744877E-3</v>
      </c>
      <c r="EH324" s="190">
        <v>0.40039999999999998</v>
      </c>
      <c r="EI324" s="190">
        <v>4.8211228274447635E-3</v>
      </c>
      <c r="EJ324" s="189">
        <v>98.91</v>
      </c>
    </row>
    <row r="325" spans="1:140" x14ac:dyDescent="0.2">
      <c r="A325" s="63" t="s">
        <v>247</v>
      </c>
      <c r="B325" s="61">
        <v>93.01</v>
      </c>
      <c r="C325" s="143">
        <v>1.8818327355430544E-3</v>
      </c>
      <c r="D325" s="61">
        <v>50.17</v>
      </c>
      <c r="E325" s="61">
        <v>6.9517591212584467E-2</v>
      </c>
      <c r="F325" s="64">
        <v>0.192</v>
      </c>
      <c r="G325" s="64">
        <v>5.0508215393361734E-3</v>
      </c>
      <c r="H325" s="61">
        <v>6.37</v>
      </c>
      <c r="I325" s="61">
        <v>2.1494548069018758E-2</v>
      </c>
      <c r="J325" s="61">
        <v>0.94</v>
      </c>
      <c r="K325" s="61">
        <v>10.154999999999999</v>
      </c>
      <c r="L325" s="61">
        <v>4.7555736376733077E-2</v>
      </c>
      <c r="M325" s="64">
        <v>5.3999999999999999E-2</v>
      </c>
      <c r="N325" s="64">
        <v>4.0584793014132774E-3</v>
      </c>
      <c r="O325" s="61">
        <v>25.14</v>
      </c>
      <c r="P325" s="61">
        <v>7.676738661697427E-2</v>
      </c>
      <c r="Q325" s="61">
        <v>5.2</v>
      </c>
      <c r="R325" s="61">
        <v>1.2676397042350346E-2</v>
      </c>
      <c r="S325" s="64">
        <v>8.4000000000000005E-2</v>
      </c>
      <c r="T325" s="64">
        <v>7.1499671433588492E-3</v>
      </c>
      <c r="U325" s="64">
        <v>0.68</v>
      </c>
      <c r="V325" s="64">
        <v>1.5171924298307724E-2</v>
      </c>
      <c r="W325" s="64">
        <v>2.1000000000000001E-2</v>
      </c>
      <c r="X325" s="64">
        <v>1.0156733858217742E-3</v>
      </c>
      <c r="Y325" s="64">
        <v>0.1038</v>
      </c>
      <c r="Z325" s="64">
        <v>1.4249786890258318E-3</v>
      </c>
      <c r="AA325" s="64">
        <v>1.4E-2</v>
      </c>
      <c r="AB325" s="64">
        <v>2.1878800576509371E-3</v>
      </c>
      <c r="AC325" s="64">
        <v>1.2E-2</v>
      </c>
      <c r="AD325" s="64">
        <v>8.9308836442239395E-4</v>
      </c>
      <c r="AE325" s="61">
        <v>99.15</v>
      </c>
      <c r="AF325" s="61">
        <f t="shared" si="50"/>
        <v>100.12</v>
      </c>
      <c r="AG325" s="92">
        <f t="shared" si="51"/>
        <v>0.109375</v>
      </c>
      <c r="AH325" s="64">
        <f t="shared" si="52"/>
        <v>3.541666666666667</v>
      </c>
      <c r="AI325" s="64">
        <f t="shared" si="53"/>
        <v>0.54062500000000002</v>
      </c>
      <c r="AJ325" s="64">
        <f t="shared" si="54"/>
        <v>0.90104166666666674</v>
      </c>
      <c r="AK325" s="64">
        <f t="shared" si="55"/>
        <v>5.052083333333333</v>
      </c>
      <c r="AL325" s="63">
        <v>1428</v>
      </c>
      <c r="AM325" s="63">
        <v>1300</v>
      </c>
      <c r="AN325" s="63" t="s">
        <v>246</v>
      </c>
      <c r="AO325" s="62">
        <v>0.97</v>
      </c>
      <c r="AP325" s="69">
        <v>0.14000000000000001</v>
      </c>
      <c r="AQ325" s="66">
        <v>20</v>
      </c>
      <c r="AR325" s="63">
        <v>17</v>
      </c>
      <c r="AS325" s="278">
        <v>1106.17</v>
      </c>
      <c r="AT325" s="68">
        <v>45.46</v>
      </c>
      <c r="AU325" s="67">
        <v>0.48</v>
      </c>
      <c r="AV325" s="63">
        <v>0.04</v>
      </c>
      <c r="AW325" s="67">
        <v>20.260000000000002</v>
      </c>
      <c r="AX325" s="63">
        <v>0.73</v>
      </c>
      <c r="AY325" s="67">
        <v>4.55</v>
      </c>
      <c r="AZ325" s="63">
        <v>0.3</v>
      </c>
      <c r="BA325" s="67">
        <v>8.39</v>
      </c>
      <c r="BB325" s="63">
        <v>0.43</v>
      </c>
      <c r="BC325" s="67">
        <v>0.25</v>
      </c>
      <c r="BD325" s="63">
        <v>0.03</v>
      </c>
      <c r="BE325" s="67">
        <v>2.58</v>
      </c>
      <c r="BF325" s="63">
        <v>0.44</v>
      </c>
      <c r="BG325" s="67">
        <v>0.37</v>
      </c>
      <c r="BH325" s="63">
        <v>0.04</v>
      </c>
      <c r="BI325" s="67">
        <v>1.06</v>
      </c>
      <c r="BJ325" s="63">
        <v>0.08</v>
      </c>
      <c r="BK325" s="67"/>
      <c r="BL325" s="63"/>
      <c r="BM325" s="67">
        <v>1</v>
      </c>
      <c r="BN325" s="63">
        <v>0.16</v>
      </c>
      <c r="BO325" s="67">
        <v>0.38</v>
      </c>
      <c r="BP325" s="63">
        <v>0.09</v>
      </c>
      <c r="BQ325" s="67"/>
      <c r="BR325" s="63"/>
      <c r="BS325" s="67"/>
      <c r="BT325" s="63"/>
      <c r="BU325" s="67"/>
      <c r="BV325" s="63"/>
      <c r="BW325" s="67">
        <v>0.75</v>
      </c>
      <c r="BX325" s="63">
        <v>0.1</v>
      </c>
      <c r="BY325" s="67"/>
      <c r="BZ325" s="63"/>
      <c r="CA325" s="67">
        <v>0.59</v>
      </c>
      <c r="CB325" s="63">
        <v>0.1</v>
      </c>
      <c r="CC325" s="67"/>
      <c r="CD325" s="63"/>
      <c r="CE325" s="67"/>
      <c r="CF325" s="63"/>
      <c r="CG325" s="67"/>
      <c r="CH325" s="63"/>
      <c r="CI325" s="67">
        <v>6.2E-2</v>
      </c>
      <c r="CJ325" s="63">
        <v>0.01</v>
      </c>
      <c r="CK325" s="67">
        <v>2.1000000000000001E-2</v>
      </c>
      <c r="CL325" s="63">
        <v>4.0000000000000001E-3</v>
      </c>
      <c r="CM325" s="118">
        <v>7.3000000000000001E-3</v>
      </c>
      <c r="CN325" s="60">
        <v>2.0999999999999999E-3</v>
      </c>
      <c r="CO325" s="117">
        <v>35.71</v>
      </c>
      <c r="CP325" s="91">
        <v>11.32</v>
      </c>
      <c r="CQ325" s="91">
        <v>17.100000000000001</v>
      </c>
      <c r="CR325" s="91">
        <v>2.99</v>
      </c>
      <c r="CS325" s="61">
        <v>3</v>
      </c>
      <c r="CT325" s="61">
        <v>1.07</v>
      </c>
      <c r="CU325" s="63">
        <v>11.9</v>
      </c>
      <c r="CV325" s="63">
        <v>3.03</v>
      </c>
      <c r="CW325" s="63">
        <v>16.13</v>
      </c>
      <c r="CX325" s="63">
        <v>3.59</v>
      </c>
      <c r="CY325" s="60">
        <f>AU325/AW325</f>
        <v>2.3692003948667321E-2</v>
      </c>
      <c r="CZ325" s="60">
        <f>CY325*((AV325/AU325)^2+(AX325/AW325)^2)^0.5</f>
        <v>2.1509834394589067E-3</v>
      </c>
      <c r="DA325" s="63"/>
      <c r="DB325" s="91">
        <v>17.100000000000001</v>
      </c>
      <c r="DC325" s="60">
        <f>0.3543*DE325</f>
        <v>2.2643312999999998E-2</v>
      </c>
      <c r="DD325" s="60">
        <v>1.2577650000000001E-3</v>
      </c>
      <c r="DE325" s="60">
        <v>6.3909999999999995E-2</v>
      </c>
      <c r="DF325" s="60">
        <v>3.5500000000000002E-3</v>
      </c>
      <c r="DG325" s="65">
        <v>0.70340000000000003</v>
      </c>
      <c r="DH325" s="65">
        <v>1.0499999999999999E-3</v>
      </c>
      <c r="DI325" s="65">
        <v>0.70040999999999998</v>
      </c>
      <c r="DJ325" s="65">
        <v>1.06E-3</v>
      </c>
      <c r="DL325" s="189">
        <v>41.24</v>
      </c>
      <c r="DM325" s="189">
        <v>2.5528212715039432E-2</v>
      </c>
      <c r="DN325" s="189">
        <v>51.08</v>
      </c>
      <c r="DO325" s="189">
        <v>5.1444466643529939E-2</v>
      </c>
      <c r="DP325" s="189">
        <v>6.84</v>
      </c>
      <c r="DQ325" s="189">
        <v>8.4043138108394286E-3</v>
      </c>
      <c r="DR325" s="190">
        <v>3.7000000000000002E-3</v>
      </c>
      <c r="DS325" s="190">
        <v>5.7186050888346942E-4</v>
      </c>
      <c r="DT325" s="190">
        <v>5.0799999999999998E-2</v>
      </c>
      <c r="DU325" s="190">
        <v>2.1031466909075393E-3</v>
      </c>
      <c r="DV325" s="190">
        <v>2.3E-3</v>
      </c>
      <c r="DW325" s="190">
        <v>6.038660495716352E-4</v>
      </c>
      <c r="DX325" s="190">
        <v>0.128</v>
      </c>
      <c r="DY325" s="190">
        <v>1.8306623804961717E-3</v>
      </c>
      <c r="DZ325" s="190">
        <v>1.8E-3</v>
      </c>
      <c r="EA325" s="190">
        <v>2.3457803478922349E-4</v>
      </c>
      <c r="EB325" s="190">
        <v>0.22950000000000001</v>
      </c>
      <c r="EC325" s="190">
        <v>5.1576683256746502E-3</v>
      </c>
      <c r="ED325" s="190">
        <v>0.106</v>
      </c>
      <c r="EE325" s="190">
        <v>1.1192768251719787E-3</v>
      </c>
      <c r="EF325" s="190">
        <v>1.5299999999999999E-2</v>
      </c>
      <c r="EG325" s="190">
        <v>1.0594010498630412E-3</v>
      </c>
      <c r="EH325" s="190">
        <v>0.40479999999999999</v>
      </c>
      <c r="EI325" s="190">
        <v>1.1633729506656052E-3</v>
      </c>
      <c r="EJ325" s="189">
        <v>100.11</v>
      </c>
    </row>
    <row r="326" spans="1:140" x14ac:dyDescent="0.2">
      <c r="A326" s="63" t="s">
        <v>471</v>
      </c>
      <c r="B326" s="61">
        <v>92.98</v>
      </c>
      <c r="C326" s="143">
        <v>1.1129110610354579E-2</v>
      </c>
      <c r="D326" s="61">
        <v>50.02</v>
      </c>
      <c r="E326" s="61">
        <v>6.9309745115676197E-2</v>
      </c>
      <c r="F326" s="64">
        <v>0.19400000000000001</v>
      </c>
      <c r="G326" s="64">
        <v>5.1180025150636193E-3</v>
      </c>
      <c r="H326" s="61">
        <v>6.43</v>
      </c>
      <c r="I326" s="61">
        <v>2.1531700939157909E-2</v>
      </c>
      <c r="J326" s="61">
        <v>0.92</v>
      </c>
      <c r="K326" s="61">
        <v>10.172000000000001</v>
      </c>
      <c r="L326" s="61">
        <v>4.606927746585758E-2</v>
      </c>
      <c r="M326" s="64">
        <v>5.7000000000000002E-2</v>
      </c>
      <c r="N326" s="64">
        <v>4.1188681293125506E-3</v>
      </c>
      <c r="O326" s="61">
        <v>25</v>
      </c>
      <c r="P326" s="61">
        <v>7.7302116943526317E-2</v>
      </c>
      <c r="Q326" s="61">
        <v>5.34</v>
      </c>
      <c r="R326" s="61">
        <v>1.2812153743830721E-2</v>
      </c>
      <c r="S326" s="64">
        <v>0.106</v>
      </c>
      <c r="T326" s="64">
        <v>7.4331726882491669E-3</v>
      </c>
      <c r="U326" s="64">
        <v>0.65800000000000003</v>
      </c>
      <c r="V326" s="64">
        <v>1.5002920177250105E-2</v>
      </c>
      <c r="W326" s="64">
        <v>2.4E-2</v>
      </c>
      <c r="X326" s="64">
        <v>1.0555448177231616E-3</v>
      </c>
      <c r="Y326" s="64">
        <v>0.13420000000000001</v>
      </c>
      <c r="Z326" s="64">
        <v>1.5771924248635337E-3</v>
      </c>
      <c r="AA326" s="64">
        <v>1.6E-2</v>
      </c>
      <c r="AB326" s="64">
        <v>2.2242918149435091E-3</v>
      </c>
      <c r="AC326" s="64">
        <v>1.4E-2</v>
      </c>
      <c r="AD326" s="64">
        <v>9.2579505398079789E-4</v>
      </c>
      <c r="AE326" s="61">
        <v>99.09</v>
      </c>
      <c r="AF326" s="61">
        <f t="shared" si="50"/>
        <v>100.15</v>
      </c>
      <c r="AG326" s="92">
        <f t="shared" si="51"/>
        <v>0.12371134020618557</v>
      </c>
      <c r="AH326" s="64">
        <f t="shared" si="52"/>
        <v>3.3917525773195876</v>
      </c>
      <c r="AI326" s="64">
        <f t="shared" si="53"/>
        <v>0.69175257731958772</v>
      </c>
      <c r="AJ326" s="64">
        <f t="shared" si="54"/>
        <v>1.1529209621993128</v>
      </c>
      <c r="AK326" s="64">
        <f t="shared" si="55"/>
        <v>5.463917525773196</v>
      </c>
      <c r="AL326" s="63">
        <v>1424</v>
      </c>
      <c r="AM326" s="63">
        <v>1300</v>
      </c>
      <c r="AN326" s="63" t="s">
        <v>470</v>
      </c>
      <c r="AO326" s="62">
        <v>1.06</v>
      </c>
      <c r="AP326" s="69">
        <v>0.15</v>
      </c>
      <c r="AQ326" s="66"/>
      <c r="AR326" s="63"/>
      <c r="AS326" s="278"/>
      <c r="AT326" s="68"/>
      <c r="AU326" s="67"/>
      <c r="AV326" s="63"/>
      <c r="AW326" s="67"/>
      <c r="AX326" s="63"/>
      <c r="AY326" s="67"/>
      <c r="AZ326" s="63"/>
      <c r="BA326" s="67"/>
      <c r="BB326" s="63"/>
      <c r="BC326" s="67"/>
      <c r="BD326" s="63"/>
      <c r="BE326" s="67"/>
      <c r="BF326" s="63"/>
      <c r="BG326" s="67"/>
      <c r="BH326" s="63"/>
      <c r="BI326" s="67"/>
      <c r="BJ326" s="63"/>
      <c r="BK326" s="67"/>
      <c r="BL326" s="63"/>
      <c r="BM326" s="67"/>
      <c r="BN326" s="63"/>
      <c r="BO326" s="67"/>
      <c r="BP326" s="63"/>
      <c r="BQ326" s="67"/>
      <c r="BR326" s="63"/>
      <c r="BS326" s="67"/>
      <c r="BT326" s="63"/>
      <c r="BU326" s="67"/>
      <c r="BV326" s="63"/>
      <c r="BW326" s="67"/>
      <c r="BX326" s="63"/>
      <c r="BY326" s="67"/>
      <c r="BZ326" s="63"/>
      <c r="CA326" s="67"/>
      <c r="CB326" s="63"/>
      <c r="CC326" s="67"/>
      <c r="CD326" s="63"/>
      <c r="CE326" s="67"/>
      <c r="CF326" s="63"/>
      <c r="CG326" s="67"/>
      <c r="CH326" s="63"/>
      <c r="CI326" s="67"/>
      <c r="CJ326" s="63"/>
      <c r="CK326" s="67"/>
      <c r="CL326" s="63"/>
      <c r="CM326" s="118"/>
      <c r="CN326" s="60"/>
      <c r="CO326" s="117"/>
      <c r="CP326" s="91"/>
      <c r="CQ326" s="91"/>
      <c r="CR326" s="91"/>
      <c r="CS326" s="61"/>
      <c r="CT326" s="61"/>
      <c r="CU326" s="63"/>
      <c r="CV326" s="63"/>
      <c r="CW326" s="63"/>
      <c r="CX326" s="63"/>
      <c r="CY326" s="60"/>
      <c r="CZ326" s="60"/>
      <c r="DA326" s="63"/>
      <c r="DB326" s="91"/>
      <c r="DC326" s="91"/>
      <c r="DD326" s="91"/>
      <c r="DE326" s="60"/>
      <c r="DF326" s="60"/>
      <c r="DG326" s="65"/>
      <c r="DH326" s="65"/>
      <c r="DI326" s="65"/>
      <c r="DJ326" s="65"/>
      <c r="DL326" s="189">
        <v>41.17</v>
      </c>
      <c r="DM326" s="189">
        <v>1.9652875502199112E-2</v>
      </c>
      <c r="DN326" s="189">
        <v>51</v>
      </c>
      <c r="DO326" s="189">
        <v>5.4008554296607392E-2</v>
      </c>
      <c r="DP326" s="189">
        <v>6.86</v>
      </c>
      <c r="DQ326" s="189">
        <v>5.0116299236149395E-2</v>
      </c>
      <c r="DR326" s="190">
        <v>4.3E-3</v>
      </c>
      <c r="DS326" s="190">
        <v>9.5905996336119947E-4</v>
      </c>
      <c r="DT326" s="190">
        <v>5.1400000000000001E-2</v>
      </c>
      <c r="DU326" s="190">
        <v>1.3050626262019591E-3</v>
      </c>
      <c r="DV326" s="190">
        <v>1.1999999999999999E-3</v>
      </c>
      <c r="DW326" s="190">
        <v>4.740685072543529E-4</v>
      </c>
      <c r="DX326" s="190">
        <v>0.1273</v>
      </c>
      <c r="DY326" s="190">
        <v>1.2526850796195858E-3</v>
      </c>
      <c r="DZ326" s="190">
        <v>1.9E-3</v>
      </c>
      <c r="EA326" s="190">
        <v>2.8890376718816089E-4</v>
      </c>
      <c r="EB326" s="190">
        <v>0.22939999999999999</v>
      </c>
      <c r="EC326" s="190">
        <v>4.1317660139199922E-3</v>
      </c>
      <c r="ED326" s="190">
        <v>0.1051</v>
      </c>
      <c r="EE326" s="190">
        <v>1.6766876838049376E-3</v>
      </c>
      <c r="EF326" s="190">
        <v>1.5699999999999999E-2</v>
      </c>
      <c r="EG326" s="190">
        <v>8.6451551470582543E-4</v>
      </c>
      <c r="EH326" s="190">
        <v>0.40539999999999998</v>
      </c>
      <c r="EI326" s="190">
        <v>2.0677377531309999E-3</v>
      </c>
      <c r="EJ326" s="189">
        <v>99.97</v>
      </c>
    </row>
    <row r="327" spans="1:140" x14ac:dyDescent="0.2">
      <c r="A327" s="63" t="s">
        <v>469</v>
      </c>
      <c r="B327" s="61">
        <v>93.1</v>
      </c>
      <c r="C327" s="143">
        <v>1.1257415323454896E-2</v>
      </c>
      <c r="D327" s="61">
        <v>49.81</v>
      </c>
      <c r="E327" s="61">
        <v>8.4530373050164628E-2</v>
      </c>
      <c r="F327" s="64">
        <v>0.19700000000000001</v>
      </c>
      <c r="G327" s="64">
        <v>6.2279735909844709E-3</v>
      </c>
      <c r="H327" s="61">
        <v>6.69</v>
      </c>
      <c r="I327" s="61">
        <v>2.6806418074782016E-2</v>
      </c>
      <c r="J327" s="61">
        <v>0.92</v>
      </c>
      <c r="K327" s="61">
        <v>10.071999999999999</v>
      </c>
      <c r="L327" s="61">
        <v>5.6738933333333331E-2</v>
      </c>
      <c r="M327" s="64">
        <v>4.8000000000000001E-2</v>
      </c>
      <c r="N327" s="64">
        <v>4.921024933893345E-3</v>
      </c>
      <c r="O327" s="61">
        <v>25.05</v>
      </c>
      <c r="P327" s="61">
        <v>9.5076401514781791E-2</v>
      </c>
      <c r="Q327" s="61">
        <v>5.36</v>
      </c>
      <c r="R327" s="61">
        <v>1.5667752586478737E-2</v>
      </c>
      <c r="S327" s="64">
        <v>0.107</v>
      </c>
      <c r="T327" s="64">
        <v>9.126787092460913E-3</v>
      </c>
      <c r="U327" s="64">
        <v>0.70399999999999996</v>
      </c>
      <c r="V327" s="64">
        <v>1.8750586218984077E-2</v>
      </c>
      <c r="W327" s="64">
        <v>2.1000000000000001E-2</v>
      </c>
      <c r="X327" s="64">
        <v>1.2336871969830926E-3</v>
      </c>
      <c r="Y327" s="64">
        <v>9.69E-2</v>
      </c>
      <c r="Z327" s="64">
        <v>1.6929668398701729E-3</v>
      </c>
      <c r="AA327" s="64">
        <v>1.4E-2</v>
      </c>
      <c r="AB327" s="64">
        <v>2.9797667589557706E-3</v>
      </c>
      <c r="AC327" s="64">
        <v>1.4E-2</v>
      </c>
      <c r="AD327" s="64">
        <v>1.1065580870428813E-3</v>
      </c>
      <c r="AE327" s="61">
        <v>99.1</v>
      </c>
      <c r="AF327" s="61">
        <f t="shared" si="50"/>
        <v>100.11</v>
      </c>
      <c r="AG327" s="92">
        <f t="shared" si="51"/>
        <v>0.1065989847715736</v>
      </c>
      <c r="AH327" s="64">
        <f t="shared" si="52"/>
        <v>3.5736040609137052</v>
      </c>
      <c r="AI327" s="64">
        <f t="shared" si="53"/>
        <v>0.49187817258883249</v>
      </c>
      <c r="AJ327" s="64">
        <f t="shared" si="54"/>
        <v>0.81979695431472088</v>
      </c>
      <c r="AK327" s="64">
        <f t="shared" si="55"/>
        <v>5.126903553299492</v>
      </c>
      <c r="AL327" s="63">
        <v>1427</v>
      </c>
      <c r="AM327" s="63">
        <v>1300</v>
      </c>
      <c r="AN327" s="63" t="s">
        <v>468</v>
      </c>
      <c r="AO327" s="62">
        <v>1.01</v>
      </c>
      <c r="AP327" s="69">
        <v>0.14000000000000001</v>
      </c>
      <c r="AQ327" s="66"/>
      <c r="AR327" s="63"/>
      <c r="AS327" s="278"/>
      <c r="AT327" s="68"/>
      <c r="AU327" s="67"/>
      <c r="AV327" s="63"/>
      <c r="AW327" s="67"/>
      <c r="AX327" s="63"/>
      <c r="AY327" s="67"/>
      <c r="AZ327" s="63"/>
      <c r="BA327" s="67"/>
      <c r="BB327" s="63"/>
      <c r="BC327" s="67"/>
      <c r="BD327" s="63"/>
      <c r="BE327" s="67"/>
      <c r="BF327" s="63"/>
      <c r="BG327" s="67"/>
      <c r="BH327" s="63"/>
      <c r="BI327" s="67"/>
      <c r="BJ327" s="63"/>
      <c r="BK327" s="67"/>
      <c r="BL327" s="63"/>
      <c r="BM327" s="67"/>
      <c r="BN327" s="63"/>
      <c r="BO327" s="67"/>
      <c r="BP327" s="63"/>
      <c r="BQ327" s="67"/>
      <c r="BR327" s="63"/>
      <c r="BS327" s="67"/>
      <c r="BT327" s="63"/>
      <c r="BU327" s="67"/>
      <c r="BV327" s="63"/>
      <c r="BW327" s="67"/>
      <c r="BX327" s="63"/>
      <c r="BY327" s="67"/>
      <c r="BZ327" s="63"/>
      <c r="CA327" s="67"/>
      <c r="CB327" s="63"/>
      <c r="CC327" s="67"/>
      <c r="CD327" s="63"/>
      <c r="CE327" s="67"/>
      <c r="CF327" s="63"/>
      <c r="CG327" s="67"/>
      <c r="CH327" s="63"/>
      <c r="CI327" s="67"/>
      <c r="CJ327" s="63"/>
      <c r="CK327" s="67"/>
      <c r="CL327" s="63"/>
      <c r="CM327" s="118"/>
      <c r="CN327" s="60"/>
      <c r="CO327" s="117"/>
      <c r="CP327" s="91"/>
      <c r="CQ327" s="91"/>
      <c r="CR327" s="91"/>
      <c r="CS327" s="61"/>
      <c r="CT327" s="61"/>
      <c r="CU327" s="63"/>
      <c r="CV327" s="63"/>
      <c r="CW327" s="63"/>
      <c r="CX327" s="63"/>
      <c r="CY327" s="60"/>
      <c r="CZ327" s="60"/>
      <c r="DA327" s="63"/>
      <c r="DB327" s="91"/>
      <c r="DC327" s="91"/>
      <c r="DD327" s="91"/>
      <c r="DE327" s="60"/>
      <c r="DF327" s="60"/>
      <c r="DG327" s="65"/>
      <c r="DH327" s="65"/>
      <c r="DI327" s="65"/>
      <c r="DJ327" s="65"/>
      <c r="DL327" s="189">
        <v>41.14</v>
      </c>
      <c r="DM327" s="189">
        <v>3.8952533262051982E-2</v>
      </c>
      <c r="DN327" s="189">
        <v>51.04</v>
      </c>
      <c r="DO327" s="189">
        <v>3.9717953863092778E-2</v>
      </c>
      <c r="DP327" s="189">
        <v>6.75</v>
      </c>
      <c r="DQ327" s="189">
        <v>4.9704785029811467E-2</v>
      </c>
      <c r="DR327" s="190">
        <v>6.7999999999999996E-3</v>
      </c>
      <c r="DS327" s="190">
        <v>2.1210459954010175E-3</v>
      </c>
      <c r="DT327" s="190">
        <v>5.11E-2</v>
      </c>
      <c r="DU327" s="190">
        <v>7.7707207077812139E-4</v>
      </c>
      <c r="DV327" s="190">
        <v>1.2999999999999999E-3</v>
      </c>
      <c r="DW327" s="190">
        <v>5.4050390355834979E-4</v>
      </c>
      <c r="DX327" s="190">
        <v>0.12870000000000001</v>
      </c>
      <c r="DY327" s="190">
        <v>1.1459425697458658E-3</v>
      </c>
      <c r="DZ327" s="190">
        <v>1.6000000000000001E-3</v>
      </c>
      <c r="EA327" s="190">
        <v>5.3660308280746604E-4</v>
      </c>
      <c r="EB327" s="190">
        <v>0.23369999999999999</v>
      </c>
      <c r="EC327" s="190">
        <v>4.3402819763988486E-3</v>
      </c>
      <c r="ED327" s="190">
        <v>0.1037</v>
      </c>
      <c r="EE327" s="190">
        <v>8.9591806448650673E-4</v>
      </c>
      <c r="EF327" s="190">
        <v>1.5100000000000001E-2</v>
      </c>
      <c r="EG327" s="190">
        <v>7.2269231427577742E-4</v>
      </c>
      <c r="EH327" s="190">
        <v>0.40500000000000003</v>
      </c>
      <c r="EI327" s="190">
        <v>2.6247505981370307E-3</v>
      </c>
      <c r="EJ327" s="189">
        <v>99.87</v>
      </c>
    </row>
    <row r="328" spans="1:140" x14ac:dyDescent="0.2">
      <c r="A328" s="63" t="s">
        <v>135</v>
      </c>
      <c r="B328" s="61">
        <v>92.78</v>
      </c>
      <c r="C328" s="143">
        <v>9.187286704616526E-3</v>
      </c>
      <c r="D328" s="61">
        <v>50.28</v>
      </c>
      <c r="E328" s="61">
        <v>6.9670011683650515E-2</v>
      </c>
      <c r="F328" s="64">
        <v>0.19600000000000001</v>
      </c>
      <c r="G328" s="64">
        <v>5.1922460677104199E-3</v>
      </c>
      <c r="H328" s="61">
        <v>6.47</v>
      </c>
      <c r="I328" s="61">
        <v>2.1914676617720355E-2</v>
      </c>
      <c r="J328" s="61">
        <v>0.89</v>
      </c>
      <c r="K328" s="61">
        <v>10.198</v>
      </c>
      <c r="L328" s="61">
        <v>4.7103634685622113E-2</v>
      </c>
      <c r="M328" s="64">
        <v>5.3999999999999999E-2</v>
      </c>
      <c r="N328" s="64">
        <v>4.1669082063323631E-3</v>
      </c>
      <c r="O328" s="61">
        <v>24.64</v>
      </c>
      <c r="P328" s="61">
        <v>7.5240588951561105E-2</v>
      </c>
      <c r="Q328" s="61">
        <v>5.31</v>
      </c>
      <c r="R328" s="61">
        <v>1.2944551595169294E-2</v>
      </c>
      <c r="S328" s="64">
        <v>0.11600000000000001</v>
      </c>
      <c r="T328" s="64">
        <v>7.4806045171975288E-3</v>
      </c>
      <c r="U328" s="64">
        <v>0.67</v>
      </c>
      <c r="V328" s="64">
        <v>1.5267043724924793E-2</v>
      </c>
      <c r="W328" s="64">
        <v>0.02</v>
      </c>
      <c r="X328" s="64">
        <v>1.0323288785945334E-3</v>
      </c>
      <c r="Y328" s="64">
        <v>9.1200000000000003E-2</v>
      </c>
      <c r="Z328" s="64">
        <v>1.3854664508388503E-3</v>
      </c>
      <c r="AA328" s="64">
        <v>1.4999999999999999E-2</v>
      </c>
      <c r="AB328" s="64">
        <v>2.2258284599971615E-3</v>
      </c>
      <c r="AC328" s="64">
        <v>1.7000000000000001E-2</v>
      </c>
      <c r="AD328" s="64">
        <v>9.9281214689000757E-4</v>
      </c>
      <c r="AE328" s="61">
        <v>98.96</v>
      </c>
      <c r="AF328" s="61">
        <f t="shared" si="50"/>
        <v>100.1</v>
      </c>
      <c r="AG328" s="92">
        <f t="shared" si="51"/>
        <v>0.10204081632653061</v>
      </c>
      <c r="AH328" s="64">
        <f t="shared" si="52"/>
        <v>3.4183673469387754</v>
      </c>
      <c r="AI328" s="64">
        <f t="shared" si="53"/>
        <v>0.46530612244897956</v>
      </c>
      <c r="AJ328" s="64">
        <f t="shared" si="54"/>
        <v>0.77551020408163263</v>
      </c>
      <c r="AK328" s="64">
        <f t="shared" si="55"/>
        <v>5.816326530612244</v>
      </c>
      <c r="AL328" s="63">
        <v>1416</v>
      </c>
      <c r="AM328" s="63">
        <v>1300</v>
      </c>
      <c r="AN328" s="63" t="s">
        <v>134</v>
      </c>
      <c r="AO328" s="62">
        <v>1.1399999999999999</v>
      </c>
      <c r="AP328" s="69">
        <v>0.16</v>
      </c>
      <c r="AQ328" s="66">
        <v>38</v>
      </c>
      <c r="AR328" s="63">
        <v>12</v>
      </c>
      <c r="AS328" s="278">
        <v>1151.29</v>
      </c>
      <c r="AT328" s="68">
        <v>54.11</v>
      </c>
      <c r="AU328" s="67">
        <v>0.39</v>
      </c>
      <c r="AV328" s="63">
        <v>0.04</v>
      </c>
      <c r="AW328" s="67">
        <v>20.93</v>
      </c>
      <c r="AX328" s="63">
        <v>0.76</v>
      </c>
      <c r="AY328" s="67">
        <v>4.99</v>
      </c>
      <c r="AZ328" s="63">
        <v>0.4</v>
      </c>
      <c r="BA328" s="67">
        <v>9.4</v>
      </c>
      <c r="BB328" s="63">
        <v>0.48</v>
      </c>
      <c r="BC328" s="67">
        <v>0.27</v>
      </c>
      <c r="BD328" s="63">
        <v>0.04</v>
      </c>
      <c r="BE328" s="67">
        <v>2.4500000000000002</v>
      </c>
      <c r="BF328" s="63">
        <v>0.39</v>
      </c>
      <c r="BG328" s="67">
        <v>0.4</v>
      </c>
      <c r="BH328" s="63">
        <v>0.04</v>
      </c>
      <c r="BI328" s="67">
        <v>1.1499999999999999</v>
      </c>
      <c r="BJ328" s="63">
        <v>0.11</v>
      </c>
      <c r="BK328" s="67"/>
      <c r="BL328" s="63"/>
      <c r="BM328" s="67">
        <v>1.01</v>
      </c>
      <c r="BN328" s="63">
        <v>0.16</v>
      </c>
      <c r="BO328" s="67">
        <v>0.43</v>
      </c>
      <c r="BP328" s="63">
        <v>0.1</v>
      </c>
      <c r="BQ328" s="67"/>
      <c r="BR328" s="63"/>
      <c r="BS328" s="67"/>
      <c r="BT328" s="63"/>
      <c r="BU328" s="67"/>
      <c r="BV328" s="63"/>
      <c r="BW328" s="67">
        <v>0.81</v>
      </c>
      <c r="BX328" s="63">
        <v>0.11</v>
      </c>
      <c r="BY328" s="67"/>
      <c r="BZ328" s="63"/>
      <c r="CA328" s="67">
        <v>0.57999999999999996</v>
      </c>
      <c r="CB328" s="63">
        <v>0.09</v>
      </c>
      <c r="CC328" s="67"/>
      <c r="CD328" s="63"/>
      <c r="CE328" s="67"/>
      <c r="CF328" s="63"/>
      <c r="CG328" s="67"/>
      <c r="CH328" s="63"/>
      <c r="CI328" s="67">
        <v>6.2E-2</v>
      </c>
      <c r="CJ328" s="63">
        <v>1.4E-2</v>
      </c>
      <c r="CK328" s="67">
        <v>2.3E-2</v>
      </c>
      <c r="CL328" s="63">
        <v>5.0000000000000001E-3</v>
      </c>
      <c r="CM328" s="118">
        <v>6.0000000000000001E-3</v>
      </c>
      <c r="CN328" s="60">
        <v>2.2000000000000001E-3</v>
      </c>
      <c r="CO328" s="117">
        <v>45</v>
      </c>
      <c r="CP328" s="91">
        <v>17.510000000000002</v>
      </c>
      <c r="CQ328" s="91">
        <v>18.55</v>
      </c>
      <c r="CR328" s="91">
        <v>4.41</v>
      </c>
      <c r="CS328" s="61">
        <v>3.83</v>
      </c>
      <c r="CT328" s="61">
        <v>1.63</v>
      </c>
      <c r="CU328" s="63">
        <v>11.74</v>
      </c>
      <c r="CV328" s="63">
        <v>3.14</v>
      </c>
      <c r="CW328" s="63">
        <v>16.29</v>
      </c>
      <c r="CX328" s="63">
        <v>4.41</v>
      </c>
      <c r="CY328" s="60">
        <f>AU328/AW328</f>
        <v>1.8633540372670808E-2</v>
      </c>
      <c r="CZ328" s="60">
        <f>CY328*((AV328/AU328)^2+(AX328/AW328)^2)^0.5</f>
        <v>2.0273704004523819E-3</v>
      </c>
      <c r="DA328" s="63"/>
      <c r="DB328" s="91">
        <v>10.3</v>
      </c>
      <c r="DC328" s="60">
        <f>0.3543*DE328</f>
        <v>1.9153457999999998E-2</v>
      </c>
      <c r="DD328" s="60">
        <v>1.1514749999999999E-3</v>
      </c>
      <c r="DE328" s="60">
        <v>5.4059999999999997E-2</v>
      </c>
      <c r="DF328" s="60">
        <v>3.2499999999999999E-3</v>
      </c>
      <c r="DG328" s="65">
        <v>0.70433999999999997</v>
      </c>
      <c r="DH328" s="65">
        <v>1.15E-3</v>
      </c>
      <c r="DI328" s="65">
        <v>0.70181000000000004</v>
      </c>
      <c r="DJ328" s="65">
        <v>1.16E-3</v>
      </c>
      <c r="DL328" s="189">
        <v>41.05</v>
      </c>
      <c r="DM328" s="189">
        <v>3.0978785094084617E-2</v>
      </c>
      <c r="DN328" s="189">
        <v>50.8</v>
      </c>
      <c r="DO328" s="189">
        <v>4.8999767276230788E-2</v>
      </c>
      <c r="DP328" s="189">
        <v>7.04</v>
      </c>
      <c r="DQ328" s="189">
        <v>4.2585963225512398E-2</v>
      </c>
      <c r="DR328" s="190">
        <v>5.1000000000000004E-3</v>
      </c>
      <c r="DS328" s="190">
        <v>1.5069393085490148E-3</v>
      </c>
      <c r="DT328" s="190">
        <v>4.9000000000000002E-2</v>
      </c>
      <c r="DU328" s="190">
        <v>2.0621752908133542E-3</v>
      </c>
      <c r="DV328" s="190">
        <v>1.1999999999999999E-3</v>
      </c>
      <c r="DW328" s="190">
        <v>1.2757749128967536E-3</v>
      </c>
      <c r="DX328" s="190">
        <v>0.13159999999999999</v>
      </c>
      <c r="DY328" s="190">
        <v>4.1366505287137592E-4</v>
      </c>
      <c r="DZ328" s="190">
        <v>1.5E-3</v>
      </c>
      <c r="EA328" s="190">
        <v>2.0300751879699256E-4</v>
      </c>
      <c r="EB328" s="190">
        <v>0.2286</v>
      </c>
      <c r="EC328" s="190">
        <v>4.600189317646438E-3</v>
      </c>
      <c r="ED328" s="190">
        <v>0.1077</v>
      </c>
      <c r="EE328" s="190">
        <v>1.1454794552067868E-3</v>
      </c>
      <c r="EF328" s="190">
        <v>1.6299999999999999E-2</v>
      </c>
      <c r="EG328" s="190">
        <v>8.0966234610081527E-4</v>
      </c>
      <c r="EH328" s="190">
        <v>0.4017</v>
      </c>
      <c r="EI328" s="190">
        <v>2.1204886000754934E-3</v>
      </c>
      <c r="EJ328" s="189">
        <v>99.86</v>
      </c>
    </row>
    <row r="329" spans="1:140" x14ac:dyDescent="0.2">
      <c r="A329" s="63" t="s">
        <v>467</v>
      </c>
      <c r="B329" s="61">
        <v>93.07</v>
      </c>
      <c r="C329" s="143">
        <v>6.4791165630538623E-3</v>
      </c>
      <c r="D329" s="61">
        <v>50.2</v>
      </c>
      <c r="E329" s="61">
        <v>6.9559160431966111E-2</v>
      </c>
      <c r="F329" s="64">
        <v>0.191</v>
      </c>
      <c r="G329" s="64">
        <v>5.0328928424863782E-3</v>
      </c>
      <c r="H329" s="61">
        <v>6.54</v>
      </c>
      <c r="I329" s="61">
        <v>2.1648325693534209E-2</v>
      </c>
      <c r="J329" s="61">
        <v>0.95</v>
      </c>
      <c r="K329" s="61">
        <v>10.048999999999999</v>
      </c>
      <c r="L329" s="61">
        <v>4.8348273792387916E-2</v>
      </c>
      <c r="M329" s="64">
        <v>5.0999999999999997E-2</v>
      </c>
      <c r="N329" s="64">
        <v>4.0742444311116684E-3</v>
      </c>
      <c r="O329" s="61">
        <v>25.09</v>
      </c>
      <c r="P329" s="61">
        <v>7.7257164021161132E-2</v>
      </c>
      <c r="Q329" s="61">
        <v>5.28</v>
      </c>
      <c r="R329" s="61">
        <v>1.2735937464949771E-2</v>
      </c>
      <c r="S329" s="64">
        <v>8.5000000000000006E-2</v>
      </c>
      <c r="T329" s="64">
        <v>7.1081328389943667E-3</v>
      </c>
      <c r="U329" s="64">
        <v>0.68600000000000005</v>
      </c>
      <c r="V329" s="64">
        <v>1.5226918503333515E-2</v>
      </c>
      <c r="W329" s="64">
        <v>2.5999999999999999E-2</v>
      </c>
      <c r="X329" s="64">
        <v>1.0518564648829467E-3</v>
      </c>
      <c r="Y329" s="64">
        <v>0.14979999999999999</v>
      </c>
      <c r="Z329" s="64">
        <v>1.6471139043029623E-3</v>
      </c>
      <c r="AA329" s="64">
        <v>1.4999999999999999E-2</v>
      </c>
      <c r="AB329" s="64">
        <v>2.196024412938577E-3</v>
      </c>
      <c r="AC329" s="64">
        <v>1.6E-2</v>
      </c>
      <c r="AD329" s="64">
        <v>9.1999269991736052E-4</v>
      </c>
      <c r="AE329" s="61">
        <v>99.32</v>
      </c>
      <c r="AF329" s="61">
        <f t="shared" si="50"/>
        <v>100.16999999999999</v>
      </c>
      <c r="AG329" s="92">
        <f t="shared" si="51"/>
        <v>0.13612565445026178</v>
      </c>
      <c r="AH329" s="64">
        <f t="shared" si="52"/>
        <v>3.591623036649215</v>
      </c>
      <c r="AI329" s="64">
        <f t="shared" si="53"/>
        <v>0.78429319371727746</v>
      </c>
      <c r="AJ329" s="64">
        <f t="shared" si="54"/>
        <v>1.3071553228621291</v>
      </c>
      <c r="AK329" s="64">
        <f t="shared" si="55"/>
        <v>4.4502617801047117</v>
      </c>
      <c r="AL329" s="63">
        <v>1430</v>
      </c>
      <c r="AM329" s="63">
        <v>1300</v>
      </c>
      <c r="AN329" s="63" t="s">
        <v>296</v>
      </c>
      <c r="AO329" s="62">
        <v>0.85</v>
      </c>
      <c r="AP329" s="69">
        <v>0.12</v>
      </c>
      <c r="AQ329" s="66">
        <v>20</v>
      </c>
      <c r="AR329" s="63">
        <v>11</v>
      </c>
      <c r="AS329" s="278">
        <v>1108.25</v>
      </c>
      <c r="AT329" s="68">
        <v>53.42</v>
      </c>
      <c r="AU329" s="67">
        <v>0.55000000000000004</v>
      </c>
      <c r="AV329" s="63">
        <v>0.09</v>
      </c>
      <c r="AW329" s="67">
        <v>21.85</v>
      </c>
      <c r="AX329" s="63">
        <v>0.93</v>
      </c>
      <c r="AY329" s="67">
        <v>4.5999999999999996</v>
      </c>
      <c r="AZ329" s="63">
        <v>0.36</v>
      </c>
      <c r="BA329" s="67">
        <v>8.3699999999999992</v>
      </c>
      <c r="BB329" s="63">
        <v>0.56000000000000005</v>
      </c>
      <c r="BC329" s="67">
        <v>0.28999999999999998</v>
      </c>
      <c r="BD329" s="63">
        <v>0.05</v>
      </c>
      <c r="BE329" s="67">
        <v>2.72</v>
      </c>
      <c r="BF329" s="63">
        <v>0.59</v>
      </c>
      <c r="BG329" s="67">
        <v>0.4</v>
      </c>
      <c r="BH329" s="63">
        <v>7.0000000000000007E-2</v>
      </c>
      <c r="BI329" s="67">
        <v>1.18</v>
      </c>
      <c r="BJ329" s="63">
        <v>0.12</v>
      </c>
      <c r="BK329" s="67"/>
      <c r="BL329" s="63"/>
      <c r="BM329" s="67">
        <v>0.86</v>
      </c>
      <c r="BN329" s="63">
        <v>0.18</v>
      </c>
      <c r="BO329" s="67">
        <v>0.3</v>
      </c>
      <c r="BP329" s="63">
        <v>0.1</v>
      </c>
      <c r="BQ329" s="67"/>
      <c r="BR329" s="63"/>
      <c r="BS329" s="67"/>
      <c r="BT329" s="63"/>
      <c r="BU329" s="67"/>
      <c r="BV329" s="63"/>
      <c r="BW329" s="67">
        <v>0.89</v>
      </c>
      <c r="BX329" s="63">
        <v>0.16</v>
      </c>
      <c r="BY329" s="67"/>
      <c r="BZ329" s="63"/>
      <c r="CA329" s="67">
        <v>0.59</v>
      </c>
      <c r="CB329" s="63">
        <v>0.13</v>
      </c>
      <c r="CC329" s="67"/>
      <c r="CD329" s="63"/>
      <c r="CE329" s="67"/>
      <c r="CF329" s="63"/>
      <c r="CG329" s="67"/>
      <c r="CH329" s="63"/>
      <c r="CI329" s="67">
        <v>0.08</v>
      </c>
      <c r="CJ329" s="63">
        <v>1.2E-2</v>
      </c>
      <c r="CK329" s="67">
        <v>2.3E-2</v>
      </c>
      <c r="CL329" s="63">
        <v>6.0000000000000001E-3</v>
      </c>
      <c r="CM329" s="118">
        <v>7.4999999999999997E-3</v>
      </c>
      <c r="CN329" s="60">
        <v>2.5999999999999999E-3</v>
      </c>
      <c r="CO329" s="117">
        <v>36.25</v>
      </c>
      <c r="CP329" s="91">
        <v>13.93</v>
      </c>
      <c r="CQ329" s="91">
        <v>14.75</v>
      </c>
      <c r="CR329" s="91">
        <v>2.69</v>
      </c>
      <c r="CS329" s="61">
        <v>2.88</v>
      </c>
      <c r="CT329" s="61">
        <v>1.28</v>
      </c>
      <c r="CU329" s="63">
        <v>12.61</v>
      </c>
      <c r="CV329" s="63">
        <v>3.98</v>
      </c>
      <c r="CW329" s="63">
        <v>10.75</v>
      </c>
      <c r="CX329" s="63">
        <v>2.82</v>
      </c>
      <c r="CY329" s="60">
        <f>AU329/AW329</f>
        <v>2.5171624713958809E-2</v>
      </c>
      <c r="CZ329" s="60">
        <f>CY329*((AV329/AU329)^2+(AX329/AW329)^2)^0.5</f>
        <v>4.2560492748907174E-3</v>
      </c>
      <c r="DA329" s="63"/>
      <c r="DB329" s="91">
        <v>20.2</v>
      </c>
      <c r="DC329" s="60">
        <f>0.3543*DE329</f>
        <v>2.7196067999999997E-2</v>
      </c>
      <c r="DD329" s="60">
        <v>1.597893E-3</v>
      </c>
      <c r="DE329" s="60">
        <v>7.6759999999999995E-2</v>
      </c>
      <c r="DF329" s="60">
        <v>4.5100000000000001E-3</v>
      </c>
      <c r="DG329" s="65"/>
      <c r="DH329" s="65"/>
      <c r="DI329" s="65"/>
      <c r="DJ329" s="65"/>
      <c r="DL329" s="189">
        <v>41.21</v>
      </c>
      <c r="DM329" s="189">
        <v>1.8256367406344839E-2</v>
      </c>
      <c r="DN329" s="189">
        <v>51.1</v>
      </c>
      <c r="DO329" s="189">
        <v>7.234701981462241E-2</v>
      </c>
      <c r="DP329" s="189">
        <v>6.78</v>
      </c>
      <c r="DQ329" s="189">
        <v>2.8765912941644555E-2</v>
      </c>
      <c r="DR329" s="190">
        <v>4.0000000000000001E-3</v>
      </c>
      <c r="DS329" s="190">
        <v>4.8118046221625859E-4</v>
      </c>
      <c r="DT329" s="190">
        <v>5.3100000000000001E-2</v>
      </c>
      <c r="DU329" s="190">
        <v>6.8682172202122482E-4</v>
      </c>
      <c r="DV329" s="190">
        <v>6.9999999999999999E-4</v>
      </c>
      <c r="DW329" s="190">
        <v>4.0902106440368808E-4</v>
      </c>
      <c r="DX329" s="190">
        <v>0.12590000000000001</v>
      </c>
      <c r="DY329" s="190">
        <v>6.2454721898157217E-4</v>
      </c>
      <c r="DZ329" s="190">
        <v>1.6000000000000001E-3</v>
      </c>
      <c r="EA329" s="190">
        <v>6.486486486486475E-5</v>
      </c>
      <c r="EB329" s="190">
        <v>0.2341</v>
      </c>
      <c r="EC329" s="190">
        <v>6.8943076028636745E-3</v>
      </c>
      <c r="ED329" s="190">
        <v>0.10440000000000001</v>
      </c>
      <c r="EE329" s="190">
        <v>1.3917382401571828E-3</v>
      </c>
      <c r="EF329" s="190">
        <v>1.6299999999999999E-2</v>
      </c>
      <c r="EG329" s="190">
        <v>8.900349961668047E-4</v>
      </c>
      <c r="EH329" s="190">
        <v>0.4073</v>
      </c>
      <c r="EI329" s="190">
        <v>1.3999702523667056E-3</v>
      </c>
      <c r="EJ329" s="189">
        <v>100.03</v>
      </c>
    </row>
    <row r="330" spans="1:140" x14ac:dyDescent="0.2">
      <c r="A330" s="63" t="s">
        <v>466</v>
      </c>
      <c r="B330" s="61">
        <v>92.91</v>
      </c>
      <c r="C330" s="143">
        <v>1.4919326719216567E-2</v>
      </c>
      <c r="D330" s="61">
        <v>50.43</v>
      </c>
      <c r="E330" s="61">
        <v>6.9877857780558786E-2</v>
      </c>
      <c r="F330" s="64">
        <v>0.19700000000000001</v>
      </c>
      <c r="G330" s="64">
        <v>5.0854818798828968E-3</v>
      </c>
      <c r="H330" s="61">
        <v>6.55</v>
      </c>
      <c r="I330" s="61">
        <v>2.176578811113361E-2</v>
      </c>
      <c r="J330" s="61">
        <v>0.95</v>
      </c>
      <c r="K330" s="61">
        <v>10.144</v>
      </c>
      <c r="L330" s="61">
        <v>4.8285103233601009E-2</v>
      </c>
      <c r="M330" s="64">
        <v>5.1999999999999998E-2</v>
      </c>
      <c r="N330" s="64">
        <v>4.1086896998771445E-3</v>
      </c>
      <c r="O330" s="61">
        <v>24.79</v>
      </c>
      <c r="P330" s="61">
        <v>7.6333403590457732E-2</v>
      </c>
      <c r="Q330" s="61">
        <v>5.3</v>
      </c>
      <c r="R330" s="61">
        <v>1.2851816992161071E-2</v>
      </c>
      <c r="S330" s="64">
        <v>7.3999999999999996E-2</v>
      </c>
      <c r="T330" s="64">
        <v>7.0981436303123088E-3</v>
      </c>
      <c r="U330" s="64">
        <v>0.71899999999999997</v>
      </c>
      <c r="V330" s="64">
        <v>1.5571588431578492E-2</v>
      </c>
      <c r="W330" s="64">
        <v>2.4E-2</v>
      </c>
      <c r="X330" s="64">
        <v>1.0529227891920663E-3</v>
      </c>
      <c r="Y330" s="64">
        <v>0.1148</v>
      </c>
      <c r="Z330" s="64">
        <v>1.4920772604495442E-3</v>
      </c>
      <c r="AA330" s="64">
        <v>1.9E-2</v>
      </c>
      <c r="AB330" s="64">
        <v>2.2726867195968954E-3</v>
      </c>
      <c r="AC330" s="64">
        <v>1.4999999999999999E-2</v>
      </c>
      <c r="AD330" s="64">
        <v>9.3692108051378115E-4</v>
      </c>
      <c r="AE330" s="61">
        <v>99.38</v>
      </c>
      <c r="AF330" s="61">
        <f t="shared" si="50"/>
        <v>100.13</v>
      </c>
      <c r="AG330" s="92">
        <f t="shared" si="51"/>
        <v>0.12182741116751268</v>
      </c>
      <c r="AH330" s="64">
        <f t="shared" si="52"/>
        <v>3.6497461928934007</v>
      </c>
      <c r="AI330" s="64">
        <f t="shared" si="53"/>
        <v>0.58274111675126905</v>
      </c>
      <c r="AJ330" s="64">
        <f t="shared" si="54"/>
        <v>0.97123519458544849</v>
      </c>
      <c r="AK330" s="64">
        <f t="shared" si="55"/>
        <v>3.8071065989847712</v>
      </c>
      <c r="AL330" s="63">
        <v>1428</v>
      </c>
      <c r="AM330" s="63">
        <v>1300</v>
      </c>
      <c r="AN330" s="63" t="s">
        <v>465</v>
      </c>
      <c r="AO330" s="62">
        <v>0.75</v>
      </c>
      <c r="AP330" s="69">
        <v>0.11</v>
      </c>
      <c r="AQ330" s="66">
        <v>20</v>
      </c>
      <c r="AR330" s="63">
        <v>31</v>
      </c>
      <c r="AS330" s="278">
        <v>1130.8399999999999</v>
      </c>
      <c r="AT330" s="68">
        <v>42.41</v>
      </c>
      <c r="AU330" s="67">
        <v>0.56000000000000005</v>
      </c>
      <c r="AV330" s="63">
        <v>0.05</v>
      </c>
      <c r="AW330" s="67">
        <v>21.07</v>
      </c>
      <c r="AX330" s="63">
        <v>0.68</v>
      </c>
      <c r="AY330" s="67">
        <v>4.8</v>
      </c>
      <c r="AZ330" s="63">
        <v>0.28000000000000003</v>
      </c>
      <c r="BA330" s="67">
        <v>8.74</v>
      </c>
      <c r="BB330" s="63">
        <v>0.49</v>
      </c>
      <c r="BC330" s="67">
        <v>0.28999999999999998</v>
      </c>
      <c r="BD330" s="63">
        <v>0.03</v>
      </c>
      <c r="BE330" s="67">
        <v>2.62</v>
      </c>
      <c r="BF330" s="63">
        <v>0.34</v>
      </c>
      <c r="BG330" s="67">
        <v>0.34</v>
      </c>
      <c r="BH330" s="63">
        <v>0.03</v>
      </c>
      <c r="BI330" s="67">
        <v>1.1000000000000001</v>
      </c>
      <c r="BJ330" s="63">
        <v>0.08</v>
      </c>
      <c r="BK330" s="67"/>
      <c r="BL330" s="63"/>
      <c r="BM330" s="67">
        <v>0.96</v>
      </c>
      <c r="BN330" s="63">
        <v>0.11</v>
      </c>
      <c r="BO330" s="67">
        <v>0.33</v>
      </c>
      <c r="BP330" s="63">
        <v>7.0000000000000007E-2</v>
      </c>
      <c r="BQ330" s="67"/>
      <c r="BR330" s="63"/>
      <c r="BS330" s="67"/>
      <c r="BT330" s="63"/>
      <c r="BU330" s="67"/>
      <c r="BV330" s="63"/>
      <c r="BW330" s="67">
        <v>0.82</v>
      </c>
      <c r="BX330" s="63">
        <v>0.1</v>
      </c>
      <c r="BY330" s="67"/>
      <c r="BZ330" s="63"/>
      <c r="CA330" s="67">
        <v>0.56000000000000005</v>
      </c>
      <c r="CB330" s="63">
        <v>7.0000000000000007E-2</v>
      </c>
      <c r="CC330" s="67"/>
      <c r="CD330" s="63"/>
      <c r="CE330" s="67"/>
      <c r="CF330" s="63"/>
      <c r="CG330" s="67"/>
      <c r="CH330" s="63"/>
      <c r="CI330" s="67">
        <v>7.2999999999999995E-2</v>
      </c>
      <c r="CJ330" s="63">
        <v>8.9999999999999993E-3</v>
      </c>
      <c r="CK330" s="67">
        <v>2.5000000000000001E-2</v>
      </c>
      <c r="CL330" s="63">
        <v>4.0000000000000001E-3</v>
      </c>
      <c r="CM330" s="118">
        <v>8.8000000000000005E-3</v>
      </c>
      <c r="CN330" s="60">
        <v>2E-3</v>
      </c>
      <c r="CO330" s="117">
        <v>32.22</v>
      </c>
      <c r="CP330" s="91">
        <v>7.83</v>
      </c>
      <c r="CQ330" s="91">
        <v>15.07</v>
      </c>
      <c r="CR330" s="91">
        <v>2.16</v>
      </c>
      <c r="CS330" s="61">
        <v>2.78</v>
      </c>
      <c r="CT330" s="61">
        <v>0.78</v>
      </c>
      <c r="CU330" s="63">
        <v>11.6</v>
      </c>
      <c r="CV330" s="63">
        <v>2.15</v>
      </c>
      <c r="CW330" s="63">
        <v>13.15</v>
      </c>
      <c r="CX330" s="63">
        <v>2.2400000000000002</v>
      </c>
      <c r="CY330" s="60">
        <f>AU330/AW330</f>
        <v>2.6578073089700997E-2</v>
      </c>
      <c r="CZ330" s="60">
        <f>CY330*((AV330/AU330)^2+(AX330/AW330)^2)^0.5</f>
        <v>2.5233090841344616E-3</v>
      </c>
      <c r="DA330" s="63"/>
      <c r="DB330" s="91">
        <v>32.9</v>
      </c>
      <c r="DC330" s="60">
        <f>0.3543*DE330</f>
        <v>2.6618559E-2</v>
      </c>
      <c r="DD330" s="60">
        <v>1.4809739999999999E-3</v>
      </c>
      <c r="DE330" s="60">
        <v>7.5130000000000002E-2</v>
      </c>
      <c r="DF330" s="60">
        <v>4.1799999999999997E-3</v>
      </c>
      <c r="DG330" s="65"/>
      <c r="DH330" s="65"/>
      <c r="DI330" s="65"/>
      <c r="DJ330" s="65"/>
      <c r="DL330" s="189">
        <v>41.07</v>
      </c>
      <c r="DM330" s="189">
        <v>2.1695559661879013E-2</v>
      </c>
      <c r="DN330" s="189">
        <v>50.82</v>
      </c>
      <c r="DO330" s="189">
        <v>5.9989760774648557E-2</v>
      </c>
      <c r="DP330" s="189">
        <v>6.91</v>
      </c>
      <c r="DQ330" s="189">
        <v>6.7599940717073079E-2</v>
      </c>
      <c r="DR330" s="190">
        <v>4.1999999999999997E-3</v>
      </c>
      <c r="DS330" s="190">
        <v>5.709201373222001E-4</v>
      </c>
      <c r="DT330" s="190">
        <v>5.1499999999999997E-2</v>
      </c>
      <c r="DU330" s="190">
        <v>2.0548640066935429E-3</v>
      </c>
      <c r="DV330" s="190">
        <v>1.6999999999999999E-3</v>
      </c>
      <c r="DW330" s="190">
        <v>1.5125781741565153E-3</v>
      </c>
      <c r="DX330" s="190">
        <v>0.12870000000000001</v>
      </c>
      <c r="DY330" s="190">
        <v>6.033230936028219E-4</v>
      </c>
      <c r="DZ330" s="190">
        <v>2E-3</v>
      </c>
      <c r="EA330" s="190">
        <v>6.529629481853771E-4</v>
      </c>
      <c r="EB330" s="190">
        <v>0.22950000000000001</v>
      </c>
      <c r="EC330" s="190">
        <v>6.9741727002801878E-3</v>
      </c>
      <c r="ED330" s="190">
        <v>0.1065</v>
      </c>
      <c r="EE330" s="190">
        <v>1.2143563946936343E-3</v>
      </c>
      <c r="EF330" s="190">
        <v>1.5800000000000002E-2</v>
      </c>
      <c r="EG330" s="190">
        <v>8.6163799196561637E-4</v>
      </c>
      <c r="EH330" s="190">
        <v>0.40539999999999998</v>
      </c>
      <c r="EI330" s="190">
        <v>2.2366380188847653E-3</v>
      </c>
      <c r="EJ330" s="189">
        <v>99.74</v>
      </c>
    </row>
    <row r="331" spans="1:140" x14ac:dyDescent="0.2">
      <c r="A331" s="63" t="s">
        <v>464</v>
      </c>
      <c r="B331" s="61">
        <v>92.87</v>
      </c>
      <c r="C331" s="143">
        <v>1.058434622713474E-2</v>
      </c>
      <c r="D331" s="61">
        <v>50.17</v>
      </c>
      <c r="E331" s="61">
        <v>6.9517591212584467E-2</v>
      </c>
      <c r="F331" s="64">
        <v>0.192</v>
      </c>
      <c r="G331" s="64">
        <v>5.1817555635132011E-3</v>
      </c>
      <c r="H331" s="61">
        <v>6.59</v>
      </c>
      <c r="I331" s="61">
        <v>2.2067481988965881E-2</v>
      </c>
      <c r="J331" s="61">
        <v>0.91</v>
      </c>
      <c r="K331" s="61">
        <v>10.186</v>
      </c>
      <c r="L331" s="61">
        <v>4.6656157605387584E-2</v>
      </c>
      <c r="M331" s="64">
        <v>5.6000000000000001E-2</v>
      </c>
      <c r="N331" s="64">
        <v>4.2219710428210841E-3</v>
      </c>
      <c r="O331" s="61">
        <v>24.67</v>
      </c>
      <c r="P331" s="61">
        <v>7.6281728999871776E-2</v>
      </c>
      <c r="Q331" s="61">
        <v>5.4</v>
      </c>
      <c r="R331" s="61">
        <v>1.3025390589153174E-2</v>
      </c>
      <c r="S331" s="64">
        <v>0.114</v>
      </c>
      <c r="T331" s="64">
        <v>7.4360311540797386E-3</v>
      </c>
      <c r="U331" s="64">
        <v>0.66400000000000003</v>
      </c>
      <c r="V331" s="64">
        <v>1.5199124719698113E-2</v>
      </c>
      <c r="W331" s="64">
        <v>2.5999999999999999E-2</v>
      </c>
      <c r="X331" s="64">
        <v>1.0445520748325748E-3</v>
      </c>
      <c r="Y331" s="64">
        <v>0.14000000000000001</v>
      </c>
      <c r="Z331" s="64">
        <v>1.6220469311686336E-3</v>
      </c>
      <c r="AA331" s="64">
        <v>1.6E-2</v>
      </c>
      <c r="AB331" s="64">
        <v>2.2848561323809895E-3</v>
      </c>
      <c r="AC331" s="64">
        <v>1.4999999999999999E-2</v>
      </c>
      <c r="AD331" s="64">
        <v>9.6111422607073906E-4</v>
      </c>
      <c r="AE331" s="61">
        <v>99.15</v>
      </c>
      <c r="AF331" s="61">
        <f t="shared" si="50"/>
        <v>100.16000000000001</v>
      </c>
      <c r="AG331" s="92">
        <f t="shared" si="51"/>
        <v>0.13541666666666666</v>
      </c>
      <c r="AH331" s="64">
        <f t="shared" si="52"/>
        <v>3.4583333333333335</v>
      </c>
      <c r="AI331" s="64">
        <f t="shared" si="53"/>
        <v>0.72916666666666674</v>
      </c>
      <c r="AJ331" s="64">
        <f t="shared" si="54"/>
        <v>1.2152777777777779</v>
      </c>
      <c r="AK331" s="64">
        <f t="shared" si="55"/>
        <v>5.260416666666667</v>
      </c>
      <c r="AL331" s="63">
        <v>1420</v>
      </c>
      <c r="AM331" s="63">
        <v>1300</v>
      </c>
      <c r="AN331" s="63" t="s">
        <v>463</v>
      </c>
      <c r="AO331" s="62">
        <v>1.01</v>
      </c>
      <c r="AP331" s="69">
        <v>0.14000000000000001</v>
      </c>
      <c r="AQ331" s="66"/>
      <c r="AR331" s="63"/>
      <c r="AS331" s="278"/>
      <c r="AT331" s="68"/>
      <c r="AU331" s="67"/>
      <c r="AV331" s="63"/>
      <c r="AW331" s="67"/>
      <c r="AX331" s="63"/>
      <c r="AY331" s="67"/>
      <c r="AZ331" s="63"/>
      <c r="BA331" s="67"/>
      <c r="BB331" s="63"/>
      <c r="BC331" s="67"/>
      <c r="BD331" s="63"/>
      <c r="BE331" s="67"/>
      <c r="BF331" s="63"/>
      <c r="BG331" s="67"/>
      <c r="BH331" s="63"/>
      <c r="BI331" s="67"/>
      <c r="BJ331" s="63"/>
      <c r="BK331" s="67"/>
      <c r="BL331" s="63"/>
      <c r="BM331" s="67"/>
      <c r="BN331" s="63"/>
      <c r="BO331" s="67"/>
      <c r="BP331" s="63"/>
      <c r="BQ331" s="67"/>
      <c r="BR331" s="63"/>
      <c r="BS331" s="67"/>
      <c r="BT331" s="63"/>
      <c r="BU331" s="67"/>
      <c r="BV331" s="63"/>
      <c r="BW331" s="67"/>
      <c r="BX331" s="63"/>
      <c r="BY331" s="67"/>
      <c r="BZ331" s="63"/>
      <c r="CA331" s="67"/>
      <c r="CB331" s="63"/>
      <c r="CC331" s="67"/>
      <c r="CD331" s="63"/>
      <c r="CE331" s="67"/>
      <c r="CF331" s="63"/>
      <c r="CG331" s="67"/>
      <c r="CH331" s="63"/>
      <c r="CI331" s="67"/>
      <c r="CJ331" s="63"/>
      <c r="CK331" s="67"/>
      <c r="CL331" s="63"/>
      <c r="CM331" s="118"/>
      <c r="CN331" s="60"/>
      <c r="CO331" s="117"/>
      <c r="CP331" s="91"/>
      <c r="CQ331" s="91"/>
      <c r="CR331" s="91"/>
      <c r="CS331" s="61"/>
      <c r="CT331" s="61"/>
      <c r="CU331" s="63"/>
      <c r="CV331" s="63"/>
      <c r="CW331" s="63"/>
      <c r="CX331" s="63"/>
      <c r="CY331" s="60"/>
      <c r="CZ331" s="60"/>
      <c r="DA331" s="63"/>
      <c r="DB331" s="91"/>
      <c r="DC331" s="91"/>
      <c r="DD331" s="91"/>
      <c r="DE331" s="60"/>
      <c r="DF331" s="60"/>
      <c r="DG331" s="65"/>
      <c r="DH331" s="65"/>
      <c r="DI331" s="65"/>
      <c r="DJ331" s="65"/>
      <c r="DL331" s="189">
        <v>41.13</v>
      </c>
      <c r="DM331" s="189">
        <v>4.9773942113108052E-2</v>
      </c>
      <c r="DN331" s="189">
        <v>50.77</v>
      </c>
      <c r="DO331" s="189">
        <v>2.828285511958805E-2</v>
      </c>
      <c r="DP331" s="189">
        <v>6.95</v>
      </c>
      <c r="DQ331" s="189">
        <v>4.8264027570470464E-2</v>
      </c>
      <c r="DR331" s="190">
        <v>4.7000000000000002E-3</v>
      </c>
      <c r="DS331" s="190">
        <v>4.5491531465517737E-4</v>
      </c>
      <c r="DT331" s="190">
        <v>5.04E-2</v>
      </c>
      <c r="DU331" s="190">
        <v>1.8238701477025791E-3</v>
      </c>
      <c r="DV331" s="190">
        <v>1.5E-3</v>
      </c>
      <c r="DW331" s="190">
        <v>5.531749445303885E-4</v>
      </c>
      <c r="DX331" s="190">
        <v>0.1273</v>
      </c>
      <c r="DY331" s="190">
        <v>1.072039487682168E-3</v>
      </c>
      <c r="DZ331" s="190">
        <v>1.5E-3</v>
      </c>
      <c r="EA331" s="190"/>
      <c r="EB331" s="190">
        <v>0.22600000000000001</v>
      </c>
      <c r="EC331" s="190">
        <v>2.492081125465344E-3</v>
      </c>
      <c r="ED331" s="190">
        <v>0.1071</v>
      </c>
      <c r="EE331" s="190">
        <v>1.4508922201492227E-3</v>
      </c>
      <c r="EF331" s="190">
        <v>1.55E-2</v>
      </c>
      <c r="EG331" s="190">
        <v>7.4086996454313038E-4</v>
      </c>
      <c r="EH331" s="190">
        <v>0.40010000000000001</v>
      </c>
      <c r="EI331" s="190">
        <v>2.0280873884718493E-3</v>
      </c>
      <c r="EJ331" s="189">
        <v>99.77</v>
      </c>
    </row>
    <row r="332" spans="1:140" x14ac:dyDescent="0.2">
      <c r="A332" s="63" t="s">
        <v>462</v>
      </c>
      <c r="B332" s="61">
        <v>93.02</v>
      </c>
      <c r="C332" s="143">
        <v>8.5379969069354182E-3</v>
      </c>
      <c r="D332" s="61">
        <v>50.04</v>
      </c>
      <c r="E332" s="61">
        <v>8.4920695993379591E-2</v>
      </c>
      <c r="F332" s="64">
        <v>0.193</v>
      </c>
      <c r="G332" s="64">
        <v>6.1385092114363462E-3</v>
      </c>
      <c r="H332" s="61">
        <v>6.43</v>
      </c>
      <c r="I332" s="61">
        <v>2.6067727190702463E-2</v>
      </c>
      <c r="J332" s="61">
        <v>0.95</v>
      </c>
      <c r="K332" s="61">
        <v>10.15</v>
      </c>
      <c r="L332" s="61">
        <v>5.6938595043744766E-2</v>
      </c>
      <c r="M332" s="64">
        <v>5.1999999999999998E-2</v>
      </c>
      <c r="N332" s="64">
        <v>4.874565106527738E-3</v>
      </c>
      <c r="O332" s="61">
        <v>25.09</v>
      </c>
      <c r="P332" s="61">
        <v>9.6985823298505261E-2</v>
      </c>
      <c r="Q332" s="61">
        <v>5.39</v>
      </c>
      <c r="R332" s="61">
        <v>1.562686918597438E-2</v>
      </c>
      <c r="S332" s="64">
        <v>0.111</v>
      </c>
      <c r="T332" s="64">
        <v>8.9334314375832079E-3</v>
      </c>
      <c r="U332" s="64">
        <v>0.65100000000000002</v>
      </c>
      <c r="V332" s="64">
        <v>1.810682640608232E-2</v>
      </c>
      <c r="W332" s="64">
        <v>1.6E-2</v>
      </c>
      <c r="X332" s="64">
        <v>1.1949418730632885E-3</v>
      </c>
      <c r="Y332" s="64">
        <v>6.2700000000000006E-2</v>
      </c>
      <c r="Z332" s="64">
        <v>1.4527484612623068E-3</v>
      </c>
      <c r="AA332" s="64">
        <v>1.4E-2</v>
      </c>
      <c r="AB332" s="64">
        <v>2.641940301285318E-3</v>
      </c>
      <c r="AC332" s="64">
        <v>1.6E-2</v>
      </c>
      <c r="AD332" s="64">
        <v>1.1744873113169185E-3</v>
      </c>
      <c r="AE332" s="61">
        <v>99.16</v>
      </c>
      <c r="AF332" s="61">
        <f t="shared" si="50"/>
        <v>100.08</v>
      </c>
      <c r="AG332" s="92">
        <f t="shared" si="51"/>
        <v>8.2901554404145081E-2</v>
      </c>
      <c r="AH332" s="64">
        <f t="shared" si="52"/>
        <v>3.3730569948186528</v>
      </c>
      <c r="AI332" s="64">
        <f t="shared" si="53"/>
        <v>0.32487046632124356</v>
      </c>
      <c r="AJ332" s="64">
        <f t="shared" si="54"/>
        <v>0.54145077720207258</v>
      </c>
      <c r="AK332" s="64">
        <f t="shared" si="55"/>
        <v>4.766839378238342</v>
      </c>
      <c r="AL332" s="63">
        <v>1428</v>
      </c>
      <c r="AM332" s="63">
        <v>1300</v>
      </c>
      <c r="AN332" s="63" t="s">
        <v>461</v>
      </c>
      <c r="AO332" s="62">
        <v>0.92</v>
      </c>
      <c r="AP332" s="69">
        <v>0.13</v>
      </c>
      <c r="AQ332" s="66"/>
      <c r="AR332" s="63"/>
      <c r="AS332" s="278"/>
      <c r="AT332" s="68"/>
      <c r="AU332" s="67"/>
      <c r="AV332" s="63"/>
      <c r="AW332" s="67"/>
      <c r="AX332" s="63"/>
      <c r="AY332" s="67"/>
      <c r="AZ332" s="63"/>
      <c r="BA332" s="67"/>
      <c r="BB332" s="63"/>
      <c r="BC332" s="67"/>
      <c r="BD332" s="63"/>
      <c r="BE332" s="67"/>
      <c r="BF332" s="63"/>
      <c r="BG332" s="67"/>
      <c r="BH332" s="63"/>
      <c r="BI332" s="67"/>
      <c r="BJ332" s="63"/>
      <c r="BK332" s="67"/>
      <c r="BL332" s="63"/>
      <c r="BM332" s="67"/>
      <c r="BN332" s="63"/>
      <c r="BO332" s="67"/>
      <c r="BP332" s="63"/>
      <c r="BQ332" s="67"/>
      <c r="BR332" s="63"/>
      <c r="BS332" s="67"/>
      <c r="BT332" s="63"/>
      <c r="BU332" s="67"/>
      <c r="BV332" s="63"/>
      <c r="BW332" s="67"/>
      <c r="BX332" s="63"/>
      <c r="BY332" s="67"/>
      <c r="BZ332" s="63"/>
      <c r="CA332" s="67"/>
      <c r="CB332" s="63"/>
      <c r="CC332" s="67"/>
      <c r="CD332" s="63"/>
      <c r="CE332" s="67"/>
      <c r="CF332" s="63"/>
      <c r="CG332" s="67"/>
      <c r="CH332" s="63"/>
      <c r="CI332" s="67"/>
      <c r="CJ332" s="63"/>
      <c r="CK332" s="67"/>
      <c r="CL332" s="63"/>
      <c r="CM332" s="118"/>
      <c r="CN332" s="60"/>
      <c r="CO332" s="117"/>
      <c r="CP332" s="91"/>
      <c r="CQ332" s="91"/>
      <c r="CR332" s="91"/>
      <c r="CS332" s="61"/>
      <c r="CT332" s="61"/>
      <c r="CU332" s="63"/>
      <c r="CV332" s="63"/>
      <c r="CW332" s="63"/>
      <c r="CX332" s="63"/>
      <c r="CY332" s="60"/>
      <c r="CZ332" s="60"/>
      <c r="DA332" s="63"/>
      <c r="DB332" s="91"/>
      <c r="DC332" s="91"/>
      <c r="DD332" s="91"/>
      <c r="DE332" s="60"/>
      <c r="DF332" s="60"/>
      <c r="DG332" s="65"/>
      <c r="DH332" s="65"/>
      <c r="DI332" s="65"/>
      <c r="DJ332" s="65"/>
      <c r="DL332" s="189">
        <v>40.71</v>
      </c>
      <c r="DM332" s="189">
        <v>2.1517519084927245E-2</v>
      </c>
      <c r="DN332" s="189">
        <v>50.5</v>
      </c>
      <c r="DO332" s="189">
        <v>1.3487999664354272E-2</v>
      </c>
      <c r="DP332" s="189">
        <v>6.75</v>
      </c>
      <c r="DQ332" s="189">
        <v>3.7409046571416096E-2</v>
      </c>
      <c r="DR332" s="190">
        <v>4.3E-3</v>
      </c>
      <c r="DS332" s="190">
        <v>8.284068717833075E-4</v>
      </c>
      <c r="DT332" s="190">
        <v>5.4300000000000001E-2</v>
      </c>
      <c r="DU332" s="190">
        <v>5.275251784442588E-3</v>
      </c>
      <c r="DV332" s="190">
        <v>1.6999999999999999E-3</v>
      </c>
      <c r="DW332" s="190">
        <v>1.5442467676786511E-3</v>
      </c>
      <c r="DX332" s="190">
        <v>0.12820000000000001</v>
      </c>
      <c r="DY332" s="190">
        <v>7.4600989163377143E-4</v>
      </c>
      <c r="DZ332" s="190">
        <v>1.6999999999999999E-3</v>
      </c>
      <c r="EA332" s="190">
        <v>4.5477707006369395E-4</v>
      </c>
      <c r="EB332" s="190">
        <v>0.23319999999999999</v>
      </c>
      <c r="EC332" s="190">
        <v>7.4374130011016981E-3</v>
      </c>
      <c r="ED332" s="190">
        <v>0.10349999999999999</v>
      </c>
      <c r="EE332" s="190">
        <v>1.8795894003948059E-3</v>
      </c>
      <c r="EF332" s="190">
        <v>1.5599999999999999E-2</v>
      </c>
      <c r="EG332" s="190">
        <v>1.2551604182986212E-3</v>
      </c>
      <c r="EH332" s="190">
        <v>0.40460000000000002</v>
      </c>
      <c r="EI332" s="190">
        <v>2.2305531585559233E-3</v>
      </c>
      <c r="EJ332" s="189">
        <v>98.91</v>
      </c>
    </row>
    <row r="333" spans="1:140" x14ac:dyDescent="0.2">
      <c r="A333" s="63" t="s">
        <v>123</v>
      </c>
      <c r="B333" s="61">
        <v>92.99</v>
      </c>
      <c r="C333" s="143">
        <v>5.9529958378304552E-3</v>
      </c>
      <c r="D333" s="61">
        <v>50.2</v>
      </c>
      <c r="E333" s="61">
        <v>6.9559160431966111E-2</v>
      </c>
      <c r="F333" s="64">
        <v>0.19800000000000001</v>
      </c>
      <c r="G333" s="64">
        <v>5.0226515547069361E-3</v>
      </c>
      <c r="H333" s="61">
        <v>6.57</v>
      </c>
      <c r="I333" s="61">
        <v>2.1579372928794752E-2</v>
      </c>
      <c r="J333" s="61">
        <v>0.95</v>
      </c>
      <c r="K333" s="61">
        <v>10.148999999999999</v>
      </c>
      <c r="L333" s="61">
        <v>4.9220034208846304E-2</v>
      </c>
      <c r="M333" s="64">
        <v>4.5999999999999999E-2</v>
      </c>
      <c r="N333" s="64">
        <v>4.055095386495889E-3</v>
      </c>
      <c r="O333" s="61">
        <v>25.07</v>
      </c>
      <c r="P333" s="61">
        <v>7.6553634943816437E-2</v>
      </c>
      <c r="Q333" s="61">
        <v>5.17</v>
      </c>
      <c r="R333" s="61">
        <v>1.2536583745183535E-2</v>
      </c>
      <c r="S333" s="64">
        <v>8.1000000000000003E-2</v>
      </c>
      <c r="T333" s="64">
        <v>7.1719416032201494E-3</v>
      </c>
      <c r="U333" s="64">
        <v>0.70099999999999996</v>
      </c>
      <c r="V333" s="64">
        <v>1.5253643548030429E-2</v>
      </c>
      <c r="W333" s="64">
        <v>1.7999999999999999E-2</v>
      </c>
      <c r="X333" s="64">
        <v>1.0091958779146891E-3</v>
      </c>
      <c r="Y333" s="64">
        <v>5.57E-2</v>
      </c>
      <c r="Z333" s="64">
        <v>1.150263232690245E-3</v>
      </c>
      <c r="AA333" s="64">
        <v>1.4999999999999999E-2</v>
      </c>
      <c r="AB333" s="64">
        <v>2.1569637868489536E-3</v>
      </c>
      <c r="AC333" s="64">
        <v>1.2999999999999999E-2</v>
      </c>
      <c r="AD333" s="64">
        <v>8.8532209413883401E-4</v>
      </c>
      <c r="AE333" s="61">
        <v>99.24</v>
      </c>
      <c r="AF333" s="61">
        <f t="shared" si="50"/>
        <v>100.07</v>
      </c>
      <c r="AG333" s="92">
        <f t="shared" si="51"/>
        <v>9.0909090909090898E-2</v>
      </c>
      <c r="AH333" s="64">
        <f t="shared" si="52"/>
        <v>3.5404040404040402</v>
      </c>
      <c r="AI333" s="64">
        <f t="shared" si="53"/>
        <v>0.28131313131313129</v>
      </c>
      <c r="AJ333" s="64">
        <f t="shared" si="54"/>
        <v>0.46885521885521886</v>
      </c>
      <c r="AK333" s="64">
        <f t="shared" si="55"/>
        <v>4.1919191919191912</v>
      </c>
      <c r="AL333" s="63">
        <v>1430</v>
      </c>
      <c r="AM333" s="63">
        <v>1300</v>
      </c>
      <c r="AN333" s="63" t="s">
        <v>122</v>
      </c>
      <c r="AO333" s="62">
        <v>0.83</v>
      </c>
      <c r="AP333" s="69">
        <v>0.12</v>
      </c>
      <c r="AQ333" s="66">
        <v>38</v>
      </c>
      <c r="AR333" s="63">
        <v>14</v>
      </c>
      <c r="AS333" s="278">
        <v>1150.46</v>
      </c>
      <c r="AT333" s="68">
        <v>45.9</v>
      </c>
      <c r="AU333" s="67">
        <v>0.34</v>
      </c>
      <c r="AV333" s="63">
        <v>0.03</v>
      </c>
      <c r="AW333" s="67">
        <v>19.62</v>
      </c>
      <c r="AX333" s="63">
        <v>0.7</v>
      </c>
      <c r="AY333" s="67">
        <v>4.96</v>
      </c>
      <c r="AZ333" s="63">
        <v>0.32</v>
      </c>
      <c r="BA333" s="67">
        <v>8.9499999999999993</v>
      </c>
      <c r="BB333" s="63">
        <v>0.43</v>
      </c>
      <c r="BC333" s="67">
        <v>0.27</v>
      </c>
      <c r="BD333" s="63">
        <v>0.03</v>
      </c>
      <c r="BE333" s="67">
        <v>2.67</v>
      </c>
      <c r="BF333" s="63">
        <v>0.43</v>
      </c>
      <c r="BG333" s="67">
        <v>0.38</v>
      </c>
      <c r="BH333" s="63">
        <v>0.04</v>
      </c>
      <c r="BI333" s="67">
        <v>1.08</v>
      </c>
      <c r="BJ333" s="63">
        <v>7.0000000000000007E-2</v>
      </c>
      <c r="BK333" s="67"/>
      <c r="BL333" s="63"/>
      <c r="BM333" s="67">
        <v>0.96</v>
      </c>
      <c r="BN333" s="63">
        <v>0.12</v>
      </c>
      <c r="BO333" s="67">
        <v>0.45</v>
      </c>
      <c r="BP333" s="63">
        <v>0.1</v>
      </c>
      <c r="BQ333" s="67"/>
      <c r="BR333" s="63"/>
      <c r="BS333" s="67"/>
      <c r="BT333" s="63"/>
      <c r="BU333" s="67"/>
      <c r="BV333" s="63"/>
      <c r="BW333" s="67">
        <v>0.83</v>
      </c>
      <c r="BX333" s="63">
        <v>0.1</v>
      </c>
      <c r="BY333" s="67"/>
      <c r="BZ333" s="63"/>
      <c r="CA333" s="67">
        <v>0.63</v>
      </c>
      <c r="CB333" s="63">
        <v>0.08</v>
      </c>
      <c r="CC333" s="67"/>
      <c r="CD333" s="63"/>
      <c r="CE333" s="67"/>
      <c r="CF333" s="63"/>
      <c r="CG333" s="67"/>
      <c r="CH333" s="63"/>
      <c r="CI333" s="67">
        <v>5.6000000000000001E-2</v>
      </c>
      <c r="CJ333" s="63">
        <v>7.0000000000000001E-3</v>
      </c>
      <c r="CK333" s="67">
        <v>2.1000000000000001E-2</v>
      </c>
      <c r="CL333" s="63">
        <v>4.0000000000000001E-3</v>
      </c>
      <c r="CM333" s="118">
        <v>7.4999999999999997E-3</v>
      </c>
      <c r="CN333" s="60">
        <v>1.9E-3</v>
      </c>
      <c r="CO333" s="117">
        <v>33.75</v>
      </c>
      <c r="CP333" s="91">
        <v>9.19</v>
      </c>
      <c r="CQ333" s="91">
        <v>19.29</v>
      </c>
      <c r="CR333" s="91">
        <v>2.89</v>
      </c>
      <c r="CS333" s="61">
        <v>2.63</v>
      </c>
      <c r="CT333" s="61">
        <v>0.81</v>
      </c>
      <c r="CU333" s="63">
        <v>12.86</v>
      </c>
      <c r="CV333" s="63">
        <v>2.71</v>
      </c>
      <c r="CW333" s="63">
        <v>17.14</v>
      </c>
      <c r="CX333" s="63">
        <v>3.19</v>
      </c>
      <c r="CY333" s="60">
        <f t="shared" ref="CY333:CY338" si="56">AU333/AW333</f>
        <v>1.7329255861365953E-2</v>
      </c>
      <c r="CZ333" s="60">
        <f t="shared" ref="CZ333:CZ338" si="57">CY333*((AV333/AU333)^2+(AX333/AW333)^2)^0.5</f>
        <v>1.6493208123389521E-3</v>
      </c>
      <c r="DA333" s="63"/>
      <c r="DB333" s="91">
        <v>14.2</v>
      </c>
      <c r="DC333" s="60">
        <f t="shared" ref="DC333:DC338" si="58">0.3543*DE333</f>
        <v>1.6882394999999998E-2</v>
      </c>
      <c r="DD333" s="60">
        <v>9.4598100000000004E-4</v>
      </c>
      <c r="DE333" s="60">
        <v>4.7649999999999998E-2</v>
      </c>
      <c r="DF333" s="60">
        <v>2.6700000000000001E-3</v>
      </c>
      <c r="DG333" s="65">
        <v>0.70418999999999998</v>
      </c>
      <c r="DH333" s="65">
        <v>9.7999999999999997E-4</v>
      </c>
      <c r="DI333" s="65">
        <v>0.70196999999999998</v>
      </c>
      <c r="DJ333" s="65">
        <v>9.7999999999999997E-4</v>
      </c>
      <c r="DL333" s="189">
        <v>41.47</v>
      </c>
      <c r="DM333" s="189">
        <v>5.3912118985313534E-2</v>
      </c>
      <c r="DN333" s="189">
        <v>51.14</v>
      </c>
      <c r="DO333" s="189">
        <v>7.4337449514599307E-2</v>
      </c>
      <c r="DP333" s="189">
        <v>6.87</v>
      </c>
      <c r="DQ333" s="189">
        <v>2.6876228726898193E-2</v>
      </c>
      <c r="DR333" s="190">
        <v>3.8999999999999998E-3</v>
      </c>
      <c r="DS333" s="190">
        <v>7.8984213344100013E-4</v>
      </c>
      <c r="DT333" s="190">
        <v>5.4399999999999997E-2</v>
      </c>
      <c r="DU333" s="190">
        <v>1.2195994338915306E-3</v>
      </c>
      <c r="DV333" s="190">
        <v>2.8E-3</v>
      </c>
      <c r="DW333" s="190">
        <v>2.7345887209217763E-3</v>
      </c>
      <c r="DX333" s="190">
        <v>0.1283</v>
      </c>
      <c r="DY333" s="190">
        <v>1.2191431099051499E-3</v>
      </c>
      <c r="DZ333" s="190">
        <v>2.0999999999999999E-3</v>
      </c>
      <c r="EA333" s="190">
        <v>4.0338319937767143E-4</v>
      </c>
      <c r="EB333" s="190">
        <v>0.23519999999999999</v>
      </c>
      <c r="EC333" s="190">
        <v>2.2262913824228812E-3</v>
      </c>
      <c r="ED333" s="190">
        <v>0.1053</v>
      </c>
      <c r="EE333" s="190">
        <v>1.1439841690562445E-3</v>
      </c>
      <c r="EF333" s="190">
        <v>1.6E-2</v>
      </c>
      <c r="EG333" s="190">
        <v>9.4976759408459501E-4</v>
      </c>
      <c r="EH333" s="190">
        <v>0.40479999999999999</v>
      </c>
      <c r="EI333" s="190">
        <v>3.1216347604682412E-3</v>
      </c>
      <c r="EJ333" s="189">
        <v>100.43</v>
      </c>
    </row>
    <row r="334" spans="1:140" x14ac:dyDescent="0.2">
      <c r="A334" s="63" t="s">
        <v>302</v>
      </c>
      <c r="B334" s="61">
        <v>93</v>
      </c>
      <c r="C334" s="143">
        <v>1.0060374641634657E-2</v>
      </c>
      <c r="D334" s="61">
        <v>50.32</v>
      </c>
      <c r="E334" s="61">
        <v>6.9725437309492724E-2</v>
      </c>
      <c r="F334" s="64">
        <v>0.19500000000000001</v>
      </c>
      <c r="G334" s="64">
        <v>5.0332762579545437E-3</v>
      </c>
      <c r="H334" s="61">
        <v>6.47</v>
      </c>
      <c r="I334" s="61">
        <v>2.1416615785499436E-2</v>
      </c>
      <c r="J334" s="61">
        <v>0.97</v>
      </c>
      <c r="K334" s="61">
        <v>10.130000000000001</v>
      </c>
      <c r="L334" s="61">
        <v>4.9127889105883643E-2</v>
      </c>
      <c r="M334" s="64">
        <v>5.0999999999999997E-2</v>
      </c>
      <c r="N334" s="64">
        <v>4.077913188547954E-3</v>
      </c>
      <c r="O334" s="61">
        <v>25.08</v>
      </c>
      <c r="P334" s="61">
        <v>7.722637200680435E-2</v>
      </c>
      <c r="Q334" s="61">
        <v>5.22</v>
      </c>
      <c r="R334" s="61">
        <v>1.2591210902848067E-2</v>
      </c>
      <c r="S334" s="64">
        <v>7.5999999999999998E-2</v>
      </c>
      <c r="T334" s="64">
        <v>7.1076127911652437E-3</v>
      </c>
      <c r="U334" s="64">
        <v>0.70699999999999996</v>
      </c>
      <c r="V334" s="64">
        <v>1.5222388452393255E-2</v>
      </c>
      <c r="W334" s="64">
        <v>1.9E-2</v>
      </c>
      <c r="X334" s="64">
        <v>9.7857685782296467E-4</v>
      </c>
      <c r="Y334" s="64">
        <v>9.1700000000000004E-2</v>
      </c>
      <c r="Z334" s="64">
        <v>1.3637484274302641E-3</v>
      </c>
      <c r="AA334" s="64">
        <v>1.7000000000000001E-2</v>
      </c>
      <c r="AB334" s="64">
        <v>2.159707977630767E-3</v>
      </c>
      <c r="AC334" s="64">
        <v>0.02</v>
      </c>
      <c r="AD334" s="64">
        <v>9.7964367419744081E-4</v>
      </c>
      <c r="AE334" s="61">
        <v>99.36</v>
      </c>
      <c r="AF334" s="61">
        <f t="shared" si="50"/>
        <v>100.11</v>
      </c>
      <c r="AG334" s="92">
        <f t="shared" si="51"/>
        <v>9.7435897435897437E-2</v>
      </c>
      <c r="AH334" s="64">
        <f t="shared" si="52"/>
        <v>3.6256410256410252</v>
      </c>
      <c r="AI334" s="64">
        <f t="shared" si="53"/>
        <v>0.47025641025641024</v>
      </c>
      <c r="AJ334" s="64">
        <f t="shared" si="54"/>
        <v>0.78376068376068375</v>
      </c>
      <c r="AK334" s="64">
        <f t="shared" si="55"/>
        <v>3.8461538461538458</v>
      </c>
      <c r="AL334" s="63">
        <v>1432</v>
      </c>
      <c r="AM334" s="63">
        <v>1300</v>
      </c>
      <c r="AN334" s="63" t="s">
        <v>301</v>
      </c>
      <c r="AO334" s="62">
        <v>0.75</v>
      </c>
      <c r="AP334" s="69">
        <v>0.1</v>
      </c>
      <c r="AQ334" s="66">
        <v>20</v>
      </c>
      <c r="AR334" s="63">
        <v>21</v>
      </c>
      <c r="AS334" s="278">
        <v>1130.67</v>
      </c>
      <c r="AT334" s="68">
        <v>40.25</v>
      </c>
      <c r="AU334" s="67">
        <v>0.39</v>
      </c>
      <c r="AV334" s="63">
        <v>0.04</v>
      </c>
      <c r="AW334" s="67">
        <v>18.739999999999998</v>
      </c>
      <c r="AX334" s="63">
        <v>0.55000000000000004</v>
      </c>
      <c r="AY334" s="67">
        <v>4.62</v>
      </c>
      <c r="AZ334" s="63">
        <v>0.27</v>
      </c>
      <c r="BA334" s="67">
        <v>8.16</v>
      </c>
      <c r="BB334" s="63">
        <v>0.36</v>
      </c>
      <c r="BC334" s="67">
        <v>0.25</v>
      </c>
      <c r="BD334" s="63">
        <v>0.03</v>
      </c>
      <c r="BE334" s="67">
        <v>2.5</v>
      </c>
      <c r="BF334" s="63">
        <v>0.34</v>
      </c>
      <c r="BG334" s="67">
        <v>0.35</v>
      </c>
      <c r="BH334" s="63">
        <v>0.03</v>
      </c>
      <c r="BI334" s="67">
        <v>1.04</v>
      </c>
      <c r="BJ334" s="63">
        <v>0.08</v>
      </c>
      <c r="BK334" s="67"/>
      <c r="BL334" s="63"/>
      <c r="BM334" s="67">
        <v>0.98</v>
      </c>
      <c r="BN334" s="63">
        <v>0.11</v>
      </c>
      <c r="BO334" s="67">
        <v>0.35</v>
      </c>
      <c r="BP334" s="63">
        <v>7.0000000000000007E-2</v>
      </c>
      <c r="BQ334" s="67"/>
      <c r="BR334" s="63"/>
      <c r="BS334" s="67"/>
      <c r="BT334" s="63"/>
      <c r="BU334" s="67"/>
      <c r="BV334" s="63"/>
      <c r="BW334" s="67">
        <v>0.82</v>
      </c>
      <c r="BX334" s="63">
        <v>0.08</v>
      </c>
      <c r="BY334" s="67"/>
      <c r="BZ334" s="63"/>
      <c r="CA334" s="67">
        <v>0.53</v>
      </c>
      <c r="CB334" s="63">
        <v>7.0000000000000007E-2</v>
      </c>
      <c r="CC334" s="67"/>
      <c r="CD334" s="63"/>
      <c r="CE334" s="67"/>
      <c r="CF334" s="63"/>
      <c r="CG334" s="67"/>
      <c r="CH334" s="63"/>
      <c r="CI334" s="67">
        <v>0.06</v>
      </c>
      <c r="CJ334" s="63">
        <v>7.0000000000000001E-3</v>
      </c>
      <c r="CK334" s="67">
        <v>2.1000000000000001E-2</v>
      </c>
      <c r="CL334" s="63">
        <v>4.0000000000000001E-3</v>
      </c>
      <c r="CM334" s="118">
        <v>7.3000000000000001E-3</v>
      </c>
      <c r="CN334" s="60">
        <v>1.6999999999999999E-3</v>
      </c>
      <c r="CO334" s="117">
        <v>35.71</v>
      </c>
      <c r="CP334" s="91">
        <v>8.98</v>
      </c>
      <c r="CQ334" s="91">
        <v>17.329999999999998</v>
      </c>
      <c r="CR334" s="91">
        <v>2.44</v>
      </c>
      <c r="CS334" s="61">
        <v>3</v>
      </c>
      <c r="CT334" s="61">
        <v>0.86</v>
      </c>
      <c r="CU334" s="63">
        <v>11.9</v>
      </c>
      <c r="CV334" s="63">
        <v>2.38</v>
      </c>
      <c r="CW334" s="63">
        <v>16.329999999999998</v>
      </c>
      <c r="CX334" s="63">
        <v>2.68</v>
      </c>
      <c r="CY334" s="60">
        <f t="shared" si="56"/>
        <v>2.0811099252934902E-2</v>
      </c>
      <c r="CZ334" s="60">
        <f t="shared" si="57"/>
        <v>2.2201413065066258E-3</v>
      </c>
      <c r="DA334" s="63"/>
      <c r="DB334" s="91">
        <v>36.200000000000003</v>
      </c>
      <c r="DC334" s="60">
        <f t="shared" si="58"/>
        <v>2.1729219000000001E-2</v>
      </c>
      <c r="DD334" s="60">
        <v>1.264851E-3</v>
      </c>
      <c r="DE334" s="60">
        <v>6.1330000000000003E-2</v>
      </c>
      <c r="DF334" s="60">
        <v>3.5699999999999998E-3</v>
      </c>
      <c r="DG334" s="65">
        <v>0.70294000000000001</v>
      </c>
      <c r="DH334" s="65">
        <v>7.2999999999999985E-4</v>
      </c>
      <c r="DI334" s="65">
        <v>0.70006999999999997</v>
      </c>
      <c r="DJ334" s="65">
        <v>7.5000000000000002E-4</v>
      </c>
      <c r="DL334" s="189">
        <v>41.07</v>
      </c>
      <c r="DM334" s="189">
        <v>3.7540727832784976E-2</v>
      </c>
      <c r="DN334" s="189">
        <v>50.8</v>
      </c>
      <c r="DO334" s="189">
        <v>9.4927448408576223E-3</v>
      </c>
      <c r="DP334" s="189">
        <v>6.81</v>
      </c>
      <c r="DQ334" s="189">
        <v>4.4757271290074729E-2</v>
      </c>
      <c r="DR334" s="190">
        <v>5.4999999999999997E-3</v>
      </c>
      <c r="DS334" s="190">
        <v>7.4683253459695428E-4</v>
      </c>
      <c r="DT334" s="190">
        <v>4.8300000000000003E-2</v>
      </c>
      <c r="DU334" s="190">
        <v>2.3792824853901533E-3</v>
      </c>
      <c r="DV334" s="190">
        <v>2.5000000000000001E-3</v>
      </c>
      <c r="DW334" s="190">
        <v>3.2234554428543201E-3</v>
      </c>
      <c r="DX334" s="190">
        <v>0.13</v>
      </c>
      <c r="DY334" s="190">
        <v>3.3846853789882979E-3</v>
      </c>
      <c r="DZ334" s="190">
        <v>1.5E-3</v>
      </c>
      <c r="EA334" s="190">
        <v>3.100991071774628E-4</v>
      </c>
      <c r="EB334" s="190">
        <v>0.23100000000000001</v>
      </c>
      <c r="EC334" s="190">
        <v>2.2961946152075217E-3</v>
      </c>
      <c r="ED334" s="190">
        <v>0.1048</v>
      </c>
      <c r="EE334" s="190">
        <v>2.457788148662066E-3</v>
      </c>
      <c r="EF334" s="190">
        <v>1.6199999999999999E-2</v>
      </c>
      <c r="EG334" s="190">
        <v>1.1924160977857116E-3</v>
      </c>
      <c r="EH334" s="190">
        <v>0.40610000000000002</v>
      </c>
      <c r="EI334" s="190">
        <v>1.8244731255777273E-3</v>
      </c>
      <c r="EJ334" s="189">
        <v>99.62</v>
      </c>
    </row>
    <row r="335" spans="1:140" x14ac:dyDescent="0.2">
      <c r="A335" s="63" t="s">
        <v>460</v>
      </c>
      <c r="B335" s="61">
        <v>92.71</v>
      </c>
      <c r="C335" s="143">
        <v>1.2032728020966636E-2</v>
      </c>
      <c r="D335" s="61">
        <v>50.12</v>
      </c>
      <c r="E335" s="61">
        <v>6.9448309180281706E-2</v>
      </c>
      <c r="F335" s="64">
        <v>0.19500000000000001</v>
      </c>
      <c r="G335" s="64">
        <v>5.0219482164682748E-3</v>
      </c>
      <c r="H335" s="61">
        <v>6.47</v>
      </c>
      <c r="I335" s="61">
        <v>2.1416615785499436E-2</v>
      </c>
      <c r="J335" s="61">
        <v>0.97</v>
      </c>
      <c r="K335" s="61">
        <v>10.034000000000001</v>
      </c>
      <c r="L335" s="61">
        <v>4.7117478488529471E-2</v>
      </c>
      <c r="M335" s="64">
        <v>4.9000000000000002E-2</v>
      </c>
      <c r="N335" s="64">
        <v>4.0560258991794934E-3</v>
      </c>
      <c r="O335" s="61">
        <v>25.31</v>
      </c>
      <c r="P335" s="61">
        <v>7.6960405982797658E-2</v>
      </c>
      <c r="Q335" s="61">
        <v>5.18</v>
      </c>
      <c r="R335" s="61">
        <v>1.2560832456489498E-2</v>
      </c>
      <c r="S335" s="64">
        <v>0.105</v>
      </c>
      <c r="T335" s="64">
        <v>7.1531129587054619E-3</v>
      </c>
      <c r="U335" s="64">
        <v>0.71299999999999997</v>
      </c>
      <c r="V335" s="64">
        <v>1.5287491510381944E-2</v>
      </c>
      <c r="W335" s="64">
        <v>2.5000000000000001E-2</v>
      </c>
      <c r="X335" s="64">
        <v>1.0172980735115792E-3</v>
      </c>
      <c r="Y335" s="64">
        <v>0.13109999999999999</v>
      </c>
      <c r="Z335" s="64">
        <v>1.5625926161208991E-3</v>
      </c>
      <c r="AA335" s="64">
        <v>1.6E-2</v>
      </c>
      <c r="AB335" s="64">
        <v>2.3162099787538723E-3</v>
      </c>
      <c r="AC335" s="64">
        <v>0.02</v>
      </c>
      <c r="AD335" s="64">
        <v>9.6610006383051911E-4</v>
      </c>
      <c r="AE335" s="61">
        <v>99.33</v>
      </c>
      <c r="AF335" s="61">
        <f t="shared" si="50"/>
        <v>100.14999999999999</v>
      </c>
      <c r="AG335" s="92">
        <f t="shared" si="51"/>
        <v>0.12820512820512822</v>
      </c>
      <c r="AH335" s="64">
        <f t="shared" si="52"/>
        <v>3.6564102564102563</v>
      </c>
      <c r="AI335" s="64">
        <f t="shared" si="53"/>
        <v>0.67230769230769227</v>
      </c>
      <c r="AJ335" s="64">
        <f t="shared" si="54"/>
        <v>1.1205128205128205</v>
      </c>
      <c r="AK335" s="64">
        <f t="shared" si="55"/>
        <v>4.2051282051282044</v>
      </c>
      <c r="AL335" s="63">
        <v>1434</v>
      </c>
      <c r="AM335" s="63">
        <v>1300</v>
      </c>
      <c r="AN335" s="63" t="s">
        <v>256</v>
      </c>
      <c r="AO335" s="62">
        <v>0.82</v>
      </c>
      <c r="AP335" s="69">
        <v>0.11</v>
      </c>
      <c r="AQ335" s="66">
        <v>20</v>
      </c>
      <c r="AR335" s="63">
        <v>17</v>
      </c>
      <c r="AS335" s="278">
        <v>1117.99</v>
      </c>
      <c r="AT335" s="68">
        <v>35.44</v>
      </c>
      <c r="AU335" s="67">
        <v>0.55000000000000004</v>
      </c>
      <c r="AV335" s="63">
        <v>0.03</v>
      </c>
      <c r="AW335" s="67">
        <v>21.52</v>
      </c>
      <c r="AX335" s="63">
        <v>0.53</v>
      </c>
      <c r="AY335" s="67">
        <v>4.8</v>
      </c>
      <c r="AZ335" s="63">
        <v>0.22</v>
      </c>
      <c r="BA335" s="67">
        <v>8.51</v>
      </c>
      <c r="BB335" s="63">
        <v>0.33</v>
      </c>
      <c r="BC335" s="67">
        <v>0.28000000000000003</v>
      </c>
      <c r="BD335" s="63">
        <v>0.02</v>
      </c>
      <c r="BE335" s="67">
        <v>2.62</v>
      </c>
      <c r="BF335" s="63">
        <v>0.28000000000000003</v>
      </c>
      <c r="BG335" s="67">
        <v>0.35</v>
      </c>
      <c r="BH335" s="63">
        <v>0.03</v>
      </c>
      <c r="BI335" s="67">
        <v>1.1000000000000001</v>
      </c>
      <c r="BJ335" s="63">
        <v>0.06</v>
      </c>
      <c r="BK335" s="67"/>
      <c r="BL335" s="63"/>
      <c r="BM335" s="67">
        <v>0.92</v>
      </c>
      <c r="BN335" s="63">
        <v>0.1</v>
      </c>
      <c r="BO335" s="67">
        <v>0.35</v>
      </c>
      <c r="BP335" s="63">
        <v>0.06</v>
      </c>
      <c r="BQ335" s="67"/>
      <c r="BR335" s="63"/>
      <c r="BS335" s="67"/>
      <c r="BT335" s="63"/>
      <c r="BU335" s="67"/>
      <c r="BV335" s="63"/>
      <c r="BW335" s="67">
        <v>0.77</v>
      </c>
      <c r="BX335" s="63">
        <v>7.0000000000000007E-2</v>
      </c>
      <c r="BY335" s="67"/>
      <c r="BZ335" s="63"/>
      <c r="CA335" s="67">
        <v>0.55000000000000004</v>
      </c>
      <c r="CB335" s="63">
        <v>7.0000000000000007E-2</v>
      </c>
      <c r="CC335" s="67"/>
      <c r="CD335" s="63"/>
      <c r="CE335" s="67"/>
      <c r="CF335" s="63"/>
      <c r="CG335" s="67"/>
      <c r="CH335" s="63"/>
      <c r="CI335" s="67">
        <v>8.6999999999999994E-2</v>
      </c>
      <c r="CJ335" s="63">
        <v>1.4E-2</v>
      </c>
      <c r="CK335" s="67">
        <v>2.5000000000000001E-2</v>
      </c>
      <c r="CL335" s="63">
        <v>4.0000000000000001E-3</v>
      </c>
      <c r="CM335" s="118">
        <v>7.1999999999999998E-3</v>
      </c>
      <c r="CN335" s="60">
        <v>1.5E-3</v>
      </c>
      <c r="CO335" s="117">
        <v>40</v>
      </c>
      <c r="CP335" s="91">
        <v>9.17</v>
      </c>
      <c r="CQ335" s="91">
        <v>12.64</v>
      </c>
      <c r="CR335" s="91">
        <v>2.23</v>
      </c>
      <c r="CS335" s="61">
        <v>3.57</v>
      </c>
      <c r="CT335" s="61">
        <v>0.94</v>
      </c>
      <c r="CU335" s="63">
        <v>11.2</v>
      </c>
      <c r="CV335" s="63">
        <v>1.92</v>
      </c>
      <c r="CW335" s="63">
        <v>10.57</v>
      </c>
      <c r="CX335" s="63">
        <v>2.13</v>
      </c>
      <c r="CY335" s="60">
        <f t="shared" si="56"/>
        <v>2.5557620817843869E-2</v>
      </c>
      <c r="CZ335" s="60">
        <f t="shared" si="57"/>
        <v>1.5295670123783387E-3</v>
      </c>
      <c r="DA335" s="63"/>
      <c r="DB335" s="91">
        <v>26</v>
      </c>
      <c r="DC335" s="60">
        <f t="shared" si="58"/>
        <v>2.7132293999999998E-2</v>
      </c>
      <c r="DD335" s="60">
        <v>1.5412049999999999E-3</v>
      </c>
      <c r="DE335" s="60">
        <v>7.6579999999999995E-2</v>
      </c>
      <c r="DF335" s="60">
        <v>4.3499999999999997E-3</v>
      </c>
      <c r="DG335" s="65"/>
      <c r="DH335" s="65"/>
      <c r="DI335" s="65"/>
      <c r="DJ335" s="65"/>
      <c r="DL335" s="189">
        <v>41.11</v>
      </c>
      <c r="DM335" s="189">
        <v>4.9749738883293752E-2</v>
      </c>
      <c r="DN335" s="189">
        <v>50.79</v>
      </c>
      <c r="DO335" s="189">
        <v>2.8293996681581189E-2</v>
      </c>
      <c r="DP335" s="189">
        <v>7.12</v>
      </c>
      <c r="DQ335" s="189">
        <v>4.9444586518237368E-2</v>
      </c>
      <c r="DR335" s="190">
        <v>4.4000000000000003E-3</v>
      </c>
      <c r="DS335" s="190">
        <v>4.2587816691122988E-4</v>
      </c>
      <c r="DT335" s="190">
        <v>5.11E-2</v>
      </c>
      <c r="DU335" s="190">
        <v>1.8492016775317815E-3</v>
      </c>
      <c r="DV335" s="190">
        <v>1.1000000000000001E-3</v>
      </c>
      <c r="DW335" s="190">
        <v>4.0566162598895162E-4</v>
      </c>
      <c r="DX335" s="190">
        <v>0.12690000000000001</v>
      </c>
      <c r="DY335" s="190">
        <v>1.0686709425519806E-3</v>
      </c>
      <c r="DZ335" s="190">
        <v>1.6999999999999999E-3</v>
      </c>
      <c r="EA335" s="190">
        <v>0</v>
      </c>
      <c r="EB335" s="190">
        <v>0.23719999999999999</v>
      </c>
      <c r="EC335" s="190">
        <v>2.6155824909751312E-3</v>
      </c>
      <c r="ED335" s="190">
        <v>0.1094</v>
      </c>
      <c r="EE335" s="190">
        <v>1.4820505031216148E-3</v>
      </c>
      <c r="EF335" s="190">
        <v>1.55E-2</v>
      </c>
      <c r="EG335" s="190">
        <v>7.4086996454313038E-4</v>
      </c>
      <c r="EH335" s="190">
        <v>0.40079999999999999</v>
      </c>
      <c r="EI335" s="190">
        <v>2.0316356543352092E-3</v>
      </c>
      <c r="EJ335" s="189">
        <v>99.96</v>
      </c>
    </row>
    <row r="336" spans="1:140" x14ac:dyDescent="0.2">
      <c r="A336" s="63" t="s">
        <v>207</v>
      </c>
      <c r="B336" s="61">
        <v>93.15</v>
      </c>
      <c r="C336" s="143">
        <v>9.0441967691355374E-3</v>
      </c>
      <c r="D336" s="61">
        <v>50.02</v>
      </c>
      <c r="E336" s="61">
        <v>6.9309745115676197E-2</v>
      </c>
      <c r="F336" s="64">
        <v>0.20100000000000001</v>
      </c>
      <c r="G336" s="64">
        <v>5.0600256345420059E-3</v>
      </c>
      <c r="H336" s="61">
        <v>7.14</v>
      </c>
      <c r="I336" s="61">
        <v>2.2352298653854619E-2</v>
      </c>
      <c r="J336" s="61">
        <v>1.03</v>
      </c>
      <c r="K336" s="61">
        <v>10.081</v>
      </c>
      <c r="L336" s="61">
        <v>4.6822252231831341E-2</v>
      </c>
      <c r="M336" s="64">
        <v>5.1999999999999998E-2</v>
      </c>
      <c r="N336" s="64">
        <v>4.0237297329655001E-3</v>
      </c>
      <c r="O336" s="61">
        <v>24.63</v>
      </c>
      <c r="P336" s="61">
        <v>7.7736749644767955E-2</v>
      </c>
      <c r="Q336" s="61">
        <v>5.62</v>
      </c>
      <c r="R336" s="61">
        <v>1.297883405138279E-2</v>
      </c>
      <c r="S336" s="64">
        <v>5.3999999999999999E-2</v>
      </c>
      <c r="T336" s="64">
        <v>6.784280312605015E-3</v>
      </c>
      <c r="U336" s="64">
        <v>0.78600000000000003</v>
      </c>
      <c r="V336" s="64">
        <v>1.5974410219681559E-2</v>
      </c>
      <c r="W336" s="64">
        <v>2.7E-2</v>
      </c>
      <c r="X336" s="64">
        <v>1.04655979284511E-3</v>
      </c>
      <c r="Y336" s="64">
        <v>0.10979999999999999</v>
      </c>
      <c r="Z336" s="64">
        <v>1.4496249252823985E-3</v>
      </c>
      <c r="AA336" s="64">
        <v>0.02</v>
      </c>
      <c r="AB336" s="64">
        <v>2.2960101948412194E-3</v>
      </c>
      <c r="AC336" s="64">
        <v>1.2999999999999999E-2</v>
      </c>
      <c r="AD336" s="64">
        <v>9.5805194864177171E-4</v>
      </c>
      <c r="AE336" s="61">
        <v>99.78</v>
      </c>
      <c r="AF336" s="61">
        <f t="shared" si="50"/>
        <v>100.12</v>
      </c>
      <c r="AG336" s="92">
        <f t="shared" si="51"/>
        <v>0.13432835820895522</v>
      </c>
      <c r="AH336" s="64">
        <f t="shared" si="52"/>
        <v>3.9104477611940296</v>
      </c>
      <c r="AI336" s="64">
        <f t="shared" si="53"/>
        <v>0.54626865671641789</v>
      </c>
      <c r="AJ336" s="64">
        <f t="shared" si="54"/>
        <v>0.91044776119402981</v>
      </c>
      <c r="AK336" s="64">
        <f t="shared" si="55"/>
        <v>1.691542288557214</v>
      </c>
      <c r="AL336" s="63">
        <v>1443</v>
      </c>
      <c r="AM336" s="63">
        <v>1300</v>
      </c>
      <c r="AN336" s="63" t="s">
        <v>206</v>
      </c>
      <c r="AO336" s="62">
        <v>0.34</v>
      </c>
      <c r="AP336" s="69">
        <v>0.05</v>
      </c>
      <c r="AQ336" s="66">
        <v>38</v>
      </c>
      <c r="AR336" s="63">
        <v>13</v>
      </c>
      <c r="AS336" s="278">
        <v>1186.6199999999999</v>
      </c>
      <c r="AT336" s="68">
        <v>55.42</v>
      </c>
      <c r="AU336" s="67">
        <v>0.53</v>
      </c>
      <c r="AV336" s="63">
        <v>0.05</v>
      </c>
      <c r="AW336" s="67">
        <v>22.43</v>
      </c>
      <c r="AX336" s="63">
        <v>0.74</v>
      </c>
      <c r="AY336" s="67">
        <v>5.1100000000000003</v>
      </c>
      <c r="AZ336" s="63">
        <v>0.36</v>
      </c>
      <c r="BA336" s="67">
        <v>9.64</v>
      </c>
      <c r="BB336" s="63">
        <v>0.51</v>
      </c>
      <c r="BC336" s="67">
        <v>0.28000000000000003</v>
      </c>
      <c r="BD336" s="63">
        <v>0.04</v>
      </c>
      <c r="BE336" s="67">
        <v>2.88</v>
      </c>
      <c r="BF336" s="63">
        <v>0.59</v>
      </c>
      <c r="BG336" s="67">
        <v>0.38</v>
      </c>
      <c r="BH336" s="63">
        <v>0.05</v>
      </c>
      <c r="BI336" s="67">
        <v>1.1499999999999999</v>
      </c>
      <c r="BJ336" s="63">
        <v>0.1</v>
      </c>
      <c r="BK336" s="67"/>
      <c r="BL336" s="63"/>
      <c r="BM336" s="67">
        <v>0.89</v>
      </c>
      <c r="BN336" s="63">
        <v>0.14000000000000001</v>
      </c>
      <c r="BO336" s="67">
        <v>0.38</v>
      </c>
      <c r="BP336" s="63">
        <v>0.1</v>
      </c>
      <c r="BQ336" s="67"/>
      <c r="BR336" s="63"/>
      <c r="BS336" s="67"/>
      <c r="BT336" s="63"/>
      <c r="BU336" s="67"/>
      <c r="BV336" s="63"/>
      <c r="BW336" s="67">
        <v>0.92</v>
      </c>
      <c r="BX336" s="63">
        <v>0.15</v>
      </c>
      <c r="BY336" s="67"/>
      <c r="BZ336" s="63"/>
      <c r="CA336" s="67">
        <v>0.55000000000000004</v>
      </c>
      <c r="CB336" s="63">
        <v>0.1</v>
      </c>
      <c r="CC336" s="67"/>
      <c r="CD336" s="63"/>
      <c r="CE336" s="67"/>
      <c r="CF336" s="63"/>
      <c r="CG336" s="67"/>
      <c r="CH336" s="63"/>
      <c r="CI336" s="67">
        <v>7.4999999999999997E-2</v>
      </c>
      <c r="CJ336" s="63">
        <v>0.01</v>
      </c>
      <c r="CK336" s="67">
        <v>2.5000000000000001E-2</v>
      </c>
      <c r="CL336" s="63">
        <v>7.0000000000000001E-3</v>
      </c>
      <c r="CM336" s="118">
        <v>8.0999999999999996E-3</v>
      </c>
      <c r="CN336" s="60">
        <v>2.3E-3</v>
      </c>
      <c r="CO336" s="117">
        <v>35</v>
      </c>
      <c r="CP336" s="91">
        <v>11.33</v>
      </c>
      <c r="CQ336" s="91">
        <v>15.33</v>
      </c>
      <c r="CR336" s="91">
        <v>2.4300000000000002</v>
      </c>
      <c r="CS336" s="61">
        <v>3.13</v>
      </c>
      <c r="CT336" s="61">
        <v>1.24</v>
      </c>
      <c r="CU336" s="63">
        <v>11.2</v>
      </c>
      <c r="CV336" s="63">
        <v>3.56</v>
      </c>
      <c r="CW336" s="63">
        <v>11.87</v>
      </c>
      <c r="CX336" s="63">
        <v>2.42</v>
      </c>
      <c r="CY336" s="60">
        <f t="shared" si="56"/>
        <v>2.3629068212215783E-2</v>
      </c>
      <c r="CZ336" s="60">
        <f t="shared" si="57"/>
        <v>2.361536575857305E-3</v>
      </c>
      <c r="DA336" s="63"/>
      <c r="DB336" s="91">
        <v>7.7</v>
      </c>
      <c r="DC336" s="60">
        <f t="shared" si="58"/>
        <v>2.3217279E-2</v>
      </c>
      <c r="DD336" s="60">
        <v>1.5305760000000001E-3</v>
      </c>
      <c r="DE336" s="60">
        <v>6.5530000000000005E-2</v>
      </c>
      <c r="DF336" s="60">
        <v>4.3200000000000001E-3</v>
      </c>
      <c r="DG336" s="65">
        <v>0.70342000000000005</v>
      </c>
      <c r="DH336" s="65">
        <v>1.4100000000000002E-3</v>
      </c>
      <c r="DI336" s="65">
        <v>0.70035999999999998</v>
      </c>
      <c r="DJ336" s="65">
        <v>1.4300000000000001E-3</v>
      </c>
      <c r="DL336" s="189">
        <v>41.57</v>
      </c>
      <c r="DM336" s="189">
        <v>2.1972077336291466E-2</v>
      </c>
      <c r="DN336" s="189">
        <v>51.59</v>
      </c>
      <c r="DO336" s="189">
        <v>1.3779126785822514E-2</v>
      </c>
      <c r="DP336" s="189">
        <v>6.76</v>
      </c>
      <c r="DQ336" s="189">
        <v>3.7464467381151521E-2</v>
      </c>
      <c r="DR336" s="190">
        <v>3.8E-3</v>
      </c>
      <c r="DS336" s="190">
        <v>7.3208049134338804E-4</v>
      </c>
      <c r="DT336" s="190">
        <v>5.1700000000000003E-2</v>
      </c>
      <c r="DU336" s="190">
        <v>5.0226614595889835E-3</v>
      </c>
      <c r="DV336" s="190">
        <v>1.1000000000000001E-3</v>
      </c>
      <c r="DW336" s="190">
        <v>9.9921849673324488E-4</v>
      </c>
      <c r="DX336" s="190">
        <v>0.129</v>
      </c>
      <c r="DY336" s="190">
        <v>7.5066517956908353E-4</v>
      </c>
      <c r="DZ336" s="190">
        <v>1.6000000000000001E-3</v>
      </c>
      <c r="EA336" s="190">
        <v>4.2802547770700612E-4</v>
      </c>
      <c r="EB336" s="190">
        <v>0.23169999999999999</v>
      </c>
      <c r="EC336" s="190">
        <v>7.3895737236503575E-3</v>
      </c>
      <c r="ED336" s="190">
        <v>0.1037</v>
      </c>
      <c r="EE336" s="190">
        <v>1.883221457207163E-3</v>
      </c>
      <c r="EF336" s="190">
        <v>1.5699999999999999E-2</v>
      </c>
      <c r="EG336" s="190">
        <v>1.2632063184159199E-3</v>
      </c>
      <c r="EH336" s="190">
        <v>0.40799999999999997</v>
      </c>
      <c r="EI336" s="190">
        <v>2.2492973027454684E-3</v>
      </c>
      <c r="EJ336" s="189">
        <v>100.86</v>
      </c>
    </row>
    <row r="337" spans="1:140" x14ac:dyDescent="0.2">
      <c r="A337" s="63" t="s">
        <v>154</v>
      </c>
      <c r="B337" s="61">
        <v>93.13</v>
      </c>
      <c r="C337" s="143">
        <v>7.2970585906043898E-4</v>
      </c>
      <c r="D337" s="61">
        <v>50.08</v>
      </c>
      <c r="E337" s="61">
        <v>6.9392883554439497E-2</v>
      </c>
      <c r="F337" s="64">
        <v>0.191</v>
      </c>
      <c r="G337" s="64">
        <v>4.9820901253674601E-3</v>
      </c>
      <c r="H337" s="61">
        <v>6.49</v>
      </c>
      <c r="I337" s="61">
        <v>2.1482818616366518E-2</v>
      </c>
      <c r="J337" s="61">
        <v>0.94</v>
      </c>
      <c r="K337" s="61">
        <v>10.055999999999999</v>
      </c>
      <c r="L337" s="61">
        <v>4.7995937398446084E-2</v>
      </c>
      <c r="M337" s="64">
        <v>0.05</v>
      </c>
      <c r="N337" s="64">
        <v>3.9824705403729314E-3</v>
      </c>
      <c r="O337" s="61">
        <v>25.32</v>
      </c>
      <c r="P337" s="61">
        <v>7.6990813096974989E-2</v>
      </c>
      <c r="Q337" s="61">
        <v>5.14</v>
      </c>
      <c r="R337" s="61">
        <v>1.2463837611265642E-2</v>
      </c>
      <c r="S337" s="64">
        <v>8.3000000000000004E-2</v>
      </c>
      <c r="T337" s="64">
        <v>7.0860946305135245E-3</v>
      </c>
      <c r="U337" s="64">
        <v>0.67800000000000005</v>
      </c>
      <c r="V337" s="64">
        <v>1.4989167816793568E-2</v>
      </c>
      <c r="W337" s="64">
        <v>1.7000000000000001E-2</v>
      </c>
      <c r="X337" s="64">
        <v>9.8394903762439624E-4</v>
      </c>
      <c r="Y337" s="64">
        <v>5.2499999999999998E-2</v>
      </c>
      <c r="Z337" s="64">
        <v>1.1282583554606039E-3</v>
      </c>
      <c r="AA337" s="64">
        <v>1.7000000000000001E-2</v>
      </c>
      <c r="AB337" s="64">
        <v>2.2748838332571656E-3</v>
      </c>
      <c r="AC337" s="64">
        <v>1.2E-2</v>
      </c>
      <c r="AD337" s="64">
        <v>9.2211409272388838E-4</v>
      </c>
      <c r="AE337" s="61">
        <v>99.13</v>
      </c>
      <c r="AF337" s="61">
        <f t="shared" si="50"/>
        <v>100.07</v>
      </c>
      <c r="AG337" s="92">
        <f t="shared" si="51"/>
        <v>8.9005235602094251E-2</v>
      </c>
      <c r="AH337" s="64">
        <f t="shared" si="52"/>
        <v>3.5497382198952883</v>
      </c>
      <c r="AI337" s="64">
        <f t="shared" si="53"/>
        <v>0.27486910994764396</v>
      </c>
      <c r="AJ337" s="64">
        <f t="shared" si="54"/>
        <v>0.45811518324607331</v>
      </c>
      <c r="AK337" s="64">
        <f t="shared" si="55"/>
        <v>4.9214659685863875</v>
      </c>
      <c r="AL337" s="63">
        <v>1431</v>
      </c>
      <c r="AM337" s="63">
        <v>1300</v>
      </c>
      <c r="AN337" s="63" t="s">
        <v>153</v>
      </c>
      <c r="AO337" s="62">
        <v>0.94</v>
      </c>
      <c r="AP337" s="69">
        <v>0.13</v>
      </c>
      <c r="AQ337" s="66">
        <v>38</v>
      </c>
      <c r="AR337" s="63">
        <v>10</v>
      </c>
      <c r="AS337" s="278">
        <v>1079.5</v>
      </c>
      <c r="AT337" s="68">
        <v>44.15</v>
      </c>
      <c r="AU337" s="67">
        <v>0.3</v>
      </c>
      <c r="AV337" s="63">
        <v>0.04</v>
      </c>
      <c r="AW337" s="67">
        <v>19.36</v>
      </c>
      <c r="AX337" s="63">
        <v>0.66</v>
      </c>
      <c r="AY337" s="67">
        <v>4.79</v>
      </c>
      <c r="AZ337" s="63">
        <v>0.31</v>
      </c>
      <c r="BA337" s="67">
        <v>8.99</v>
      </c>
      <c r="BB337" s="63">
        <v>0.47</v>
      </c>
      <c r="BC337" s="67">
        <v>0.25</v>
      </c>
      <c r="BD337" s="63">
        <v>0.03</v>
      </c>
      <c r="BE337" s="67">
        <v>2.04</v>
      </c>
      <c r="BF337" s="63">
        <v>0.38</v>
      </c>
      <c r="BG337" s="67">
        <v>0.4</v>
      </c>
      <c r="BH337" s="63">
        <v>0.05</v>
      </c>
      <c r="BI337" s="67">
        <v>1.08</v>
      </c>
      <c r="BJ337" s="63">
        <v>0.08</v>
      </c>
      <c r="BK337" s="67"/>
      <c r="BL337" s="63"/>
      <c r="BM337" s="67">
        <v>0.97</v>
      </c>
      <c r="BN337" s="63">
        <v>0.19</v>
      </c>
      <c r="BO337" s="67">
        <v>0.4</v>
      </c>
      <c r="BP337" s="63">
        <v>0.1</v>
      </c>
      <c r="BQ337" s="67"/>
      <c r="BR337" s="63"/>
      <c r="BS337" s="67"/>
      <c r="BT337" s="63"/>
      <c r="BU337" s="67"/>
      <c r="BV337" s="63"/>
      <c r="BW337" s="67">
        <v>0.75</v>
      </c>
      <c r="BX337" s="63">
        <v>0.11</v>
      </c>
      <c r="BY337" s="67"/>
      <c r="BZ337" s="63"/>
      <c r="CA337" s="67">
        <v>0.63</v>
      </c>
      <c r="CB337" s="63">
        <v>0.12</v>
      </c>
      <c r="CC337" s="67"/>
      <c r="CD337" s="63"/>
      <c r="CE337" s="67"/>
      <c r="CF337" s="63"/>
      <c r="CG337" s="67"/>
      <c r="CH337" s="63"/>
      <c r="CI337" s="67">
        <v>5.5E-2</v>
      </c>
      <c r="CJ337" s="63">
        <v>8.0000000000000002E-3</v>
      </c>
      <c r="CK337" s="67">
        <v>2.4E-2</v>
      </c>
      <c r="CL337" s="63">
        <v>5.0000000000000001E-3</v>
      </c>
      <c r="CM337" s="118"/>
      <c r="CN337" s="60"/>
      <c r="CO337" s="117"/>
      <c r="CP337" s="91"/>
      <c r="CQ337" s="91">
        <v>19.64</v>
      </c>
      <c r="CR337" s="91">
        <v>3.38</v>
      </c>
      <c r="CS337" s="61"/>
      <c r="CT337" s="61"/>
      <c r="CU337" s="63">
        <v>10.42</v>
      </c>
      <c r="CV337" s="63">
        <v>2.42</v>
      </c>
      <c r="CW337" s="63">
        <v>17.64</v>
      </c>
      <c r="CX337" s="63">
        <v>4.41</v>
      </c>
      <c r="CY337" s="60">
        <f t="shared" si="56"/>
        <v>1.5495867768595042E-2</v>
      </c>
      <c r="CZ337" s="60">
        <f t="shared" si="57"/>
        <v>2.1325809263994535E-3</v>
      </c>
      <c r="DA337" s="63"/>
      <c r="DB337" s="91">
        <v>9.6999999999999993</v>
      </c>
      <c r="DC337" s="60">
        <f t="shared" si="58"/>
        <v>1.7261496000000001E-2</v>
      </c>
      <c r="DD337" s="60">
        <v>1.126674E-3</v>
      </c>
      <c r="DE337" s="60">
        <v>4.8719999999999999E-2</v>
      </c>
      <c r="DF337" s="60">
        <v>3.1800000000000001E-3</v>
      </c>
      <c r="DG337" s="65">
        <v>0.70340999999999998</v>
      </c>
      <c r="DH337" s="65">
        <v>1.3600000000000001E-3</v>
      </c>
      <c r="DI337" s="65">
        <v>0.70113999999999999</v>
      </c>
      <c r="DJ337" s="65">
        <v>1.3600000000000001E-3</v>
      </c>
      <c r="DL337" s="189">
        <v>41.18</v>
      </c>
      <c r="DM337" s="189">
        <v>2.8126234209388597E-2</v>
      </c>
      <c r="DN337" s="189">
        <v>51.04</v>
      </c>
      <c r="DO337" s="189">
        <v>6.37798476975589E-2</v>
      </c>
      <c r="DP337" s="189">
        <v>6.71</v>
      </c>
      <c r="DQ337" s="189">
        <v>3.0033792588862935E-3</v>
      </c>
      <c r="DR337" s="190">
        <v>4.4999999999999997E-3</v>
      </c>
      <c r="DS337" s="190">
        <v>4.4494733238086616E-4</v>
      </c>
      <c r="DT337" s="190">
        <v>5.3400000000000003E-2</v>
      </c>
      <c r="DU337" s="190">
        <v>2.5719087251242774E-3</v>
      </c>
      <c r="DV337" s="190">
        <v>1.5E-3</v>
      </c>
      <c r="DW337" s="190">
        <v>2.1481605452729844E-3</v>
      </c>
      <c r="DX337" s="190">
        <v>0.12740000000000001</v>
      </c>
      <c r="DY337" s="190">
        <v>1.1158170942641348E-3</v>
      </c>
      <c r="DZ337" s="190">
        <v>1.4E-3</v>
      </c>
      <c r="EA337" s="190">
        <v>3.4998914981011883E-4</v>
      </c>
      <c r="EB337" s="190">
        <v>0.2326</v>
      </c>
      <c r="EC337" s="190">
        <v>2.0235268863372049E-3</v>
      </c>
      <c r="ED337" s="190">
        <v>0.1032</v>
      </c>
      <c r="EE337" s="190">
        <v>9.233532188446578E-4</v>
      </c>
      <c r="EF337" s="190">
        <v>1.5699999999999999E-2</v>
      </c>
      <c r="EG337" s="190">
        <v>9.7023063332232285E-4</v>
      </c>
      <c r="EH337" s="190">
        <v>0.41</v>
      </c>
      <c r="EI337" s="190">
        <v>1.1463275345885606E-3</v>
      </c>
      <c r="EJ337" s="189">
        <v>99.87</v>
      </c>
    </row>
    <row r="338" spans="1:140" x14ac:dyDescent="0.2">
      <c r="A338" s="63" t="s">
        <v>318</v>
      </c>
      <c r="B338" s="61">
        <v>92.86</v>
      </c>
      <c r="C338" s="143">
        <v>1.6157638938556974E-2</v>
      </c>
      <c r="D338" s="61">
        <v>50.41</v>
      </c>
      <c r="E338" s="61">
        <v>6.9850144967637681E-2</v>
      </c>
      <c r="F338" s="64">
        <v>0.19600000000000001</v>
      </c>
      <c r="G338" s="64">
        <v>5.1935192230317204E-3</v>
      </c>
      <c r="H338" s="61">
        <v>6.56</v>
      </c>
      <c r="I338" s="61">
        <v>2.1967023042126884E-2</v>
      </c>
      <c r="J338" s="61">
        <v>0.94</v>
      </c>
      <c r="K338" s="61">
        <v>10.161</v>
      </c>
      <c r="L338" s="61">
        <v>4.8887134043631569E-2</v>
      </c>
      <c r="M338" s="64">
        <v>0.05</v>
      </c>
      <c r="N338" s="64">
        <v>4.2170800558598434E-3</v>
      </c>
      <c r="O338" s="61">
        <v>24.61</v>
      </c>
      <c r="P338" s="61">
        <v>7.6726386673686128E-2</v>
      </c>
      <c r="Q338" s="61">
        <v>5.43</v>
      </c>
      <c r="R338" s="61">
        <v>1.3097753870204024E-2</v>
      </c>
      <c r="S338" s="64">
        <v>9.1999999999999998E-2</v>
      </c>
      <c r="T338" s="64">
        <v>7.379343137283818E-3</v>
      </c>
      <c r="U338" s="64">
        <v>0.69799999999999995</v>
      </c>
      <c r="V338" s="64">
        <v>1.5475814194915739E-2</v>
      </c>
      <c r="W338" s="64">
        <v>2.4E-2</v>
      </c>
      <c r="X338" s="64">
        <v>1.0684217560911465E-3</v>
      </c>
      <c r="Y338" s="64">
        <v>0.1067</v>
      </c>
      <c r="Z338" s="64">
        <v>1.4661924258280547E-3</v>
      </c>
      <c r="AA338" s="64">
        <v>1.7000000000000001E-2</v>
      </c>
      <c r="AB338" s="64">
        <v>2.2183446296286948E-3</v>
      </c>
      <c r="AC338" s="64">
        <v>0.02</v>
      </c>
      <c r="AD338" s="64">
        <v>9.8589870012774639E-4</v>
      </c>
      <c r="AE338" s="61">
        <v>99.31</v>
      </c>
      <c r="AF338" s="61">
        <f t="shared" si="50"/>
        <v>100.13</v>
      </c>
      <c r="AG338" s="92">
        <f t="shared" si="51"/>
        <v>0.12244897959183673</v>
      </c>
      <c r="AH338" s="64">
        <f t="shared" si="52"/>
        <v>3.5612244897959182</v>
      </c>
      <c r="AI338" s="64">
        <f t="shared" si="53"/>
        <v>0.54438775510204085</v>
      </c>
      <c r="AJ338" s="64">
        <f t="shared" si="54"/>
        <v>0.90731292517006812</v>
      </c>
      <c r="AK338" s="64">
        <f t="shared" si="55"/>
        <v>4.1836734693877551</v>
      </c>
      <c r="AL338" s="63">
        <v>1424</v>
      </c>
      <c r="AM338" s="63">
        <v>1300</v>
      </c>
      <c r="AN338" s="63" t="s">
        <v>256</v>
      </c>
      <c r="AO338" s="62">
        <v>0.82</v>
      </c>
      <c r="AP338" s="69">
        <v>0.11</v>
      </c>
      <c r="AQ338" s="66">
        <v>38</v>
      </c>
      <c r="AR338" s="63">
        <v>14</v>
      </c>
      <c r="AS338" s="278">
        <v>1138.55</v>
      </c>
      <c r="AT338" s="68">
        <v>53.97</v>
      </c>
      <c r="AU338" s="67">
        <v>0.47</v>
      </c>
      <c r="AV338" s="63">
        <v>0.04</v>
      </c>
      <c r="AW338" s="67">
        <v>21.42</v>
      </c>
      <c r="AX338" s="63">
        <v>0.66</v>
      </c>
      <c r="AY338" s="67">
        <v>5.09</v>
      </c>
      <c r="AZ338" s="63">
        <v>0.3</v>
      </c>
      <c r="BA338" s="67">
        <v>9.43</v>
      </c>
      <c r="BB338" s="63">
        <v>0.54</v>
      </c>
      <c r="BC338" s="67">
        <v>0.28000000000000003</v>
      </c>
      <c r="BD338" s="63">
        <v>0.03</v>
      </c>
      <c r="BE338" s="67">
        <v>2.74</v>
      </c>
      <c r="BF338" s="63">
        <v>0.39</v>
      </c>
      <c r="BG338" s="67">
        <v>0.4</v>
      </c>
      <c r="BH338" s="63">
        <v>0.04</v>
      </c>
      <c r="BI338" s="67">
        <v>1.17</v>
      </c>
      <c r="BJ338" s="63">
        <v>0.08</v>
      </c>
      <c r="BK338" s="67"/>
      <c r="BL338" s="63"/>
      <c r="BM338" s="67">
        <v>1.06</v>
      </c>
      <c r="BN338" s="63">
        <v>0.16</v>
      </c>
      <c r="BO338" s="67">
        <v>0.45</v>
      </c>
      <c r="BP338" s="63">
        <v>0.09</v>
      </c>
      <c r="BQ338" s="67"/>
      <c r="BR338" s="63"/>
      <c r="BS338" s="67"/>
      <c r="BT338" s="63"/>
      <c r="BU338" s="67"/>
      <c r="BV338" s="63"/>
      <c r="BW338" s="67">
        <v>0.89</v>
      </c>
      <c r="BX338" s="63">
        <v>0.1</v>
      </c>
      <c r="BY338" s="67"/>
      <c r="BZ338" s="63"/>
      <c r="CA338" s="67">
        <v>0.56999999999999995</v>
      </c>
      <c r="CB338" s="63">
        <v>0.09</v>
      </c>
      <c r="CC338" s="67"/>
      <c r="CD338" s="63"/>
      <c r="CE338" s="67"/>
      <c r="CF338" s="63"/>
      <c r="CG338" s="67"/>
      <c r="CH338" s="63"/>
      <c r="CI338" s="67">
        <v>6.9000000000000006E-2</v>
      </c>
      <c r="CJ338" s="63">
        <v>8.9999999999999993E-3</v>
      </c>
      <c r="CK338" s="67">
        <v>2.5999999999999999E-2</v>
      </c>
      <c r="CL338" s="63">
        <v>5.0000000000000001E-3</v>
      </c>
      <c r="CM338" s="118">
        <v>7.4999999999999997E-3</v>
      </c>
      <c r="CN338" s="60">
        <v>1.9E-3</v>
      </c>
      <c r="CO338" s="117">
        <v>40</v>
      </c>
      <c r="CP338" s="91">
        <v>11.39</v>
      </c>
      <c r="CQ338" s="91">
        <v>16.96</v>
      </c>
      <c r="CR338" s="91">
        <v>2.44</v>
      </c>
      <c r="CS338" s="61">
        <v>3.71</v>
      </c>
      <c r="CT338" s="61">
        <v>1.19</v>
      </c>
      <c r="CU338" s="63">
        <v>10.77</v>
      </c>
      <c r="CV338" s="63">
        <v>2.4300000000000002</v>
      </c>
      <c r="CW338" s="63">
        <v>15.36</v>
      </c>
      <c r="CX338" s="63">
        <v>3.01</v>
      </c>
      <c r="CY338" s="60">
        <f t="shared" si="56"/>
        <v>2.1942110177404293E-2</v>
      </c>
      <c r="CZ338" s="60">
        <f t="shared" si="57"/>
        <v>1.9860332032255214E-3</v>
      </c>
      <c r="DA338" s="63"/>
      <c r="DB338" s="91">
        <v>15.5</v>
      </c>
      <c r="DC338" s="60">
        <f t="shared" si="58"/>
        <v>2.3096816999999999E-2</v>
      </c>
      <c r="DD338" s="60">
        <v>1.3994850000000002E-3</v>
      </c>
      <c r="DE338" s="60">
        <v>6.5189999999999998E-2</v>
      </c>
      <c r="DF338" s="60">
        <v>3.9500000000000004E-3</v>
      </c>
      <c r="DG338" s="65">
        <v>0.70191000000000003</v>
      </c>
      <c r="DH338" s="65">
        <v>1.39E-3</v>
      </c>
      <c r="DI338" s="65">
        <v>0.69886000000000004</v>
      </c>
      <c r="DJ338" s="65">
        <v>1.41E-3</v>
      </c>
      <c r="DL338" s="189">
        <v>40.549999999999997</v>
      </c>
      <c r="DM338" s="189">
        <v>5.2434384566959265E-2</v>
      </c>
      <c r="DN338" s="189">
        <v>50.1</v>
      </c>
      <c r="DO338" s="189">
        <v>8.8428612407256732E-2</v>
      </c>
      <c r="DP338" s="189">
        <v>6.87</v>
      </c>
      <c r="DQ338" s="189">
        <v>7.1890069036352006E-2</v>
      </c>
      <c r="DR338" s="190">
        <v>3.8999999999999998E-3</v>
      </c>
      <c r="DS338" s="190">
        <v>5.2970506707765593E-4</v>
      </c>
      <c r="DT338" s="190">
        <v>5.1999999999999998E-2</v>
      </c>
      <c r="DU338" s="190">
        <v>5.1311496489486533E-3</v>
      </c>
      <c r="DV338" s="190">
        <v>3.0000000000000001E-3</v>
      </c>
      <c r="DW338" s="190">
        <v>2.4463358371548567E-3</v>
      </c>
      <c r="DX338" s="190">
        <v>0.13170000000000001</v>
      </c>
      <c r="DY338" s="190">
        <v>4.6851129161079421E-3</v>
      </c>
      <c r="DZ338" s="190">
        <v>1.6999999999999999E-3</v>
      </c>
      <c r="EA338" s="190">
        <v>1.3246753246753235E-4</v>
      </c>
      <c r="EB338" s="190">
        <v>0.2359</v>
      </c>
      <c r="EC338" s="190">
        <v>5.3208571692798037E-3</v>
      </c>
      <c r="ED338" s="190">
        <v>0.106</v>
      </c>
      <c r="EE338" s="190">
        <v>1.8648060914430566E-3</v>
      </c>
      <c r="EF338" s="190">
        <v>1.5900000000000001E-2</v>
      </c>
      <c r="EG338" s="190">
        <v>1.5414036702838798E-3</v>
      </c>
      <c r="EH338" s="190">
        <v>0.40339999999999998</v>
      </c>
      <c r="EI338" s="190">
        <v>2.9572356861443448E-3</v>
      </c>
      <c r="EJ338" s="189">
        <v>98.47</v>
      </c>
    </row>
    <row r="339" spans="1:140" x14ac:dyDescent="0.2">
      <c r="A339" s="63" t="s">
        <v>459</v>
      </c>
      <c r="B339" s="61">
        <v>93.06</v>
      </c>
      <c r="C339" s="143">
        <v>8.8301001043592699E-3</v>
      </c>
      <c r="D339" s="61">
        <v>50.11</v>
      </c>
      <c r="E339" s="61">
        <v>6.9434452773821154E-2</v>
      </c>
      <c r="F339" s="64">
        <v>0.19600000000000001</v>
      </c>
      <c r="G339" s="64">
        <v>5.0777839288073615E-3</v>
      </c>
      <c r="H339" s="61">
        <v>6.63</v>
      </c>
      <c r="I339" s="61">
        <v>2.1946238432436056E-2</v>
      </c>
      <c r="J339" s="61">
        <v>0.94</v>
      </c>
      <c r="K339" s="61">
        <v>10.055999999999999</v>
      </c>
      <c r="L339" s="61">
        <v>4.7092120630667429E-2</v>
      </c>
      <c r="M339" s="64">
        <v>5.2999999999999999E-2</v>
      </c>
      <c r="N339" s="64">
        <v>4.0843557118882979E-3</v>
      </c>
      <c r="O339" s="61">
        <v>24.99</v>
      </c>
      <c r="P339" s="61">
        <v>7.6633987896291098E-2</v>
      </c>
      <c r="Q339" s="61">
        <v>5.32</v>
      </c>
      <c r="R339" s="61">
        <v>1.2832421839684237E-2</v>
      </c>
      <c r="S339" s="64">
        <v>0.09</v>
      </c>
      <c r="T339" s="64">
        <v>7.2682085825875953E-3</v>
      </c>
      <c r="U339" s="64">
        <v>0.70899999999999996</v>
      </c>
      <c r="V339" s="64">
        <v>1.5464605495608829E-2</v>
      </c>
      <c r="W339" s="64">
        <v>3.3000000000000002E-2</v>
      </c>
      <c r="X339" s="64">
        <v>1.0932039842184583E-3</v>
      </c>
      <c r="Y339" s="64">
        <v>0.2104</v>
      </c>
      <c r="Z339" s="64">
        <v>1.9058954671787079E-3</v>
      </c>
      <c r="AA339" s="64">
        <v>1.6E-2</v>
      </c>
      <c r="AB339" s="64">
        <v>2.2086254830650767E-3</v>
      </c>
      <c r="AC339" s="64">
        <v>1.4999999999999999E-2</v>
      </c>
      <c r="AD339" s="64">
        <v>9.3967677658035392E-4</v>
      </c>
      <c r="AE339" s="61">
        <v>99.36</v>
      </c>
      <c r="AF339" s="61">
        <f t="shared" si="50"/>
        <v>100.22</v>
      </c>
      <c r="AG339" s="92">
        <f t="shared" si="51"/>
        <v>0.1683673469387755</v>
      </c>
      <c r="AH339" s="64">
        <f t="shared" si="52"/>
        <v>3.6173469387755097</v>
      </c>
      <c r="AI339" s="64">
        <f t="shared" si="53"/>
        <v>1.073469387755102</v>
      </c>
      <c r="AJ339" s="64">
        <f t="shared" si="54"/>
        <v>1.7891156462585034</v>
      </c>
      <c r="AK339" s="64">
        <f t="shared" si="55"/>
        <v>4.3877551020408161</v>
      </c>
      <c r="AL339" s="63">
        <v>1429</v>
      </c>
      <c r="AM339" s="63">
        <v>1300</v>
      </c>
      <c r="AN339" s="63" t="s">
        <v>233</v>
      </c>
      <c r="AO339" s="62">
        <v>0.86</v>
      </c>
      <c r="AP339" s="69">
        <v>0.12</v>
      </c>
      <c r="AQ339" s="66"/>
      <c r="AR339" s="63"/>
      <c r="AS339" s="278"/>
      <c r="AT339" s="68"/>
      <c r="AU339" s="67"/>
      <c r="AV339" s="63"/>
      <c r="AW339" s="67"/>
      <c r="AX339" s="63"/>
      <c r="AY339" s="67"/>
      <c r="AZ339" s="63"/>
      <c r="BA339" s="67"/>
      <c r="BB339" s="63"/>
      <c r="BC339" s="67"/>
      <c r="BD339" s="63"/>
      <c r="BE339" s="67"/>
      <c r="BF339" s="63"/>
      <c r="BG339" s="67"/>
      <c r="BH339" s="63"/>
      <c r="BI339" s="67"/>
      <c r="BJ339" s="63"/>
      <c r="BK339" s="67"/>
      <c r="BL339" s="63"/>
      <c r="BM339" s="67"/>
      <c r="BN339" s="63"/>
      <c r="BO339" s="67"/>
      <c r="BP339" s="63"/>
      <c r="BQ339" s="67"/>
      <c r="BR339" s="63"/>
      <c r="BS339" s="67"/>
      <c r="BT339" s="63"/>
      <c r="BU339" s="67"/>
      <c r="BV339" s="63"/>
      <c r="BW339" s="67"/>
      <c r="BX339" s="63"/>
      <c r="BY339" s="67"/>
      <c r="BZ339" s="63"/>
      <c r="CA339" s="67"/>
      <c r="CB339" s="63"/>
      <c r="CC339" s="67"/>
      <c r="CD339" s="63"/>
      <c r="CE339" s="67"/>
      <c r="CF339" s="63"/>
      <c r="CG339" s="67"/>
      <c r="CH339" s="63"/>
      <c r="CI339" s="67"/>
      <c r="CJ339" s="63"/>
      <c r="CK339" s="67"/>
      <c r="CL339" s="63"/>
      <c r="CM339" s="118"/>
      <c r="CN339" s="60"/>
      <c r="CO339" s="117"/>
      <c r="CP339" s="91"/>
      <c r="CQ339" s="91"/>
      <c r="CR339" s="91"/>
      <c r="CS339" s="61"/>
      <c r="CT339" s="61"/>
      <c r="CU339" s="63"/>
      <c r="CV339" s="63"/>
      <c r="CW339" s="63"/>
      <c r="CX339" s="63"/>
      <c r="CY339" s="60"/>
      <c r="CZ339" s="60"/>
      <c r="DA339" s="63"/>
      <c r="DB339" s="91"/>
      <c r="DC339" s="91"/>
      <c r="DD339" s="91"/>
      <c r="DE339" s="60"/>
      <c r="DF339" s="60"/>
      <c r="DG339" s="65"/>
      <c r="DH339" s="65"/>
      <c r="DI339" s="65"/>
      <c r="DJ339" s="65"/>
      <c r="DL339" s="189">
        <v>41.38</v>
      </c>
      <c r="DM339" s="189">
        <v>6.6433251391573619E-2</v>
      </c>
      <c r="DN339" s="189">
        <v>51.11</v>
      </c>
      <c r="DO339" s="189">
        <v>7.0479026474413731E-2</v>
      </c>
      <c r="DP339" s="189">
        <v>6.79</v>
      </c>
      <c r="DQ339" s="189">
        <v>3.9309732666938185E-2</v>
      </c>
      <c r="DR339" s="190">
        <v>4.5999999999999999E-3</v>
      </c>
      <c r="DS339" s="190">
        <v>6.7323854853700569E-4</v>
      </c>
      <c r="DT339" s="190">
        <v>5.5100000000000003E-2</v>
      </c>
      <c r="DU339" s="190">
        <v>3.7583227383151674E-3</v>
      </c>
      <c r="DV339" s="190">
        <v>1E-3</v>
      </c>
      <c r="DW339" s="190">
        <v>4.3309427361152127E-4</v>
      </c>
      <c r="DX339" s="190">
        <v>0.12740000000000001</v>
      </c>
      <c r="DY339" s="190">
        <v>6.925157795661704E-4</v>
      </c>
      <c r="DZ339" s="190">
        <v>1.6000000000000001E-3</v>
      </c>
      <c r="EA339" s="190">
        <v>4.0272082959215796E-4</v>
      </c>
      <c r="EB339" s="190">
        <v>0.2349</v>
      </c>
      <c r="EC339" s="190">
        <v>9.1508895955620083E-3</v>
      </c>
      <c r="ED339" s="190">
        <v>0.1042</v>
      </c>
      <c r="EE339" s="190">
        <v>1.0823196270091436E-3</v>
      </c>
      <c r="EF339" s="190">
        <v>1.5299999999999999E-2</v>
      </c>
      <c r="EG339" s="190">
        <v>9.3223190026230432E-4</v>
      </c>
      <c r="EH339" s="190">
        <v>0.40679999999999999</v>
      </c>
      <c r="EI339" s="190">
        <v>2.9790479281661779E-3</v>
      </c>
      <c r="EJ339" s="189">
        <v>100.23</v>
      </c>
    </row>
    <row r="340" spans="1:140" x14ac:dyDescent="0.2">
      <c r="A340" s="63" t="s">
        <v>458</v>
      </c>
      <c r="B340" s="61">
        <v>93.13</v>
      </c>
      <c r="C340" s="143">
        <v>4.2617834556074744E-3</v>
      </c>
      <c r="D340" s="61">
        <v>50.09</v>
      </c>
      <c r="E340" s="61">
        <v>6.9406739960900049E-2</v>
      </c>
      <c r="F340" s="64">
        <v>0.192</v>
      </c>
      <c r="G340" s="64">
        <v>5.052877347940808E-3</v>
      </c>
      <c r="H340" s="61">
        <v>6.41</v>
      </c>
      <c r="I340" s="61">
        <v>2.1464728307931911E-2</v>
      </c>
      <c r="J340" s="61">
        <v>0.94</v>
      </c>
      <c r="K340" s="61">
        <v>10.06</v>
      </c>
      <c r="L340" s="61">
        <v>4.7627827742887589E-2</v>
      </c>
      <c r="M340" s="64">
        <v>0.05</v>
      </c>
      <c r="N340" s="64">
        <v>4.0252267783671457E-3</v>
      </c>
      <c r="O340" s="61">
        <v>25.34</v>
      </c>
      <c r="P340" s="61">
        <v>7.8031028178650097E-2</v>
      </c>
      <c r="Q340" s="61">
        <v>5.13</v>
      </c>
      <c r="R340" s="61">
        <v>1.2571569353107829E-2</v>
      </c>
      <c r="S340" s="64">
        <v>0.11</v>
      </c>
      <c r="T340" s="64">
        <v>7.2767678790402607E-3</v>
      </c>
      <c r="U340" s="64">
        <v>0.65100000000000002</v>
      </c>
      <c r="V340" s="64">
        <v>1.4809295681504308E-2</v>
      </c>
      <c r="W340" s="64">
        <v>2.4E-2</v>
      </c>
      <c r="X340" s="64">
        <v>1.0406963822364331E-3</v>
      </c>
      <c r="Y340" s="64">
        <v>0.1159</v>
      </c>
      <c r="Z340" s="64">
        <v>1.4870081022602582E-3</v>
      </c>
      <c r="AA340" s="64">
        <v>1.7999999999999999E-2</v>
      </c>
      <c r="AB340" s="64">
        <v>2.2645450227363555E-3</v>
      </c>
      <c r="AC340" s="64">
        <v>1.0999999999999999E-2</v>
      </c>
      <c r="AD340" s="64">
        <v>9.1492577503705767E-4</v>
      </c>
      <c r="AE340" s="61">
        <v>99.13</v>
      </c>
      <c r="AF340" s="61">
        <f t="shared" si="50"/>
        <v>100.13</v>
      </c>
      <c r="AG340" s="92">
        <f t="shared" si="51"/>
        <v>0.125</v>
      </c>
      <c r="AH340" s="64">
        <f t="shared" si="52"/>
        <v>3.390625</v>
      </c>
      <c r="AI340" s="64">
        <f t="shared" si="53"/>
        <v>0.60364583333333333</v>
      </c>
      <c r="AJ340" s="64">
        <f t="shared" si="54"/>
        <v>1.0060763888888888</v>
      </c>
      <c r="AK340" s="64">
        <f t="shared" si="55"/>
        <v>5.208333333333333</v>
      </c>
      <c r="AL340" s="63">
        <v>1429</v>
      </c>
      <c r="AM340" s="63">
        <v>1300</v>
      </c>
      <c r="AN340" s="63" t="s">
        <v>457</v>
      </c>
      <c r="AO340" s="62">
        <v>1</v>
      </c>
      <c r="AP340" s="69">
        <v>0.14000000000000001</v>
      </c>
      <c r="AQ340" s="66"/>
      <c r="AR340" s="63"/>
      <c r="AS340" s="278"/>
      <c r="AT340" s="68"/>
      <c r="AU340" s="67"/>
      <c r="AV340" s="63"/>
      <c r="AW340" s="67"/>
      <c r="AX340" s="63"/>
      <c r="AY340" s="67"/>
      <c r="AZ340" s="63"/>
      <c r="BA340" s="67"/>
      <c r="BB340" s="63"/>
      <c r="BC340" s="67"/>
      <c r="BD340" s="63"/>
      <c r="BE340" s="67"/>
      <c r="BF340" s="63"/>
      <c r="BG340" s="67"/>
      <c r="BH340" s="63"/>
      <c r="BI340" s="67"/>
      <c r="BJ340" s="63"/>
      <c r="BK340" s="67"/>
      <c r="BL340" s="63"/>
      <c r="BM340" s="67"/>
      <c r="BN340" s="63"/>
      <c r="BO340" s="67"/>
      <c r="BP340" s="63"/>
      <c r="BQ340" s="67"/>
      <c r="BR340" s="63"/>
      <c r="BS340" s="67"/>
      <c r="BT340" s="63"/>
      <c r="BU340" s="67"/>
      <c r="BV340" s="63"/>
      <c r="BW340" s="67"/>
      <c r="BX340" s="63"/>
      <c r="BY340" s="67"/>
      <c r="BZ340" s="63"/>
      <c r="CA340" s="67"/>
      <c r="CB340" s="63"/>
      <c r="CC340" s="67"/>
      <c r="CD340" s="63"/>
      <c r="CE340" s="67"/>
      <c r="CF340" s="63"/>
      <c r="CG340" s="67"/>
      <c r="CH340" s="63"/>
      <c r="CI340" s="67"/>
      <c r="CJ340" s="63"/>
      <c r="CK340" s="67"/>
      <c r="CL340" s="63"/>
      <c r="CM340" s="118"/>
      <c r="CN340" s="60"/>
      <c r="CO340" s="117"/>
      <c r="CP340" s="91"/>
      <c r="CQ340" s="91"/>
      <c r="CR340" s="91"/>
      <c r="CS340" s="61"/>
      <c r="CT340" s="61"/>
      <c r="CU340" s="63"/>
      <c r="CV340" s="63"/>
      <c r="CW340" s="63"/>
      <c r="CX340" s="63"/>
      <c r="CY340" s="60"/>
      <c r="CZ340" s="60"/>
      <c r="DA340" s="63"/>
      <c r="DB340" s="91"/>
      <c r="DC340" s="91"/>
      <c r="DD340" s="91"/>
      <c r="DE340" s="60"/>
      <c r="DF340" s="60"/>
      <c r="DG340" s="65"/>
      <c r="DH340" s="65"/>
      <c r="DI340" s="65"/>
      <c r="DJ340" s="65"/>
      <c r="DL340" s="189">
        <v>41.01</v>
      </c>
      <c r="DM340" s="189">
        <v>4.2368731989761502E-2</v>
      </c>
      <c r="DN340" s="189">
        <v>50.7</v>
      </c>
      <c r="DO340" s="189">
        <v>3.021432664321801E-2</v>
      </c>
      <c r="DP340" s="189">
        <v>6.67</v>
      </c>
      <c r="DQ340" s="189">
        <v>1.8445284397822313E-2</v>
      </c>
      <c r="DR340" s="190">
        <v>4.3E-3</v>
      </c>
      <c r="DS340" s="190">
        <v>1.0713455132031044E-3</v>
      </c>
      <c r="DT340" s="190">
        <v>4.8399999999999999E-2</v>
      </c>
      <c r="DU340" s="190">
        <v>1.2210341011561327E-3</v>
      </c>
      <c r="DV340" s="190">
        <v>1.4E-3</v>
      </c>
      <c r="DW340" s="190">
        <v>5.9278248538110513E-4</v>
      </c>
      <c r="DX340" s="190">
        <v>0.12820000000000001</v>
      </c>
      <c r="DY340" s="190">
        <v>4.8162783796888904E-4</v>
      </c>
      <c r="DZ340" s="190">
        <v>1.9E-3</v>
      </c>
      <c r="EA340" s="190">
        <v>4.0315984212441669E-4</v>
      </c>
      <c r="EB340" s="190">
        <v>0.2286</v>
      </c>
      <c r="EC340" s="190">
        <v>1.2782503972163618E-2</v>
      </c>
      <c r="ED340" s="190">
        <v>0.10290000000000001</v>
      </c>
      <c r="EE340" s="190">
        <v>1.3362272041427441E-3</v>
      </c>
      <c r="EF340" s="190">
        <v>1.6E-2</v>
      </c>
      <c r="EG340" s="190">
        <v>7.0396895554446866E-4</v>
      </c>
      <c r="EH340" s="190">
        <v>0.40560000000000002</v>
      </c>
      <c r="EI340" s="190">
        <v>3.7371059969874424E-3</v>
      </c>
      <c r="EJ340" s="189">
        <v>99.31</v>
      </c>
    </row>
    <row r="341" spans="1:140" x14ac:dyDescent="0.2">
      <c r="A341" s="63" t="s">
        <v>456</v>
      </c>
      <c r="B341" s="61">
        <v>92.89</v>
      </c>
      <c r="C341" s="143">
        <v>4.33456519829229E-3</v>
      </c>
      <c r="D341" s="61">
        <v>50.26</v>
      </c>
      <c r="E341" s="61">
        <v>6.964229887072941E-2</v>
      </c>
      <c r="F341" s="64">
        <v>0.191</v>
      </c>
      <c r="G341" s="64">
        <v>5.073441099454061E-3</v>
      </c>
      <c r="H341" s="61">
        <v>6.73</v>
      </c>
      <c r="I341" s="61">
        <v>2.2104897992509694E-2</v>
      </c>
      <c r="J341" s="61">
        <v>0.93</v>
      </c>
      <c r="K341" s="61">
        <v>10.162000000000001</v>
      </c>
      <c r="L341" s="61">
        <v>4.9283080858241818E-2</v>
      </c>
      <c r="M341" s="64">
        <v>4.7E-2</v>
      </c>
      <c r="N341" s="64">
        <v>4.081514632923105E-3</v>
      </c>
      <c r="O341" s="61">
        <v>24.69</v>
      </c>
      <c r="P341" s="61">
        <v>7.6025483446889947E-2</v>
      </c>
      <c r="Q341" s="61">
        <v>5.31</v>
      </c>
      <c r="R341" s="61">
        <v>1.2876065703467034E-2</v>
      </c>
      <c r="S341" s="64">
        <v>9.0999999999999998E-2</v>
      </c>
      <c r="T341" s="64">
        <v>7.1900562562060254E-3</v>
      </c>
      <c r="U341" s="64">
        <v>0.73399999999999999</v>
      </c>
      <c r="V341" s="64">
        <v>1.5736334119671139E-2</v>
      </c>
      <c r="W341" s="64">
        <v>1.7999999999999999E-2</v>
      </c>
      <c r="X341" s="64">
        <v>1.0207225675961124E-3</v>
      </c>
      <c r="Y341" s="64">
        <v>4.8000000000000001E-2</v>
      </c>
      <c r="Z341" s="64">
        <v>1.1135540220393442E-3</v>
      </c>
      <c r="AA341" s="64">
        <v>1.4999999999999999E-2</v>
      </c>
      <c r="AB341" s="64">
        <v>2.1568461285456182E-3</v>
      </c>
      <c r="AC341" s="64">
        <v>1.9E-2</v>
      </c>
      <c r="AD341" s="64">
        <v>9.5086937997696495E-4</v>
      </c>
      <c r="AE341" s="61">
        <v>99.25</v>
      </c>
      <c r="AF341" s="61">
        <f t="shared" si="50"/>
        <v>100.07</v>
      </c>
      <c r="AG341" s="92">
        <f t="shared" si="51"/>
        <v>9.4240837696335067E-2</v>
      </c>
      <c r="AH341" s="64">
        <f t="shared" si="52"/>
        <v>3.8429319371727746</v>
      </c>
      <c r="AI341" s="64">
        <f t="shared" si="53"/>
        <v>0.2513089005235602</v>
      </c>
      <c r="AJ341" s="64">
        <f t="shared" si="54"/>
        <v>0.41884816753926701</v>
      </c>
      <c r="AK341" s="64">
        <f t="shared" si="55"/>
        <v>4.2931937172774868</v>
      </c>
      <c r="AL341" s="63">
        <v>1426</v>
      </c>
      <c r="AM341" s="63">
        <v>1300</v>
      </c>
      <c r="AN341" s="63" t="s">
        <v>256</v>
      </c>
      <c r="AO341" s="62">
        <v>0.82</v>
      </c>
      <c r="AP341" s="69">
        <v>0.11</v>
      </c>
      <c r="AQ341" s="66">
        <v>38</v>
      </c>
      <c r="AR341" s="63">
        <v>12</v>
      </c>
      <c r="AS341" s="278">
        <v>1101.3399999999999</v>
      </c>
      <c r="AT341" s="68">
        <v>42.73</v>
      </c>
      <c r="AU341" s="67">
        <v>0.31</v>
      </c>
      <c r="AV341" s="63">
        <v>0.04</v>
      </c>
      <c r="AW341" s="67">
        <v>19.23</v>
      </c>
      <c r="AX341" s="63">
        <v>0.73</v>
      </c>
      <c r="AY341" s="67">
        <v>4.97</v>
      </c>
      <c r="AZ341" s="63">
        <v>0.3</v>
      </c>
      <c r="BA341" s="67">
        <v>9.39</v>
      </c>
      <c r="BB341" s="63">
        <v>0.59</v>
      </c>
      <c r="BC341" s="67">
        <v>0.24</v>
      </c>
      <c r="BD341" s="63">
        <v>0.03</v>
      </c>
      <c r="BE341" s="67">
        <v>2.29</v>
      </c>
      <c r="BF341" s="63">
        <v>0.48</v>
      </c>
      <c r="BG341" s="67">
        <v>0.37</v>
      </c>
      <c r="BH341" s="63">
        <v>0.04</v>
      </c>
      <c r="BI341" s="67">
        <v>1.0900000000000001</v>
      </c>
      <c r="BJ341" s="63">
        <v>0.08</v>
      </c>
      <c r="BK341" s="67"/>
      <c r="BL341" s="63"/>
      <c r="BM341" s="67">
        <v>0.96</v>
      </c>
      <c r="BN341" s="63">
        <v>0.13</v>
      </c>
      <c r="BO341" s="67">
        <v>0.42</v>
      </c>
      <c r="BP341" s="63">
        <v>0.09</v>
      </c>
      <c r="BQ341" s="67"/>
      <c r="BR341" s="63"/>
      <c r="BS341" s="67"/>
      <c r="BT341" s="63"/>
      <c r="BU341" s="67"/>
      <c r="BV341" s="63"/>
      <c r="BW341" s="67">
        <v>0.82</v>
      </c>
      <c r="BX341" s="63">
        <v>0.1</v>
      </c>
      <c r="BY341" s="67"/>
      <c r="BZ341" s="63"/>
      <c r="CA341" s="67">
        <v>0.52</v>
      </c>
      <c r="CB341" s="63">
        <v>0.08</v>
      </c>
      <c r="CC341" s="67"/>
      <c r="CD341" s="63"/>
      <c r="CE341" s="67"/>
      <c r="CF341" s="63"/>
      <c r="CG341" s="67"/>
      <c r="CH341" s="63"/>
      <c r="CI341" s="67">
        <v>6.0999999999999999E-2</v>
      </c>
      <c r="CJ341" s="63">
        <v>1.0999999999999999E-2</v>
      </c>
      <c r="CK341" s="67">
        <v>2.8000000000000001E-2</v>
      </c>
      <c r="CL341" s="63">
        <v>5.0000000000000001E-3</v>
      </c>
      <c r="CM341" s="118">
        <v>7.4000000000000003E-3</v>
      </c>
      <c r="CN341" s="60">
        <v>2E-3</v>
      </c>
      <c r="CO341" s="117">
        <v>34.29</v>
      </c>
      <c r="CP341" s="91">
        <v>10.11</v>
      </c>
      <c r="CQ341" s="91">
        <v>17.87</v>
      </c>
      <c r="CR341" s="91">
        <v>3.41</v>
      </c>
      <c r="CS341" s="61">
        <v>4</v>
      </c>
      <c r="CT341" s="61">
        <v>1.3</v>
      </c>
      <c r="CU341" s="63">
        <v>8.57</v>
      </c>
      <c r="CV341" s="63">
        <v>1.88</v>
      </c>
      <c r="CW341" s="63">
        <v>15.74</v>
      </c>
      <c r="CX341" s="63">
        <v>3.5</v>
      </c>
      <c r="CY341" s="60">
        <f t="shared" ref="CY341:CY346" si="59">AU341/AW341</f>
        <v>1.6120644825793031E-2</v>
      </c>
      <c r="CZ341" s="60">
        <f t="shared" ref="CZ341:CZ346" si="60">CY341*((AV341/AU341)^2+(AX341/AW341)^2)^0.5</f>
        <v>2.1682357485255863E-3</v>
      </c>
      <c r="DA341" s="63"/>
      <c r="DB341" s="91"/>
      <c r="DC341" s="91"/>
      <c r="DD341" s="91"/>
      <c r="DE341" s="60"/>
      <c r="DF341" s="60"/>
      <c r="DG341" s="65"/>
      <c r="DH341" s="65"/>
      <c r="DI341" s="65"/>
      <c r="DJ341" s="65"/>
      <c r="DL341" s="189">
        <v>41.14</v>
      </c>
      <c r="DM341" s="189">
        <v>1.3052965393591451E-2</v>
      </c>
      <c r="DN341" s="189">
        <v>50.88</v>
      </c>
      <c r="DO341" s="189">
        <v>2.1016805412847377E-2</v>
      </c>
      <c r="DP341" s="189">
        <v>6.94</v>
      </c>
      <c r="DQ341" s="189">
        <v>1.9762586473561307E-2</v>
      </c>
      <c r="DR341" s="190">
        <v>4.3E-3</v>
      </c>
      <c r="DS341" s="190">
        <v>6.529903430491982E-4</v>
      </c>
      <c r="DT341" s="190">
        <v>5.1700000000000003E-2</v>
      </c>
      <c r="DU341" s="190">
        <v>2.0536260068510083E-3</v>
      </c>
      <c r="DV341" s="190">
        <v>5.9999999999999995E-4</v>
      </c>
      <c r="DW341" s="190">
        <v>4.8202488891504764E-4</v>
      </c>
      <c r="DX341" s="190">
        <v>0.127</v>
      </c>
      <c r="DY341" s="190">
        <v>7.5098249113289821E-4</v>
      </c>
      <c r="DZ341" s="190">
        <v>1.6999999999999999E-3</v>
      </c>
      <c r="EA341" s="190">
        <v>6.496815286624205E-5</v>
      </c>
      <c r="EB341" s="190">
        <v>0.22720000000000001</v>
      </c>
      <c r="EC341" s="190">
        <v>3.8686674761977007E-3</v>
      </c>
      <c r="ED341" s="190">
        <v>0.106</v>
      </c>
      <c r="EE341" s="190">
        <v>1.0955628162340001E-3</v>
      </c>
      <c r="EF341" s="190">
        <v>1.5299999999999999E-2</v>
      </c>
      <c r="EG341" s="190">
        <v>1.3373429257268136E-3</v>
      </c>
      <c r="EH341" s="190">
        <v>0.4007</v>
      </c>
      <c r="EI341" s="190">
        <v>1.7899328598933993E-3</v>
      </c>
      <c r="EJ341" s="189">
        <v>99.89</v>
      </c>
    </row>
    <row r="342" spans="1:140" x14ac:dyDescent="0.2">
      <c r="A342" s="63" t="s">
        <v>245</v>
      </c>
      <c r="B342" s="61">
        <v>92.89</v>
      </c>
      <c r="C342" s="143">
        <v>1.0280207807126183E-2</v>
      </c>
      <c r="D342" s="61">
        <v>50.36</v>
      </c>
      <c r="E342" s="61">
        <v>6.9780862935334934E-2</v>
      </c>
      <c r="F342" s="64">
        <v>0.20100000000000001</v>
      </c>
      <c r="G342" s="64">
        <v>5.1039148029287844E-3</v>
      </c>
      <c r="H342" s="61">
        <v>6.63</v>
      </c>
      <c r="I342" s="61">
        <v>2.1946238432436056E-2</v>
      </c>
      <c r="J342" s="61">
        <v>0.94</v>
      </c>
      <c r="K342" s="61">
        <v>10.151999999999999</v>
      </c>
      <c r="L342" s="61">
        <v>4.8454132504875166E-2</v>
      </c>
      <c r="M342" s="64">
        <v>5.1999999999999998E-2</v>
      </c>
      <c r="N342" s="64">
        <v>4.0541818147027718E-3</v>
      </c>
      <c r="O342" s="61">
        <v>24.68</v>
      </c>
      <c r="P342" s="61">
        <v>7.6312649846649178E-2</v>
      </c>
      <c r="Q342" s="61">
        <v>5.38</v>
      </c>
      <c r="R342" s="61">
        <v>1.2908124932923086E-2</v>
      </c>
      <c r="S342" s="64">
        <v>7.8E-2</v>
      </c>
      <c r="T342" s="64">
        <v>7.1103363696022777E-3</v>
      </c>
      <c r="U342" s="64">
        <v>0.71899999999999997</v>
      </c>
      <c r="V342" s="64">
        <v>1.5557548356320776E-2</v>
      </c>
      <c r="W342" s="64">
        <v>2.1999999999999999E-2</v>
      </c>
      <c r="X342" s="64">
        <v>1.0402491800252526E-3</v>
      </c>
      <c r="Y342" s="64">
        <v>9.8400000000000001E-2</v>
      </c>
      <c r="Z342" s="64">
        <v>1.4127169805732496E-3</v>
      </c>
      <c r="AA342" s="64">
        <v>1.4999999999999999E-2</v>
      </c>
      <c r="AB342" s="64">
        <v>2.3653936952087559E-3</v>
      </c>
      <c r="AC342" s="64">
        <v>1.4999999999999999E-2</v>
      </c>
      <c r="AD342" s="64">
        <v>9.2351610706040209E-4</v>
      </c>
      <c r="AE342" s="61">
        <v>99.34</v>
      </c>
      <c r="AF342" s="61">
        <f t="shared" si="50"/>
        <v>100.11</v>
      </c>
      <c r="AG342" s="92">
        <f t="shared" si="51"/>
        <v>0.10945273631840795</v>
      </c>
      <c r="AH342" s="64">
        <f t="shared" si="52"/>
        <v>3.5771144278606961</v>
      </c>
      <c r="AI342" s="64">
        <f t="shared" si="53"/>
        <v>0.48955223880597015</v>
      </c>
      <c r="AJ342" s="64">
        <f t="shared" si="54"/>
        <v>0.81592039800995031</v>
      </c>
      <c r="AK342" s="64">
        <f t="shared" si="55"/>
        <v>3.8308457711442783</v>
      </c>
      <c r="AL342" s="63">
        <v>1427</v>
      </c>
      <c r="AM342" s="63">
        <v>1300</v>
      </c>
      <c r="AN342" s="63" t="s">
        <v>244</v>
      </c>
      <c r="AO342" s="62">
        <v>0.77</v>
      </c>
      <c r="AP342" s="69">
        <v>0.11</v>
      </c>
      <c r="AQ342" s="66">
        <v>20</v>
      </c>
      <c r="AR342" s="63">
        <v>21</v>
      </c>
      <c r="AS342" s="278">
        <v>1185.28</v>
      </c>
      <c r="AT342" s="68">
        <v>42.67</v>
      </c>
      <c r="AU342" s="67">
        <v>0.42</v>
      </c>
      <c r="AV342" s="63">
        <v>0.03</v>
      </c>
      <c r="AW342" s="67">
        <v>20.93</v>
      </c>
      <c r="AX342" s="63">
        <v>0.57999999999999996</v>
      </c>
      <c r="AY342" s="67">
        <v>4.5999999999999996</v>
      </c>
      <c r="AZ342" s="63">
        <v>0.23</v>
      </c>
      <c r="BA342" s="67">
        <v>8.42</v>
      </c>
      <c r="BB342" s="63">
        <v>0.41</v>
      </c>
      <c r="BC342" s="67">
        <v>0.25</v>
      </c>
      <c r="BD342" s="63">
        <v>0.02</v>
      </c>
      <c r="BE342" s="67">
        <v>2.42</v>
      </c>
      <c r="BF342" s="63">
        <v>0.28999999999999998</v>
      </c>
      <c r="BG342" s="67">
        <v>0.36</v>
      </c>
      <c r="BH342" s="63">
        <v>0.03</v>
      </c>
      <c r="BI342" s="67">
        <v>1.18</v>
      </c>
      <c r="BJ342" s="63">
        <v>0.08</v>
      </c>
      <c r="BK342" s="67"/>
      <c r="BL342" s="63"/>
      <c r="BM342" s="67">
        <v>0.88</v>
      </c>
      <c r="BN342" s="63">
        <v>0.1</v>
      </c>
      <c r="BO342" s="67">
        <v>0.36</v>
      </c>
      <c r="BP342" s="63">
        <v>7.0000000000000007E-2</v>
      </c>
      <c r="BQ342" s="67"/>
      <c r="BR342" s="63"/>
      <c r="BS342" s="67"/>
      <c r="BT342" s="63"/>
      <c r="BU342" s="67"/>
      <c r="BV342" s="63"/>
      <c r="BW342" s="67">
        <v>0.87</v>
      </c>
      <c r="BX342" s="63">
        <v>0.1</v>
      </c>
      <c r="BY342" s="67"/>
      <c r="BZ342" s="63"/>
      <c r="CA342" s="67">
        <v>0.57999999999999996</v>
      </c>
      <c r="CB342" s="63">
        <v>0.08</v>
      </c>
      <c r="CC342" s="67"/>
      <c r="CD342" s="63"/>
      <c r="CE342" s="67"/>
      <c r="CF342" s="63"/>
      <c r="CG342" s="67"/>
      <c r="CH342" s="63"/>
      <c r="CI342" s="67">
        <v>8.4000000000000005E-2</v>
      </c>
      <c r="CJ342" s="63">
        <v>1.2E-2</v>
      </c>
      <c r="CK342" s="67">
        <v>2.3E-2</v>
      </c>
      <c r="CL342" s="63">
        <v>4.0000000000000001E-3</v>
      </c>
      <c r="CM342" s="118">
        <v>6.4999999999999997E-3</v>
      </c>
      <c r="CN342" s="60">
        <v>1.5E-3</v>
      </c>
      <c r="CO342" s="117">
        <v>41.67</v>
      </c>
      <c r="CP342" s="91">
        <v>10.54</v>
      </c>
      <c r="CQ342" s="91">
        <v>14.05</v>
      </c>
      <c r="CR342" s="91">
        <v>2.2400000000000002</v>
      </c>
      <c r="CS342" s="61">
        <v>3.83</v>
      </c>
      <c r="CT342" s="61">
        <v>1.0900000000000001</v>
      </c>
      <c r="CU342" s="63">
        <v>10.87</v>
      </c>
      <c r="CV342" s="63">
        <v>2.08</v>
      </c>
      <c r="CW342" s="63">
        <v>10.48</v>
      </c>
      <c r="CX342" s="63">
        <v>1.94</v>
      </c>
      <c r="CY342" s="60">
        <f t="shared" si="59"/>
        <v>2.0066889632107024E-2</v>
      </c>
      <c r="CZ342" s="60">
        <f t="shared" si="60"/>
        <v>1.537438543722571E-3</v>
      </c>
      <c r="DA342" s="63"/>
      <c r="DB342" s="91">
        <v>32.9</v>
      </c>
      <c r="DC342" s="60">
        <f>0.3543*DE342</f>
        <v>2.4351039000000001E-2</v>
      </c>
      <c r="DD342" s="60">
        <v>1.4065709999999999E-3</v>
      </c>
      <c r="DE342" s="60">
        <v>6.8729999999999999E-2</v>
      </c>
      <c r="DF342" s="60">
        <v>3.9699999999999996E-3</v>
      </c>
      <c r="DG342" s="65">
        <v>0.70396999999999998</v>
      </c>
      <c r="DH342" s="65">
        <v>6.8999999999999997E-4</v>
      </c>
      <c r="DI342" s="65">
        <v>0.70077</v>
      </c>
      <c r="DJ342" s="65">
        <v>7.1000000000000002E-4</v>
      </c>
      <c r="DL342" s="189">
        <v>41.47</v>
      </c>
      <c r="DM342" s="189">
        <v>2.7894267423346428E-2</v>
      </c>
      <c r="DN342" s="189">
        <v>51.25</v>
      </c>
      <c r="DO342" s="189">
        <v>3.0875659801820811E-2</v>
      </c>
      <c r="DP342" s="189">
        <v>6.99</v>
      </c>
      <c r="DQ342" s="189">
        <v>4.7559433557403344E-2</v>
      </c>
      <c r="DR342" s="190">
        <v>4.8999999999999998E-3</v>
      </c>
      <c r="DS342" s="190">
        <v>8.0063555366411202E-4</v>
      </c>
      <c r="DT342" s="190">
        <v>5.0500000000000003E-2</v>
      </c>
      <c r="DU342" s="190">
        <v>1.5760519722713489E-3</v>
      </c>
      <c r="DV342" s="190">
        <v>4.7000000000000002E-3</v>
      </c>
      <c r="DW342" s="190">
        <v>3.7352189691993521E-3</v>
      </c>
      <c r="DX342" s="190">
        <v>0.1288</v>
      </c>
      <c r="DY342" s="190">
        <v>2.6512262543226263E-3</v>
      </c>
      <c r="DZ342" s="190">
        <v>1.6999999999999999E-3</v>
      </c>
      <c r="EA342" s="190">
        <v>6.496815286624205E-5</v>
      </c>
      <c r="EB342" s="190">
        <v>0.23469999999999999</v>
      </c>
      <c r="EC342" s="190">
        <v>1.2140552661551222E-3</v>
      </c>
      <c r="ED342" s="190">
        <v>0.1067</v>
      </c>
      <c r="EE342" s="190">
        <v>8.3716574756394191E-4</v>
      </c>
      <c r="EF342" s="190">
        <v>1.5800000000000002E-2</v>
      </c>
      <c r="EG342" s="190">
        <v>7.751805242220464E-4</v>
      </c>
      <c r="EH342" s="190">
        <v>0.39989999999999998</v>
      </c>
      <c r="EI342" s="190">
        <v>2.1918659068736047E-3</v>
      </c>
      <c r="EJ342" s="189">
        <v>100.66</v>
      </c>
    </row>
    <row r="343" spans="1:140" x14ac:dyDescent="0.2">
      <c r="A343" s="63" t="s">
        <v>133</v>
      </c>
      <c r="B343" s="61">
        <v>92.89</v>
      </c>
      <c r="C343" s="143">
        <v>1.0280207807126183E-2</v>
      </c>
      <c r="D343" s="61">
        <v>50.26</v>
      </c>
      <c r="E343" s="61">
        <v>6.964229887072941E-2</v>
      </c>
      <c r="F343" s="64">
        <v>0.19700000000000001</v>
      </c>
      <c r="G343" s="64">
        <v>5.1367770694987725E-3</v>
      </c>
      <c r="H343" s="61">
        <v>6.71</v>
      </c>
      <c r="I343" s="61">
        <v>2.2211049755904363E-2</v>
      </c>
      <c r="J343" s="61">
        <v>0.93</v>
      </c>
      <c r="K343" s="61">
        <v>10.161</v>
      </c>
      <c r="L343" s="61">
        <v>4.7844563735914655E-2</v>
      </c>
      <c r="M343" s="64">
        <v>5.1999999999999998E-2</v>
      </c>
      <c r="N343" s="64">
        <v>4.1084987601582926E-3</v>
      </c>
      <c r="O343" s="61">
        <v>24.68</v>
      </c>
      <c r="P343" s="61">
        <v>7.536273276479416E-2</v>
      </c>
      <c r="Q343" s="61">
        <v>5.34</v>
      </c>
      <c r="R343" s="61">
        <v>1.288066402705147E-2</v>
      </c>
      <c r="S343" s="64">
        <v>0.09</v>
      </c>
      <c r="T343" s="64">
        <v>7.3417608242164895E-3</v>
      </c>
      <c r="U343" s="64">
        <v>0.72599999999999998</v>
      </c>
      <c r="V343" s="64">
        <v>1.5620824547876964E-2</v>
      </c>
      <c r="W343" s="64">
        <v>2.3E-2</v>
      </c>
      <c r="X343" s="64">
        <v>1.0427355641724912E-3</v>
      </c>
      <c r="Y343" s="64">
        <v>0.1</v>
      </c>
      <c r="Z343" s="64">
        <v>1.4241965462916753E-3</v>
      </c>
      <c r="AA343" s="64">
        <v>1.7000000000000001E-2</v>
      </c>
      <c r="AB343" s="64">
        <v>2.2158746440231435E-3</v>
      </c>
      <c r="AC343" s="64">
        <v>1.4999999999999999E-2</v>
      </c>
      <c r="AD343" s="64">
        <v>9.6664218359800082E-4</v>
      </c>
      <c r="AE343" s="61">
        <v>99.3</v>
      </c>
      <c r="AF343" s="61">
        <f t="shared" si="50"/>
        <v>100.11999999999999</v>
      </c>
      <c r="AG343" s="92">
        <f t="shared" si="51"/>
        <v>0.11675126903553298</v>
      </c>
      <c r="AH343" s="64">
        <f t="shared" si="52"/>
        <v>3.6852791878172586</v>
      </c>
      <c r="AI343" s="64">
        <f t="shared" si="53"/>
        <v>0.50761421319796951</v>
      </c>
      <c r="AJ343" s="64">
        <f t="shared" si="54"/>
        <v>0.84602368866328259</v>
      </c>
      <c r="AK343" s="64">
        <f t="shared" si="55"/>
        <v>4.1624365482233499</v>
      </c>
      <c r="AL343" s="63">
        <v>1426</v>
      </c>
      <c r="AM343" s="63">
        <v>1300</v>
      </c>
      <c r="AN343" s="63" t="s">
        <v>132</v>
      </c>
      <c r="AO343" s="62">
        <v>0.82</v>
      </c>
      <c r="AP343" s="69">
        <v>0.11</v>
      </c>
      <c r="AQ343" s="66">
        <v>20</v>
      </c>
      <c r="AR343" s="63">
        <v>14</v>
      </c>
      <c r="AS343" s="278">
        <v>1126.78</v>
      </c>
      <c r="AT343" s="68">
        <v>37.299999999999997</v>
      </c>
      <c r="AU343" s="67">
        <v>0.48</v>
      </c>
      <c r="AV343" s="63">
        <v>0.04</v>
      </c>
      <c r="AW343" s="67">
        <v>20.99</v>
      </c>
      <c r="AX343" s="63">
        <v>0.54</v>
      </c>
      <c r="AY343" s="67">
        <v>4.79</v>
      </c>
      <c r="AZ343" s="63">
        <v>0.28999999999999998</v>
      </c>
      <c r="BA343" s="67">
        <v>8.91</v>
      </c>
      <c r="BB343" s="63">
        <v>0.39</v>
      </c>
      <c r="BC343" s="67">
        <v>0.27</v>
      </c>
      <c r="BD343" s="63">
        <v>0.03</v>
      </c>
      <c r="BE343" s="67">
        <v>2.4</v>
      </c>
      <c r="BF343" s="63">
        <v>0.22</v>
      </c>
      <c r="BG343" s="67">
        <v>0.36</v>
      </c>
      <c r="BH343" s="63">
        <v>0.03</v>
      </c>
      <c r="BI343" s="67">
        <v>1.1200000000000001</v>
      </c>
      <c r="BJ343" s="63">
        <v>7.0000000000000007E-2</v>
      </c>
      <c r="BK343" s="67"/>
      <c r="BL343" s="63"/>
      <c r="BM343" s="67">
        <v>0.86</v>
      </c>
      <c r="BN343" s="63">
        <v>0.12</v>
      </c>
      <c r="BO343" s="67">
        <v>0.45</v>
      </c>
      <c r="BP343" s="63">
        <v>0.09</v>
      </c>
      <c r="BQ343" s="67"/>
      <c r="BR343" s="63"/>
      <c r="BS343" s="67"/>
      <c r="BT343" s="63"/>
      <c r="BU343" s="67"/>
      <c r="BV343" s="63"/>
      <c r="BW343" s="67">
        <v>0.82</v>
      </c>
      <c r="BX343" s="63">
        <v>0.09</v>
      </c>
      <c r="BY343" s="67"/>
      <c r="BZ343" s="63"/>
      <c r="CA343" s="67">
        <v>0.65</v>
      </c>
      <c r="CB343" s="63">
        <v>0.08</v>
      </c>
      <c r="CC343" s="67"/>
      <c r="CD343" s="63"/>
      <c r="CE343" s="67"/>
      <c r="CF343" s="63"/>
      <c r="CG343" s="67"/>
      <c r="CH343" s="63"/>
      <c r="CI343" s="67">
        <v>6.0999999999999999E-2</v>
      </c>
      <c r="CJ343" s="63">
        <v>7.0000000000000001E-3</v>
      </c>
      <c r="CK343" s="67">
        <v>2.5000000000000001E-2</v>
      </c>
      <c r="CL343" s="63">
        <v>4.0000000000000001E-3</v>
      </c>
      <c r="CM343" s="118">
        <v>6.3E-3</v>
      </c>
      <c r="CN343" s="60">
        <v>1.6000000000000001E-3</v>
      </c>
      <c r="CO343" s="117">
        <v>45</v>
      </c>
      <c r="CP343" s="91">
        <v>11.93</v>
      </c>
      <c r="CQ343" s="91">
        <v>18.36</v>
      </c>
      <c r="CR343" s="91">
        <v>2.41</v>
      </c>
      <c r="CS343" s="61">
        <v>4.17</v>
      </c>
      <c r="CT343" s="61">
        <v>1.26</v>
      </c>
      <c r="CU343" s="63">
        <v>10.8</v>
      </c>
      <c r="CV343" s="63">
        <v>2.12</v>
      </c>
      <c r="CW343" s="63">
        <v>14.1</v>
      </c>
      <c r="CX343" s="63">
        <v>2.5099999999999998</v>
      </c>
      <c r="CY343" s="60">
        <f t="shared" si="59"/>
        <v>2.2868032396379228E-2</v>
      </c>
      <c r="CZ343" s="60">
        <f t="shared" si="60"/>
        <v>1.9944148489001224E-3</v>
      </c>
      <c r="DA343" s="63"/>
      <c r="DB343" s="91">
        <v>17.5</v>
      </c>
      <c r="DC343" s="60">
        <f>0.3543*DE343</f>
        <v>2.1973685999999999E-2</v>
      </c>
      <c r="DD343" s="60">
        <v>1.2258779999999999E-3</v>
      </c>
      <c r="DE343" s="60">
        <v>6.2019999999999999E-2</v>
      </c>
      <c r="DF343" s="60">
        <v>3.46E-3</v>
      </c>
      <c r="DG343" s="65">
        <v>0.70404999999999995</v>
      </c>
      <c r="DH343" s="65">
        <v>5.2999999999999998E-4</v>
      </c>
      <c r="DI343" s="65">
        <v>0.70115000000000005</v>
      </c>
      <c r="DJ343" s="65">
        <v>5.5000000000000003E-4</v>
      </c>
      <c r="DL343" s="189">
        <v>41.47</v>
      </c>
      <c r="DM343" s="189">
        <v>2.7894267423346428E-2</v>
      </c>
      <c r="DN343" s="189">
        <v>51.25</v>
      </c>
      <c r="DO343" s="189">
        <v>3.0875659801820811E-2</v>
      </c>
      <c r="DP343" s="189">
        <v>6.99</v>
      </c>
      <c r="DQ343" s="189">
        <v>4.7559433557403344E-2</v>
      </c>
      <c r="DR343" s="190">
        <v>4.8999999999999998E-3</v>
      </c>
      <c r="DS343" s="190">
        <v>8.0063555366411202E-4</v>
      </c>
      <c r="DT343" s="190">
        <v>5.0500000000000003E-2</v>
      </c>
      <c r="DU343" s="190">
        <v>1.5760519722713489E-3</v>
      </c>
      <c r="DV343" s="190">
        <v>4.7000000000000002E-3</v>
      </c>
      <c r="DW343" s="190">
        <v>3.7352189691993521E-3</v>
      </c>
      <c r="DX343" s="190">
        <v>0.1288</v>
      </c>
      <c r="DY343" s="190">
        <v>2.6512262543226263E-3</v>
      </c>
      <c r="DZ343" s="190">
        <v>1.6999999999999999E-3</v>
      </c>
      <c r="EA343" s="190">
        <v>6.496815286624205E-5</v>
      </c>
      <c r="EB343" s="190">
        <v>0.23469999999999999</v>
      </c>
      <c r="EC343" s="190">
        <v>1.2140552661551222E-3</v>
      </c>
      <c r="ED343" s="190">
        <v>0.1067</v>
      </c>
      <c r="EE343" s="190">
        <v>8.3716574756394191E-4</v>
      </c>
      <c r="EF343" s="190">
        <v>1.5800000000000002E-2</v>
      </c>
      <c r="EG343" s="190">
        <v>7.751805242220464E-4</v>
      </c>
      <c r="EH343" s="190">
        <v>0.39989999999999998</v>
      </c>
      <c r="EI343" s="190">
        <v>2.1918659068736047E-3</v>
      </c>
      <c r="EJ343" s="189">
        <v>100.66</v>
      </c>
    </row>
    <row r="344" spans="1:140" x14ac:dyDescent="0.2">
      <c r="A344" s="63" t="s">
        <v>455</v>
      </c>
      <c r="B344" s="61">
        <v>93.02</v>
      </c>
      <c r="C344" s="143">
        <v>1.0875179280137124E-2</v>
      </c>
      <c r="D344" s="61">
        <v>50</v>
      </c>
      <c r="E344" s="61">
        <v>6.9282032302755092E-2</v>
      </c>
      <c r="F344" s="64">
        <v>0.19600000000000001</v>
      </c>
      <c r="G344" s="64">
        <v>5.0921902568395712E-3</v>
      </c>
      <c r="H344" s="61">
        <v>6.63</v>
      </c>
      <c r="I344" s="61">
        <v>2.1946238432436056E-2</v>
      </c>
      <c r="J344" s="61">
        <v>0.95</v>
      </c>
      <c r="K344" s="61">
        <v>10.143000000000001</v>
      </c>
      <c r="L344" s="61">
        <v>4.801972299920107E-2</v>
      </c>
      <c r="M344" s="64">
        <v>5.0999999999999997E-2</v>
      </c>
      <c r="N344" s="64">
        <v>4.003953588364602E-3</v>
      </c>
      <c r="O344" s="61">
        <v>25.01</v>
      </c>
      <c r="P344" s="61">
        <v>7.7010827906306908E-2</v>
      </c>
      <c r="Q344" s="61">
        <v>5.35</v>
      </c>
      <c r="R344" s="61">
        <v>1.2767138952679924E-2</v>
      </c>
      <c r="S344" s="64">
        <v>9.6000000000000002E-2</v>
      </c>
      <c r="T344" s="64">
        <v>7.1964622222002632E-3</v>
      </c>
      <c r="U344" s="64">
        <v>0.71299999999999997</v>
      </c>
      <c r="V344" s="64">
        <v>1.5478911287328563E-2</v>
      </c>
      <c r="W344" s="64">
        <v>2.5000000000000001E-2</v>
      </c>
      <c r="X344" s="64">
        <v>1.0258952729743475E-3</v>
      </c>
      <c r="Y344" s="64">
        <v>0.1449</v>
      </c>
      <c r="Z344" s="64">
        <v>1.6304046389776987E-3</v>
      </c>
      <c r="AA344" s="64">
        <v>1.4999999999999999E-2</v>
      </c>
      <c r="AB344" s="64">
        <v>2.29316227559722E-3</v>
      </c>
      <c r="AC344" s="64">
        <v>1.4999999999999999E-2</v>
      </c>
      <c r="AD344" s="64">
        <v>9.4845722682212249E-4</v>
      </c>
      <c r="AE344" s="61">
        <v>99.33</v>
      </c>
      <c r="AF344" s="61">
        <f t="shared" si="50"/>
        <v>100.16</v>
      </c>
      <c r="AG344" s="92">
        <f t="shared" si="51"/>
        <v>0.12755102040816327</v>
      </c>
      <c r="AH344" s="64">
        <f t="shared" si="52"/>
        <v>3.6377551020408161</v>
      </c>
      <c r="AI344" s="64">
        <f t="shared" si="53"/>
        <v>0.73928571428571421</v>
      </c>
      <c r="AJ344" s="64">
        <f t="shared" si="54"/>
        <v>1.232142857142857</v>
      </c>
      <c r="AK344" s="64">
        <f t="shared" si="55"/>
        <v>4.2346938775510203</v>
      </c>
      <c r="AL344" s="63">
        <v>1430</v>
      </c>
      <c r="AM344" s="63">
        <v>1300</v>
      </c>
      <c r="AN344" s="63" t="s">
        <v>183</v>
      </c>
      <c r="AO344" s="62">
        <v>0.83</v>
      </c>
      <c r="AP344" s="69">
        <v>0.12</v>
      </c>
      <c r="AQ344" s="66">
        <v>38</v>
      </c>
      <c r="AR344" s="63">
        <v>12</v>
      </c>
      <c r="AS344" s="278">
        <v>1159.8900000000001</v>
      </c>
      <c r="AT344" s="68">
        <v>59.15</v>
      </c>
      <c r="AU344" s="67">
        <v>0.62</v>
      </c>
      <c r="AV344" s="63">
        <v>0.05</v>
      </c>
      <c r="AW344" s="67">
        <v>22.73</v>
      </c>
      <c r="AX344" s="63">
        <v>0.8</v>
      </c>
      <c r="AY344" s="67">
        <v>4.99</v>
      </c>
      <c r="AZ344" s="63">
        <v>0.33</v>
      </c>
      <c r="BA344" s="67">
        <v>9.4499999999999993</v>
      </c>
      <c r="BB344" s="63">
        <v>0.47</v>
      </c>
      <c r="BC344" s="67">
        <v>0.28000000000000003</v>
      </c>
      <c r="BD344" s="63">
        <v>0.03</v>
      </c>
      <c r="BE344" s="67">
        <v>3.06</v>
      </c>
      <c r="BF344" s="63">
        <v>0.51</v>
      </c>
      <c r="BG344" s="67">
        <v>0.43</v>
      </c>
      <c r="BH344" s="63">
        <v>0.06</v>
      </c>
      <c r="BI344" s="67">
        <v>1.17</v>
      </c>
      <c r="BJ344" s="63">
        <v>0.1</v>
      </c>
      <c r="BK344" s="67"/>
      <c r="BL344" s="63"/>
      <c r="BM344" s="67">
        <v>1.07</v>
      </c>
      <c r="BN344" s="63">
        <v>0.15</v>
      </c>
      <c r="BO344" s="67">
        <v>0.46</v>
      </c>
      <c r="BP344" s="63">
        <v>0.11</v>
      </c>
      <c r="BQ344" s="67"/>
      <c r="BR344" s="63"/>
      <c r="BS344" s="67"/>
      <c r="BT344" s="63"/>
      <c r="BU344" s="67"/>
      <c r="BV344" s="63"/>
      <c r="BW344" s="67">
        <v>0.85</v>
      </c>
      <c r="BX344" s="63">
        <v>0.1</v>
      </c>
      <c r="BY344" s="67"/>
      <c r="BZ344" s="63"/>
      <c r="CA344" s="67">
        <v>0.59</v>
      </c>
      <c r="CB344" s="63">
        <v>0.09</v>
      </c>
      <c r="CC344" s="67"/>
      <c r="CD344" s="63"/>
      <c r="CE344" s="67"/>
      <c r="CF344" s="63"/>
      <c r="CG344" s="67"/>
      <c r="CH344" s="63"/>
      <c r="CI344" s="67">
        <v>6.0999999999999999E-2</v>
      </c>
      <c r="CJ344" s="63">
        <v>8.0000000000000002E-3</v>
      </c>
      <c r="CK344" s="67">
        <v>2.9000000000000001E-2</v>
      </c>
      <c r="CL344" s="63">
        <v>5.0000000000000001E-3</v>
      </c>
      <c r="CM344" s="118">
        <v>8.8000000000000005E-3</v>
      </c>
      <c r="CN344" s="60">
        <v>2.0999999999999999E-3</v>
      </c>
      <c r="CO344" s="117">
        <v>31.11</v>
      </c>
      <c r="CP344" s="91">
        <v>8.3699999999999992</v>
      </c>
      <c r="CQ344" s="91">
        <v>19.18</v>
      </c>
      <c r="CR344" s="91">
        <v>3</v>
      </c>
      <c r="CS344" s="61">
        <v>3.22</v>
      </c>
      <c r="CT344" s="61">
        <v>0.97</v>
      </c>
      <c r="CU344" s="63">
        <v>9.66</v>
      </c>
      <c r="CV344" s="63">
        <v>2.04</v>
      </c>
      <c r="CW344" s="63">
        <v>17.54</v>
      </c>
      <c r="CX344" s="63">
        <v>3.4</v>
      </c>
      <c r="CY344" s="60">
        <f t="shared" si="59"/>
        <v>2.7276726792784867E-2</v>
      </c>
      <c r="CZ344" s="60">
        <f t="shared" si="60"/>
        <v>2.40010160688643E-3</v>
      </c>
      <c r="DA344" s="63"/>
      <c r="DB344" s="91">
        <v>12.4</v>
      </c>
      <c r="DC344" s="60">
        <f>0.3543*DE344</f>
        <v>2.5654863E-2</v>
      </c>
      <c r="DD344" s="60">
        <v>1.442001E-3</v>
      </c>
      <c r="DE344" s="60">
        <v>7.2410000000000002E-2</v>
      </c>
      <c r="DF344" s="60">
        <v>4.0699999999999998E-3</v>
      </c>
      <c r="DG344" s="65"/>
      <c r="DH344" s="65"/>
      <c r="DI344" s="65"/>
      <c r="DJ344" s="65"/>
      <c r="DL344" s="189">
        <v>41.32</v>
      </c>
      <c r="DM344" s="189">
        <v>3.3652607266009285E-2</v>
      </c>
      <c r="DN344" s="189">
        <v>51.08</v>
      </c>
      <c r="DO344" s="189">
        <v>4.3945162817034145E-2</v>
      </c>
      <c r="DP344" s="189">
        <v>6.83</v>
      </c>
      <c r="DQ344" s="189">
        <v>4.8761885214235461E-2</v>
      </c>
      <c r="DR344" s="190">
        <v>4.8999999999999998E-3</v>
      </c>
      <c r="DS344" s="190">
        <v>7.5924842734206518E-4</v>
      </c>
      <c r="DT344" s="190">
        <v>5.0799999999999998E-2</v>
      </c>
      <c r="DU344" s="190">
        <v>2.4496865501123792E-3</v>
      </c>
      <c r="DV344" s="190">
        <v>5.4999999999999997E-3</v>
      </c>
      <c r="DW344" s="190">
        <v>8.1273962082305143E-4</v>
      </c>
      <c r="DX344" s="190">
        <v>0.1283</v>
      </c>
      <c r="DY344" s="190">
        <v>2.5342075075849885E-3</v>
      </c>
      <c r="DZ344" s="190">
        <v>1.6000000000000001E-3</v>
      </c>
      <c r="EA344" s="190">
        <v>1.7161630125824364E-4</v>
      </c>
      <c r="EB344" s="190">
        <v>0.2303</v>
      </c>
      <c r="EC344" s="190">
        <v>5.1915120899650646E-3</v>
      </c>
      <c r="ED344" s="190">
        <v>0.105</v>
      </c>
      <c r="EE344" s="190">
        <v>1.7773114944061245E-3</v>
      </c>
      <c r="EF344" s="190">
        <v>1.5599999999999999E-2</v>
      </c>
      <c r="EG344" s="190">
        <v>9.7685296255847005E-4</v>
      </c>
      <c r="EH344" s="190">
        <v>0.40670000000000001</v>
      </c>
      <c r="EI344" s="190">
        <v>2.1646032288303039E-3</v>
      </c>
      <c r="EJ344" s="189">
        <v>100.18</v>
      </c>
    </row>
    <row r="345" spans="1:140" x14ac:dyDescent="0.2">
      <c r="A345" s="63" t="s">
        <v>454</v>
      </c>
      <c r="B345" s="61">
        <v>92.94</v>
      </c>
      <c r="C345" s="143">
        <v>1.9465647834961446E-2</v>
      </c>
      <c r="D345" s="61">
        <v>50.34</v>
      </c>
      <c r="E345" s="61">
        <v>6.9753150122413829E-2</v>
      </c>
      <c r="F345" s="64">
        <v>0.19500000000000001</v>
      </c>
      <c r="G345" s="64">
        <v>5.0541121431519056E-3</v>
      </c>
      <c r="H345" s="61">
        <v>6.55</v>
      </c>
      <c r="I345" s="61">
        <v>2.1681427108967748E-2</v>
      </c>
      <c r="J345" s="61">
        <v>0.95</v>
      </c>
      <c r="K345" s="61">
        <v>10.147</v>
      </c>
      <c r="L345" s="61">
        <v>4.8950308821250579E-2</v>
      </c>
      <c r="M345" s="64">
        <v>0.05</v>
      </c>
      <c r="N345" s="64">
        <v>4.0502622990811381E-3</v>
      </c>
      <c r="O345" s="61">
        <v>24.89</v>
      </c>
      <c r="P345" s="61">
        <v>7.6641323734025532E-2</v>
      </c>
      <c r="Q345" s="61">
        <v>5.23</v>
      </c>
      <c r="R345" s="61">
        <v>1.2682076013019322E-2</v>
      </c>
      <c r="S345" s="64">
        <v>8.6999999999999994E-2</v>
      </c>
      <c r="T345" s="64">
        <v>7.1552449878082821E-3</v>
      </c>
      <c r="U345" s="64">
        <v>0.72099999999999997</v>
      </c>
      <c r="V345" s="64">
        <v>1.5495907773950044E-2</v>
      </c>
      <c r="W345" s="64">
        <v>2.3E-2</v>
      </c>
      <c r="X345" s="64">
        <v>1.0275507232681454E-3</v>
      </c>
      <c r="Y345" s="64">
        <v>0.1137</v>
      </c>
      <c r="Z345" s="64">
        <v>1.4835837081427748E-3</v>
      </c>
      <c r="AA345" s="64">
        <v>1.4999999999999999E-2</v>
      </c>
      <c r="AB345" s="64">
        <v>2.3457351607639862E-3</v>
      </c>
      <c r="AC345" s="64">
        <v>2.1000000000000001E-2</v>
      </c>
      <c r="AD345" s="64">
        <v>9.9482891884875263E-4</v>
      </c>
      <c r="AE345" s="61">
        <v>99.35</v>
      </c>
      <c r="AF345" s="61">
        <f t="shared" si="50"/>
        <v>100.13</v>
      </c>
      <c r="AG345" s="92">
        <f t="shared" si="51"/>
        <v>0.11794871794871795</v>
      </c>
      <c r="AH345" s="64">
        <f t="shared" si="52"/>
        <v>3.6974358974358972</v>
      </c>
      <c r="AI345" s="64">
        <f t="shared" si="53"/>
        <v>0.58307692307692305</v>
      </c>
      <c r="AJ345" s="64">
        <f t="shared" si="54"/>
        <v>0.97179487179487178</v>
      </c>
      <c r="AK345" s="64">
        <f t="shared" si="55"/>
        <v>4</v>
      </c>
      <c r="AL345" s="63">
        <v>1429</v>
      </c>
      <c r="AM345" s="63">
        <v>1300</v>
      </c>
      <c r="AN345" s="63" t="s">
        <v>453</v>
      </c>
      <c r="AO345" s="62">
        <v>0.78</v>
      </c>
      <c r="AP345" s="69">
        <v>0.11</v>
      </c>
      <c r="AQ345" s="66">
        <v>20</v>
      </c>
      <c r="AR345" s="63">
        <v>31</v>
      </c>
      <c r="AS345" s="278">
        <v>1116.42</v>
      </c>
      <c r="AT345" s="68">
        <v>35.5</v>
      </c>
      <c r="AU345" s="67">
        <v>0.5</v>
      </c>
      <c r="AV345" s="63">
        <v>0.03</v>
      </c>
      <c r="AW345" s="67">
        <v>20.81</v>
      </c>
      <c r="AX345" s="63">
        <v>0.5</v>
      </c>
      <c r="AY345" s="67">
        <v>4.8099999999999996</v>
      </c>
      <c r="AZ345" s="63">
        <v>0.22</v>
      </c>
      <c r="BA345" s="67">
        <v>8.6199999999999992</v>
      </c>
      <c r="BB345" s="63">
        <v>0.36</v>
      </c>
      <c r="BC345" s="67">
        <v>0.28999999999999998</v>
      </c>
      <c r="BD345" s="63">
        <v>0.02</v>
      </c>
      <c r="BE345" s="67">
        <v>2.6</v>
      </c>
      <c r="BF345" s="63">
        <v>0.19</v>
      </c>
      <c r="BG345" s="67">
        <v>0.38</v>
      </c>
      <c r="BH345" s="63">
        <v>0.03</v>
      </c>
      <c r="BI345" s="67">
        <v>1.0900000000000001</v>
      </c>
      <c r="BJ345" s="63">
        <v>0.06</v>
      </c>
      <c r="BK345" s="67"/>
      <c r="BL345" s="63"/>
      <c r="BM345" s="67">
        <v>0.97</v>
      </c>
      <c r="BN345" s="63">
        <v>0.09</v>
      </c>
      <c r="BO345" s="67">
        <v>0.37</v>
      </c>
      <c r="BP345" s="63">
        <v>0.06</v>
      </c>
      <c r="BQ345" s="67"/>
      <c r="BR345" s="63"/>
      <c r="BS345" s="67"/>
      <c r="BT345" s="63"/>
      <c r="BU345" s="67"/>
      <c r="BV345" s="63"/>
      <c r="BW345" s="67">
        <v>0.77</v>
      </c>
      <c r="BX345" s="63">
        <v>7.0000000000000007E-2</v>
      </c>
      <c r="BY345" s="67"/>
      <c r="BZ345" s="63"/>
      <c r="CA345" s="67">
        <v>0.53</v>
      </c>
      <c r="CB345" s="63">
        <v>0.06</v>
      </c>
      <c r="CC345" s="67"/>
      <c r="CD345" s="63"/>
      <c r="CE345" s="67"/>
      <c r="CF345" s="63"/>
      <c r="CG345" s="67"/>
      <c r="CH345" s="63"/>
      <c r="CI345" s="67">
        <v>7.1999999999999995E-2</v>
      </c>
      <c r="CJ345" s="63">
        <v>7.0000000000000001E-3</v>
      </c>
      <c r="CK345" s="67">
        <v>2.3E-2</v>
      </c>
      <c r="CL345" s="63">
        <v>3.0000000000000001E-3</v>
      </c>
      <c r="CM345" s="118">
        <v>6.6E-3</v>
      </c>
      <c r="CN345" s="60">
        <v>1.4E-3</v>
      </c>
      <c r="CO345" s="117">
        <v>41.43</v>
      </c>
      <c r="CP345" s="91">
        <v>9.19</v>
      </c>
      <c r="CQ345" s="91">
        <v>15.14</v>
      </c>
      <c r="CR345" s="91">
        <v>1.65</v>
      </c>
      <c r="CS345" s="61">
        <v>3.29</v>
      </c>
      <c r="CT345" s="61">
        <v>0.84</v>
      </c>
      <c r="CU345" s="63">
        <v>12.61</v>
      </c>
      <c r="CV345" s="63">
        <v>2.12</v>
      </c>
      <c r="CW345" s="63">
        <v>13.47</v>
      </c>
      <c r="CX345" s="63">
        <v>1.74</v>
      </c>
      <c r="CY345" s="60">
        <f t="shared" si="59"/>
        <v>2.4026910139356081E-2</v>
      </c>
      <c r="CZ345" s="60">
        <f t="shared" si="60"/>
        <v>1.5529066960573541E-3</v>
      </c>
      <c r="DA345" s="63"/>
      <c r="DB345" s="91">
        <v>31.4</v>
      </c>
      <c r="DC345" s="60">
        <f>0.3543*DE345</f>
        <v>2.5406853E-2</v>
      </c>
      <c r="DD345" s="60">
        <v>1.4207429999999999E-3</v>
      </c>
      <c r="DE345" s="60">
        <v>7.1709999999999996E-2</v>
      </c>
      <c r="DF345" s="60">
        <v>4.0099999999999997E-3</v>
      </c>
      <c r="DG345" s="65"/>
      <c r="DH345" s="65"/>
      <c r="DI345" s="65"/>
      <c r="DJ345" s="65"/>
      <c r="DL345" s="189">
        <v>41.36</v>
      </c>
      <c r="DM345" s="189">
        <v>4.6128800488953467E-3</v>
      </c>
      <c r="DN345" s="189">
        <v>51.14</v>
      </c>
      <c r="DO345" s="189">
        <v>5.60749121269528E-2</v>
      </c>
      <c r="DP345" s="189">
        <v>6.92</v>
      </c>
      <c r="DQ345" s="189">
        <v>8.87750069301248E-2</v>
      </c>
      <c r="DR345" s="190">
        <v>4.8999999999999998E-3</v>
      </c>
      <c r="DS345" s="190">
        <v>7.1334942700621126E-4</v>
      </c>
      <c r="DT345" s="190">
        <v>0.05</v>
      </c>
      <c r="DU345" s="190">
        <v>4.076140825414176E-3</v>
      </c>
      <c r="DV345" s="190">
        <v>1.5E-3</v>
      </c>
      <c r="DW345" s="190">
        <v>1.9503404719388179E-3</v>
      </c>
      <c r="DX345" s="190">
        <v>0.12770000000000001</v>
      </c>
      <c r="DY345" s="190">
        <v>9.9442269991207167E-4</v>
      </c>
      <c r="DZ345" s="190">
        <v>2.2000000000000001E-3</v>
      </c>
      <c r="EA345" s="190">
        <v>3.0862244476233204E-4</v>
      </c>
      <c r="EB345" s="190">
        <v>0.22700000000000001</v>
      </c>
      <c r="EC345" s="190">
        <v>4.6107626300098238E-3</v>
      </c>
      <c r="ED345" s="190">
        <v>0.1055</v>
      </c>
      <c r="EE345" s="190">
        <v>2.4875372609422493E-3</v>
      </c>
      <c r="EF345" s="190">
        <v>1.5299999999999999E-2</v>
      </c>
      <c r="EG345" s="190">
        <v>8.6130082363829131E-4</v>
      </c>
      <c r="EH345" s="190">
        <v>0.4027</v>
      </c>
      <c r="EI345" s="190">
        <v>1.8487751362611818E-3</v>
      </c>
      <c r="EJ345" s="189">
        <v>100.35</v>
      </c>
    </row>
    <row r="346" spans="1:140" x14ac:dyDescent="0.2">
      <c r="A346" s="63" t="s">
        <v>452</v>
      </c>
      <c r="B346" s="61">
        <v>92.92</v>
      </c>
      <c r="C346" s="143">
        <v>8.5183882811633218E-3</v>
      </c>
      <c r="D346" s="61">
        <v>49.97</v>
      </c>
      <c r="E346" s="61">
        <v>6.9240463083373435E-2</v>
      </c>
      <c r="F346" s="64">
        <v>0.2</v>
      </c>
      <c r="G346" s="64">
        <v>5.2097875599445599E-3</v>
      </c>
      <c r="H346" s="61">
        <v>6.59</v>
      </c>
      <c r="I346" s="61">
        <v>2.2067481988965881E-2</v>
      </c>
      <c r="J346" s="61">
        <v>0.91</v>
      </c>
      <c r="K346" s="61">
        <v>10.188000000000001</v>
      </c>
      <c r="L346" s="61">
        <v>4.6403164036949031E-2</v>
      </c>
      <c r="M346" s="64">
        <v>5.5E-2</v>
      </c>
      <c r="N346" s="64">
        <v>4.2222702862761375E-3</v>
      </c>
      <c r="O346" s="61">
        <v>24.8</v>
      </c>
      <c r="P346" s="61">
        <v>7.5092807237214357E-2</v>
      </c>
      <c r="Q346" s="61">
        <v>5.36</v>
      </c>
      <c r="R346" s="61">
        <v>1.2997309259996858E-2</v>
      </c>
      <c r="S346" s="64">
        <v>0.1</v>
      </c>
      <c r="T346" s="64">
        <v>7.5067844211539093E-3</v>
      </c>
      <c r="U346" s="64">
        <v>0.68500000000000005</v>
      </c>
      <c r="V346" s="64">
        <v>1.5424017603228134E-2</v>
      </c>
      <c r="W346" s="64">
        <v>2.8000000000000001E-2</v>
      </c>
      <c r="X346" s="64">
        <v>1.1039682979882002E-3</v>
      </c>
      <c r="Y346" s="64">
        <v>0.1507</v>
      </c>
      <c r="Z346" s="64">
        <v>1.6705552165834931E-3</v>
      </c>
      <c r="AA346" s="64">
        <v>1.6E-2</v>
      </c>
      <c r="AB346" s="64">
        <v>2.263862624632925E-3</v>
      </c>
      <c r="AC346" s="64">
        <v>1.2999999999999999E-2</v>
      </c>
      <c r="AD346" s="64">
        <v>9.692155058551857E-4</v>
      </c>
      <c r="AE346" s="61">
        <v>99.06</v>
      </c>
      <c r="AF346" s="61">
        <f t="shared" si="50"/>
        <v>100.16</v>
      </c>
      <c r="AG346" s="92">
        <f t="shared" si="51"/>
        <v>0.13999999999999999</v>
      </c>
      <c r="AH346" s="64">
        <f t="shared" si="52"/>
        <v>3.4250000000000003</v>
      </c>
      <c r="AI346" s="64">
        <f t="shared" si="53"/>
        <v>0.75349999999999995</v>
      </c>
      <c r="AJ346" s="64">
        <f t="shared" si="54"/>
        <v>1.2558333333333334</v>
      </c>
      <c r="AK346" s="64">
        <f t="shared" si="55"/>
        <v>5.5</v>
      </c>
      <c r="AL346" s="63">
        <v>1421</v>
      </c>
      <c r="AM346" s="63">
        <v>1300</v>
      </c>
      <c r="AN346" s="63" t="s">
        <v>124</v>
      </c>
      <c r="AO346" s="62">
        <v>1.1000000000000001</v>
      </c>
      <c r="AP346" s="69">
        <v>0.15</v>
      </c>
      <c r="AQ346" s="66">
        <v>20</v>
      </c>
      <c r="AR346" s="63">
        <v>10</v>
      </c>
      <c r="AS346" s="278">
        <v>1134.6199999999999</v>
      </c>
      <c r="AT346" s="68">
        <v>65.92</v>
      </c>
      <c r="AU346" s="67">
        <v>0.65</v>
      </c>
      <c r="AV346" s="63">
        <v>0.09</v>
      </c>
      <c r="AW346" s="67">
        <v>23.21</v>
      </c>
      <c r="AX346" s="63">
        <v>1.07</v>
      </c>
      <c r="AY346" s="67">
        <v>4.53</v>
      </c>
      <c r="AZ346" s="63">
        <v>0.46</v>
      </c>
      <c r="BA346" s="67">
        <v>9</v>
      </c>
      <c r="BB346" s="63">
        <v>0.72</v>
      </c>
      <c r="BC346" s="67">
        <v>0.2</v>
      </c>
      <c r="BD346" s="63">
        <v>0.06</v>
      </c>
      <c r="BE346" s="67">
        <v>3.71</v>
      </c>
      <c r="BF346" s="63">
        <v>0.81</v>
      </c>
      <c r="BG346" s="67">
        <v>0.38</v>
      </c>
      <c r="BH346" s="63">
        <v>0.06</v>
      </c>
      <c r="BI346" s="67">
        <v>1.1200000000000001</v>
      </c>
      <c r="BJ346" s="63">
        <v>0.12</v>
      </c>
      <c r="BK346" s="67"/>
      <c r="BL346" s="63"/>
      <c r="BM346" s="67">
        <v>1.02</v>
      </c>
      <c r="BN346" s="63">
        <v>0.22</v>
      </c>
      <c r="BO346" s="67">
        <v>0.33</v>
      </c>
      <c r="BP346" s="63">
        <v>0.13</v>
      </c>
      <c r="BQ346" s="67"/>
      <c r="BR346" s="63"/>
      <c r="BS346" s="67"/>
      <c r="BT346" s="63"/>
      <c r="BU346" s="67"/>
      <c r="BV346" s="63"/>
      <c r="BW346" s="67">
        <v>0.86</v>
      </c>
      <c r="BX346" s="63">
        <v>0.25</v>
      </c>
      <c r="BY346" s="67"/>
      <c r="BZ346" s="63"/>
      <c r="CA346" s="67">
        <v>0.53</v>
      </c>
      <c r="CB346" s="63">
        <v>0.13</v>
      </c>
      <c r="CC346" s="67"/>
      <c r="CD346" s="63"/>
      <c r="CE346" s="67"/>
      <c r="CF346" s="63"/>
      <c r="CG346" s="67"/>
      <c r="CH346" s="63"/>
      <c r="CI346" s="67">
        <v>8.6999999999999994E-2</v>
      </c>
      <c r="CJ346" s="63">
        <v>0.02</v>
      </c>
      <c r="CK346" s="67">
        <v>2.5999999999999999E-2</v>
      </c>
      <c r="CL346" s="63">
        <v>7.0000000000000001E-3</v>
      </c>
      <c r="CM346" s="118">
        <v>7.1000000000000004E-3</v>
      </c>
      <c r="CN346" s="60">
        <v>3.0000000000000001E-3</v>
      </c>
      <c r="CO346" s="117">
        <v>28.57</v>
      </c>
      <c r="CP346" s="91">
        <v>14.4</v>
      </c>
      <c r="CQ346" s="91">
        <v>12.87</v>
      </c>
      <c r="CR346" s="91">
        <v>3.31</v>
      </c>
      <c r="CS346" s="61">
        <v>3.71</v>
      </c>
      <c r="CT346" s="61">
        <v>1.8</v>
      </c>
      <c r="CU346" s="63">
        <v>7.69</v>
      </c>
      <c r="CV346" s="63">
        <v>2.92</v>
      </c>
      <c r="CW346" s="63">
        <v>11.72</v>
      </c>
      <c r="CX346" s="63">
        <v>3.7</v>
      </c>
      <c r="CY346" s="60">
        <f t="shared" si="59"/>
        <v>2.8005170185264973E-2</v>
      </c>
      <c r="CZ346" s="60">
        <f t="shared" si="60"/>
        <v>4.0869209708519856E-3</v>
      </c>
      <c r="DA346" s="63"/>
      <c r="DB346" s="91">
        <v>18.8</v>
      </c>
      <c r="DC346" s="60">
        <f>0.3543*DE346</f>
        <v>2.9878119000000002E-2</v>
      </c>
      <c r="DD346" s="60">
        <v>1.9025909999999999E-3</v>
      </c>
      <c r="DE346" s="60">
        <v>8.4330000000000002E-2</v>
      </c>
      <c r="DF346" s="60">
        <v>5.3699999999999998E-3</v>
      </c>
      <c r="DG346" s="65"/>
      <c r="DH346" s="65"/>
      <c r="DI346" s="65"/>
      <c r="DJ346" s="65"/>
      <c r="DL346" s="189">
        <v>40.98</v>
      </c>
      <c r="DM346" s="189">
        <v>6.8862241322588752E-2</v>
      </c>
      <c r="DN346" s="189">
        <v>50.75</v>
      </c>
      <c r="DO346" s="189">
        <v>0.10807065577040963</v>
      </c>
      <c r="DP346" s="189">
        <v>6.89</v>
      </c>
      <c r="DQ346" s="189">
        <v>3.8364416033321969E-2</v>
      </c>
      <c r="DR346" s="190">
        <v>5.7000000000000002E-3</v>
      </c>
      <c r="DS346" s="190">
        <v>4.5392432864226751E-4</v>
      </c>
      <c r="DT346" s="190">
        <v>0.05</v>
      </c>
      <c r="DU346" s="190">
        <v>1.4735134109255961E-3</v>
      </c>
      <c r="DV346" s="190">
        <v>1.6000000000000001E-3</v>
      </c>
      <c r="DW346" s="190">
        <v>2.0696985135699951E-3</v>
      </c>
      <c r="DX346" s="190">
        <v>0.13</v>
      </c>
      <c r="DY346" s="190">
        <v>3.610527648312697E-3</v>
      </c>
      <c r="DZ346" s="190">
        <v>1.8E-3</v>
      </c>
      <c r="EA346" s="190">
        <v>4.6765371804359681E-4</v>
      </c>
      <c r="EB346" s="190">
        <v>0.2331</v>
      </c>
      <c r="EC346" s="190">
        <v>8.5646565465368821E-3</v>
      </c>
      <c r="ED346" s="190">
        <v>0.1048</v>
      </c>
      <c r="EE346" s="190">
        <v>7.7952177310634308E-4</v>
      </c>
      <c r="EF346" s="190">
        <v>1.5699999999999999E-2</v>
      </c>
      <c r="EG346" s="190">
        <v>1.1535118150663155E-3</v>
      </c>
      <c r="EH346" s="190">
        <v>0.40029999999999999</v>
      </c>
      <c r="EI346" s="190">
        <v>2.137163268536408E-3</v>
      </c>
      <c r="EJ346" s="189">
        <v>99.55</v>
      </c>
    </row>
    <row r="347" spans="1:140" x14ac:dyDescent="0.2">
      <c r="A347" s="63" t="s">
        <v>451</v>
      </c>
      <c r="B347" s="61">
        <v>92.94</v>
      </c>
      <c r="C347" s="143">
        <v>5.1298191391612241E-3</v>
      </c>
      <c r="D347" s="61">
        <v>50.22</v>
      </c>
      <c r="E347" s="61">
        <v>6.9586873244887215E-2</v>
      </c>
      <c r="F347" s="64">
        <v>0.19</v>
      </c>
      <c r="G347" s="64">
        <v>5.0781749856799122E-3</v>
      </c>
      <c r="H347" s="61">
        <v>6.56</v>
      </c>
      <c r="I347" s="61">
        <v>2.1714528524401283E-2</v>
      </c>
      <c r="J347" s="61">
        <v>0.94</v>
      </c>
      <c r="K347" s="61">
        <v>10.156000000000001</v>
      </c>
      <c r="L347" s="61">
        <v>4.8211922243689947E-2</v>
      </c>
      <c r="M347" s="64">
        <v>4.8000000000000001E-2</v>
      </c>
      <c r="N347" s="64">
        <v>4.0919721862854022E-3</v>
      </c>
      <c r="O347" s="61">
        <v>24.86</v>
      </c>
      <c r="P347" s="61">
        <v>7.6548947690955188E-2</v>
      </c>
      <c r="Q347" s="61">
        <v>5.34</v>
      </c>
      <c r="R347" s="61">
        <v>1.2812153743830721E-2</v>
      </c>
      <c r="S347" s="64">
        <v>0.1</v>
      </c>
      <c r="T347" s="64">
        <v>7.4124070164675792E-3</v>
      </c>
      <c r="U347" s="64">
        <v>0.69299999999999995</v>
      </c>
      <c r="V347" s="64">
        <v>1.5329259324572726E-2</v>
      </c>
      <c r="W347" s="64">
        <v>2.4E-2</v>
      </c>
      <c r="X347" s="64">
        <v>1.0547563046610447E-3</v>
      </c>
      <c r="Y347" s="64">
        <v>0.1234</v>
      </c>
      <c r="Z347" s="64">
        <v>1.5247076135718452E-3</v>
      </c>
      <c r="AA347" s="64">
        <v>1.7000000000000001E-2</v>
      </c>
      <c r="AB347" s="64">
        <v>2.2342150506040551E-3</v>
      </c>
      <c r="AC347" s="64">
        <v>1.4E-2</v>
      </c>
      <c r="AD347" s="64">
        <v>9.2407442274171424E-4</v>
      </c>
      <c r="AE347" s="61">
        <v>99.29</v>
      </c>
      <c r="AF347" s="61">
        <f t="shared" si="50"/>
        <v>100.14</v>
      </c>
      <c r="AG347" s="92">
        <f t="shared" si="51"/>
        <v>0.12631578947368421</v>
      </c>
      <c r="AH347" s="64">
        <f t="shared" si="52"/>
        <v>3.6473684210526311</v>
      </c>
      <c r="AI347" s="64">
        <f t="shared" si="53"/>
        <v>0.64947368421052631</v>
      </c>
      <c r="AJ347" s="64">
        <f t="shared" si="54"/>
        <v>1.0824561403508772</v>
      </c>
      <c r="AK347" s="64">
        <f t="shared" si="55"/>
        <v>4.4736842105263159</v>
      </c>
      <c r="AL347" s="63">
        <v>1427</v>
      </c>
      <c r="AM347" s="63">
        <v>1300</v>
      </c>
      <c r="AN347" s="63" t="s">
        <v>153</v>
      </c>
      <c r="AO347" s="62">
        <v>0.85</v>
      </c>
      <c r="AP347" s="69">
        <v>0.12</v>
      </c>
      <c r="AQ347" s="66"/>
      <c r="AR347" s="63"/>
      <c r="AS347" s="278"/>
      <c r="AT347" s="68"/>
      <c r="AU347" s="67"/>
      <c r="AV347" s="63"/>
      <c r="AW347" s="67"/>
      <c r="AX347" s="63"/>
      <c r="AY347" s="67"/>
      <c r="AZ347" s="63"/>
      <c r="BA347" s="67"/>
      <c r="BB347" s="63"/>
      <c r="BC347" s="67"/>
      <c r="BD347" s="63"/>
      <c r="BE347" s="67"/>
      <c r="BF347" s="63"/>
      <c r="BG347" s="67"/>
      <c r="BH347" s="63"/>
      <c r="BI347" s="67"/>
      <c r="BJ347" s="63"/>
      <c r="BK347" s="67"/>
      <c r="BL347" s="63"/>
      <c r="BM347" s="67"/>
      <c r="BN347" s="63"/>
      <c r="BO347" s="67"/>
      <c r="BP347" s="63"/>
      <c r="BQ347" s="67"/>
      <c r="BR347" s="63"/>
      <c r="BS347" s="67"/>
      <c r="BT347" s="63"/>
      <c r="BU347" s="67"/>
      <c r="BV347" s="63"/>
      <c r="BW347" s="67"/>
      <c r="BX347" s="63"/>
      <c r="BY347" s="67"/>
      <c r="BZ347" s="63"/>
      <c r="CA347" s="67"/>
      <c r="CB347" s="63"/>
      <c r="CC347" s="67"/>
      <c r="CD347" s="63"/>
      <c r="CE347" s="67"/>
      <c r="CF347" s="63"/>
      <c r="CG347" s="67"/>
      <c r="CH347" s="63"/>
      <c r="CI347" s="67"/>
      <c r="CJ347" s="63"/>
      <c r="CK347" s="67"/>
      <c r="CL347" s="63"/>
      <c r="CM347" s="118"/>
      <c r="CN347" s="60"/>
      <c r="CO347" s="117"/>
      <c r="CP347" s="91"/>
      <c r="CQ347" s="91"/>
      <c r="CR347" s="91"/>
      <c r="CS347" s="61"/>
      <c r="CT347" s="61"/>
      <c r="CU347" s="63"/>
      <c r="CV347" s="63"/>
      <c r="CW347" s="63"/>
      <c r="CX347" s="63"/>
      <c r="CY347" s="60"/>
      <c r="CZ347" s="60"/>
      <c r="DA347" s="63"/>
      <c r="DB347" s="91"/>
      <c r="DC347" s="91"/>
      <c r="DD347" s="91"/>
      <c r="DE347" s="60"/>
      <c r="DF347" s="60"/>
      <c r="DG347" s="65"/>
      <c r="DH347" s="65"/>
      <c r="DI347" s="65"/>
      <c r="DJ347" s="65"/>
      <c r="DL347" s="189">
        <v>41.02</v>
      </c>
      <c r="DM347" s="189">
        <v>9.4491786741258119E-2</v>
      </c>
      <c r="DN347" s="189">
        <v>50.79</v>
      </c>
      <c r="DO347" s="189">
        <v>0.24339901081461462</v>
      </c>
      <c r="DP347" s="189">
        <v>6.87</v>
      </c>
      <c r="DQ347" s="189">
        <v>2.2636109583015936E-2</v>
      </c>
      <c r="DR347" s="190">
        <v>3.8E-3</v>
      </c>
      <c r="DS347" s="190">
        <v>5.3979821637043966E-4</v>
      </c>
      <c r="DT347" s="190">
        <v>5.1499999999999997E-2</v>
      </c>
      <c r="DU347" s="190">
        <v>1.3459803605657876E-3</v>
      </c>
      <c r="DV347" s="190">
        <v>5.1000000000000004E-3</v>
      </c>
      <c r="DW347" s="190">
        <v>2.432102204973972E-3</v>
      </c>
      <c r="DX347" s="190">
        <v>0.1293</v>
      </c>
      <c r="DY347" s="190">
        <v>2.3848005340868076E-3</v>
      </c>
      <c r="DZ347" s="190">
        <v>1.5E-3</v>
      </c>
      <c r="EA347" s="190">
        <v>2.3441289124992318E-4</v>
      </c>
      <c r="EB347" s="190">
        <v>0.23200000000000001</v>
      </c>
      <c r="EC347" s="190">
        <v>3.6470662411811176E-3</v>
      </c>
      <c r="ED347" s="190">
        <v>0.1051</v>
      </c>
      <c r="EE347" s="190">
        <v>8.7844787682713388E-4</v>
      </c>
      <c r="EF347" s="190">
        <v>1.61E-2</v>
      </c>
      <c r="EG347" s="190">
        <v>7.6746540546831696E-4</v>
      </c>
      <c r="EH347" s="190">
        <v>0.40189999999999998</v>
      </c>
      <c r="EI347" s="190">
        <v>2.1972126685070093E-3</v>
      </c>
      <c r="EJ347" s="189">
        <v>99.63</v>
      </c>
    </row>
    <row r="348" spans="1:140" x14ac:dyDescent="0.2">
      <c r="A348" s="63" t="s">
        <v>450</v>
      </c>
      <c r="B348" s="61">
        <v>92.76</v>
      </c>
      <c r="C348" s="143">
        <v>1.1200676709451789E-2</v>
      </c>
      <c r="D348" s="61">
        <v>50.35</v>
      </c>
      <c r="E348" s="61">
        <v>6.9767006528874381E-2</v>
      </c>
      <c r="F348" s="64">
        <v>0.192</v>
      </c>
      <c r="G348" s="64">
        <v>5.2129064036613324E-3</v>
      </c>
      <c r="H348" s="61">
        <v>6.65</v>
      </c>
      <c r="I348" s="61">
        <v>2.2268399882643872E-2</v>
      </c>
      <c r="J348" s="61">
        <v>0.89</v>
      </c>
      <c r="K348" s="61">
        <v>10.204000000000001</v>
      </c>
      <c r="L348" s="61">
        <v>4.5952000745125343E-2</v>
      </c>
      <c r="M348" s="64">
        <v>0.06</v>
      </c>
      <c r="N348" s="64">
        <v>4.2210471581245225E-3</v>
      </c>
      <c r="O348" s="61">
        <v>24.43</v>
      </c>
      <c r="P348" s="61">
        <v>7.3344268796773304E-2</v>
      </c>
      <c r="Q348" s="61">
        <v>5.3</v>
      </c>
      <c r="R348" s="61">
        <v>1.3055814087274738E-2</v>
      </c>
      <c r="S348" s="64">
        <v>0.124</v>
      </c>
      <c r="T348" s="64">
        <v>7.6183202804364063E-3</v>
      </c>
      <c r="U348" s="64">
        <v>0.69</v>
      </c>
      <c r="V348" s="64">
        <v>1.5589808023905303E-2</v>
      </c>
      <c r="W348" s="64">
        <v>2.5999999999999999E-2</v>
      </c>
      <c r="X348" s="64">
        <v>1.0649395869957211E-3</v>
      </c>
      <c r="Y348" s="64">
        <v>0.14050000000000001</v>
      </c>
      <c r="Z348" s="64">
        <v>1.6331759203813841E-3</v>
      </c>
      <c r="AA348" s="64">
        <v>1.4E-2</v>
      </c>
      <c r="AB348" s="64">
        <v>2.1353565239660669E-3</v>
      </c>
      <c r="AC348" s="64">
        <v>1.7999999999999999E-2</v>
      </c>
      <c r="AD348" s="64">
        <v>9.9042043597656051E-4</v>
      </c>
      <c r="AE348" s="61">
        <v>99.08</v>
      </c>
      <c r="AF348" s="61">
        <f t="shared" si="50"/>
        <v>100.14999999999999</v>
      </c>
      <c r="AG348" s="92">
        <f t="shared" si="51"/>
        <v>0.13541666666666666</v>
      </c>
      <c r="AH348" s="64">
        <f t="shared" si="52"/>
        <v>3.5937499999999996</v>
      </c>
      <c r="AI348" s="64">
        <f t="shared" si="53"/>
        <v>0.73177083333333337</v>
      </c>
      <c r="AJ348" s="64">
        <f t="shared" si="54"/>
        <v>1.2196180555555556</v>
      </c>
      <c r="AK348" s="64">
        <f t="shared" si="55"/>
        <v>5.572916666666667</v>
      </c>
      <c r="AL348" s="63">
        <v>1415</v>
      </c>
      <c r="AM348" s="63">
        <v>1300</v>
      </c>
      <c r="AN348" s="63" t="s">
        <v>423</v>
      </c>
      <c r="AO348" s="62">
        <v>1.07</v>
      </c>
      <c r="AP348" s="69">
        <v>0.15</v>
      </c>
      <c r="AQ348" s="66"/>
      <c r="AR348" s="63"/>
      <c r="AS348" s="278"/>
      <c r="AT348" s="68"/>
      <c r="AU348" s="67"/>
      <c r="AV348" s="63"/>
      <c r="AW348" s="67"/>
      <c r="AX348" s="63"/>
      <c r="AY348" s="67"/>
      <c r="AZ348" s="63"/>
      <c r="BA348" s="67"/>
      <c r="BB348" s="63"/>
      <c r="BC348" s="67"/>
      <c r="BD348" s="63"/>
      <c r="BE348" s="67"/>
      <c r="BF348" s="63"/>
      <c r="BG348" s="67"/>
      <c r="BH348" s="63"/>
      <c r="BI348" s="67"/>
      <c r="BJ348" s="63"/>
      <c r="BK348" s="67"/>
      <c r="BL348" s="63"/>
      <c r="BM348" s="67"/>
      <c r="BN348" s="63"/>
      <c r="BO348" s="67"/>
      <c r="BP348" s="63"/>
      <c r="BQ348" s="67"/>
      <c r="BR348" s="63"/>
      <c r="BS348" s="67"/>
      <c r="BT348" s="63"/>
      <c r="BU348" s="67"/>
      <c r="BV348" s="63"/>
      <c r="BW348" s="67"/>
      <c r="BX348" s="63"/>
      <c r="BY348" s="67"/>
      <c r="BZ348" s="63"/>
      <c r="CA348" s="67"/>
      <c r="CB348" s="63"/>
      <c r="CC348" s="67"/>
      <c r="CD348" s="63"/>
      <c r="CE348" s="67"/>
      <c r="CF348" s="63"/>
      <c r="CG348" s="67"/>
      <c r="CH348" s="63"/>
      <c r="CI348" s="67"/>
      <c r="CJ348" s="63"/>
      <c r="CK348" s="67"/>
      <c r="CL348" s="63"/>
      <c r="CM348" s="118"/>
      <c r="CN348" s="60"/>
      <c r="CO348" s="117"/>
      <c r="CP348" s="91"/>
      <c r="CQ348" s="91"/>
      <c r="CR348" s="91"/>
      <c r="CS348" s="61"/>
      <c r="CT348" s="61"/>
      <c r="CU348" s="63"/>
      <c r="CV348" s="63"/>
      <c r="CW348" s="63"/>
      <c r="CX348" s="63"/>
      <c r="CY348" s="60"/>
      <c r="CZ348" s="60"/>
      <c r="DA348" s="63"/>
      <c r="DB348" s="91"/>
      <c r="DC348" s="91"/>
      <c r="DD348" s="91"/>
      <c r="DE348" s="60"/>
      <c r="DF348" s="60"/>
      <c r="DG348" s="65"/>
      <c r="DH348" s="65"/>
      <c r="DI348" s="65"/>
      <c r="DJ348" s="65"/>
      <c r="DL348" s="189">
        <v>41.42</v>
      </c>
      <c r="DM348" s="189">
        <v>0.11502904052621767</v>
      </c>
      <c r="DN348" s="189">
        <v>51.13</v>
      </c>
      <c r="DO348" s="189">
        <v>9.9883850699766213E-2</v>
      </c>
      <c r="DP348" s="189">
        <v>7.11</v>
      </c>
      <c r="DQ348" s="189">
        <v>5.2793516374682631E-2</v>
      </c>
      <c r="DR348" s="190">
        <v>4.1999999999999997E-3</v>
      </c>
      <c r="DS348" s="190">
        <v>6.1214491704715361E-4</v>
      </c>
      <c r="DT348" s="190">
        <v>5.16E-2</v>
      </c>
      <c r="DU348" s="190">
        <v>2.0238563907477164E-3</v>
      </c>
      <c r="DV348" s="190">
        <v>4.8999999999999998E-3</v>
      </c>
      <c r="DW348" s="190">
        <v>5.2377919985015968E-3</v>
      </c>
      <c r="DX348" s="190">
        <v>0.1285</v>
      </c>
      <c r="DY348" s="190">
        <v>1.6879884362407979E-3</v>
      </c>
      <c r="DZ348" s="190">
        <v>1.6999999999999999E-3</v>
      </c>
      <c r="EA348" s="190">
        <v>6.3182986067875601E-4</v>
      </c>
      <c r="EB348" s="190">
        <v>0.22509999999999999</v>
      </c>
      <c r="EC348" s="190">
        <v>4.1764141069063048E-3</v>
      </c>
      <c r="ED348" s="190">
        <v>0.1094</v>
      </c>
      <c r="EE348" s="190">
        <v>1.5983663748960902E-3</v>
      </c>
      <c r="EF348" s="190">
        <v>1.54E-2</v>
      </c>
      <c r="EG348" s="190">
        <v>7.8089221946177714E-4</v>
      </c>
      <c r="EH348" s="190">
        <v>0.39889999999999998</v>
      </c>
      <c r="EI348" s="190">
        <v>1.5126476564711949E-3</v>
      </c>
      <c r="EJ348" s="189">
        <v>100.59</v>
      </c>
    </row>
    <row r="349" spans="1:140" x14ac:dyDescent="0.2">
      <c r="A349" s="63" t="s">
        <v>449</v>
      </c>
      <c r="B349" s="61">
        <v>92.93</v>
      </c>
      <c r="C349" s="143">
        <v>2.1700936280259361E-2</v>
      </c>
      <c r="D349" s="61">
        <v>50.22</v>
      </c>
      <c r="E349" s="61">
        <v>6.9586873244887215E-2</v>
      </c>
      <c r="F349" s="64">
        <v>0.19400000000000001</v>
      </c>
      <c r="G349" s="64">
        <v>5.0951077826227788E-3</v>
      </c>
      <c r="H349" s="61">
        <v>6.69</v>
      </c>
      <c r="I349" s="61">
        <v>2.1973516726580961E-2</v>
      </c>
      <c r="J349" s="61">
        <v>0.94</v>
      </c>
      <c r="K349" s="61">
        <v>10.157</v>
      </c>
      <c r="L349" s="61">
        <v>4.7956042553175461E-2</v>
      </c>
      <c r="M349" s="64">
        <v>5.5E-2</v>
      </c>
      <c r="N349" s="64">
        <v>4.0776949280109135E-3</v>
      </c>
      <c r="O349" s="61">
        <v>24.79</v>
      </c>
      <c r="P349" s="61">
        <v>7.5698628251185049E-2</v>
      </c>
      <c r="Q349" s="61">
        <v>5.3</v>
      </c>
      <c r="R349" s="61">
        <v>1.2785264666505447E-2</v>
      </c>
      <c r="S349" s="64">
        <v>7.9000000000000001E-2</v>
      </c>
      <c r="T349" s="64">
        <v>7.2544825854581833E-3</v>
      </c>
      <c r="U349" s="64">
        <v>0.72</v>
      </c>
      <c r="V349" s="64">
        <v>1.5547398496211512E-2</v>
      </c>
      <c r="W349" s="64">
        <v>2.5000000000000001E-2</v>
      </c>
      <c r="X349" s="64">
        <v>1.0619725996790764E-3</v>
      </c>
      <c r="Y349" s="64">
        <v>0.13700000000000001</v>
      </c>
      <c r="Z349" s="64">
        <v>1.5872362281496154E-3</v>
      </c>
      <c r="AA349" s="64">
        <v>1.4E-2</v>
      </c>
      <c r="AB349" s="64">
        <v>2.1901421670975532E-3</v>
      </c>
      <c r="AC349" s="64">
        <v>4.1000000000000002E-2</v>
      </c>
      <c r="AD349" s="64">
        <v>1.7662978687038196E-3</v>
      </c>
      <c r="AE349" s="61">
        <v>99.36</v>
      </c>
      <c r="AF349" s="61">
        <f t="shared" si="50"/>
        <v>100.17999999999999</v>
      </c>
      <c r="AG349" s="92">
        <f t="shared" si="51"/>
        <v>0.12886597938144331</v>
      </c>
      <c r="AH349" s="64">
        <f t="shared" si="52"/>
        <v>3.7113402061855667</v>
      </c>
      <c r="AI349" s="64">
        <f t="shared" si="53"/>
        <v>0.70618556701030932</v>
      </c>
      <c r="AJ349" s="64">
        <f t="shared" si="54"/>
        <v>1.1769759450171822</v>
      </c>
      <c r="AK349" s="64">
        <f t="shared" si="55"/>
        <v>4.2268041237113394</v>
      </c>
      <c r="AL349" s="63">
        <v>1427</v>
      </c>
      <c r="AM349" s="63">
        <v>1300</v>
      </c>
      <c r="AN349" s="63" t="s">
        <v>226</v>
      </c>
      <c r="AO349" s="62">
        <v>0.82</v>
      </c>
      <c r="AP349" s="69">
        <v>0.11</v>
      </c>
      <c r="AQ349" s="66">
        <v>38</v>
      </c>
      <c r="AR349" s="63">
        <v>12</v>
      </c>
      <c r="AS349" s="278">
        <v>1126.8499999999999</v>
      </c>
      <c r="AT349" s="68">
        <v>44.17</v>
      </c>
      <c r="AU349" s="67">
        <v>0.56000000000000005</v>
      </c>
      <c r="AV349" s="63">
        <v>0.05</v>
      </c>
      <c r="AW349" s="67">
        <v>22.73</v>
      </c>
      <c r="AX349" s="63">
        <v>0.8</v>
      </c>
      <c r="AY349" s="67">
        <v>5.16</v>
      </c>
      <c r="AZ349" s="63">
        <v>0.4</v>
      </c>
      <c r="BA349" s="67">
        <v>9.41</v>
      </c>
      <c r="BB349" s="63">
        <v>0.54</v>
      </c>
      <c r="BC349" s="67">
        <v>0.28000000000000003</v>
      </c>
      <c r="BD349" s="63">
        <v>0.03</v>
      </c>
      <c r="BE349" s="67">
        <v>2.68</v>
      </c>
      <c r="BF349" s="63">
        <v>0.45</v>
      </c>
      <c r="BG349" s="67">
        <v>0.43</v>
      </c>
      <c r="BH349" s="63">
        <v>0.06</v>
      </c>
      <c r="BI349" s="67">
        <v>1.1599999999999999</v>
      </c>
      <c r="BJ349" s="63">
        <v>0.09</v>
      </c>
      <c r="BK349" s="67"/>
      <c r="BL349" s="63"/>
      <c r="BM349" s="67">
        <v>1.01</v>
      </c>
      <c r="BN349" s="63">
        <v>0.14000000000000001</v>
      </c>
      <c r="BO349" s="67">
        <v>0.36</v>
      </c>
      <c r="BP349" s="63">
        <v>0.09</v>
      </c>
      <c r="BQ349" s="67"/>
      <c r="BR349" s="63"/>
      <c r="BS349" s="67"/>
      <c r="BT349" s="63"/>
      <c r="BU349" s="67"/>
      <c r="BV349" s="63"/>
      <c r="BW349" s="67">
        <v>0.78</v>
      </c>
      <c r="BX349" s="63">
        <v>0.09</v>
      </c>
      <c r="BY349" s="67"/>
      <c r="BZ349" s="63"/>
      <c r="CA349" s="67">
        <v>0.53</v>
      </c>
      <c r="CB349" s="63">
        <v>0.08</v>
      </c>
      <c r="CC349" s="67"/>
      <c r="CD349" s="63"/>
      <c r="CE349" s="67"/>
      <c r="CF349" s="63"/>
      <c r="CG349" s="67"/>
      <c r="CH349" s="63"/>
      <c r="CI349" s="67">
        <v>6.3E-2</v>
      </c>
      <c r="CJ349" s="63">
        <v>8.9999999999999993E-3</v>
      </c>
      <c r="CK349" s="67">
        <v>2.4E-2</v>
      </c>
      <c r="CL349" s="63">
        <v>5.0000000000000001E-3</v>
      </c>
      <c r="CM349" s="118"/>
      <c r="CN349" s="60"/>
      <c r="CO349" s="117"/>
      <c r="CP349" s="91"/>
      <c r="CQ349" s="91">
        <v>18.41</v>
      </c>
      <c r="CR349" s="91">
        <v>3.08</v>
      </c>
      <c r="CS349" s="61"/>
      <c r="CT349" s="61"/>
      <c r="CU349" s="63">
        <v>11.67</v>
      </c>
      <c r="CV349" s="63">
        <v>2.7</v>
      </c>
      <c r="CW349" s="63">
        <v>16.03</v>
      </c>
      <c r="CX349" s="63">
        <v>3.3</v>
      </c>
      <c r="CY349" s="60">
        <f>AU349/AW349</f>
        <v>2.4637043554773429E-2</v>
      </c>
      <c r="CZ349" s="60">
        <f>CY349*((AV349/AU349)^2+(AX349/AW349)^2)^0.5</f>
        <v>2.3644736186232006E-3</v>
      </c>
      <c r="DA349" s="63"/>
      <c r="DB349" s="91">
        <v>13.6</v>
      </c>
      <c r="DC349" s="60">
        <f>0.3543*DE349</f>
        <v>2.6048136E-2</v>
      </c>
      <c r="DD349" s="60">
        <v>1.4809739999999999E-3</v>
      </c>
      <c r="DE349" s="60">
        <v>7.3520000000000002E-2</v>
      </c>
      <c r="DF349" s="60">
        <v>4.1799999999999997E-3</v>
      </c>
      <c r="DG349" s="65"/>
      <c r="DH349" s="65"/>
      <c r="DI349" s="65"/>
      <c r="DJ349" s="65"/>
      <c r="DL349" s="189">
        <v>41.5</v>
      </c>
      <c r="DM349" s="189">
        <v>9.6928885497646292E-2</v>
      </c>
      <c r="DN349" s="189">
        <v>51.4</v>
      </c>
      <c r="DO349" s="189">
        <v>0.11808374014315583</v>
      </c>
      <c r="DP349" s="189">
        <v>6.97</v>
      </c>
      <c r="DQ349" s="189">
        <v>0.10023739931512171</v>
      </c>
      <c r="DR349" s="190">
        <v>4.3E-3</v>
      </c>
      <c r="DS349" s="190">
        <v>6.2549274620845381E-4</v>
      </c>
      <c r="DT349" s="190">
        <v>5.3600000000000002E-2</v>
      </c>
      <c r="DU349" s="190">
        <v>4.0043908637685038E-3</v>
      </c>
      <c r="DV349" s="190">
        <v>3.2000000000000002E-3</v>
      </c>
      <c r="DW349" s="190">
        <v>4.5881576979215754E-3</v>
      </c>
      <c r="DX349" s="190">
        <v>0.12820000000000001</v>
      </c>
      <c r="DY349" s="190">
        <v>2.1496705557655805E-3</v>
      </c>
      <c r="DZ349" s="190">
        <v>1.5E-3</v>
      </c>
      <c r="EA349" s="190">
        <v>3.2374100719424455E-4</v>
      </c>
      <c r="EB349" s="190">
        <v>0.22090000000000001</v>
      </c>
      <c r="EC349" s="190">
        <v>2.2096546842960387E-2</v>
      </c>
      <c r="ED349" s="190">
        <v>0.1067</v>
      </c>
      <c r="EE349" s="190">
        <v>1.2170156184279038E-3</v>
      </c>
      <c r="EF349" s="190">
        <v>1.61E-2</v>
      </c>
      <c r="EG349" s="190">
        <v>1.3434403460011305E-3</v>
      </c>
      <c r="EH349" s="190">
        <v>0.4022</v>
      </c>
      <c r="EI349" s="190">
        <v>4.2894701130607692E-3</v>
      </c>
      <c r="EJ349" s="189">
        <v>100.8</v>
      </c>
    </row>
    <row r="350" spans="1:140" x14ac:dyDescent="0.2">
      <c r="A350" s="63" t="s">
        <v>234</v>
      </c>
      <c r="B350" s="61">
        <v>93.2</v>
      </c>
      <c r="C350" s="143">
        <v>8.2100078457128696E-3</v>
      </c>
      <c r="D350" s="61">
        <v>50.11</v>
      </c>
      <c r="E350" s="61">
        <v>6.9434452773821154E-2</v>
      </c>
      <c r="F350" s="64">
        <v>0.19400000000000001</v>
      </c>
      <c r="G350" s="64">
        <v>4.888834215047818E-3</v>
      </c>
      <c r="H350" s="61">
        <v>6.44</v>
      </c>
      <c r="I350" s="61">
        <v>2.1152383814526363E-2</v>
      </c>
      <c r="J350" s="61">
        <v>0.98</v>
      </c>
      <c r="K350" s="61">
        <v>10.018000000000001</v>
      </c>
      <c r="L350" s="61">
        <v>4.8842118210787537E-2</v>
      </c>
      <c r="M350" s="64">
        <v>4.8000000000000001E-2</v>
      </c>
      <c r="N350" s="64">
        <v>3.9086098830374187E-3</v>
      </c>
      <c r="O350" s="61">
        <v>25.47</v>
      </c>
      <c r="P350" s="61">
        <v>7.9086222213480398E-2</v>
      </c>
      <c r="Q350" s="61">
        <v>5.14</v>
      </c>
      <c r="R350" s="61">
        <v>1.2398242153379131E-2</v>
      </c>
      <c r="S350" s="64">
        <v>0.107</v>
      </c>
      <c r="T350" s="64">
        <v>7.2386136326621931E-3</v>
      </c>
      <c r="U350" s="64">
        <v>0.69599999999999995</v>
      </c>
      <c r="V350" s="64">
        <v>1.4940231597193458E-2</v>
      </c>
      <c r="W350" s="64">
        <v>1.9E-2</v>
      </c>
      <c r="X350" s="64">
        <v>9.6452940153203895E-4</v>
      </c>
      <c r="Y350" s="64">
        <v>7.0800000000000002E-2</v>
      </c>
      <c r="Z350" s="64">
        <v>1.216447164857105E-3</v>
      </c>
      <c r="AA350" s="64">
        <v>1.4999999999999999E-2</v>
      </c>
      <c r="AB350" s="64">
        <v>2.0794024248433599E-3</v>
      </c>
      <c r="AC350" s="64">
        <v>1.7999999999999999E-2</v>
      </c>
      <c r="AD350" s="64">
        <v>9.347414615817573E-4</v>
      </c>
      <c r="AE350" s="61">
        <v>99.33</v>
      </c>
      <c r="AF350" s="61">
        <f t="shared" si="50"/>
        <v>100.09</v>
      </c>
      <c r="AG350" s="92">
        <f t="shared" si="51"/>
        <v>9.7938144329896906E-2</v>
      </c>
      <c r="AH350" s="64">
        <f t="shared" si="52"/>
        <v>3.5876288659793811</v>
      </c>
      <c r="AI350" s="64">
        <f t="shared" si="53"/>
        <v>0.3649484536082474</v>
      </c>
      <c r="AJ350" s="64">
        <f t="shared" si="54"/>
        <v>0.60824742268041232</v>
      </c>
      <c r="AK350" s="64">
        <f t="shared" si="55"/>
        <v>3.9175257731958761</v>
      </c>
      <c r="AL350" s="63">
        <v>1438</v>
      </c>
      <c r="AM350" s="63">
        <v>1300</v>
      </c>
      <c r="AN350" s="63" t="s">
        <v>233</v>
      </c>
      <c r="AO350" s="62">
        <v>0.76</v>
      </c>
      <c r="AP350" s="69">
        <v>0.11</v>
      </c>
      <c r="AQ350" s="66">
        <v>38</v>
      </c>
      <c r="AR350" s="63">
        <v>13</v>
      </c>
      <c r="AS350" s="278">
        <v>1116.31</v>
      </c>
      <c r="AT350" s="68">
        <v>43.31</v>
      </c>
      <c r="AU350" s="67">
        <v>0.39</v>
      </c>
      <c r="AV350" s="63">
        <v>0.04</v>
      </c>
      <c r="AW350" s="67">
        <v>20.239999999999998</v>
      </c>
      <c r="AX350" s="63">
        <v>0.65</v>
      </c>
      <c r="AY350" s="67">
        <v>4.93</v>
      </c>
      <c r="AZ350" s="63">
        <v>0.3</v>
      </c>
      <c r="BA350" s="67">
        <v>9.43</v>
      </c>
      <c r="BB350" s="63">
        <v>0.46</v>
      </c>
      <c r="BC350" s="67">
        <v>0.26</v>
      </c>
      <c r="BD350" s="63">
        <v>0.03</v>
      </c>
      <c r="BE350" s="67">
        <v>2.4300000000000002</v>
      </c>
      <c r="BF350" s="63">
        <v>0.49</v>
      </c>
      <c r="BG350" s="67">
        <v>0.4</v>
      </c>
      <c r="BH350" s="63">
        <v>0.04</v>
      </c>
      <c r="BI350" s="67">
        <v>1.08</v>
      </c>
      <c r="BJ350" s="63">
        <v>0.08</v>
      </c>
      <c r="BK350" s="67"/>
      <c r="BL350" s="63"/>
      <c r="BM350" s="67">
        <v>0.94</v>
      </c>
      <c r="BN350" s="63">
        <v>0.13</v>
      </c>
      <c r="BO350" s="67">
        <v>0.38</v>
      </c>
      <c r="BP350" s="63">
        <v>0.09</v>
      </c>
      <c r="BQ350" s="67"/>
      <c r="BR350" s="63"/>
      <c r="BS350" s="67"/>
      <c r="BT350" s="63"/>
      <c r="BU350" s="67"/>
      <c r="BV350" s="63"/>
      <c r="BW350" s="67">
        <v>0.88</v>
      </c>
      <c r="BX350" s="63">
        <v>0.11</v>
      </c>
      <c r="BY350" s="67"/>
      <c r="BZ350" s="63"/>
      <c r="CA350" s="67">
        <v>0.63</v>
      </c>
      <c r="CB350" s="63">
        <v>0.09</v>
      </c>
      <c r="CC350" s="67"/>
      <c r="CD350" s="63"/>
      <c r="CE350" s="67"/>
      <c r="CF350" s="63"/>
      <c r="CG350" s="67"/>
      <c r="CH350" s="63"/>
      <c r="CI350" s="67">
        <v>6.3E-2</v>
      </c>
      <c r="CJ350" s="63">
        <v>0.01</v>
      </c>
      <c r="CK350" s="67">
        <v>2.3E-2</v>
      </c>
      <c r="CL350" s="63">
        <v>4.0000000000000001E-3</v>
      </c>
      <c r="CM350" s="118">
        <v>7.1999999999999998E-3</v>
      </c>
      <c r="CN350" s="60">
        <v>1.9E-3</v>
      </c>
      <c r="CO350" s="117">
        <v>37.14</v>
      </c>
      <c r="CP350" s="91">
        <v>10.98</v>
      </c>
      <c r="CQ350" s="91">
        <v>17.14</v>
      </c>
      <c r="CR350" s="91">
        <v>3.03</v>
      </c>
      <c r="CS350" s="61">
        <v>3.29</v>
      </c>
      <c r="CT350" s="61">
        <v>1.06</v>
      </c>
      <c r="CU350" s="63">
        <v>11.3</v>
      </c>
      <c r="CV350" s="63">
        <v>2.52</v>
      </c>
      <c r="CW350" s="63">
        <v>14.92</v>
      </c>
      <c r="CX350" s="63">
        <v>3.16</v>
      </c>
      <c r="CY350" s="60">
        <f>AU350/AW350</f>
        <v>1.9268774703557316E-2</v>
      </c>
      <c r="CZ350" s="60">
        <f>CY350*((AV350/AU350)^2+(AX350/AW350)^2)^0.5</f>
        <v>2.0708997836521303E-3</v>
      </c>
      <c r="DA350" s="63"/>
      <c r="DB350" s="91">
        <v>13.4</v>
      </c>
      <c r="DC350" s="60">
        <f>0.3543*DE350</f>
        <v>1.9755768E-2</v>
      </c>
      <c r="DD350" s="60">
        <v>1.112502E-3</v>
      </c>
      <c r="DE350" s="60">
        <v>5.5759999999999997E-2</v>
      </c>
      <c r="DF350" s="60">
        <v>3.14E-3</v>
      </c>
      <c r="DG350" s="65">
        <v>0.70318000000000003</v>
      </c>
      <c r="DH350" s="65">
        <v>9.7999999999999997E-4</v>
      </c>
      <c r="DI350" s="65">
        <v>0.70057999999999998</v>
      </c>
      <c r="DJ350" s="65">
        <v>9.8999999999999999E-4</v>
      </c>
      <c r="DL350" s="189">
        <v>41.64</v>
      </c>
      <c r="DM350" s="189">
        <v>3.1179502615780133E-2</v>
      </c>
      <c r="DN350" s="189">
        <v>51.57</v>
      </c>
      <c r="DO350" s="189">
        <v>0.13137640613966572</v>
      </c>
      <c r="DP350" s="189">
        <v>6.7</v>
      </c>
      <c r="DQ350" s="189">
        <v>3.6153992765245349E-2</v>
      </c>
      <c r="DR350" s="190">
        <v>3.5999999999999999E-3</v>
      </c>
      <c r="DS350" s="190">
        <v>6.1305973433807115E-4</v>
      </c>
      <c r="DT350" s="190">
        <v>5.0599999999999999E-2</v>
      </c>
      <c r="DU350" s="190">
        <v>1.4112913115693314E-3</v>
      </c>
      <c r="DV350" s="190">
        <v>1.6000000000000001E-3</v>
      </c>
      <c r="DW350" s="190">
        <v>2.0501577135706365E-3</v>
      </c>
      <c r="DX350" s="190">
        <v>0.12920000000000001</v>
      </c>
      <c r="DY350" s="190">
        <v>2.6421442469108207E-3</v>
      </c>
      <c r="DZ350" s="190">
        <v>1.6999999999999999E-3</v>
      </c>
      <c r="EA350" s="190">
        <v>5.361588749574599E-4</v>
      </c>
      <c r="EB350" s="190">
        <v>0.2286</v>
      </c>
      <c r="EC350" s="190">
        <v>2.4122550914307079E-3</v>
      </c>
      <c r="ED350" s="190">
        <v>0.10340000000000001</v>
      </c>
      <c r="EE350" s="190">
        <v>8.6032471406290298E-4</v>
      </c>
      <c r="EF350" s="190">
        <v>1.5900000000000001E-2</v>
      </c>
      <c r="EG350" s="190">
        <v>7.4001213747803835E-4</v>
      </c>
      <c r="EH350" s="190">
        <v>0.40670000000000001</v>
      </c>
      <c r="EI350" s="190">
        <v>2.0321793009997302E-3</v>
      </c>
      <c r="EJ350" s="189">
        <v>100.85</v>
      </c>
    </row>
    <row r="351" spans="1:140" x14ac:dyDescent="0.2">
      <c r="A351" s="63" t="s">
        <v>448</v>
      </c>
      <c r="B351" s="61">
        <v>92.96</v>
      </c>
      <c r="C351" s="143">
        <v>5.4252172004679213E-3</v>
      </c>
      <c r="D351" s="61">
        <v>50.19</v>
      </c>
      <c r="E351" s="61">
        <v>6.9545304025505558E-2</v>
      </c>
      <c r="F351" s="64">
        <v>0.19600000000000001</v>
      </c>
      <c r="G351" s="64">
        <v>5.1237053143353339E-3</v>
      </c>
      <c r="H351" s="61">
        <v>6.57</v>
      </c>
      <c r="I351" s="61">
        <v>2.2000509357739888E-2</v>
      </c>
      <c r="J351" s="61">
        <v>0.93</v>
      </c>
      <c r="K351" s="61">
        <v>10.163</v>
      </c>
      <c r="L351" s="61">
        <v>4.8114408443348168E-2</v>
      </c>
      <c r="M351" s="64">
        <v>5.0999999999999997E-2</v>
      </c>
      <c r="N351" s="64">
        <v>4.1015261306006565E-3</v>
      </c>
      <c r="O351" s="61">
        <v>24.95</v>
      </c>
      <c r="P351" s="61">
        <v>7.6187203504117271E-2</v>
      </c>
      <c r="Q351" s="61">
        <v>5.2</v>
      </c>
      <c r="R351" s="61">
        <v>1.2809477972420498E-2</v>
      </c>
      <c r="S351" s="64">
        <v>8.8999999999999996E-2</v>
      </c>
      <c r="T351" s="64">
        <v>7.2569596119777691E-3</v>
      </c>
      <c r="U351" s="64">
        <v>0.70899999999999996</v>
      </c>
      <c r="V351" s="64">
        <v>1.5464846273427381E-2</v>
      </c>
      <c r="W351" s="64">
        <v>2.1999999999999999E-2</v>
      </c>
      <c r="X351" s="64">
        <v>1.0572975875513834E-3</v>
      </c>
      <c r="Y351" s="64">
        <v>9.8799999999999999E-2</v>
      </c>
      <c r="Z351" s="64">
        <v>1.4083577609733354E-3</v>
      </c>
      <c r="AA351" s="64">
        <v>1.4999999999999999E-2</v>
      </c>
      <c r="AB351" s="64">
        <v>2.3073947550333808E-3</v>
      </c>
      <c r="AC351" s="64">
        <v>1.2999999999999999E-2</v>
      </c>
      <c r="AD351" s="64">
        <v>9.4267950355343612E-4</v>
      </c>
      <c r="AE351" s="61">
        <v>99.2</v>
      </c>
      <c r="AF351" s="61">
        <f t="shared" si="50"/>
        <v>100.11</v>
      </c>
      <c r="AG351" s="92">
        <f t="shared" si="51"/>
        <v>0.11224489795918366</v>
      </c>
      <c r="AH351" s="64">
        <f t="shared" si="52"/>
        <v>3.6173469387755097</v>
      </c>
      <c r="AI351" s="64">
        <f t="shared" si="53"/>
        <v>0.50408163265306116</v>
      </c>
      <c r="AJ351" s="64">
        <f t="shared" si="54"/>
        <v>0.84013605442176864</v>
      </c>
      <c r="AK351" s="64">
        <f t="shared" si="55"/>
        <v>4.6428571428571432</v>
      </c>
      <c r="AL351" s="63">
        <v>1427</v>
      </c>
      <c r="AM351" s="63">
        <v>1300</v>
      </c>
      <c r="AN351" s="63" t="s">
        <v>260</v>
      </c>
      <c r="AO351" s="62">
        <v>0.91</v>
      </c>
      <c r="AP351" s="69">
        <v>0.13</v>
      </c>
      <c r="AQ351" s="66">
        <v>38</v>
      </c>
      <c r="AR351" s="63">
        <v>13</v>
      </c>
      <c r="AS351" s="278">
        <v>1138.1099999999999</v>
      </c>
      <c r="AT351" s="68">
        <v>50.99</v>
      </c>
      <c r="AU351" s="67">
        <v>0.41</v>
      </c>
      <c r="AV351" s="63">
        <v>0.03</v>
      </c>
      <c r="AW351" s="67">
        <v>20.68</v>
      </c>
      <c r="AX351" s="63">
        <v>0.82</v>
      </c>
      <c r="AY351" s="67">
        <v>4.8899999999999997</v>
      </c>
      <c r="AZ351" s="63">
        <v>0.33</v>
      </c>
      <c r="BA351" s="67">
        <v>9.35</v>
      </c>
      <c r="BB351" s="63">
        <v>0.45</v>
      </c>
      <c r="BC351" s="67">
        <v>0.28000000000000003</v>
      </c>
      <c r="BD351" s="63">
        <v>0.03</v>
      </c>
      <c r="BE351" s="67">
        <v>2.5099999999999998</v>
      </c>
      <c r="BF351" s="63">
        <v>0.38</v>
      </c>
      <c r="BG351" s="67">
        <v>0.34</v>
      </c>
      <c r="BH351" s="63">
        <v>0.04</v>
      </c>
      <c r="BI351" s="67">
        <v>1.08</v>
      </c>
      <c r="BJ351" s="63">
        <v>0.08</v>
      </c>
      <c r="BK351" s="67"/>
      <c r="BL351" s="63"/>
      <c r="BM351" s="67">
        <v>0.93</v>
      </c>
      <c r="BN351" s="63">
        <v>0.14000000000000001</v>
      </c>
      <c r="BO351" s="67">
        <v>0.4</v>
      </c>
      <c r="BP351" s="63">
        <v>0.09</v>
      </c>
      <c r="BQ351" s="67"/>
      <c r="BR351" s="63"/>
      <c r="BS351" s="67"/>
      <c r="BT351" s="63"/>
      <c r="BU351" s="67"/>
      <c r="BV351" s="63"/>
      <c r="BW351" s="67">
        <v>0.88</v>
      </c>
      <c r="BX351" s="63">
        <v>0.11</v>
      </c>
      <c r="BY351" s="67"/>
      <c r="BZ351" s="63"/>
      <c r="CA351" s="67">
        <v>0.52</v>
      </c>
      <c r="CB351" s="63">
        <v>0.1</v>
      </c>
      <c r="CC351" s="67"/>
      <c r="CD351" s="63"/>
      <c r="CE351" s="67"/>
      <c r="CF351" s="63"/>
      <c r="CG351" s="67"/>
      <c r="CH351" s="63"/>
      <c r="CI351" s="67">
        <v>5.8999999999999997E-2</v>
      </c>
      <c r="CJ351" s="63">
        <v>8.0000000000000002E-3</v>
      </c>
      <c r="CK351" s="67">
        <v>2.5999999999999999E-2</v>
      </c>
      <c r="CL351" s="63">
        <v>5.0000000000000001E-3</v>
      </c>
      <c r="CM351" s="118">
        <v>5.3E-3</v>
      </c>
      <c r="CN351" s="60">
        <v>1.6000000000000001E-3</v>
      </c>
      <c r="CO351" s="117">
        <v>56</v>
      </c>
      <c r="CP351" s="91">
        <v>17.8</v>
      </c>
      <c r="CQ351" s="91">
        <v>18.309999999999999</v>
      </c>
      <c r="CR351" s="91">
        <v>2.72</v>
      </c>
      <c r="CS351" s="61">
        <v>5.2</v>
      </c>
      <c r="CT351" s="61">
        <v>1.83</v>
      </c>
      <c r="CU351" s="63">
        <v>10.77</v>
      </c>
      <c r="CV351" s="63">
        <v>2.34</v>
      </c>
      <c r="CW351" s="63">
        <v>15.76</v>
      </c>
      <c r="CX351" s="63">
        <v>3.08</v>
      </c>
      <c r="CY351" s="60">
        <f>AU351/AW351</f>
        <v>1.9825918762088973E-2</v>
      </c>
      <c r="CZ351" s="60">
        <f>CY351*((AV351/AU351)^2+(AX351/AW351)^2)^0.5</f>
        <v>1.6499910745139399E-3</v>
      </c>
      <c r="DA351" s="63"/>
      <c r="DB351" s="91"/>
      <c r="DC351" s="91"/>
      <c r="DD351" s="91"/>
      <c r="DE351" s="60"/>
      <c r="DF351" s="60"/>
      <c r="DG351" s="65"/>
      <c r="DH351" s="65"/>
      <c r="DI351" s="65"/>
      <c r="DJ351" s="65"/>
      <c r="DL351" s="189">
        <v>40.94</v>
      </c>
      <c r="DM351" s="189">
        <v>6.623444707185891E-2</v>
      </c>
      <c r="DN351" s="189">
        <v>50.57</v>
      </c>
      <c r="DO351" s="189">
        <v>3.3357738801220872E-2</v>
      </c>
      <c r="DP351" s="189">
        <v>6.83</v>
      </c>
      <c r="DQ351" s="189">
        <v>2.4130202685351411E-2</v>
      </c>
      <c r="DR351" s="190">
        <v>3.7000000000000002E-3</v>
      </c>
      <c r="DS351" s="190">
        <v>4.507537546407979E-4</v>
      </c>
      <c r="DT351" s="190">
        <v>5.4600000000000003E-2</v>
      </c>
      <c r="DU351" s="190">
        <v>2.6194407425163407E-3</v>
      </c>
      <c r="DV351" s="190">
        <v>1.4E-3</v>
      </c>
      <c r="DW351" s="190">
        <v>1.6424594420538278E-3</v>
      </c>
      <c r="DX351" s="190">
        <v>0.12859999999999999</v>
      </c>
      <c r="DY351" s="190">
        <v>1.0919311592530064E-3</v>
      </c>
      <c r="DZ351" s="190">
        <v>1.4E-3</v>
      </c>
      <c r="EA351" s="190">
        <v>1.7499457490505961E-4</v>
      </c>
      <c r="EB351" s="190">
        <v>0.23569999999999999</v>
      </c>
      <c r="EC351" s="190">
        <v>4.3675015816985602E-3</v>
      </c>
      <c r="ED351" s="190">
        <v>0.1051</v>
      </c>
      <c r="EE351" s="190">
        <v>1.1120164853683067E-3</v>
      </c>
      <c r="EF351" s="190">
        <v>1.5900000000000001E-2</v>
      </c>
      <c r="EG351" s="190">
        <v>7.2444707709501703E-4</v>
      </c>
      <c r="EH351" s="190">
        <v>0.40649999999999997</v>
      </c>
      <c r="EI351" s="190">
        <v>1.143007060381136E-3</v>
      </c>
      <c r="EJ351" s="189">
        <v>99.28</v>
      </c>
    </row>
    <row r="352" spans="1:140" x14ac:dyDescent="0.2">
      <c r="A352" s="63" t="s">
        <v>447</v>
      </c>
      <c r="B352" s="61">
        <v>93.01</v>
      </c>
      <c r="C352" s="143">
        <v>1.4339937111058786E-2</v>
      </c>
      <c r="D352" s="61">
        <v>49.94</v>
      </c>
      <c r="E352" s="61">
        <v>8.4750990365894827E-2</v>
      </c>
      <c r="F352" s="64">
        <v>0.21</v>
      </c>
      <c r="G352" s="64">
        <v>6.301263762135338E-3</v>
      </c>
      <c r="H352" s="61">
        <v>7.33</v>
      </c>
      <c r="I352" s="61">
        <v>2.7988700612925927E-2</v>
      </c>
      <c r="J352" s="61">
        <v>1.07</v>
      </c>
      <c r="K352" s="61">
        <v>10.038</v>
      </c>
      <c r="L352" s="61">
        <v>5.631030709843448E-2</v>
      </c>
      <c r="M352" s="64">
        <v>5.5E-2</v>
      </c>
      <c r="N352" s="64">
        <v>5.0353457042303564E-3</v>
      </c>
      <c r="O352" s="61">
        <v>24.48</v>
      </c>
      <c r="P352" s="61">
        <v>9.5781856152404976E-2</v>
      </c>
      <c r="Q352" s="61">
        <v>5.76</v>
      </c>
      <c r="R352" s="61">
        <v>1.6291740238538053E-2</v>
      </c>
      <c r="S352" s="64">
        <v>6.7000000000000004E-2</v>
      </c>
      <c r="T352" s="64">
        <v>8.7014295184437637E-3</v>
      </c>
      <c r="U352" s="64">
        <v>0.82099999999999995</v>
      </c>
      <c r="V352" s="64">
        <v>2.0165241192430326E-2</v>
      </c>
      <c r="W352" s="64">
        <v>3.5999999999999997E-2</v>
      </c>
      <c r="X352" s="64">
        <v>1.3464887671273012E-3</v>
      </c>
      <c r="Y352" s="64">
        <v>0.1898</v>
      </c>
      <c r="Z352" s="64">
        <v>2.2055035859816184E-3</v>
      </c>
      <c r="AA352" s="64">
        <v>1.9E-2</v>
      </c>
      <c r="AB352" s="64">
        <v>2.6978201778884788E-3</v>
      </c>
      <c r="AC352" s="64">
        <v>1.0999999999999999E-2</v>
      </c>
      <c r="AD352" s="64">
        <v>1.1246070745919313E-3</v>
      </c>
      <c r="AE352" s="61">
        <v>100.02</v>
      </c>
      <c r="AF352" s="61">
        <f t="shared" si="50"/>
        <v>100.2</v>
      </c>
      <c r="AG352" s="92">
        <f t="shared" si="51"/>
        <v>0.17142857142857143</v>
      </c>
      <c r="AH352" s="64">
        <f t="shared" si="52"/>
        <v>3.9095238095238094</v>
      </c>
      <c r="AI352" s="64">
        <f t="shared" si="53"/>
        <v>0.90380952380952384</v>
      </c>
      <c r="AJ352" s="64">
        <f t="shared" si="54"/>
        <v>1.5063492063492065</v>
      </c>
      <c r="AK352" s="64">
        <f t="shared" si="55"/>
        <v>0.8571428571428571</v>
      </c>
      <c r="AL352" s="63">
        <v>1452</v>
      </c>
      <c r="AM352" s="63">
        <v>1300</v>
      </c>
      <c r="AN352" s="63" t="s">
        <v>446</v>
      </c>
      <c r="AO352" s="62">
        <v>0.18</v>
      </c>
      <c r="AP352" s="69">
        <v>0.03</v>
      </c>
      <c r="AQ352" s="66">
        <v>38</v>
      </c>
      <c r="AR352" s="63">
        <v>12</v>
      </c>
      <c r="AS352" s="278">
        <v>1232.8499999999999</v>
      </c>
      <c r="AT352" s="68">
        <v>45.74</v>
      </c>
      <c r="AU352" s="67">
        <v>0.76</v>
      </c>
      <c r="AV352" s="63">
        <v>0.05</v>
      </c>
      <c r="AW352" s="67">
        <v>26.56</v>
      </c>
      <c r="AX352" s="63">
        <v>0.79</v>
      </c>
      <c r="AY352" s="67">
        <v>5.45</v>
      </c>
      <c r="AZ352" s="63">
        <v>0.32</v>
      </c>
      <c r="BA352" s="67">
        <v>10.06</v>
      </c>
      <c r="BB352" s="63">
        <v>0.47</v>
      </c>
      <c r="BC352" s="67">
        <v>0.33</v>
      </c>
      <c r="BD352" s="63">
        <v>0.04</v>
      </c>
      <c r="BE352" s="67">
        <v>3.08</v>
      </c>
      <c r="BF352" s="63">
        <v>0.43</v>
      </c>
      <c r="BG352" s="67">
        <v>0.47</v>
      </c>
      <c r="BH352" s="63">
        <v>0.05</v>
      </c>
      <c r="BI352" s="67">
        <v>1.28</v>
      </c>
      <c r="BJ352" s="63">
        <v>0.08</v>
      </c>
      <c r="BK352" s="67"/>
      <c r="BL352" s="63"/>
      <c r="BM352" s="67">
        <v>1.1499999999999999</v>
      </c>
      <c r="BN352" s="63">
        <v>0.15</v>
      </c>
      <c r="BO352" s="67">
        <v>0.37</v>
      </c>
      <c r="BP352" s="63">
        <v>0.09</v>
      </c>
      <c r="BQ352" s="67"/>
      <c r="BR352" s="63"/>
      <c r="BS352" s="67"/>
      <c r="BT352" s="63"/>
      <c r="BU352" s="67"/>
      <c r="BV352" s="63"/>
      <c r="BW352" s="67">
        <v>0.91</v>
      </c>
      <c r="BX352" s="63">
        <v>0.12</v>
      </c>
      <c r="BY352" s="67"/>
      <c r="BZ352" s="63"/>
      <c r="CA352" s="67">
        <v>0.61</v>
      </c>
      <c r="CB352" s="63">
        <v>0.1</v>
      </c>
      <c r="CC352" s="67"/>
      <c r="CD352" s="63"/>
      <c r="CE352" s="67"/>
      <c r="CF352" s="63"/>
      <c r="CG352" s="67"/>
      <c r="CH352" s="63"/>
      <c r="CI352" s="67">
        <v>0.104</v>
      </c>
      <c r="CJ352" s="63">
        <v>1.0999999999999999E-2</v>
      </c>
      <c r="CK352" s="67">
        <v>3.1E-2</v>
      </c>
      <c r="CL352" s="63">
        <v>5.0000000000000001E-3</v>
      </c>
      <c r="CM352" s="118">
        <v>8.8999999999999999E-3</v>
      </c>
      <c r="CN352" s="60">
        <v>2.3E-3</v>
      </c>
      <c r="CO352" s="117">
        <v>36.67</v>
      </c>
      <c r="CP352" s="91">
        <v>10.51</v>
      </c>
      <c r="CQ352" s="91">
        <v>12.31</v>
      </c>
      <c r="CR352" s="91">
        <v>1.51</v>
      </c>
      <c r="CS352" s="61">
        <v>3.44</v>
      </c>
      <c r="CT352" s="61">
        <v>1.08</v>
      </c>
      <c r="CU352" s="63">
        <v>10.65</v>
      </c>
      <c r="CV352" s="63">
        <v>2.19</v>
      </c>
      <c r="CW352" s="63">
        <v>11.06</v>
      </c>
      <c r="CX352" s="63">
        <v>1.86</v>
      </c>
      <c r="CY352" s="60">
        <f>AU352/AW352</f>
        <v>2.8614457831325303E-2</v>
      </c>
      <c r="CZ352" s="60">
        <f>CY352*((AV352/AU352)^2+(AX352/AW352)^2)^0.5</f>
        <v>2.065987426585618E-3</v>
      </c>
      <c r="DA352" s="63"/>
      <c r="DB352" s="91">
        <v>25.3</v>
      </c>
      <c r="DC352" s="60">
        <f>0.3543*DE352</f>
        <v>2.6430780000000001E-2</v>
      </c>
      <c r="DD352" s="60">
        <v>1.502232E-3</v>
      </c>
      <c r="DE352" s="60">
        <v>7.46E-2</v>
      </c>
      <c r="DF352" s="60">
        <v>4.2399999999999998E-3</v>
      </c>
      <c r="DG352" s="65"/>
      <c r="DH352" s="65"/>
      <c r="DI352" s="65"/>
      <c r="DJ352" s="65"/>
      <c r="DL352" s="189">
        <v>41.13</v>
      </c>
      <c r="DM352" s="189">
        <v>7.647682169095768E-2</v>
      </c>
      <c r="DN352" s="189">
        <v>50.94</v>
      </c>
      <c r="DO352" s="189">
        <v>0.16788551926444317</v>
      </c>
      <c r="DP352" s="189">
        <v>6.82</v>
      </c>
      <c r="DQ352" s="189">
        <v>6.3980657252711487E-2</v>
      </c>
      <c r="DR352" s="190">
        <v>4.1999999999999997E-3</v>
      </c>
      <c r="DS352" s="190">
        <v>5.3612584266230856E-4</v>
      </c>
      <c r="DT352" s="190">
        <v>5.2299999999999999E-2</v>
      </c>
      <c r="DU352" s="190">
        <v>2.50884963387236E-3</v>
      </c>
      <c r="DV352" s="190">
        <v>2.2000000000000001E-3</v>
      </c>
      <c r="DW352" s="190">
        <v>2.4950994564119943E-3</v>
      </c>
      <c r="DX352" s="190">
        <v>0.1288</v>
      </c>
      <c r="DY352" s="190">
        <v>2.496196243605983E-3</v>
      </c>
      <c r="DZ352" s="190">
        <v>1.6000000000000001E-3</v>
      </c>
      <c r="EA352" s="190">
        <v>4.027208295921579E-4</v>
      </c>
      <c r="EB352" s="190">
        <v>0.2301</v>
      </c>
      <c r="EC352" s="190">
        <v>1.4581045472311463E-2</v>
      </c>
      <c r="ED352" s="190">
        <v>0.10539999999999999</v>
      </c>
      <c r="EE352" s="190">
        <v>1.2584870992493479E-3</v>
      </c>
      <c r="EF352" s="190">
        <v>1.4999999999999999E-2</v>
      </c>
      <c r="EG352" s="190">
        <v>8.3052611255045197E-4</v>
      </c>
      <c r="EH352" s="190">
        <v>0.40639999999999998</v>
      </c>
      <c r="EI352" s="190">
        <v>2.4510640890850854E-3</v>
      </c>
      <c r="EJ352" s="189">
        <v>99.83</v>
      </c>
    </row>
    <row r="353" spans="1:140" x14ac:dyDescent="0.2">
      <c r="A353" s="63" t="s">
        <v>445</v>
      </c>
      <c r="B353" s="61">
        <v>93.12</v>
      </c>
      <c r="C353" s="143">
        <v>5.1487497745724784E-3</v>
      </c>
      <c r="D353" s="61">
        <v>49.95</v>
      </c>
      <c r="E353" s="61">
        <v>8.4767960928643304E-2</v>
      </c>
      <c r="F353" s="64">
        <v>0.19500000000000001</v>
      </c>
      <c r="G353" s="64">
        <v>6.1497076759794052E-3</v>
      </c>
      <c r="H353" s="61">
        <v>6.45</v>
      </c>
      <c r="I353" s="61">
        <v>2.6148808768278523E-2</v>
      </c>
      <c r="J353" s="61">
        <v>0.93</v>
      </c>
      <c r="K353" s="61">
        <v>10.061999999999999</v>
      </c>
      <c r="L353" s="61">
        <v>5.7156923111378204E-2</v>
      </c>
      <c r="M353" s="64">
        <v>5.2999999999999999E-2</v>
      </c>
      <c r="N353" s="64">
        <v>4.9044970406986908E-3</v>
      </c>
      <c r="O353" s="61">
        <v>25.23</v>
      </c>
      <c r="P353" s="61">
        <v>9.5744812083997544E-2</v>
      </c>
      <c r="Q353" s="61">
        <v>5.31</v>
      </c>
      <c r="R353" s="61">
        <v>1.5519579633482345E-2</v>
      </c>
      <c r="S353" s="64">
        <v>0.112</v>
      </c>
      <c r="T353" s="64">
        <v>8.9511616408151171E-3</v>
      </c>
      <c r="U353" s="64">
        <v>0.65500000000000003</v>
      </c>
      <c r="V353" s="64">
        <v>1.810936480035184E-2</v>
      </c>
      <c r="W353" s="64">
        <v>1.6E-2</v>
      </c>
      <c r="X353" s="64">
        <v>1.1850385835256354E-3</v>
      </c>
      <c r="Y353" s="64">
        <v>7.7200000000000005E-2</v>
      </c>
      <c r="Z353" s="64">
        <v>1.5576342240148111E-3</v>
      </c>
      <c r="AA353" s="64">
        <v>1.2E-2</v>
      </c>
      <c r="AB353" s="64">
        <v>2.7490943090407068E-3</v>
      </c>
      <c r="AC353" s="64">
        <v>1.4999999999999999E-2</v>
      </c>
      <c r="AD353" s="64">
        <v>1.1824864692671962E-3</v>
      </c>
      <c r="AE353" s="61">
        <v>99.07</v>
      </c>
      <c r="AF353" s="61">
        <f t="shared" si="50"/>
        <v>100.1</v>
      </c>
      <c r="AG353" s="92">
        <f t="shared" si="51"/>
        <v>8.2051282051282051E-2</v>
      </c>
      <c r="AH353" s="64">
        <f t="shared" si="52"/>
        <v>3.358974358974359</v>
      </c>
      <c r="AI353" s="64">
        <f t="shared" si="53"/>
        <v>0.39589743589743592</v>
      </c>
      <c r="AJ353" s="64">
        <f t="shared" si="54"/>
        <v>0.65982905982905993</v>
      </c>
      <c r="AK353" s="64">
        <f t="shared" si="55"/>
        <v>5.2820512820512819</v>
      </c>
      <c r="AL353" s="63">
        <v>1428</v>
      </c>
      <c r="AM353" s="63">
        <v>1300</v>
      </c>
      <c r="AN353" s="63" t="s">
        <v>444</v>
      </c>
      <c r="AO353" s="62">
        <v>1.03</v>
      </c>
      <c r="AP353" s="69">
        <v>0.14000000000000001</v>
      </c>
      <c r="AQ353" s="66"/>
      <c r="AR353" s="63"/>
      <c r="AS353" s="67"/>
      <c r="AT353" s="63"/>
      <c r="AU353" s="67"/>
      <c r="AV353" s="63"/>
      <c r="AW353" s="67"/>
      <c r="AX353" s="63"/>
      <c r="AY353" s="67"/>
      <c r="AZ353" s="63"/>
      <c r="BA353" s="67"/>
      <c r="BB353" s="63"/>
      <c r="BC353" s="67"/>
      <c r="BD353" s="63"/>
      <c r="BE353" s="67"/>
      <c r="BF353" s="63"/>
      <c r="BG353" s="67"/>
      <c r="BH353" s="63"/>
      <c r="BI353" s="67"/>
      <c r="BJ353" s="63"/>
      <c r="BK353" s="67"/>
      <c r="BL353" s="63"/>
      <c r="BM353" s="67"/>
      <c r="BN353" s="63"/>
      <c r="BO353" s="67"/>
      <c r="BP353" s="63"/>
      <c r="BQ353" s="67"/>
      <c r="BR353" s="63"/>
      <c r="BS353" s="67"/>
      <c r="BT353" s="63"/>
      <c r="BU353" s="67"/>
      <c r="BV353" s="63"/>
      <c r="BW353" s="67"/>
      <c r="BX353" s="63"/>
      <c r="BY353" s="67"/>
      <c r="BZ353" s="63"/>
      <c r="CA353" s="67"/>
      <c r="CB353" s="63"/>
      <c r="CC353" s="67"/>
      <c r="CD353" s="63"/>
      <c r="CE353" s="67"/>
      <c r="CF353" s="63"/>
      <c r="CG353" s="67"/>
      <c r="CH353" s="63"/>
      <c r="CI353" s="67"/>
      <c r="CJ353" s="63"/>
      <c r="CK353" s="67"/>
      <c r="CL353" s="63"/>
      <c r="CM353" s="118"/>
      <c r="CN353" s="60"/>
      <c r="CO353" s="117"/>
      <c r="CP353" s="91"/>
      <c r="CQ353" s="91"/>
      <c r="CR353" s="91"/>
      <c r="CS353" s="61"/>
      <c r="CT353" s="61"/>
      <c r="CU353" s="63"/>
      <c r="CV353" s="63"/>
      <c r="CW353" s="63"/>
      <c r="CX353" s="63"/>
      <c r="CY353" s="60"/>
      <c r="CZ353" s="60"/>
      <c r="DA353" s="63"/>
      <c r="DB353" s="91"/>
      <c r="DC353" s="91"/>
      <c r="DD353" s="91"/>
      <c r="DE353" s="60"/>
      <c r="DF353" s="60"/>
      <c r="DG353" s="65"/>
      <c r="DH353" s="65"/>
      <c r="DI353" s="65"/>
      <c r="DJ353" s="65"/>
      <c r="DL353" s="189">
        <v>40.78</v>
      </c>
      <c r="DM353" s="189">
        <v>2.2057851750121271E-2</v>
      </c>
      <c r="DN353" s="189">
        <v>50.62</v>
      </c>
      <c r="DO353" s="189">
        <v>4.9193283560413643E-2</v>
      </c>
      <c r="DP353" s="189">
        <v>6.66</v>
      </c>
      <c r="DQ353" s="189">
        <v>2.2210873492106348E-2</v>
      </c>
      <c r="DR353" s="190">
        <v>4.4000000000000003E-3</v>
      </c>
      <c r="DS353" s="190">
        <v>6.0523399983750472E-4</v>
      </c>
      <c r="DT353" s="190">
        <v>4.8300000000000003E-2</v>
      </c>
      <c r="DU353" s="190">
        <v>1.3456415293333765E-3</v>
      </c>
      <c r="DV353" s="190">
        <v>2.8E-3</v>
      </c>
      <c r="DW353" s="190">
        <v>2.6172813906331759E-3</v>
      </c>
      <c r="DX353" s="190">
        <v>0.1288</v>
      </c>
      <c r="DY353" s="190">
        <v>1.626215803163668E-3</v>
      </c>
      <c r="DZ353" s="190">
        <v>1.8E-3</v>
      </c>
      <c r="EA353" s="190">
        <v>2.8359101560385103E-4</v>
      </c>
      <c r="EB353" s="190">
        <v>0.22689999999999999</v>
      </c>
      <c r="EC353" s="190">
        <v>2.9897881708301237E-3</v>
      </c>
      <c r="ED353" s="190">
        <v>0.1024</v>
      </c>
      <c r="EE353" s="190">
        <v>1.2916631446292189E-3</v>
      </c>
      <c r="EF353" s="190">
        <v>1.54E-2</v>
      </c>
      <c r="EG353" s="190">
        <v>1.1523794868335483E-3</v>
      </c>
      <c r="EH353" s="190">
        <v>0.40749999999999997</v>
      </c>
      <c r="EI353" s="190">
        <v>3.3328814360051515E-3</v>
      </c>
      <c r="EJ353" s="189">
        <v>98.99</v>
      </c>
    </row>
    <row r="354" spans="1:140" x14ac:dyDescent="0.2">
      <c r="Y354" s="267"/>
      <c r="Z354" s="267"/>
    </row>
    <row r="355" spans="1:140" x14ac:dyDescent="0.2">
      <c r="Y355" s="267"/>
      <c r="Z355" s="267"/>
    </row>
    <row r="356" spans="1:140" x14ac:dyDescent="0.2">
      <c r="Y356" s="267"/>
      <c r="Z356" s="267"/>
    </row>
    <row r="357" spans="1:140" x14ac:dyDescent="0.2">
      <c r="Y357" s="267"/>
      <c r="Z357" s="267"/>
    </row>
    <row r="358" spans="1:140" x14ac:dyDescent="0.2">
      <c r="Y358" s="267"/>
      <c r="Z358" s="267"/>
    </row>
    <row r="359" spans="1:140" x14ac:dyDescent="0.2">
      <c r="Y359" s="267"/>
      <c r="Z359" s="267"/>
    </row>
    <row r="360" spans="1:140" x14ac:dyDescent="0.2">
      <c r="Y360" s="267"/>
      <c r="Z360" s="267"/>
    </row>
    <row r="361" spans="1:140" x14ac:dyDescent="0.2">
      <c r="Y361" s="267"/>
      <c r="Z361" s="267"/>
    </row>
    <row r="362" spans="1:140" x14ac:dyDescent="0.2">
      <c r="Y362" s="267"/>
      <c r="Z362" s="267"/>
    </row>
    <row r="363" spans="1:140" x14ac:dyDescent="0.2">
      <c r="Y363" s="267"/>
      <c r="Z363" s="267"/>
    </row>
    <row r="364" spans="1:140" x14ac:dyDescent="0.2">
      <c r="Y364" s="267"/>
      <c r="Z364" s="267"/>
    </row>
    <row r="365" spans="1:140" x14ac:dyDescent="0.2">
      <c r="Y365" s="267"/>
      <c r="Z365" s="267"/>
    </row>
    <row r="366" spans="1:140" x14ac:dyDescent="0.2">
      <c r="Y366" s="267"/>
      <c r="Z366" s="267"/>
    </row>
    <row r="367" spans="1:140" x14ac:dyDescent="0.2">
      <c r="Y367" s="267"/>
      <c r="Z367" s="267"/>
    </row>
    <row r="368" spans="1:140" x14ac:dyDescent="0.2">
      <c r="Y368" s="267"/>
      <c r="Z368" s="267"/>
    </row>
    <row r="369" spans="25:26" x14ac:dyDescent="0.2">
      <c r="Y369" s="267"/>
      <c r="Z369" s="267"/>
    </row>
    <row r="370" spans="25:26" x14ac:dyDescent="0.2">
      <c r="Y370" s="267"/>
      <c r="Z370" s="267"/>
    </row>
    <row r="371" spans="25:26" x14ac:dyDescent="0.2">
      <c r="Y371" s="267"/>
      <c r="Z371" s="267"/>
    </row>
    <row r="372" spans="25:26" x14ac:dyDescent="0.2">
      <c r="Y372" s="267"/>
      <c r="Z372" s="267"/>
    </row>
    <row r="373" spans="25:26" x14ac:dyDescent="0.2">
      <c r="Y373" s="267"/>
      <c r="Z373" s="267"/>
    </row>
    <row r="374" spans="25:26" x14ac:dyDescent="0.2">
      <c r="Y374" s="267"/>
      <c r="Z374" s="267"/>
    </row>
    <row r="375" spans="25:26" x14ac:dyDescent="0.2">
      <c r="Y375" s="267"/>
      <c r="Z375" s="267"/>
    </row>
    <row r="376" spans="25:26" x14ac:dyDescent="0.2">
      <c r="Y376" s="267"/>
      <c r="Z376" s="267"/>
    </row>
    <row r="377" spans="25:26" x14ac:dyDescent="0.2">
      <c r="Y377" s="267"/>
      <c r="Z377" s="267"/>
    </row>
    <row r="378" spans="25:26" x14ac:dyDescent="0.2">
      <c r="Y378" s="267"/>
      <c r="Z378" s="267"/>
    </row>
    <row r="379" spans="25:26" x14ac:dyDescent="0.2">
      <c r="Y379" s="267"/>
      <c r="Z379" s="267"/>
    </row>
  </sheetData>
  <autoFilter ref="A2:EJ215" xr:uid="{FBB5EB9F-ADE1-4141-8978-5F1995B8C251}">
    <sortState xmlns:xlrd2="http://schemas.microsoft.com/office/spreadsheetml/2017/richdata2" ref="A3:EJ215">
      <sortCondition ref="A2:A215"/>
    </sortState>
  </autoFilter>
  <sortState xmlns:xlrd2="http://schemas.microsoft.com/office/spreadsheetml/2017/richdata2" ref="A3:EJ216">
    <sortCondition ref="A2:A216"/>
  </sortState>
  <conditionalFormatting sqref="DH3:DH178 DH207 DH217:DH353">
    <cfRule type="cellIs" dxfId="2" priority="7" operator="greaterThan">
      <formula>0.0015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864D5-4710-CB42-9A93-39F1651DCB14}">
  <dimension ref="A1:EM143"/>
  <sheetViews>
    <sheetView tabSelected="1" zoomScale="66" zoomScaleNormal="66" workbookViewId="0">
      <pane xSplit="2" ySplit="2" topLeftCell="BA101" activePane="bottomRight" state="frozen"/>
      <selection pane="topRight" activeCell="C1" sqref="C1"/>
      <selection pane="bottomLeft" activeCell="A2" sqref="A2"/>
      <selection pane="bottomRight" activeCell="BH158" sqref="BH158"/>
    </sheetView>
  </sheetViews>
  <sheetFormatPr baseColWidth="10" defaultColWidth="11" defaultRowHeight="16" x14ac:dyDescent="0.2"/>
  <cols>
    <col min="1" max="1" width="22.33203125" customWidth="1"/>
  </cols>
  <sheetData>
    <row r="1" spans="1:143" x14ac:dyDescent="0.2">
      <c r="A1" s="98" t="s">
        <v>977</v>
      </c>
    </row>
    <row r="2" spans="1:143" s="70" customFormat="1" x14ac:dyDescent="0.2">
      <c r="A2" s="74" t="s">
        <v>401</v>
      </c>
      <c r="B2" s="72" t="s">
        <v>400</v>
      </c>
      <c r="C2" s="72" t="s">
        <v>339</v>
      </c>
      <c r="D2" s="72" t="s">
        <v>399</v>
      </c>
      <c r="E2" s="72" t="s">
        <v>339</v>
      </c>
      <c r="F2" s="75" t="s">
        <v>398</v>
      </c>
      <c r="G2" s="75" t="s">
        <v>339</v>
      </c>
      <c r="H2" s="72" t="s">
        <v>397</v>
      </c>
      <c r="I2" s="72" t="s">
        <v>339</v>
      </c>
      <c r="J2" s="72" t="s">
        <v>396</v>
      </c>
      <c r="K2" s="72" t="s">
        <v>395</v>
      </c>
      <c r="L2" s="72" t="s">
        <v>339</v>
      </c>
      <c r="M2" s="75" t="s">
        <v>394</v>
      </c>
      <c r="N2" s="75" t="s">
        <v>339</v>
      </c>
      <c r="O2" s="72" t="s">
        <v>393</v>
      </c>
      <c r="P2" s="72" t="s">
        <v>339</v>
      </c>
      <c r="Q2" s="72" t="s">
        <v>392</v>
      </c>
      <c r="R2" s="72" t="s">
        <v>339</v>
      </c>
      <c r="S2" s="75" t="s">
        <v>391</v>
      </c>
      <c r="T2" s="75" t="s">
        <v>339</v>
      </c>
      <c r="U2" s="75" t="s">
        <v>390</v>
      </c>
      <c r="V2" s="75" t="s">
        <v>339</v>
      </c>
      <c r="W2" s="75" t="s">
        <v>389</v>
      </c>
      <c r="X2" s="75" t="s">
        <v>339</v>
      </c>
      <c r="Y2" s="71" t="s">
        <v>388</v>
      </c>
      <c r="Z2" s="71" t="s">
        <v>339</v>
      </c>
      <c r="AA2" s="75" t="s">
        <v>387</v>
      </c>
      <c r="AB2" s="75" t="s">
        <v>339</v>
      </c>
      <c r="AC2" s="75" t="s">
        <v>386</v>
      </c>
      <c r="AD2" s="75" t="s">
        <v>339</v>
      </c>
      <c r="AE2" s="72" t="s">
        <v>326</v>
      </c>
      <c r="AF2" s="72" t="s">
        <v>385</v>
      </c>
      <c r="AG2" s="73" t="s">
        <v>384</v>
      </c>
      <c r="AH2" s="72" t="s">
        <v>383</v>
      </c>
      <c r="AI2" s="72" t="s">
        <v>382</v>
      </c>
      <c r="AJ2" s="72" t="s">
        <v>381</v>
      </c>
      <c r="AK2" s="77" t="s">
        <v>380</v>
      </c>
      <c r="AL2" s="74" t="s">
        <v>379</v>
      </c>
      <c r="AM2" s="74" t="s">
        <v>378</v>
      </c>
      <c r="AN2" s="73" t="s">
        <v>377</v>
      </c>
      <c r="AO2" s="81" t="s">
        <v>376</v>
      </c>
      <c r="AP2" s="77" t="s">
        <v>375</v>
      </c>
      <c r="AQ2" s="74" t="s">
        <v>374</v>
      </c>
      <c r="AR2" s="80" t="s">
        <v>373</v>
      </c>
      <c r="AS2" s="79" t="s">
        <v>342</v>
      </c>
      <c r="AT2" s="78" t="s">
        <v>372</v>
      </c>
      <c r="AU2" s="74" t="s">
        <v>342</v>
      </c>
      <c r="AV2" s="78" t="s">
        <v>371</v>
      </c>
      <c r="AW2" s="74" t="s">
        <v>342</v>
      </c>
      <c r="AX2" s="78" t="s">
        <v>370</v>
      </c>
      <c r="AY2" s="74" t="s">
        <v>342</v>
      </c>
      <c r="AZ2" s="78" t="s">
        <v>369</v>
      </c>
      <c r="BA2" s="74" t="s">
        <v>342</v>
      </c>
      <c r="BB2" s="78" t="s">
        <v>368</v>
      </c>
      <c r="BC2" s="74" t="s">
        <v>342</v>
      </c>
      <c r="BD2" s="78" t="s">
        <v>367</v>
      </c>
      <c r="BE2" s="74" t="s">
        <v>342</v>
      </c>
      <c r="BF2" s="78" t="s">
        <v>366</v>
      </c>
      <c r="BG2" s="74" t="s">
        <v>342</v>
      </c>
      <c r="BH2" s="78" t="s">
        <v>365</v>
      </c>
      <c r="BI2" s="74" t="s">
        <v>342</v>
      </c>
      <c r="BJ2" s="78" t="s">
        <v>364</v>
      </c>
      <c r="BK2" s="74" t="s">
        <v>342</v>
      </c>
      <c r="BL2" s="78" t="s">
        <v>363</v>
      </c>
      <c r="BM2" s="74" t="s">
        <v>342</v>
      </c>
      <c r="BN2" s="78" t="s">
        <v>362</v>
      </c>
      <c r="BO2" s="74" t="s">
        <v>342</v>
      </c>
      <c r="BP2" s="78" t="s">
        <v>361</v>
      </c>
      <c r="BQ2" s="74" t="s">
        <v>342</v>
      </c>
      <c r="BR2" s="78" t="s">
        <v>360</v>
      </c>
      <c r="BS2" s="74" t="s">
        <v>342</v>
      </c>
      <c r="BT2" s="78" t="s">
        <v>359</v>
      </c>
      <c r="BU2" s="74" t="s">
        <v>342</v>
      </c>
      <c r="BV2" s="78" t="s">
        <v>358</v>
      </c>
      <c r="BW2" s="74" t="s">
        <v>342</v>
      </c>
      <c r="BX2" s="78" t="s">
        <v>357</v>
      </c>
      <c r="BY2" s="74" t="s">
        <v>342</v>
      </c>
      <c r="BZ2" s="78" t="s">
        <v>356</v>
      </c>
      <c r="CA2" s="74" t="s">
        <v>342</v>
      </c>
      <c r="CB2" s="78" t="s">
        <v>355</v>
      </c>
      <c r="CC2" s="74" t="s">
        <v>342</v>
      </c>
      <c r="CD2" s="78" t="s">
        <v>354</v>
      </c>
      <c r="CE2" s="74" t="s">
        <v>342</v>
      </c>
      <c r="CF2" s="78" t="s">
        <v>353</v>
      </c>
      <c r="CG2" s="74" t="s">
        <v>342</v>
      </c>
      <c r="CH2" s="78" t="s">
        <v>352</v>
      </c>
      <c r="CI2" s="74" t="s">
        <v>342</v>
      </c>
      <c r="CJ2" s="78" t="s">
        <v>351</v>
      </c>
      <c r="CK2" s="74" t="s">
        <v>342</v>
      </c>
      <c r="CL2" s="78" t="s">
        <v>350</v>
      </c>
      <c r="CM2" s="74" t="s">
        <v>342</v>
      </c>
      <c r="CN2" s="77" t="s">
        <v>107</v>
      </c>
      <c r="CO2" s="74" t="s">
        <v>342</v>
      </c>
      <c r="CP2" s="74" t="s">
        <v>108</v>
      </c>
      <c r="CQ2" s="74" t="s">
        <v>342</v>
      </c>
      <c r="CR2" s="74" t="s">
        <v>349</v>
      </c>
      <c r="CS2" s="74" t="s">
        <v>342</v>
      </c>
      <c r="CT2" s="74" t="s">
        <v>348</v>
      </c>
      <c r="CU2" s="74" t="s">
        <v>342</v>
      </c>
      <c r="CV2" s="74" t="s">
        <v>347</v>
      </c>
      <c r="CW2" s="74" t="s">
        <v>342</v>
      </c>
      <c r="CX2" s="71" t="s">
        <v>917</v>
      </c>
      <c r="CY2" s="71" t="s">
        <v>342</v>
      </c>
      <c r="CZ2" s="74" t="s">
        <v>346</v>
      </c>
      <c r="DA2" s="77" t="s">
        <v>345</v>
      </c>
      <c r="DB2" s="74" t="s">
        <v>325</v>
      </c>
      <c r="DC2" s="74" t="s">
        <v>342</v>
      </c>
      <c r="DD2" s="74" t="s">
        <v>344</v>
      </c>
      <c r="DE2" s="74" t="s">
        <v>342</v>
      </c>
      <c r="DF2" s="76" t="s">
        <v>343</v>
      </c>
      <c r="DG2" s="76" t="s">
        <v>342</v>
      </c>
      <c r="DH2" s="76" t="s">
        <v>341</v>
      </c>
      <c r="DI2" s="76" t="s">
        <v>339</v>
      </c>
      <c r="DJ2" s="76" t="s">
        <v>340</v>
      </c>
      <c r="DK2" s="76" t="s">
        <v>339</v>
      </c>
      <c r="DL2" s="74" t="s">
        <v>744</v>
      </c>
      <c r="DM2" s="74" t="s">
        <v>338</v>
      </c>
      <c r="DN2" s="74" t="s">
        <v>339</v>
      </c>
      <c r="DO2" s="73" t="s">
        <v>337</v>
      </c>
      <c r="DP2" s="72" t="s">
        <v>339</v>
      </c>
      <c r="DQ2" s="72" t="s">
        <v>336</v>
      </c>
      <c r="DR2" s="72" t="s">
        <v>339</v>
      </c>
      <c r="DS2" s="72" t="s">
        <v>335</v>
      </c>
      <c r="DT2" s="72" t="s">
        <v>339</v>
      </c>
      <c r="DU2" s="71" t="s">
        <v>334</v>
      </c>
      <c r="DV2" s="71" t="s">
        <v>339</v>
      </c>
      <c r="DW2" s="71" t="s">
        <v>333</v>
      </c>
      <c r="DX2" s="71" t="s">
        <v>339</v>
      </c>
      <c r="DY2" s="71" t="s">
        <v>332</v>
      </c>
      <c r="DZ2" s="71" t="s">
        <v>339</v>
      </c>
      <c r="EA2" s="71" t="s">
        <v>331</v>
      </c>
      <c r="EB2" s="71" t="s">
        <v>339</v>
      </c>
      <c r="EC2" s="71" t="s">
        <v>330</v>
      </c>
      <c r="ED2" s="71" t="s">
        <v>339</v>
      </c>
      <c r="EE2" s="71" t="s">
        <v>329</v>
      </c>
      <c r="EF2" s="71" t="s">
        <v>339</v>
      </c>
      <c r="EG2" s="71" t="s">
        <v>328</v>
      </c>
      <c r="EH2" s="71" t="s">
        <v>339</v>
      </c>
      <c r="EI2" s="71" t="s">
        <v>327</v>
      </c>
      <c r="EJ2" s="71" t="s">
        <v>339</v>
      </c>
      <c r="EK2" s="71" t="s">
        <v>326</v>
      </c>
      <c r="EL2" s="71"/>
      <c r="EM2" s="72"/>
    </row>
    <row r="3" spans="1:143" s="70" customFormat="1" x14ac:dyDescent="0.2">
      <c r="A3" s="74" t="s">
        <v>322</v>
      </c>
      <c r="B3" s="72">
        <v>94.45</v>
      </c>
      <c r="C3" s="72">
        <v>4.9314228545547477E-2</v>
      </c>
      <c r="D3" s="72">
        <v>48.69</v>
      </c>
      <c r="E3" s="72">
        <v>6.7466843056422907E-2</v>
      </c>
      <c r="F3" s="75">
        <v>0.17599999999999999</v>
      </c>
      <c r="G3" s="75">
        <v>4.365562179571343E-3</v>
      </c>
      <c r="H3" s="72">
        <v>6.06</v>
      </c>
      <c r="I3" s="72">
        <v>1.9126459717713918E-2</v>
      </c>
      <c r="J3" s="72">
        <v>1.22</v>
      </c>
      <c r="K3" s="72">
        <v>9.3070000000000004</v>
      </c>
      <c r="L3" s="72">
        <v>4.9316150648261017E-2</v>
      </c>
      <c r="M3" s="75">
        <v>3.4000000000000002E-2</v>
      </c>
      <c r="N3" s="75">
        <v>3.3835702044430916E-3</v>
      </c>
      <c r="O3" s="72">
        <v>28.55</v>
      </c>
      <c r="P3" s="72">
        <v>8.7911200988607038E-2</v>
      </c>
      <c r="Q3" s="72">
        <v>4.87</v>
      </c>
      <c r="R3" s="72">
        <v>1.1246783243813913E-2</v>
      </c>
      <c r="S3" s="75">
        <v>6.3E-2</v>
      </c>
      <c r="T3" s="75">
        <v>6.0373697783057817E-3</v>
      </c>
      <c r="U3" s="75">
        <v>0.53400000000000003</v>
      </c>
      <c r="V3" s="75">
        <v>1.2407864067598421E-2</v>
      </c>
      <c r="W3" s="75">
        <v>2.1000000000000001E-2</v>
      </c>
      <c r="X3" s="75">
        <v>8.7647342610410427E-4</v>
      </c>
      <c r="Y3" s="71">
        <v>5.45E-2</v>
      </c>
      <c r="Z3" s="71">
        <v>1.0159894099404339E-3</v>
      </c>
      <c r="AA3" s="75">
        <v>1.2999999999999999E-2</v>
      </c>
      <c r="AB3" s="75">
        <v>1.8874119519975521E-3</v>
      </c>
      <c r="AC3" s="75">
        <v>0.03</v>
      </c>
      <c r="AD3" s="75">
        <v>9.4061303886821006E-4</v>
      </c>
      <c r="AE3" s="72">
        <v>99.63</v>
      </c>
      <c r="AF3" s="72">
        <v>100.08999999999999</v>
      </c>
      <c r="AG3" s="73">
        <v>0.11931818181818184</v>
      </c>
      <c r="AH3" s="72">
        <v>3.0340909090909096</v>
      </c>
      <c r="AI3" s="72">
        <v>0.30965909090909094</v>
      </c>
      <c r="AJ3" s="72">
        <v>2.6136363636363638</v>
      </c>
      <c r="AK3" s="77">
        <v>1490</v>
      </c>
      <c r="AL3" s="74">
        <v>1300</v>
      </c>
      <c r="AM3" s="74" t="s">
        <v>321</v>
      </c>
      <c r="AN3" s="73">
        <v>0.46</v>
      </c>
      <c r="AO3" s="81">
        <v>0.06</v>
      </c>
      <c r="AP3" s="77">
        <v>38</v>
      </c>
      <c r="AQ3" s="74">
        <v>13</v>
      </c>
      <c r="AR3" s="80">
        <v>1059.95</v>
      </c>
      <c r="AS3" s="79">
        <v>44.94</v>
      </c>
      <c r="AT3" s="78">
        <v>0.35</v>
      </c>
      <c r="AU3" s="74">
        <v>0.04</v>
      </c>
      <c r="AV3" s="78">
        <v>18.8</v>
      </c>
      <c r="AW3" s="74">
        <v>0.6</v>
      </c>
      <c r="AX3" s="78">
        <v>4.58</v>
      </c>
      <c r="AY3" s="74">
        <v>0.28000000000000003</v>
      </c>
      <c r="AZ3" s="78">
        <v>8.2100000000000009</v>
      </c>
      <c r="BA3" s="74">
        <v>0.41</v>
      </c>
      <c r="BB3" s="78">
        <v>0.26</v>
      </c>
      <c r="BC3" s="74">
        <v>0.04</v>
      </c>
      <c r="BD3" s="78">
        <v>2.6</v>
      </c>
      <c r="BE3" s="74">
        <v>0.45</v>
      </c>
      <c r="BF3" s="78">
        <v>0.38</v>
      </c>
      <c r="BG3" s="74">
        <v>0.05</v>
      </c>
      <c r="BH3" s="78">
        <v>1.06</v>
      </c>
      <c r="BI3" s="74">
        <v>7.0000000000000007E-2</v>
      </c>
      <c r="BJ3" s="78"/>
      <c r="BK3" s="74"/>
      <c r="BL3" s="78">
        <v>1.01</v>
      </c>
      <c r="BM3" s="74">
        <v>0.14000000000000001</v>
      </c>
      <c r="BN3" s="78">
        <v>0.38</v>
      </c>
      <c r="BO3" s="74">
        <v>0.1</v>
      </c>
      <c r="BP3" s="78"/>
      <c r="BQ3" s="74"/>
      <c r="BR3" s="78"/>
      <c r="BS3" s="74"/>
      <c r="BT3" s="78"/>
      <c r="BU3" s="74"/>
      <c r="BV3" s="78">
        <v>0.81</v>
      </c>
      <c r="BW3" s="74">
        <v>0.09</v>
      </c>
      <c r="BX3" s="78"/>
      <c r="BY3" s="74"/>
      <c r="BZ3" s="78">
        <v>0.57999999999999996</v>
      </c>
      <c r="CA3" s="74">
        <v>0.08</v>
      </c>
      <c r="CB3" s="78"/>
      <c r="CC3" s="74"/>
      <c r="CD3" s="78"/>
      <c r="CE3" s="74"/>
      <c r="CF3" s="78"/>
      <c r="CG3" s="74"/>
      <c r="CH3" s="78">
        <v>7.1999999999999995E-2</v>
      </c>
      <c r="CI3" s="74">
        <v>8.9999999999999993E-3</v>
      </c>
      <c r="CJ3" s="78">
        <v>2.5000000000000001E-2</v>
      </c>
      <c r="CK3" s="74">
        <v>4.0000000000000001E-3</v>
      </c>
      <c r="CL3" s="78">
        <v>8.3000000000000001E-3</v>
      </c>
      <c r="CM3" s="74">
        <v>2.0999999999999999E-3</v>
      </c>
      <c r="CN3" s="77">
        <v>32.5</v>
      </c>
      <c r="CO3" s="74">
        <v>9.33</v>
      </c>
      <c r="CP3" s="74">
        <v>14.72</v>
      </c>
      <c r="CQ3" s="74">
        <v>2.0299999999999998</v>
      </c>
      <c r="CR3" s="74">
        <v>3.13</v>
      </c>
      <c r="CS3" s="74">
        <v>0.97</v>
      </c>
      <c r="CT3" s="74">
        <v>10.4</v>
      </c>
      <c r="CU3" s="74">
        <v>2.34</v>
      </c>
      <c r="CV3" s="74">
        <v>14.03</v>
      </c>
      <c r="CW3" s="74">
        <v>2.52</v>
      </c>
      <c r="CX3" s="71">
        <v>1.8617021276595744E-2</v>
      </c>
      <c r="CY3" s="71">
        <v>2.2090635282116379E-3</v>
      </c>
      <c r="CZ3" s="74"/>
      <c r="DA3" s="196">
        <v>17.3</v>
      </c>
      <c r="DB3" s="76">
        <v>1.9915203000000003E-2</v>
      </c>
      <c r="DC3" s="76">
        <v>1.1337600000000001E-3</v>
      </c>
      <c r="DD3" s="76">
        <v>5.6210000000000003E-2</v>
      </c>
      <c r="DE3" s="76">
        <v>3.2000000000000002E-3</v>
      </c>
      <c r="DF3" s="76">
        <v>0.70157999999999998</v>
      </c>
      <c r="DG3" s="76">
        <v>1.17E-3</v>
      </c>
      <c r="DH3" s="76">
        <v>0.69895556992611341</v>
      </c>
      <c r="DI3" s="76">
        <v>1.1883002939998542E-3</v>
      </c>
      <c r="DJ3" s="79">
        <v>4594.1114992559942</v>
      </c>
      <c r="DK3" s="79">
        <v>943</v>
      </c>
      <c r="DL3" s="74"/>
      <c r="DM3" s="74">
        <v>41.21</v>
      </c>
      <c r="DN3" s="72">
        <v>0.1393837454866915</v>
      </c>
      <c r="DO3" s="73">
        <v>51.63</v>
      </c>
      <c r="DP3" s="72">
        <v>0.24761732845644124</v>
      </c>
      <c r="DQ3" s="72">
        <v>5.4</v>
      </c>
      <c r="DR3" s="72">
        <v>0.16775791565303594</v>
      </c>
      <c r="DS3" s="72">
        <v>3.5000000000000001E-3</v>
      </c>
      <c r="DT3" s="72">
        <v>6.0417145591971488E-4</v>
      </c>
      <c r="DU3" s="71">
        <v>5.7599999999999998E-2</v>
      </c>
      <c r="DV3" s="71">
        <v>3.634014121442531E-3</v>
      </c>
      <c r="DW3" s="71">
        <v>2.7000000000000001E-3</v>
      </c>
      <c r="DX3" s="71">
        <v>9.9926495392029728E-4</v>
      </c>
      <c r="DY3" s="71">
        <v>0.12659999999999999</v>
      </c>
      <c r="DZ3" s="71">
        <v>7.9250856166494397E-4</v>
      </c>
      <c r="EA3" s="71">
        <v>2.0999999999999999E-3</v>
      </c>
      <c r="EB3" s="71">
        <v>2.0213903743315504E-4</v>
      </c>
      <c r="EC3" s="71">
        <v>0.2036</v>
      </c>
      <c r="ED3" s="71">
        <v>2.2131319748556256E-3</v>
      </c>
      <c r="EE3" s="71">
        <v>8.5000000000000006E-2</v>
      </c>
      <c r="EF3" s="71">
        <v>3.1488423798807898E-3</v>
      </c>
      <c r="EG3" s="71">
        <v>1.2800000000000001E-2</v>
      </c>
      <c r="EH3" s="71">
        <v>6.6139682473192519E-4</v>
      </c>
      <c r="EI3" s="71">
        <v>0.42649999999999999</v>
      </c>
      <c r="EJ3" s="71">
        <v>2.9999965839588596E-3</v>
      </c>
      <c r="EK3" s="71">
        <v>99.16</v>
      </c>
      <c r="EL3" s="71"/>
      <c r="EM3" s="72"/>
    </row>
    <row r="4" spans="1:143" s="70" customFormat="1" x14ac:dyDescent="0.2">
      <c r="A4" s="74" t="s">
        <v>323</v>
      </c>
      <c r="B4" s="72">
        <v>93.72</v>
      </c>
      <c r="C4" s="72">
        <v>2.9226903490967549E-3</v>
      </c>
      <c r="D4" s="72">
        <v>49.65</v>
      </c>
      <c r="E4" s="72">
        <v>7.3280675087275787E-2</v>
      </c>
      <c r="F4" s="75">
        <v>0.18099999999999999</v>
      </c>
      <c r="G4" s="75">
        <v>2.0191469877300756E-3</v>
      </c>
      <c r="H4" s="72">
        <v>6</v>
      </c>
      <c r="I4" s="72">
        <v>5.2258694705416059E-3</v>
      </c>
      <c r="J4" s="72">
        <v>1.07</v>
      </c>
      <c r="K4" s="72">
        <v>9.7409999999999997</v>
      </c>
      <c r="L4" s="72">
        <v>2.9215883438604512E-2</v>
      </c>
      <c r="M4" s="75">
        <v>7.0999999999999994E-2</v>
      </c>
      <c r="N4" s="75">
        <v>1.2696986111607404E-3</v>
      </c>
      <c r="O4" s="72">
        <v>26.67</v>
      </c>
      <c r="P4" s="72">
        <v>6.1827405685060913E-2</v>
      </c>
      <c r="Q4" s="72">
        <v>5.0599999999999996</v>
      </c>
      <c r="R4" s="72">
        <v>1.9056362175127718E-2</v>
      </c>
      <c r="S4" s="75">
        <v>0.29099999999999998</v>
      </c>
      <c r="T4" s="75">
        <v>1.418852212707678E-3</v>
      </c>
      <c r="U4" s="75">
        <v>0.59399999999999997</v>
      </c>
      <c r="V4" s="75">
        <v>1.7354915196693219E-2</v>
      </c>
      <c r="W4" s="75">
        <v>2.5000000000000001E-2</v>
      </c>
      <c r="X4" s="75">
        <v>8.1343618699792242E-4</v>
      </c>
      <c r="Y4" s="71">
        <v>6.8000000000000005E-2</v>
      </c>
      <c r="Z4" s="71">
        <v>2.1281306269043355E-3</v>
      </c>
      <c r="AA4" s="75">
        <v>1.7000000000000001E-2</v>
      </c>
      <c r="AB4" s="75">
        <v>3.3346231007735341E-3</v>
      </c>
      <c r="AC4" s="75">
        <v>2.1000000000000001E-2</v>
      </c>
      <c r="AD4" s="75">
        <v>1.0537322062554603E-3</v>
      </c>
      <c r="AE4" s="72">
        <v>99.45</v>
      </c>
      <c r="AF4" s="72">
        <v>100.09</v>
      </c>
      <c r="AG4" s="73">
        <v>0.13812154696132597</v>
      </c>
      <c r="AH4" s="72">
        <v>3.2817679558011048</v>
      </c>
      <c r="AI4" s="72">
        <v>0.37569060773480667</v>
      </c>
      <c r="AJ4" s="72">
        <v>3.535911602209945</v>
      </c>
      <c r="AK4" s="77">
        <v>1456</v>
      </c>
      <c r="AL4" s="74">
        <v>1400</v>
      </c>
      <c r="AM4" s="74" t="s">
        <v>163</v>
      </c>
      <c r="AN4" s="73">
        <v>0.64</v>
      </c>
      <c r="AO4" s="81">
        <v>0.1</v>
      </c>
      <c r="AP4" s="77">
        <v>38</v>
      </c>
      <c r="AQ4" s="74">
        <v>14</v>
      </c>
      <c r="AR4" s="80">
        <v>1190.43</v>
      </c>
      <c r="AS4" s="79">
        <v>201.3</v>
      </c>
      <c r="AT4" s="78">
        <v>0.39</v>
      </c>
      <c r="AU4" s="74">
        <v>0.1</v>
      </c>
      <c r="AV4" s="78">
        <v>21.61</v>
      </c>
      <c r="AW4" s="74">
        <v>3.83</v>
      </c>
      <c r="AX4" s="78">
        <v>4.58</v>
      </c>
      <c r="AY4" s="74">
        <v>0.93</v>
      </c>
      <c r="AZ4" s="78">
        <v>8.5500000000000007</v>
      </c>
      <c r="BA4" s="74">
        <v>1.44</v>
      </c>
      <c r="BB4" s="78">
        <v>0.27</v>
      </c>
      <c r="BC4" s="74">
        <v>0.05</v>
      </c>
      <c r="BD4" s="78">
        <v>2.92</v>
      </c>
      <c r="BE4" s="74">
        <v>0.67</v>
      </c>
      <c r="BF4" s="78">
        <v>0.41</v>
      </c>
      <c r="BG4" s="74">
        <v>0.09</v>
      </c>
      <c r="BH4" s="78">
        <v>1.04</v>
      </c>
      <c r="BI4" s="74">
        <v>0.13</v>
      </c>
      <c r="BJ4" s="78">
        <v>0.18</v>
      </c>
      <c r="BK4" s="74">
        <v>0.04</v>
      </c>
      <c r="BL4" s="78">
        <v>1.0900000000000001</v>
      </c>
      <c r="BM4" s="74">
        <v>0.2</v>
      </c>
      <c r="BN4" s="78">
        <v>0.44</v>
      </c>
      <c r="BO4" s="74">
        <v>0.13</v>
      </c>
      <c r="BP4" s="78">
        <v>0.21</v>
      </c>
      <c r="BQ4" s="74">
        <v>0.06</v>
      </c>
      <c r="BR4" s="78">
        <v>0.69</v>
      </c>
      <c r="BS4" s="74">
        <v>0.18</v>
      </c>
      <c r="BT4" s="78">
        <v>0.12</v>
      </c>
      <c r="BU4" s="74">
        <v>0.03</v>
      </c>
      <c r="BV4" s="78">
        <v>0.85</v>
      </c>
      <c r="BW4" s="74">
        <v>0.18</v>
      </c>
      <c r="BX4" s="78">
        <v>0.56999999999999995</v>
      </c>
      <c r="BY4" s="74">
        <v>0.17</v>
      </c>
      <c r="BZ4" s="78">
        <v>0.48</v>
      </c>
      <c r="CA4" s="74">
        <v>0.13</v>
      </c>
      <c r="CB4" s="78"/>
      <c r="CC4" s="74"/>
      <c r="CD4" s="78"/>
      <c r="CE4" s="74"/>
      <c r="CF4" s="78"/>
      <c r="CG4" s="74"/>
      <c r="CH4" s="78">
        <v>6.8000000000000005E-2</v>
      </c>
      <c r="CI4" s="74">
        <v>2.1000000000000001E-2</v>
      </c>
      <c r="CJ4" s="78">
        <v>0.02</v>
      </c>
      <c r="CK4" s="74">
        <v>8.0000000000000002E-3</v>
      </c>
      <c r="CL4" s="78">
        <v>8.9999999999999993E-3</v>
      </c>
      <c r="CM4" s="74">
        <v>4.5999999999999999E-3</v>
      </c>
      <c r="CN4" s="77">
        <v>30</v>
      </c>
      <c r="CO4" s="74">
        <v>16.53</v>
      </c>
      <c r="CP4" s="74">
        <v>15.29</v>
      </c>
      <c r="CQ4" s="74">
        <v>5.01</v>
      </c>
      <c r="CR4" s="74">
        <v>2.2200000000000002</v>
      </c>
      <c r="CS4" s="74">
        <v>1.42</v>
      </c>
      <c r="CT4" s="74">
        <v>13.5</v>
      </c>
      <c r="CU4" s="74">
        <v>5.85</v>
      </c>
      <c r="CV4" s="74">
        <v>16.03</v>
      </c>
      <c r="CW4" s="74">
        <v>5.69</v>
      </c>
      <c r="CX4" s="71">
        <v>1.8047200370198982E-2</v>
      </c>
      <c r="CY4" s="71">
        <v>5.6253349862774495E-3</v>
      </c>
      <c r="CZ4" s="74"/>
      <c r="DA4" s="196">
        <v>10.4</v>
      </c>
      <c r="DB4" s="76">
        <v>2.0453738999999999E-2</v>
      </c>
      <c r="DC4" s="76">
        <v>1.1833620000000001E-3</v>
      </c>
      <c r="DD4" s="76">
        <v>5.7729999999999997E-2</v>
      </c>
      <c r="DE4" s="76">
        <v>3.3400000000000001E-3</v>
      </c>
      <c r="DF4" s="76">
        <v>0.70182</v>
      </c>
      <c r="DG4" s="76">
        <v>9.5E-4</v>
      </c>
      <c r="DH4" s="76">
        <v>0.69912460152703304</v>
      </c>
      <c r="DI4" s="76">
        <v>9.7406139006374261E-4</v>
      </c>
      <c r="DJ4" s="79">
        <v>4459.9944248408974</v>
      </c>
      <c r="DK4" s="79">
        <v>775</v>
      </c>
      <c r="DL4" s="74"/>
      <c r="DM4" s="74">
        <v>41.38</v>
      </c>
      <c r="DN4" s="72">
        <v>2.7992400770377811E-2</v>
      </c>
      <c r="DO4" s="73">
        <v>51.86</v>
      </c>
      <c r="DP4" s="72">
        <v>5.7920778582358792E-2</v>
      </c>
      <c r="DQ4" s="72">
        <v>6.19</v>
      </c>
      <c r="DR4" s="72">
        <v>1.1725943019817565E-2</v>
      </c>
      <c r="DS4" s="72"/>
      <c r="DT4" s="72"/>
      <c r="DU4" s="71">
        <v>5.5399999999999998E-2</v>
      </c>
      <c r="DV4" s="71">
        <v>6.0384703914504786E-3</v>
      </c>
      <c r="DW4" s="71"/>
      <c r="DX4" s="71"/>
      <c r="DY4" s="71"/>
      <c r="DZ4" s="71"/>
      <c r="EA4" s="71">
        <v>1.8E-3</v>
      </c>
      <c r="EB4" s="71">
        <v>2.7250900356647561E-4</v>
      </c>
      <c r="EC4" s="71">
        <v>0.24460000000000001</v>
      </c>
      <c r="ED4" s="71">
        <v>6.5252849618845105E-3</v>
      </c>
      <c r="EE4" s="71">
        <v>9.5200000000000007E-2</v>
      </c>
      <c r="EF4" s="71">
        <v>1.9251749781734652E-4</v>
      </c>
      <c r="EG4" s="71"/>
      <c r="EH4" s="71"/>
      <c r="EI4" s="71">
        <v>0.43780000000000002</v>
      </c>
      <c r="EJ4" s="71">
        <v>1.9913116474916462E-3</v>
      </c>
      <c r="EK4" s="71">
        <v>100.37745921587477</v>
      </c>
      <c r="EL4" s="71"/>
      <c r="EM4" s="72"/>
    </row>
    <row r="5" spans="1:143" s="70" customFormat="1" x14ac:dyDescent="0.2">
      <c r="A5" s="74" t="s">
        <v>320</v>
      </c>
      <c r="B5" s="72">
        <v>93.49</v>
      </c>
      <c r="C5" s="72">
        <v>1.7770173774699152E-2</v>
      </c>
      <c r="D5" s="72">
        <v>49.88</v>
      </c>
      <c r="E5" s="72">
        <v>0.22276479988943279</v>
      </c>
      <c r="F5" s="75">
        <v>0.18</v>
      </c>
      <c r="G5" s="75">
        <v>1.8024597782417739E-3</v>
      </c>
      <c r="H5" s="72">
        <v>5.99</v>
      </c>
      <c r="I5" s="72">
        <v>4.5749875978785333E-2</v>
      </c>
      <c r="J5" s="72">
        <v>1.04</v>
      </c>
      <c r="K5" s="72">
        <v>9.8680000000000003</v>
      </c>
      <c r="L5" s="72">
        <v>8.5088331549406482E-2</v>
      </c>
      <c r="M5" s="75">
        <v>7.0999999999999994E-2</v>
      </c>
      <c r="N5" s="75">
        <v>2.208071358216671E-3</v>
      </c>
      <c r="O5" s="72">
        <v>26.26</v>
      </c>
      <c r="P5" s="72">
        <v>0.26436250706743408</v>
      </c>
      <c r="Q5" s="72">
        <v>5.07</v>
      </c>
      <c r="R5" s="72">
        <v>1.8876270626683955E-2</v>
      </c>
      <c r="S5" s="75">
        <v>0.25900000000000001</v>
      </c>
      <c r="T5" s="75">
        <v>3.4554737515310957E-3</v>
      </c>
      <c r="U5" s="75">
        <v>0.61599999999999999</v>
      </c>
      <c r="V5" s="75">
        <v>5.6786257426715845E-3</v>
      </c>
      <c r="W5" s="75">
        <v>2.4E-2</v>
      </c>
      <c r="X5" s="75">
        <v>9.8533724340176009E-4</v>
      </c>
      <c r="Y5" s="71">
        <v>5.9200000000000003E-2</v>
      </c>
      <c r="Z5" s="71">
        <v>8.0526207508745378E-4</v>
      </c>
      <c r="AA5" s="75">
        <v>2.1999999999999999E-2</v>
      </c>
      <c r="AB5" s="75">
        <v>3.9185395568385037E-3</v>
      </c>
      <c r="AC5" s="75">
        <v>1.9E-2</v>
      </c>
      <c r="AD5" s="75">
        <v>1.375780274656679E-3</v>
      </c>
      <c r="AE5" s="72">
        <v>99.37</v>
      </c>
      <c r="AF5" s="72">
        <v>100.08</v>
      </c>
      <c r="AG5" s="73">
        <v>0.13333333333333333</v>
      </c>
      <c r="AH5" s="72">
        <v>3.4222222222222225</v>
      </c>
      <c r="AI5" s="72">
        <v>0.3288888888888889</v>
      </c>
      <c r="AJ5" s="72">
        <v>3.9444444444444442</v>
      </c>
      <c r="AK5" s="77">
        <v>1448</v>
      </c>
      <c r="AL5" s="74">
        <v>1400</v>
      </c>
      <c r="AM5" s="74" t="s">
        <v>163</v>
      </c>
      <c r="AN5" s="73">
        <v>0.71</v>
      </c>
      <c r="AO5" s="81">
        <v>0.1</v>
      </c>
      <c r="AP5" s="77">
        <v>38</v>
      </c>
      <c r="AQ5" s="74">
        <v>14</v>
      </c>
      <c r="AR5" s="80">
        <v>1033.1300000000001</v>
      </c>
      <c r="AS5" s="79">
        <v>203.32</v>
      </c>
      <c r="AT5" s="78">
        <v>0.32</v>
      </c>
      <c r="AU5" s="74">
        <v>0.05</v>
      </c>
      <c r="AV5" s="78">
        <v>19.38</v>
      </c>
      <c r="AW5" s="74">
        <v>3.37</v>
      </c>
      <c r="AX5" s="78">
        <v>4.9400000000000004</v>
      </c>
      <c r="AY5" s="74">
        <v>0.79</v>
      </c>
      <c r="AZ5" s="78">
        <v>7.6</v>
      </c>
      <c r="BA5" s="74">
        <v>1.47</v>
      </c>
      <c r="BB5" s="78">
        <v>0.26</v>
      </c>
      <c r="BC5" s="74">
        <v>0.06</v>
      </c>
      <c r="BD5" s="78">
        <v>2.5299999999999998</v>
      </c>
      <c r="BE5" s="74">
        <v>0.4</v>
      </c>
      <c r="BF5" s="78">
        <v>0.35</v>
      </c>
      <c r="BG5" s="74">
        <v>0.05</v>
      </c>
      <c r="BH5" s="78">
        <v>1.1100000000000001</v>
      </c>
      <c r="BI5" s="74">
        <v>0.13</v>
      </c>
      <c r="BJ5" s="78">
        <v>0.18</v>
      </c>
      <c r="BK5" s="74">
        <v>0.04</v>
      </c>
      <c r="BL5" s="78">
        <v>0.94</v>
      </c>
      <c r="BM5" s="74">
        <v>0.18</v>
      </c>
      <c r="BN5" s="78">
        <v>0.33</v>
      </c>
      <c r="BO5" s="74">
        <v>0.11</v>
      </c>
      <c r="BP5" s="78">
        <v>0.14000000000000001</v>
      </c>
      <c r="BQ5" s="74">
        <v>0.04</v>
      </c>
      <c r="BR5" s="78">
        <v>0.51</v>
      </c>
      <c r="BS5" s="74">
        <v>0.15</v>
      </c>
      <c r="BT5" s="78">
        <v>0.1</v>
      </c>
      <c r="BU5" s="74">
        <v>0.02</v>
      </c>
      <c r="BV5" s="78">
        <v>0.91</v>
      </c>
      <c r="BW5" s="74">
        <v>0.18</v>
      </c>
      <c r="BX5" s="78">
        <v>0.52</v>
      </c>
      <c r="BY5" s="74">
        <v>0.13</v>
      </c>
      <c r="BZ5" s="78">
        <v>0.59</v>
      </c>
      <c r="CA5" s="74">
        <v>0.17</v>
      </c>
      <c r="CB5" s="78"/>
      <c r="CC5" s="74"/>
      <c r="CD5" s="78"/>
      <c r="CE5" s="74"/>
      <c r="CF5" s="78"/>
      <c r="CG5" s="74"/>
      <c r="CH5" s="78">
        <v>5.5E-2</v>
      </c>
      <c r="CI5" s="74">
        <v>1.9E-2</v>
      </c>
      <c r="CJ5" s="78">
        <v>1.7999999999999999E-2</v>
      </c>
      <c r="CK5" s="74">
        <v>7.0000000000000001E-3</v>
      </c>
      <c r="CL5" s="78">
        <v>8.9999999999999993E-3</v>
      </c>
      <c r="CM5" s="74">
        <v>4.5999999999999999E-3</v>
      </c>
      <c r="CN5" s="77">
        <v>28.89</v>
      </c>
      <c r="CO5" s="74">
        <v>16.21</v>
      </c>
      <c r="CP5" s="74">
        <v>20.18</v>
      </c>
      <c r="CQ5" s="74">
        <v>7.26</v>
      </c>
      <c r="CR5" s="74">
        <v>2</v>
      </c>
      <c r="CS5" s="74">
        <v>1.29</v>
      </c>
      <c r="CT5" s="74">
        <v>14.44</v>
      </c>
      <c r="CU5" s="74">
        <v>6.53</v>
      </c>
      <c r="CV5" s="74">
        <v>17.09</v>
      </c>
      <c r="CW5" s="74">
        <v>6.64</v>
      </c>
      <c r="CX5" s="71">
        <v>1.6511867905056762E-2</v>
      </c>
      <c r="CY5" s="71">
        <v>3.860106266265784E-3</v>
      </c>
      <c r="CZ5" s="74"/>
      <c r="DA5" s="196">
        <v>10.9</v>
      </c>
      <c r="DB5" s="76">
        <v>1.9681364999999999E-2</v>
      </c>
      <c r="DC5" s="76">
        <v>1.112502E-3</v>
      </c>
      <c r="DD5" s="76">
        <v>5.5550000000000002E-2</v>
      </c>
      <c r="DE5" s="76">
        <v>3.14E-3</v>
      </c>
      <c r="DF5" s="76">
        <v>0.70206999999999997</v>
      </c>
      <c r="DG5" s="76">
        <v>7.1999999999999994E-4</v>
      </c>
      <c r="DH5" s="76">
        <v>0.69947638515202981</v>
      </c>
      <c r="DI5" s="76">
        <v>7.4849311099624586E-4</v>
      </c>
      <c r="DJ5" s="79">
        <v>4180.0654968868002</v>
      </c>
      <c r="DK5" s="79">
        <v>599</v>
      </c>
      <c r="DL5" s="74"/>
      <c r="DM5" s="74">
        <v>41.28</v>
      </c>
      <c r="DN5" s="72">
        <v>1.8452860651377526E-2</v>
      </c>
      <c r="DO5" s="73">
        <v>51.63</v>
      </c>
      <c r="DP5" s="72">
        <v>7.2160747717757656E-2</v>
      </c>
      <c r="DQ5" s="72">
        <v>6.41</v>
      </c>
      <c r="DR5" s="72">
        <v>7.4303600185608956E-2</v>
      </c>
      <c r="DS5" s="72"/>
      <c r="DT5" s="72"/>
      <c r="DU5" s="71">
        <v>4.99E-2</v>
      </c>
      <c r="DV5" s="71">
        <v>2.2888696680316376E-3</v>
      </c>
      <c r="DW5" s="71"/>
      <c r="DX5" s="71"/>
      <c r="DY5" s="71"/>
      <c r="DZ5" s="71"/>
      <c r="EA5" s="71">
        <v>2.2000000000000001E-3</v>
      </c>
      <c r="EB5" s="71">
        <v>4.0126035935931733E-4</v>
      </c>
      <c r="EC5" s="71">
        <v>0.2407</v>
      </c>
      <c r="ED5" s="71">
        <v>2.7770549581684562E-3</v>
      </c>
      <c r="EE5" s="71">
        <v>9.8599999999999993E-2</v>
      </c>
      <c r="EF5" s="71">
        <v>8.3533093907611181E-4</v>
      </c>
      <c r="EG5" s="71"/>
      <c r="EH5" s="71"/>
      <c r="EI5" s="71">
        <v>0.43219999999999997</v>
      </c>
      <c r="EJ5" s="71">
        <v>2.3382268466047612E-3</v>
      </c>
      <c r="EK5" s="71">
        <v>100.31715795132601</v>
      </c>
      <c r="EL5" s="71"/>
      <c r="EM5" s="72"/>
    </row>
    <row r="6" spans="1:143" s="70" customFormat="1" x14ac:dyDescent="0.2">
      <c r="A6" s="74" t="s">
        <v>319</v>
      </c>
      <c r="B6" s="72">
        <v>93.58</v>
      </c>
      <c r="C6" s="72">
        <v>1.1202513419993067E-2</v>
      </c>
      <c r="D6" s="72">
        <v>49.82</v>
      </c>
      <c r="E6" s="72">
        <v>0.159868168327919</v>
      </c>
      <c r="F6" s="75">
        <v>0.17599999999999999</v>
      </c>
      <c r="G6" s="75">
        <v>4.3991493900078955E-3</v>
      </c>
      <c r="H6" s="72">
        <v>5.88</v>
      </c>
      <c r="I6" s="72">
        <v>1.549070803478542E-2</v>
      </c>
      <c r="J6" s="72">
        <v>1.0900000000000001</v>
      </c>
      <c r="K6" s="72">
        <v>9.82</v>
      </c>
      <c r="L6" s="72">
        <v>7.3160937280974808E-3</v>
      </c>
      <c r="M6" s="75">
        <v>7.1999999999999995E-2</v>
      </c>
      <c r="N6" s="75">
        <v>1.4760337110020557E-3</v>
      </c>
      <c r="O6" s="72">
        <v>26.51</v>
      </c>
      <c r="P6" s="72">
        <v>8.9668417928934069E-2</v>
      </c>
      <c r="Q6" s="72">
        <v>5.17</v>
      </c>
      <c r="R6" s="72">
        <v>3.8273310624112614E-2</v>
      </c>
      <c r="S6" s="75">
        <v>0.26500000000000001</v>
      </c>
      <c r="T6" s="75">
        <v>2.0842008958639169E-3</v>
      </c>
      <c r="U6" s="75">
        <v>0.58399999999999996</v>
      </c>
      <c r="V6" s="75">
        <v>1.1740861949869624E-2</v>
      </c>
      <c r="W6" s="75">
        <v>2.1999999999999999E-2</v>
      </c>
      <c r="X6" s="75">
        <v>1.0936011545773987E-3</v>
      </c>
      <c r="Y6" s="71">
        <v>6.4799999999999996E-2</v>
      </c>
      <c r="Z6" s="71">
        <v>1.5440170616390807E-3</v>
      </c>
      <c r="AA6" s="75">
        <v>2.5000000000000001E-2</v>
      </c>
      <c r="AB6" s="75">
        <v>5.4943083027766447E-3</v>
      </c>
      <c r="AC6" s="75">
        <v>1.7999999999999999E-2</v>
      </c>
      <c r="AD6" s="75">
        <v>8.6222500118166435E-4</v>
      </c>
      <c r="AE6" s="72">
        <v>99.52</v>
      </c>
      <c r="AF6" s="72">
        <v>100.08</v>
      </c>
      <c r="AG6" s="73">
        <v>0.125</v>
      </c>
      <c r="AH6" s="72">
        <v>3.3181818181818183</v>
      </c>
      <c r="AI6" s="72">
        <v>0.36818181818181817</v>
      </c>
      <c r="AJ6" s="72">
        <v>3.1818181818181821</v>
      </c>
      <c r="AK6" s="77">
        <v>1456</v>
      </c>
      <c r="AL6" s="74">
        <v>1400</v>
      </c>
      <c r="AM6" s="74" t="s">
        <v>208</v>
      </c>
      <c r="AN6" s="73">
        <v>0.56000000000000005</v>
      </c>
      <c r="AO6" s="81">
        <v>0.1</v>
      </c>
      <c r="AP6" s="77">
        <v>38</v>
      </c>
      <c r="AQ6" s="74">
        <v>21</v>
      </c>
      <c r="AR6" s="80">
        <v>1149.51</v>
      </c>
      <c r="AS6" s="79">
        <v>175.99</v>
      </c>
      <c r="AT6" s="78">
        <v>0.44</v>
      </c>
      <c r="AU6" s="74">
        <v>0.11</v>
      </c>
      <c r="AV6" s="78">
        <v>21.01</v>
      </c>
      <c r="AW6" s="74">
        <v>3.36</v>
      </c>
      <c r="AX6" s="78">
        <v>4.62</v>
      </c>
      <c r="AY6" s="74">
        <v>0.72</v>
      </c>
      <c r="AZ6" s="78">
        <v>8.5399999999999991</v>
      </c>
      <c r="BA6" s="74">
        <v>1.21</v>
      </c>
      <c r="BB6" s="78">
        <v>0.27</v>
      </c>
      <c r="BC6" s="74">
        <v>0.04</v>
      </c>
      <c r="BD6" s="78">
        <v>2.37</v>
      </c>
      <c r="BE6" s="74">
        <v>0.4</v>
      </c>
      <c r="BF6" s="78">
        <v>0.38</v>
      </c>
      <c r="BG6" s="74">
        <v>0.06</v>
      </c>
      <c r="BH6" s="78">
        <v>1.1000000000000001</v>
      </c>
      <c r="BI6" s="74">
        <v>0.12</v>
      </c>
      <c r="BJ6" s="78">
        <v>0.19</v>
      </c>
      <c r="BK6" s="74">
        <v>0.04</v>
      </c>
      <c r="BL6" s="78">
        <v>0.95</v>
      </c>
      <c r="BM6" s="74">
        <v>0.16</v>
      </c>
      <c r="BN6" s="78">
        <v>0.42</v>
      </c>
      <c r="BO6" s="74">
        <v>0.11</v>
      </c>
      <c r="BP6" s="78">
        <v>0.17</v>
      </c>
      <c r="BQ6" s="74">
        <v>0.05</v>
      </c>
      <c r="BR6" s="78">
        <v>0.63</v>
      </c>
      <c r="BS6" s="74">
        <v>0.15</v>
      </c>
      <c r="BT6" s="78">
        <v>0.11</v>
      </c>
      <c r="BU6" s="74">
        <v>0.02</v>
      </c>
      <c r="BV6" s="78">
        <v>0.86</v>
      </c>
      <c r="BW6" s="74">
        <v>0.16</v>
      </c>
      <c r="BX6" s="78">
        <v>0.56000000000000005</v>
      </c>
      <c r="BY6" s="74">
        <v>0.12</v>
      </c>
      <c r="BZ6" s="78">
        <v>0.62</v>
      </c>
      <c r="CA6" s="74">
        <v>0.11</v>
      </c>
      <c r="CB6" s="78"/>
      <c r="CC6" s="74"/>
      <c r="CD6" s="78"/>
      <c r="CE6" s="74"/>
      <c r="CF6" s="78"/>
      <c r="CG6" s="74"/>
      <c r="CH6" s="78">
        <v>5.7000000000000002E-2</v>
      </c>
      <c r="CI6" s="74">
        <v>1.2999999999999999E-2</v>
      </c>
      <c r="CJ6" s="78">
        <v>2.4E-2</v>
      </c>
      <c r="CK6" s="74">
        <v>7.0000000000000001E-3</v>
      </c>
      <c r="CL6" s="78">
        <v>8.0000000000000002E-3</v>
      </c>
      <c r="CM6" s="74">
        <v>3.8E-3</v>
      </c>
      <c r="CN6" s="77">
        <v>33.75</v>
      </c>
      <c r="CO6" s="74">
        <v>16.850000000000001</v>
      </c>
      <c r="CP6" s="74">
        <v>19.3</v>
      </c>
      <c r="CQ6" s="74">
        <v>4.75</v>
      </c>
      <c r="CR6" s="74">
        <v>3</v>
      </c>
      <c r="CS6" s="74">
        <v>1.7</v>
      </c>
      <c r="CT6" s="74">
        <v>11.25</v>
      </c>
      <c r="CU6" s="74">
        <v>3.94</v>
      </c>
      <c r="CV6" s="74">
        <v>16.670000000000002</v>
      </c>
      <c r="CW6" s="74">
        <v>4.6399999999999997</v>
      </c>
      <c r="CX6" s="71">
        <v>2.0942408376963349E-2</v>
      </c>
      <c r="CY6" s="71">
        <v>6.2151915668083417E-3</v>
      </c>
      <c r="CZ6" s="74"/>
      <c r="DA6" s="196">
        <v>21</v>
      </c>
      <c r="DB6" s="76">
        <v>2.1824880000000001E-2</v>
      </c>
      <c r="DC6" s="76">
        <v>1.2754800000000001E-3</v>
      </c>
      <c r="DD6" s="76">
        <v>6.1600000000000002E-2</v>
      </c>
      <c r="DE6" s="76">
        <v>3.5999999999999999E-3</v>
      </c>
      <c r="DF6" s="76">
        <v>0.70233000000000001</v>
      </c>
      <c r="DG6" s="76">
        <v>7.6000000000000004E-4</v>
      </c>
      <c r="DH6" s="76">
        <v>0.69945391224779552</v>
      </c>
      <c r="DI6" s="76">
        <v>7.9427599179621416E-4</v>
      </c>
      <c r="DJ6" s="79">
        <v>4197.9808998909657</v>
      </c>
      <c r="DK6" s="79">
        <v>634</v>
      </c>
      <c r="DL6" s="74"/>
      <c r="DM6" s="74">
        <v>41.58</v>
      </c>
      <c r="DN6" s="72">
        <v>5.4889847889604354E-2</v>
      </c>
      <c r="DO6" s="73">
        <v>52.05</v>
      </c>
      <c r="DP6" s="72">
        <v>0.12414866476714013</v>
      </c>
      <c r="DQ6" s="72">
        <v>6.37</v>
      </c>
      <c r="DR6" s="72">
        <v>4.6749759667163597E-2</v>
      </c>
      <c r="DS6" s="72"/>
      <c r="DT6" s="72"/>
      <c r="DU6" s="71">
        <v>5.1799999999999999E-2</v>
      </c>
      <c r="DV6" s="71">
        <v>2.9280255007996994E-3</v>
      </c>
      <c r="DW6" s="71"/>
      <c r="DX6" s="71"/>
      <c r="DY6" s="71"/>
      <c r="DZ6" s="71"/>
      <c r="EA6" s="71">
        <v>2.2000000000000001E-3</v>
      </c>
      <c r="EB6" s="71">
        <v>4.371625682868E-4</v>
      </c>
      <c r="EC6" s="71">
        <v>0.24709999999999999</v>
      </c>
      <c r="ED6" s="71">
        <v>9.5963286528735169E-3</v>
      </c>
      <c r="EE6" s="71">
        <v>9.7600000000000006E-2</v>
      </c>
      <c r="EF6" s="71">
        <v>7.6883750631138515E-4</v>
      </c>
      <c r="EG6" s="71"/>
      <c r="EH6" s="71"/>
      <c r="EI6" s="71">
        <v>0.43030000000000002</v>
      </c>
      <c r="EJ6" s="71">
        <v>3.1283592888295486E-3</v>
      </c>
      <c r="EK6" s="71">
        <v>101.071646985841</v>
      </c>
      <c r="EL6" s="71"/>
      <c r="EM6" s="72"/>
    </row>
    <row r="7" spans="1:143" s="70" customFormat="1" x14ac:dyDescent="0.2">
      <c r="A7" s="74" t="s">
        <v>315</v>
      </c>
      <c r="B7" s="72">
        <v>93.67</v>
      </c>
      <c r="C7" s="72">
        <v>1.1711032719931781E-2</v>
      </c>
      <c r="D7" s="72">
        <v>49.78</v>
      </c>
      <c r="E7" s="72">
        <v>6.8977191360622969E-2</v>
      </c>
      <c r="F7" s="75">
        <v>0.186</v>
      </c>
      <c r="G7" s="75">
        <v>4.6922127222783832E-3</v>
      </c>
      <c r="H7" s="72">
        <v>6.07</v>
      </c>
      <c r="I7" s="72">
        <v>2.0092559168157897E-2</v>
      </c>
      <c r="J7" s="72">
        <v>1.05</v>
      </c>
      <c r="K7" s="72">
        <v>9.7560000000000002</v>
      </c>
      <c r="L7" s="72">
        <v>4.718924797535981E-2</v>
      </c>
      <c r="M7" s="75">
        <v>4.7E-2</v>
      </c>
      <c r="N7" s="75">
        <v>3.7937386768395302E-3</v>
      </c>
      <c r="O7" s="72">
        <v>26.59</v>
      </c>
      <c r="P7" s="72">
        <v>8.2559675590926432E-2</v>
      </c>
      <c r="Q7" s="72">
        <v>5.04</v>
      </c>
      <c r="R7" s="72">
        <v>1.2027360807758283E-2</v>
      </c>
      <c r="S7" s="75">
        <v>8.5000000000000006E-2</v>
      </c>
      <c r="T7" s="75">
        <v>6.665720016122291E-3</v>
      </c>
      <c r="U7" s="75">
        <v>0.64300000000000002</v>
      </c>
      <c r="V7" s="75">
        <v>1.4140124458809312E-2</v>
      </c>
      <c r="W7" s="75">
        <v>0.02</v>
      </c>
      <c r="X7" s="75">
        <v>9.6510259161691151E-4</v>
      </c>
      <c r="Y7" s="71">
        <v>7.3700000000000002E-2</v>
      </c>
      <c r="Z7" s="71">
        <v>1.1971136101906552E-3</v>
      </c>
      <c r="AA7" s="75">
        <v>1.2E-2</v>
      </c>
      <c r="AB7" s="75">
        <v>1.9825782002231337E-3</v>
      </c>
      <c r="AC7" s="75">
        <v>1.4999999999999999E-2</v>
      </c>
      <c r="AD7" s="75">
        <v>8.7607369045709319E-4</v>
      </c>
      <c r="AE7" s="72">
        <v>99.37</v>
      </c>
      <c r="AF7" s="72">
        <v>100.09</v>
      </c>
      <c r="AG7" s="73">
        <v>0.10752688172043011</v>
      </c>
      <c r="AH7" s="72">
        <v>3.456989247311828</v>
      </c>
      <c r="AI7" s="72">
        <v>0.39623655913978495</v>
      </c>
      <c r="AJ7" s="72">
        <v>3.8709677419354835</v>
      </c>
      <c r="AK7" s="77">
        <v>1454</v>
      </c>
      <c r="AL7" s="74">
        <v>1300</v>
      </c>
      <c r="AM7" s="74" t="s">
        <v>314</v>
      </c>
      <c r="AN7" s="73">
        <v>0.72</v>
      </c>
      <c r="AO7" s="81">
        <v>0.1</v>
      </c>
      <c r="AP7" s="77">
        <v>20</v>
      </c>
      <c r="AQ7" s="74">
        <v>11</v>
      </c>
      <c r="AR7" s="80">
        <v>1066.8499999999999</v>
      </c>
      <c r="AS7" s="79">
        <v>59.96</v>
      </c>
      <c r="AT7" s="78">
        <v>0.43</v>
      </c>
      <c r="AU7" s="74">
        <v>0.06</v>
      </c>
      <c r="AV7" s="78">
        <v>20.04</v>
      </c>
      <c r="AW7" s="74">
        <v>0.93</v>
      </c>
      <c r="AX7" s="78">
        <v>4.38</v>
      </c>
      <c r="AY7" s="74">
        <v>0.39</v>
      </c>
      <c r="AZ7" s="78">
        <v>8.02</v>
      </c>
      <c r="BA7" s="74">
        <v>0.61</v>
      </c>
      <c r="BB7" s="78">
        <v>0.28000000000000003</v>
      </c>
      <c r="BC7" s="74">
        <v>0.05</v>
      </c>
      <c r="BD7" s="78">
        <v>3.01</v>
      </c>
      <c r="BE7" s="74">
        <v>0.65</v>
      </c>
      <c r="BF7" s="78">
        <v>0.37</v>
      </c>
      <c r="BG7" s="74">
        <v>0.06</v>
      </c>
      <c r="BH7" s="78">
        <v>1.0900000000000001</v>
      </c>
      <c r="BI7" s="74">
        <v>0.11</v>
      </c>
      <c r="BJ7" s="78"/>
      <c r="BK7" s="74"/>
      <c r="BL7" s="78">
        <v>0.84</v>
      </c>
      <c r="BM7" s="74">
        <v>0.17</v>
      </c>
      <c r="BN7" s="78">
        <v>0.37</v>
      </c>
      <c r="BO7" s="74">
        <v>0.12</v>
      </c>
      <c r="BP7" s="78"/>
      <c r="BQ7" s="74"/>
      <c r="BR7" s="78"/>
      <c r="BS7" s="74"/>
      <c r="BT7" s="78"/>
      <c r="BU7" s="74"/>
      <c r="BV7" s="78">
        <v>0.6</v>
      </c>
      <c r="BW7" s="74">
        <v>0.12</v>
      </c>
      <c r="BX7" s="78"/>
      <c r="BY7" s="74"/>
      <c r="BZ7" s="78">
        <v>0.54</v>
      </c>
      <c r="CA7" s="74">
        <v>0.15</v>
      </c>
      <c r="CB7" s="78"/>
      <c r="CC7" s="74"/>
      <c r="CD7" s="78"/>
      <c r="CE7" s="74"/>
      <c r="CF7" s="78"/>
      <c r="CG7" s="74"/>
      <c r="CH7" s="78"/>
      <c r="CI7" s="74"/>
      <c r="CJ7" s="78">
        <v>2.4E-2</v>
      </c>
      <c r="CK7" s="74">
        <v>7.0000000000000001E-3</v>
      </c>
      <c r="CL7" s="78">
        <v>7.1000000000000004E-3</v>
      </c>
      <c r="CM7" s="74">
        <v>2.8999999999999998E-3</v>
      </c>
      <c r="CN7" s="77">
        <v>40</v>
      </c>
      <c r="CO7" s="74">
        <v>17.440000000000001</v>
      </c>
      <c r="CP7" s="74"/>
      <c r="CQ7" s="74"/>
      <c r="CR7" s="74">
        <v>3.43</v>
      </c>
      <c r="CS7" s="74">
        <v>1.71</v>
      </c>
      <c r="CT7" s="74">
        <v>11.67</v>
      </c>
      <c r="CU7" s="74">
        <v>3.97</v>
      </c>
      <c r="CV7" s="74"/>
      <c r="CW7" s="74"/>
      <c r="CX7" s="71">
        <v>2.1457085828343315E-2</v>
      </c>
      <c r="CY7" s="71">
        <v>3.1552577700338052E-3</v>
      </c>
      <c r="CZ7" s="74"/>
      <c r="DA7" s="196">
        <v>27.5</v>
      </c>
      <c r="DB7" s="76">
        <v>2.1059591999999999E-2</v>
      </c>
      <c r="DC7" s="76">
        <v>1.1939910000000001E-3</v>
      </c>
      <c r="DD7" s="76">
        <v>5.944E-2</v>
      </c>
      <c r="DE7" s="76">
        <v>3.3700000000000002E-3</v>
      </c>
      <c r="DF7" s="76">
        <v>0.70237000000000005</v>
      </c>
      <c r="DG7" s="76">
        <v>6.9999999999999999E-4</v>
      </c>
      <c r="DH7" s="76">
        <v>0.69959476207806759</v>
      </c>
      <c r="DI7" s="76">
        <v>7.3352276646226693E-4</v>
      </c>
      <c r="DJ7" s="79">
        <v>4085.6212939618081</v>
      </c>
      <c r="DK7" s="79">
        <v>587</v>
      </c>
      <c r="DL7" s="74"/>
      <c r="DM7" s="74">
        <v>41.68</v>
      </c>
      <c r="DN7" s="72">
        <v>0.14425956544907798</v>
      </c>
      <c r="DO7" s="73">
        <v>51.85</v>
      </c>
      <c r="DP7" s="72">
        <v>0.24209749813708747</v>
      </c>
      <c r="DQ7" s="72">
        <v>6.24</v>
      </c>
      <c r="DR7" s="72">
        <v>4.7425836986206373E-2</v>
      </c>
      <c r="DS7" s="72">
        <v>3.8E-3</v>
      </c>
      <c r="DT7" s="72">
        <v>5.5895745389341191E-4</v>
      </c>
      <c r="DU7" s="71">
        <v>5.04E-2</v>
      </c>
      <c r="DV7" s="71">
        <v>1.5298444268493352E-3</v>
      </c>
      <c r="DW7" s="71">
        <v>6.9999999999999999E-4</v>
      </c>
      <c r="DX7" s="71">
        <v>6.1800199876201295E-4</v>
      </c>
      <c r="DY7" s="71">
        <v>0.1265</v>
      </c>
      <c r="DZ7" s="71">
        <v>9.9110935308832659E-4</v>
      </c>
      <c r="EA7" s="71">
        <v>1.8E-3</v>
      </c>
      <c r="EB7" s="71">
        <v>4.781249999999996E-4</v>
      </c>
      <c r="EC7" s="71">
        <v>0.23319999999999999</v>
      </c>
      <c r="ED7" s="71">
        <v>2.5676626868243947E-3</v>
      </c>
      <c r="EE7" s="71">
        <v>9.6100000000000005E-2</v>
      </c>
      <c r="EF7" s="71">
        <v>1.2194461833535297E-3</v>
      </c>
      <c r="EG7" s="71">
        <v>1.5599999999999999E-2</v>
      </c>
      <c r="EH7" s="71">
        <v>8.4184220855318284E-4</v>
      </c>
      <c r="EI7" s="71">
        <v>0.42559999999999998</v>
      </c>
      <c r="EJ7" s="71">
        <v>1.8326557731987447E-3</v>
      </c>
      <c r="EK7" s="71">
        <v>100.72</v>
      </c>
      <c r="EL7" s="71"/>
      <c r="EM7" s="72"/>
    </row>
    <row r="8" spans="1:143" s="70" customFormat="1" x14ac:dyDescent="0.2">
      <c r="A8" s="74" t="s">
        <v>318</v>
      </c>
      <c r="B8" s="72">
        <v>92.86</v>
      </c>
      <c r="C8" s="72">
        <v>1.6157638938556974E-2</v>
      </c>
      <c r="D8" s="72">
        <v>50.41</v>
      </c>
      <c r="E8" s="72">
        <v>6.9850144967637681E-2</v>
      </c>
      <c r="F8" s="75">
        <v>0.19600000000000001</v>
      </c>
      <c r="G8" s="75">
        <v>5.1935192230317204E-3</v>
      </c>
      <c r="H8" s="72">
        <v>6.56</v>
      </c>
      <c r="I8" s="72">
        <v>2.1967023042126884E-2</v>
      </c>
      <c r="J8" s="72">
        <v>0.94</v>
      </c>
      <c r="K8" s="72">
        <v>10.161</v>
      </c>
      <c r="L8" s="72">
        <v>4.8887134043631569E-2</v>
      </c>
      <c r="M8" s="75">
        <v>0.05</v>
      </c>
      <c r="N8" s="75">
        <v>4.2170800558598434E-3</v>
      </c>
      <c r="O8" s="72">
        <v>24.61</v>
      </c>
      <c r="P8" s="72">
        <v>7.6726386673686128E-2</v>
      </c>
      <c r="Q8" s="72">
        <v>5.43</v>
      </c>
      <c r="R8" s="72">
        <v>1.3097753870204024E-2</v>
      </c>
      <c r="S8" s="75">
        <v>9.1999999999999998E-2</v>
      </c>
      <c r="T8" s="75">
        <v>7.379343137283818E-3</v>
      </c>
      <c r="U8" s="75">
        <v>0.69799999999999995</v>
      </c>
      <c r="V8" s="75">
        <v>1.5475814194915739E-2</v>
      </c>
      <c r="W8" s="75">
        <v>2.4E-2</v>
      </c>
      <c r="X8" s="75">
        <v>1.0684217560911465E-3</v>
      </c>
      <c r="Y8" s="71">
        <v>0.1067</v>
      </c>
      <c r="Z8" s="71">
        <v>1.4661924258280547E-3</v>
      </c>
      <c r="AA8" s="75">
        <v>1.7000000000000001E-2</v>
      </c>
      <c r="AB8" s="75">
        <v>2.2183446296286948E-3</v>
      </c>
      <c r="AC8" s="75">
        <v>0.02</v>
      </c>
      <c r="AD8" s="75">
        <v>9.8589870012774639E-4</v>
      </c>
      <c r="AE8" s="72">
        <v>99.31</v>
      </c>
      <c r="AF8" s="72">
        <v>100.13</v>
      </c>
      <c r="AG8" s="73">
        <v>0.12244897959183673</v>
      </c>
      <c r="AH8" s="72">
        <v>3.5612244897959182</v>
      </c>
      <c r="AI8" s="72">
        <v>0.54438775510204085</v>
      </c>
      <c r="AJ8" s="72">
        <v>4.1836734693877551</v>
      </c>
      <c r="AK8" s="77">
        <v>1424</v>
      </c>
      <c r="AL8" s="74">
        <v>1300</v>
      </c>
      <c r="AM8" s="74" t="s">
        <v>256</v>
      </c>
      <c r="AN8" s="73">
        <v>0.82</v>
      </c>
      <c r="AO8" s="81">
        <v>0.11</v>
      </c>
      <c r="AP8" s="77">
        <v>38</v>
      </c>
      <c r="AQ8" s="74">
        <v>14</v>
      </c>
      <c r="AR8" s="80">
        <v>1138.55</v>
      </c>
      <c r="AS8" s="79">
        <v>53.97</v>
      </c>
      <c r="AT8" s="78">
        <v>0.47</v>
      </c>
      <c r="AU8" s="74">
        <v>0.04</v>
      </c>
      <c r="AV8" s="78">
        <v>21.42</v>
      </c>
      <c r="AW8" s="74">
        <v>0.66</v>
      </c>
      <c r="AX8" s="78">
        <v>5.09</v>
      </c>
      <c r="AY8" s="74">
        <v>0.3</v>
      </c>
      <c r="AZ8" s="78">
        <v>9.43</v>
      </c>
      <c r="BA8" s="74">
        <v>0.54</v>
      </c>
      <c r="BB8" s="78">
        <v>0.28000000000000003</v>
      </c>
      <c r="BC8" s="74">
        <v>0.03</v>
      </c>
      <c r="BD8" s="78">
        <v>2.74</v>
      </c>
      <c r="BE8" s="74">
        <v>0.39</v>
      </c>
      <c r="BF8" s="78">
        <v>0.4</v>
      </c>
      <c r="BG8" s="74">
        <v>0.04</v>
      </c>
      <c r="BH8" s="78">
        <v>1.17</v>
      </c>
      <c r="BI8" s="74">
        <v>0.08</v>
      </c>
      <c r="BJ8" s="78"/>
      <c r="BK8" s="74"/>
      <c r="BL8" s="78">
        <v>1.06</v>
      </c>
      <c r="BM8" s="74">
        <v>0.16</v>
      </c>
      <c r="BN8" s="78">
        <v>0.45</v>
      </c>
      <c r="BO8" s="74">
        <v>0.09</v>
      </c>
      <c r="BP8" s="78"/>
      <c r="BQ8" s="74"/>
      <c r="BR8" s="78"/>
      <c r="BS8" s="74"/>
      <c r="BT8" s="78"/>
      <c r="BU8" s="74"/>
      <c r="BV8" s="78">
        <v>0.89</v>
      </c>
      <c r="BW8" s="74">
        <v>0.1</v>
      </c>
      <c r="BX8" s="78"/>
      <c r="BY8" s="74"/>
      <c r="BZ8" s="78">
        <v>0.56999999999999995</v>
      </c>
      <c r="CA8" s="74">
        <v>0.09</v>
      </c>
      <c r="CB8" s="78"/>
      <c r="CC8" s="74"/>
      <c r="CD8" s="78"/>
      <c r="CE8" s="74"/>
      <c r="CF8" s="78"/>
      <c r="CG8" s="74"/>
      <c r="CH8" s="78">
        <v>6.9000000000000006E-2</v>
      </c>
      <c r="CI8" s="74">
        <v>8.9999999999999993E-3</v>
      </c>
      <c r="CJ8" s="78">
        <v>2.5999999999999999E-2</v>
      </c>
      <c r="CK8" s="74">
        <v>5.0000000000000001E-3</v>
      </c>
      <c r="CL8" s="78">
        <v>7.4999999999999997E-3</v>
      </c>
      <c r="CM8" s="74">
        <v>1.9E-3</v>
      </c>
      <c r="CN8" s="77">
        <v>40</v>
      </c>
      <c r="CO8" s="74">
        <v>11.39</v>
      </c>
      <c r="CP8" s="74">
        <v>16.96</v>
      </c>
      <c r="CQ8" s="74">
        <v>2.44</v>
      </c>
      <c r="CR8" s="74">
        <v>3.71</v>
      </c>
      <c r="CS8" s="74">
        <v>1.19</v>
      </c>
      <c r="CT8" s="74">
        <v>10.77</v>
      </c>
      <c r="CU8" s="74">
        <v>2.4300000000000002</v>
      </c>
      <c r="CV8" s="74">
        <v>15.36</v>
      </c>
      <c r="CW8" s="74">
        <v>3.01</v>
      </c>
      <c r="CX8" s="71">
        <v>2.1942110177404293E-2</v>
      </c>
      <c r="CY8" s="71">
        <v>1.9860332032255214E-3</v>
      </c>
      <c r="CZ8" s="74"/>
      <c r="DA8" s="196">
        <v>15.5</v>
      </c>
      <c r="DB8" s="76">
        <v>2.3096816999999999E-2</v>
      </c>
      <c r="DC8" s="76">
        <v>1.3994850000000002E-3</v>
      </c>
      <c r="DD8" s="76">
        <v>6.5189999999999998E-2</v>
      </c>
      <c r="DE8" s="76">
        <v>3.9500000000000004E-3</v>
      </c>
      <c r="DF8" s="76">
        <v>0.70191000000000003</v>
      </c>
      <c r="DG8" s="76">
        <v>1.39E-3</v>
      </c>
      <c r="DH8" s="76">
        <v>0.69886629609470441</v>
      </c>
      <c r="DI8" s="76">
        <v>1.4121389395115667E-3</v>
      </c>
      <c r="DJ8" s="79">
        <v>4664.8439778365273</v>
      </c>
      <c r="DK8" s="79">
        <v>1119</v>
      </c>
      <c r="DL8" s="74"/>
      <c r="DM8" s="74">
        <v>40.549999999999997</v>
      </c>
      <c r="DN8" s="72">
        <v>5.2434384566959265E-2</v>
      </c>
      <c r="DO8" s="73">
        <v>50.1</v>
      </c>
      <c r="DP8" s="72">
        <v>8.8428612407256732E-2</v>
      </c>
      <c r="DQ8" s="72">
        <v>6.87</v>
      </c>
      <c r="DR8" s="72">
        <v>7.1890069036352006E-2</v>
      </c>
      <c r="DS8" s="72">
        <v>3.8999999999999998E-3</v>
      </c>
      <c r="DT8" s="72">
        <v>5.2970506707765593E-4</v>
      </c>
      <c r="DU8" s="71">
        <v>5.1999999999999998E-2</v>
      </c>
      <c r="DV8" s="71">
        <v>5.1311496489486533E-3</v>
      </c>
      <c r="DW8" s="71">
        <v>3.0000000000000001E-3</v>
      </c>
      <c r="DX8" s="71">
        <v>2.4463358371548567E-3</v>
      </c>
      <c r="DY8" s="71">
        <v>0.13170000000000001</v>
      </c>
      <c r="DZ8" s="71">
        <v>4.6851129161079421E-3</v>
      </c>
      <c r="EA8" s="71">
        <v>1.6999999999999999E-3</v>
      </c>
      <c r="EB8" s="71">
        <v>1.3246753246753235E-4</v>
      </c>
      <c r="EC8" s="71">
        <v>0.2359</v>
      </c>
      <c r="ED8" s="71">
        <v>5.3208571692798037E-3</v>
      </c>
      <c r="EE8" s="71">
        <v>0.106</v>
      </c>
      <c r="EF8" s="71">
        <v>1.8648060914430566E-3</v>
      </c>
      <c r="EG8" s="71">
        <v>1.5900000000000001E-2</v>
      </c>
      <c r="EH8" s="71">
        <v>1.5414036702838798E-3</v>
      </c>
      <c r="EI8" s="71">
        <v>0.40339999999999998</v>
      </c>
      <c r="EJ8" s="71">
        <v>2.9572356861443448E-3</v>
      </c>
      <c r="EK8" s="71">
        <v>98.47</v>
      </c>
      <c r="EL8" s="71"/>
      <c r="EM8" s="72"/>
    </row>
    <row r="9" spans="1:143" s="70" customFormat="1" x14ac:dyDescent="0.2">
      <c r="A9" s="74" t="s">
        <v>317</v>
      </c>
      <c r="B9" s="72">
        <v>94.98</v>
      </c>
      <c r="C9" s="72">
        <v>5.1396969309486585E-3</v>
      </c>
      <c r="D9" s="72">
        <v>48.6</v>
      </c>
      <c r="E9" s="72">
        <v>6.9212750270452331E-2</v>
      </c>
      <c r="F9" s="75">
        <v>0.16</v>
      </c>
      <c r="G9" s="75">
        <v>4.1686459062095955E-3</v>
      </c>
      <c r="H9" s="72">
        <v>5.19</v>
      </c>
      <c r="I9" s="72">
        <v>1.7778924189425338E-2</v>
      </c>
      <c r="J9" s="72">
        <v>1.35</v>
      </c>
      <c r="K9" s="72">
        <v>8.8870000000000005</v>
      </c>
      <c r="L9" s="72">
        <v>4.5039158569750291E-2</v>
      </c>
      <c r="M9" s="75">
        <v>3.3000000000000002E-2</v>
      </c>
      <c r="N9" s="75">
        <v>3.0221233433171163E-3</v>
      </c>
      <c r="O9" s="72">
        <v>30.22</v>
      </c>
      <c r="P9" s="72">
        <v>9.5379804070843996E-2</v>
      </c>
      <c r="Q9" s="72">
        <v>4.42</v>
      </c>
      <c r="R9" s="72">
        <v>1.0491402420112419E-2</v>
      </c>
      <c r="S9" s="75">
        <v>8.1000000000000003E-2</v>
      </c>
      <c r="T9" s="75">
        <v>5.6268143953750599E-3</v>
      </c>
      <c r="U9" s="75">
        <v>0.54200000000000004</v>
      </c>
      <c r="V9" s="75">
        <v>1.2649092529242302E-2</v>
      </c>
      <c r="W9" s="75">
        <v>1.7999999999999999E-2</v>
      </c>
      <c r="X9" s="75">
        <v>7.6817435520850339E-4</v>
      </c>
      <c r="Y9" s="71">
        <v>6.6000000000000003E-2</v>
      </c>
      <c r="Z9" s="71">
        <v>1.0661415790910072E-3</v>
      </c>
      <c r="AA9" s="75">
        <v>1.4999999999999999E-2</v>
      </c>
      <c r="AB9" s="75">
        <v>1.9215779684646907E-3</v>
      </c>
      <c r="AC9" s="75">
        <v>7.0000000000000001E-3</v>
      </c>
      <c r="AD9" s="75">
        <v>6.9694353952379153E-4</v>
      </c>
      <c r="AE9" s="72">
        <v>99.58</v>
      </c>
      <c r="AF9" s="72">
        <v>100.07</v>
      </c>
      <c r="AG9" s="73">
        <v>0.11249999999999999</v>
      </c>
      <c r="AH9" s="72">
        <v>3.3875000000000002</v>
      </c>
      <c r="AI9" s="72">
        <v>0.41250000000000003</v>
      </c>
      <c r="AJ9" s="72">
        <v>3.0625</v>
      </c>
      <c r="AK9" s="77">
        <v>1509</v>
      </c>
      <c r="AL9" s="74">
        <v>1310</v>
      </c>
      <c r="AM9" s="74" t="s">
        <v>316</v>
      </c>
      <c r="AN9" s="73">
        <v>0.49</v>
      </c>
      <c r="AO9" s="81">
        <v>7.0000000000000007E-2</v>
      </c>
      <c r="AP9" s="77">
        <v>38</v>
      </c>
      <c r="AQ9" s="74">
        <v>14</v>
      </c>
      <c r="AR9" s="80">
        <v>962.63</v>
      </c>
      <c r="AS9" s="79">
        <v>34.270000000000003</v>
      </c>
      <c r="AT9" s="78">
        <v>0.37</v>
      </c>
      <c r="AU9" s="74">
        <v>0.03</v>
      </c>
      <c r="AV9" s="78">
        <v>17.96</v>
      </c>
      <c r="AW9" s="74">
        <v>0.49</v>
      </c>
      <c r="AX9" s="78">
        <v>4.3099999999999996</v>
      </c>
      <c r="AY9" s="74">
        <v>0.23</v>
      </c>
      <c r="AZ9" s="78">
        <v>7.87</v>
      </c>
      <c r="BA9" s="74">
        <v>0.34</v>
      </c>
      <c r="BB9" s="78">
        <v>0.26</v>
      </c>
      <c r="BC9" s="74">
        <v>0.02</v>
      </c>
      <c r="BD9" s="78">
        <v>2.15</v>
      </c>
      <c r="BE9" s="74">
        <v>0.32</v>
      </c>
      <c r="BF9" s="78">
        <v>0.35</v>
      </c>
      <c r="BG9" s="74">
        <v>0.03</v>
      </c>
      <c r="BH9" s="78">
        <v>0.94</v>
      </c>
      <c r="BI9" s="74">
        <v>0.05</v>
      </c>
      <c r="BJ9" s="78"/>
      <c r="BK9" s="74"/>
      <c r="BL9" s="78">
        <v>0.88</v>
      </c>
      <c r="BM9" s="74">
        <v>0.1</v>
      </c>
      <c r="BN9" s="78">
        <v>0.37</v>
      </c>
      <c r="BO9" s="74">
        <v>0.06</v>
      </c>
      <c r="BP9" s="78"/>
      <c r="BQ9" s="74"/>
      <c r="BR9" s="78"/>
      <c r="BS9" s="74"/>
      <c r="BT9" s="78"/>
      <c r="BU9" s="74"/>
      <c r="BV9" s="78">
        <v>0.72</v>
      </c>
      <c r="BW9" s="74">
        <v>7.0000000000000007E-2</v>
      </c>
      <c r="BX9" s="78"/>
      <c r="BY9" s="74"/>
      <c r="BZ9" s="78">
        <v>0.47</v>
      </c>
      <c r="CA9" s="74">
        <v>0.06</v>
      </c>
      <c r="CB9" s="78"/>
      <c r="CC9" s="74"/>
      <c r="CD9" s="78"/>
      <c r="CE9" s="74"/>
      <c r="CF9" s="78"/>
      <c r="CG9" s="74"/>
      <c r="CH9" s="78">
        <v>5.8000000000000003E-2</v>
      </c>
      <c r="CI9" s="74">
        <v>6.0000000000000001E-3</v>
      </c>
      <c r="CJ9" s="78">
        <v>2.1999999999999999E-2</v>
      </c>
      <c r="CK9" s="74">
        <v>4.0000000000000001E-3</v>
      </c>
      <c r="CL9" s="78">
        <v>6.3E-3</v>
      </c>
      <c r="CM9" s="74">
        <v>1.4E-3</v>
      </c>
      <c r="CN9" s="77">
        <v>43.33</v>
      </c>
      <c r="CO9" s="74">
        <v>10.44</v>
      </c>
      <c r="CP9" s="74">
        <v>16.21</v>
      </c>
      <c r="CQ9" s="74">
        <v>1.86</v>
      </c>
      <c r="CR9" s="74">
        <v>3.67</v>
      </c>
      <c r="CS9" s="74">
        <v>1.02</v>
      </c>
      <c r="CT9" s="74">
        <v>11.82</v>
      </c>
      <c r="CU9" s="74">
        <v>2.11</v>
      </c>
      <c r="CV9" s="74">
        <v>15.17</v>
      </c>
      <c r="CW9" s="74">
        <v>2.27</v>
      </c>
      <c r="CX9" s="71">
        <v>2.0601336302895321E-2</v>
      </c>
      <c r="CY9" s="71">
        <v>1.7624073746924877E-3</v>
      </c>
      <c r="CZ9" s="74"/>
      <c r="DA9" s="196">
        <v>16.5</v>
      </c>
      <c r="DB9" s="76">
        <v>2.1810707999999998E-2</v>
      </c>
      <c r="DC9" s="76">
        <v>1.2294210000000001E-3</v>
      </c>
      <c r="DD9" s="76">
        <v>6.1559999999999997E-2</v>
      </c>
      <c r="DE9" s="76">
        <v>3.47E-3</v>
      </c>
      <c r="DF9" s="76">
        <v>0.70179000000000002</v>
      </c>
      <c r="DG9" s="76">
        <v>1.3699999999999999E-3</v>
      </c>
      <c r="DH9" s="76">
        <v>0.69891577983724495</v>
      </c>
      <c r="DI9" s="76">
        <v>1.3885741931947118E-3</v>
      </c>
      <c r="DJ9" s="79">
        <v>4625.6461881899304</v>
      </c>
      <c r="DK9" s="79">
        <v>1101</v>
      </c>
      <c r="DL9" s="74"/>
      <c r="DM9" s="74">
        <v>41.85</v>
      </c>
      <c r="DN9" s="72">
        <v>3.0511346596191088E-2</v>
      </c>
      <c r="DO9" s="73">
        <v>52.93</v>
      </c>
      <c r="DP9" s="72">
        <v>5.9477250768013447E-2</v>
      </c>
      <c r="DQ9" s="72">
        <v>4.9800000000000004</v>
      </c>
      <c r="DR9" s="72">
        <v>1.6210366115372091E-2</v>
      </c>
      <c r="DS9" s="72">
        <v>2.8999999999999998E-3</v>
      </c>
      <c r="DT9" s="72">
        <v>5.0615745045513221E-4</v>
      </c>
      <c r="DU9" s="71">
        <v>6.1600000000000002E-2</v>
      </c>
      <c r="DV9" s="71">
        <v>1.8571188699774038E-3</v>
      </c>
      <c r="DW9" s="71">
        <v>2.8999999999999998E-3</v>
      </c>
      <c r="DX9" s="71">
        <v>2.1459226481057602E-3</v>
      </c>
      <c r="DY9" s="71">
        <v>0.1278</v>
      </c>
      <c r="DZ9" s="71">
        <v>2.0930420805356526E-3</v>
      </c>
      <c r="EA9" s="71">
        <v>2E-3</v>
      </c>
      <c r="EB9" s="71">
        <v>2.73987933593985E-4</v>
      </c>
      <c r="EC9" s="71">
        <v>0.20710000000000001</v>
      </c>
      <c r="ED9" s="71">
        <v>5.3945939823454121E-3</v>
      </c>
      <c r="EE9" s="71">
        <v>7.8700000000000006E-2</v>
      </c>
      <c r="EF9" s="71">
        <v>9.7217580803448907E-4</v>
      </c>
      <c r="EG9" s="71">
        <v>1.37E-2</v>
      </c>
      <c r="EH9" s="71">
        <v>1.1856618263630029E-3</v>
      </c>
      <c r="EI9" s="71">
        <v>0.4355</v>
      </c>
      <c r="EJ9" s="71">
        <v>2.2507663153687931E-3</v>
      </c>
      <c r="EK9" s="71">
        <v>100.7</v>
      </c>
      <c r="EL9" s="71"/>
      <c r="EM9" s="72"/>
    </row>
    <row r="10" spans="1:143" s="70" customFormat="1" x14ac:dyDescent="0.2">
      <c r="A10" s="74" t="s">
        <v>313</v>
      </c>
      <c r="B10" s="72">
        <v>93.46</v>
      </c>
      <c r="C10" s="72">
        <v>3.9163132448060162E-2</v>
      </c>
      <c r="D10" s="72">
        <v>50.17</v>
      </c>
      <c r="E10" s="72">
        <v>7.1448635412934031E-2</v>
      </c>
      <c r="F10" s="75">
        <v>0.186</v>
      </c>
      <c r="G10" s="75">
        <v>5.1268897636763061E-3</v>
      </c>
      <c r="H10" s="72">
        <v>6.04</v>
      </c>
      <c r="I10" s="72">
        <v>2.1388133172219419E-2</v>
      </c>
      <c r="J10" s="72">
        <v>1.05</v>
      </c>
      <c r="K10" s="72">
        <v>9.8529999999999998</v>
      </c>
      <c r="L10" s="72">
        <v>4.3992089031316288E-2</v>
      </c>
      <c r="M10" s="75">
        <v>5.5E-2</v>
      </c>
      <c r="N10" s="75">
        <v>3.8550845789828152E-3</v>
      </c>
      <c r="O10" s="72">
        <v>26.09</v>
      </c>
      <c r="P10" s="72">
        <v>8.2344774593260089E-2</v>
      </c>
      <c r="Q10" s="72">
        <v>5.17</v>
      </c>
      <c r="R10" s="72">
        <v>1.2669593285685668E-2</v>
      </c>
      <c r="S10" s="75">
        <v>0.108</v>
      </c>
      <c r="T10" s="75">
        <v>7.1060988791319252E-3</v>
      </c>
      <c r="U10" s="75">
        <v>0.64200000000000002</v>
      </c>
      <c r="V10" s="75">
        <v>1.5477189897681327E-2</v>
      </c>
      <c r="W10" s="75">
        <v>0.02</v>
      </c>
      <c r="X10" s="75">
        <v>9.8630123362834234E-4</v>
      </c>
      <c r="Y10" s="71">
        <v>7.3599999999999999E-2</v>
      </c>
      <c r="Z10" s="71">
        <v>1.2710844983694286E-3</v>
      </c>
      <c r="AA10" s="75">
        <v>1.6E-2</v>
      </c>
      <c r="AB10" s="75">
        <v>2.2915906695008185E-3</v>
      </c>
      <c r="AC10" s="75">
        <v>1.7000000000000001E-2</v>
      </c>
      <c r="AD10" s="75">
        <v>8.9393605924847409E-4</v>
      </c>
      <c r="AE10" s="72">
        <v>99.49</v>
      </c>
      <c r="AF10" s="72">
        <v>100.08999999999999</v>
      </c>
      <c r="AG10" s="73">
        <v>0.10752688172043011</v>
      </c>
      <c r="AH10" s="72">
        <v>3.4516129032258065</v>
      </c>
      <c r="AI10" s="72">
        <v>0.39569892473118279</v>
      </c>
      <c r="AJ10" s="72">
        <v>3.225806451612903</v>
      </c>
      <c r="AK10" s="77">
        <v>1450</v>
      </c>
      <c r="AL10" s="74">
        <v>1310</v>
      </c>
      <c r="AM10" s="74" t="s">
        <v>311</v>
      </c>
      <c r="AN10" s="73">
        <v>0.6</v>
      </c>
      <c r="AO10" s="81">
        <v>0.1</v>
      </c>
      <c r="AP10" s="77">
        <v>38</v>
      </c>
      <c r="AQ10" s="74">
        <v>28</v>
      </c>
      <c r="AR10" s="80">
        <v>1109.77</v>
      </c>
      <c r="AS10" s="79">
        <v>40.619999999999997</v>
      </c>
      <c r="AT10" s="78">
        <v>0.43</v>
      </c>
      <c r="AU10" s="74">
        <v>0.03</v>
      </c>
      <c r="AV10" s="78">
        <v>20.49</v>
      </c>
      <c r="AW10" s="74">
        <v>0.45</v>
      </c>
      <c r="AX10" s="78">
        <v>5.03</v>
      </c>
      <c r="AY10" s="74">
        <v>0.21</v>
      </c>
      <c r="AZ10" s="78">
        <v>9.0299999999999994</v>
      </c>
      <c r="BA10" s="74">
        <v>0.32</v>
      </c>
      <c r="BB10" s="78">
        <v>0.28999999999999998</v>
      </c>
      <c r="BC10" s="74">
        <v>0.02</v>
      </c>
      <c r="BD10" s="78">
        <v>2.78</v>
      </c>
      <c r="BE10" s="74">
        <v>0.26</v>
      </c>
      <c r="BF10" s="78">
        <v>0.42</v>
      </c>
      <c r="BG10" s="74">
        <v>0.02</v>
      </c>
      <c r="BH10" s="78">
        <v>1.0900000000000001</v>
      </c>
      <c r="BI10" s="74">
        <v>0.06</v>
      </c>
      <c r="BJ10" s="78"/>
      <c r="BK10" s="74"/>
      <c r="BL10" s="78">
        <v>0.97</v>
      </c>
      <c r="BM10" s="74">
        <v>0.09</v>
      </c>
      <c r="BN10" s="78">
        <v>0.38</v>
      </c>
      <c r="BO10" s="74">
        <v>0.05</v>
      </c>
      <c r="BP10" s="78"/>
      <c r="BQ10" s="74"/>
      <c r="BR10" s="78"/>
      <c r="BS10" s="74"/>
      <c r="BT10" s="78"/>
      <c r="BU10" s="74"/>
      <c r="BV10" s="78">
        <v>0.82</v>
      </c>
      <c r="BW10" s="74">
        <v>0.06</v>
      </c>
      <c r="BX10" s="78"/>
      <c r="BY10" s="74"/>
      <c r="BZ10" s="78">
        <v>0.56999999999999995</v>
      </c>
      <c r="CA10" s="74">
        <v>0.06</v>
      </c>
      <c r="CB10" s="78"/>
      <c r="CC10" s="74"/>
      <c r="CD10" s="78"/>
      <c r="CE10" s="74"/>
      <c r="CF10" s="78"/>
      <c r="CG10" s="74"/>
      <c r="CH10" s="78">
        <v>7.0999999999999994E-2</v>
      </c>
      <c r="CI10" s="74">
        <v>7.0000000000000001E-3</v>
      </c>
      <c r="CJ10" s="78">
        <v>2.3E-2</v>
      </c>
      <c r="CK10" s="74">
        <v>3.0000000000000001E-3</v>
      </c>
      <c r="CL10" s="78">
        <v>6.8999999999999999E-3</v>
      </c>
      <c r="CM10" s="74">
        <v>1.2999999999999999E-3</v>
      </c>
      <c r="CN10" s="77">
        <v>41.43</v>
      </c>
      <c r="CO10" s="74">
        <v>8.32</v>
      </c>
      <c r="CP10" s="74">
        <v>15.35</v>
      </c>
      <c r="CQ10" s="74">
        <v>1.73</v>
      </c>
      <c r="CR10" s="74">
        <v>3.29</v>
      </c>
      <c r="CS10" s="74">
        <v>0.78</v>
      </c>
      <c r="CT10" s="74">
        <v>12.61</v>
      </c>
      <c r="CU10" s="74">
        <v>1.96</v>
      </c>
      <c r="CV10" s="74">
        <v>13.66</v>
      </c>
      <c r="CW10" s="74">
        <v>1.83</v>
      </c>
      <c r="CX10" s="71">
        <v>2.0985846754514398E-2</v>
      </c>
      <c r="CY10" s="71">
        <v>1.5349568835444714E-3</v>
      </c>
      <c r="CZ10" s="74"/>
      <c r="DA10" s="196">
        <v>27.1</v>
      </c>
      <c r="DB10" s="76">
        <v>2.1250913999999999E-2</v>
      </c>
      <c r="DC10" s="76">
        <v>1.1939910000000001E-3</v>
      </c>
      <c r="DD10" s="76">
        <v>5.9979999999999999E-2</v>
      </c>
      <c r="DE10" s="76">
        <v>3.3700000000000002E-3</v>
      </c>
      <c r="DF10" s="76">
        <v>0.70238999999999996</v>
      </c>
      <c r="DG10" s="76">
        <v>8.0999999999999996E-4</v>
      </c>
      <c r="DH10" s="76">
        <v>0.69958954962049946</v>
      </c>
      <c r="DI10" s="76">
        <v>8.3939316994642772E-4</v>
      </c>
      <c r="DJ10" s="79">
        <v>4089.7825527782416</v>
      </c>
      <c r="DK10" s="79">
        <v>671</v>
      </c>
      <c r="DL10" s="74"/>
      <c r="DM10" s="74">
        <v>40.6</v>
      </c>
      <c r="DN10" s="72">
        <v>5.3118069169583872E-2</v>
      </c>
      <c r="DO10" s="73">
        <v>50.6</v>
      </c>
      <c r="DP10" s="72">
        <v>0.10281068217584736</v>
      </c>
      <c r="DQ10" s="72">
        <v>6.31</v>
      </c>
      <c r="DR10" s="72">
        <v>0.15774803752402361</v>
      </c>
      <c r="DS10" s="72">
        <v>3.8999999999999998E-3</v>
      </c>
      <c r="DT10" s="72">
        <v>4.9146101644126524E-4</v>
      </c>
      <c r="DU10" s="71">
        <v>5.4699999999999999E-2</v>
      </c>
      <c r="DV10" s="71">
        <v>2.0298043973816337E-3</v>
      </c>
      <c r="DW10" s="71">
        <v>1E-3</v>
      </c>
      <c r="DX10" s="71">
        <v>5.8530163643069687E-4</v>
      </c>
      <c r="DY10" s="71">
        <v>0.13450000000000001</v>
      </c>
      <c r="DZ10" s="71">
        <v>4.0223541303699905E-3</v>
      </c>
      <c r="EA10" s="71">
        <v>2.0999999999999999E-3</v>
      </c>
      <c r="EB10" s="71">
        <v>3.4070293187118809E-4</v>
      </c>
      <c r="EC10" s="71">
        <v>0.246</v>
      </c>
      <c r="ED10" s="71">
        <v>8.6211688429764042E-3</v>
      </c>
      <c r="EE10" s="71">
        <v>9.8799999999999999E-2</v>
      </c>
      <c r="EF10" s="71">
        <v>3.1270386104959628E-3</v>
      </c>
      <c r="EG10" s="71">
        <v>1.5299999999999999E-2</v>
      </c>
      <c r="EH10" s="71">
        <v>1.0773101270197018E-3</v>
      </c>
      <c r="EI10" s="71">
        <v>0.42359999999999998</v>
      </c>
      <c r="EJ10" s="71">
        <v>6.145154813695132E-3</v>
      </c>
      <c r="EK10" s="71">
        <v>98.5</v>
      </c>
      <c r="EL10" s="71"/>
      <c r="EM10" s="72"/>
    </row>
    <row r="11" spans="1:143" s="70" customFormat="1" x14ac:dyDescent="0.2">
      <c r="A11" s="74" t="s">
        <v>324</v>
      </c>
      <c r="B11" s="72">
        <v>93.67</v>
      </c>
      <c r="C11" s="72">
        <v>3.0614067217008519E-3</v>
      </c>
      <c r="D11" s="72">
        <v>49.84</v>
      </c>
      <c r="E11" s="72">
        <v>7.0978672293813674E-2</v>
      </c>
      <c r="F11" s="75">
        <v>0.183</v>
      </c>
      <c r="G11" s="75">
        <v>4.9740703171547544E-3</v>
      </c>
      <c r="H11" s="72">
        <v>5.91</v>
      </c>
      <c r="I11" s="72">
        <v>2.0852242948901208E-2</v>
      </c>
      <c r="J11" s="72">
        <v>1.07</v>
      </c>
      <c r="K11" s="72">
        <v>9.7409999999999997</v>
      </c>
      <c r="L11" s="72">
        <v>4.4241889247785667E-2</v>
      </c>
      <c r="M11" s="75">
        <v>4.9000000000000002E-2</v>
      </c>
      <c r="N11" s="75">
        <v>3.73749591551864E-3</v>
      </c>
      <c r="O11" s="72">
        <v>26.54</v>
      </c>
      <c r="P11" s="72">
        <v>8.5128451713053763E-2</v>
      </c>
      <c r="Q11" s="72">
        <v>5.23</v>
      </c>
      <c r="R11" s="72">
        <v>1.2480773219161872E-2</v>
      </c>
      <c r="S11" s="75">
        <v>0.124</v>
      </c>
      <c r="T11" s="75">
        <v>6.86964421254213E-3</v>
      </c>
      <c r="U11" s="75">
        <v>0.60399999999999998</v>
      </c>
      <c r="V11" s="75">
        <v>1.4649210348684327E-2</v>
      </c>
      <c r="W11" s="75">
        <v>1.6E-2</v>
      </c>
      <c r="X11" s="75">
        <v>9.3377242581363297E-4</v>
      </c>
      <c r="Y11" s="71">
        <v>5.33E-2</v>
      </c>
      <c r="Z11" s="71">
        <v>1.1188831734158338E-3</v>
      </c>
      <c r="AA11" s="75">
        <v>1.7000000000000001E-2</v>
      </c>
      <c r="AB11" s="75">
        <v>2.3540694106426552E-3</v>
      </c>
      <c r="AC11" s="75">
        <v>1.2999999999999999E-2</v>
      </c>
      <c r="AD11" s="75">
        <v>8.753410084005285E-4</v>
      </c>
      <c r="AE11" s="72">
        <v>99.39</v>
      </c>
      <c r="AF11" s="72">
        <v>100.07000000000001</v>
      </c>
      <c r="AG11" s="73">
        <v>8.7431693989071038E-2</v>
      </c>
      <c r="AH11" s="72">
        <v>3.3005464480874318</v>
      </c>
      <c r="AI11" s="72">
        <v>0.29125683060109292</v>
      </c>
      <c r="AJ11" s="72">
        <v>3.7158469945355193</v>
      </c>
      <c r="AK11" s="77">
        <v>1454</v>
      </c>
      <c r="AL11" s="74">
        <v>1310</v>
      </c>
      <c r="AM11" s="74" t="s">
        <v>183</v>
      </c>
      <c r="AN11" s="73">
        <v>0.68</v>
      </c>
      <c r="AO11" s="81">
        <v>0.11</v>
      </c>
      <c r="AP11" s="77">
        <v>38</v>
      </c>
      <c r="AQ11" s="74">
        <v>11</v>
      </c>
      <c r="AR11" s="80">
        <v>1123.47</v>
      </c>
      <c r="AS11" s="79">
        <v>48.87</v>
      </c>
      <c r="AT11" s="78">
        <v>0.37</v>
      </c>
      <c r="AU11" s="74">
        <v>0.03</v>
      </c>
      <c r="AV11" s="78">
        <v>20.13</v>
      </c>
      <c r="AW11" s="74">
        <v>0.55000000000000004</v>
      </c>
      <c r="AX11" s="78">
        <v>5.09</v>
      </c>
      <c r="AY11" s="74">
        <v>0.28000000000000003</v>
      </c>
      <c r="AZ11" s="78">
        <v>8.84</v>
      </c>
      <c r="BA11" s="74">
        <v>0.38</v>
      </c>
      <c r="BB11" s="78">
        <v>0.28999999999999998</v>
      </c>
      <c r="BC11" s="74">
        <v>0.04</v>
      </c>
      <c r="BD11" s="78">
        <v>2.82</v>
      </c>
      <c r="BE11" s="74">
        <v>0.41</v>
      </c>
      <c r="BF11" s="78">
        <v>0.41</v>
      </c>
      <c r="BG11" s="74">
        <v>0.04</v>
      </c>
      <c r="BH11" s="78">
        <v>1.1100000000000001</v>
      </c>
      <c r="BI11" s="74">
        <v>0.08</v>
      </c>
      <c r="BJ11" s="78"/>
      <c r="BK11" s="74"/>
      <c r="BL11" s="78">
        <v>0.97</v>
      </c>
      <c r="BM11" s="74">
        <v>0.11</v>
      </c>
      <c r="BN11" s="78">
        <v>0.39</v>
      </c>
      <c r="BO11" s="74">
        <v>0.09</v>
      </c>
      <c r="BP11" s="78"/>
      <c r="BQ11" s="74"/>
      <c r="BR11" s="78"/>
      <c r="BS11" s="74"/>
      <c r="BT11" s="78"/>
      <c r="BU11" s="74"/>
      <c r="BV11" s="78">
        <v>0.92</v>
      </c>
      <c r="BW11" s="74">
        <v>0.09</v>
      </c>
      <c r="BX11" s="78"/>
      <c r="BY11" s="74"/>
      <c r="BZ11" s="78">
        <v>0.6</v>
      </c>
      <c r="CA11" s="74">
        <v>7.0000000000000007E-2</v>
      </c>
      <c r="CB11" s="78"/>
      <c r="CC11" s="74"/>
      <c r="CD11" s="78"/>
      <c r="CE11" s="74"/>
      <c r="CF11" s="78"/>
      <c r="CG11" s="74"/>
      <c r="CH11" s="78">
        <v>5.3999999999999999E-2</v>
      </c>
      <c r="CI11" s="74">
        <v>8.0000000000000002E-3</v>
      </c>
      <c r="CJ11" s="78">
        <v>2.4E-2</v>
      </c>
      <c r="CK11" s="74">
        <v>4.0000000000000001E-3</v>
      </c>
      <c r="CL11" s="78">
        <v>6.7000000000000002E-3</v>
      </c>
      <c r="CM11" s="74">
        <v>1.8E-3</v>
      </c>
      <c r="CN11" s="77">
        <v>41.43</v>
      </c>
      <c r="CO11" s="74">
        <v>12.22</v>
      </c>
      <c r="CP11" s="74">
        <v>20.56</v>
      </c>
      <c r="CQ11" s="74">
        <v>3.52</v>
      </c>
      <c r="CR11" s="74">
        <v>3.43</v>
      </c>
      <c r="CS11" s="74">
        <v>1.1000000000000001</v>
      </c>
      <c r="CT11" s="74">
        <v>12.08</v>
      </c>
      <c r="CU11" s="74">
        <v>2.69</v>
      </c>
      <c r="CV11" s="74">
        <v>17.96</v>
      </c>
      <c r="CW11" s="74">
        <v>3.44</v>
      </c>
      <c r="CX11" s="71">
        <v>1.838052657724789E-2</v>
      </c>
      <c r="CY11" s="71">
        <v>1.5726530947092114E-3</v>
      </c>
      <c r="CZ11" s="74"/>
      <c r="DA11" s="196">
        <v>12.3</v>
      </c>
      <c r="DB11" s="76">
        <v>1.8175589999999998E-2</v>
      </c>
      <c r="DC11" s="76">
        <v>1.006212E-3</v>
      </c>
      <c r="DD11" s="76">
        <v>5.1299999999999998E-2</v>
      </c>
      <c r="DE11" s="76">
        <v>2.8400000000000001E-3</v>
      </c>
      <c r="DF11" s="76">
        <v>0.70118000000000003</v>
      </c>
      <c r="DG11" s="76">
        <v>1.1100000000000001E-3</v>
      </c>
      <c r="DH11" s="76">
        <v>0.69878481653103752</v>
      </c>
      <c r="DI11" s="76">
        <v>1.1256271982365024E-3</v>
      </c>
      <c r="DJ11" s="79">
        <v>4729.3400281374452</v>
      </c>
      <c r="DK11" s="79">
        <v>892</v>
      </c>
      <c r="DL11" s="74"/>
      <c r="DM11" s="74">
        <v>41.04</v>
      </c>
      <c r="DN11" s="72">
        <v>2.4535679222298962E-2</v>
      </c>
      <c r="DO11" s="73">
        <v>51.27</v>
      </c>
      <c r="DP11" s="72">
        <v>1.2047635276227776E-2</v>
      </c>
      <c r="DQ11" s="72">
        <v>6.17</v>
      </c>
      <c r="DR11" s="72">
        <v>1.2168373298204575E-2</v>
      </c>
      <c r="DS11" s="72">
        <v>3.8E-3</v>
      </c>
      <c r="DT11" s="72">
        <v>5.3215693568011248E-4</v>
      </c>
      <c r="DU11" s="71">
        <v>4.7699999999999999E-2</v>
      </c>
      <c r="DV11" s="71">
        <v>2.2552291800752365E-3</v>
      </c>
      <c r="DW11" s="71">
        <v>2.3999999999999998E-3</v>
      </c>
      <c r="DX11" s="71">
        <v>1.5419193952319922E-3</v>
      </c>
      <c r="DY11" s="71">
        <v>0.127</v>
      </c>
      <c r="DZ11" s="71">
        <v>1.1577992094516634E-3</v>
      </c>
      <c r="EA11" s="71">
        <v>1.6999999999999999E-3</v>
      </c>
      <c r="EB11" s="71">
        <v>2.1169509870286256E-4</v>
      </c>
      <c r="EC11" s="71">
        <v>0.2382</v>
      </c>
      <c r="ED11" s="71">
        <v>7.3232886997678165E-3</v>
      </c>
      <c r="EE11" s="71">
        <v>9.4500000000000001E-2</v>
      </c>
      <c r="EF11" s="71">
        <v>7.5103955389494348E-4</v>
      </c>
      <c r="EG11" s="71">
        <v>1.46E-2</v>
      </c>
      <c r="EH11" s="71">
        <v>7.9652582405370111E-4</v>
      </c>
      <c r="EI11" s="71">
        <v>0.42759999999999998</v>
      </c>
      <c r="EJ11" s="71">
        <v>1.262265241232338E-3</v>
      </c>
      <c r="EK11" s="71">
        <v>99.44</v>
      </c>
      <c r="EL11" s="71"/>
      <c r="EM11" s="72"/>
    </row>
    <row r="12" spans="1:143" s="70" customFormat="1" x14ac:dyDescent="0.2">
      <c r="A12" s="74" t="s">
        <v>904</v>
      </c>
      <c r="B12" s="72">
        <v>93.732136987567998</v>
      </c>
      <c r="C12" s="72">
        <v>9.4209699672318636E-3</v>
      </c>
      <c r="D12" s="72">
        <v>49.76</v>
      </c>
      <c r="E12" s="72">
        <v>0.14543643954138954</v>
      </c>
      <c r="F12" s="75">
        <v>0.17</v>
      </c>
      <c r="G12" s="75">
        <v>6.4446449026572331E-3</v>
      </c>
      <c r="H12" s="72">
        <v>5.9</v>
      </c>
      <c r="I12" s="72">
        <v>2.6509825424719823E-2</v>
      </c>
      <c r="J12" s="72">
        <v>1.05</v>
      </c>
      <c r="K12" s="72">
        <v>9.7550000000000008</v>
      </c>
      <c r="L12" s="72">
        <v>4.5087727254563427E-2</v>
      </c>
      <c r="M12" s="75">
        <v>6.2E-2</v>
      </c>
      <c r="N12" s="75">
        <v>4.8087656447930172E-3</v>
      </c>
      <c r="O12" s="72">
        <v>26.79</v>
      </c>
      <c r="P12" s="72">
        <v>0.11986247445564992</v>
      </c>
      <c r="Q12" s="72">
        <v>4.9000000000000004</v>
      </c>
      <c r="R12" s="72">
        <v>1.993370238052173E-2</v>
      </c>
      <c r="S12" s="75">
        <v>0.17599999999999999</v>
      </c>
      <c r="T12" s="75">
        <v>9.4459423038602552E-3</v>
      </c>
      <c r="U12" s="75">
        <v>0.61299999999999999</v>
      </c>
      <c r="V12" s="75">
        <v>2.8276662209621495E-2</v>
      </c>
      <c r="W12" s="75">
        <v>2.1999999999999999E-2</v>
      </c>
      <c r="X12" s="75">
        <v>1.6034408312536209E-3</v>
      </c>
      <c r="Y12" s="71">
        <v>0.10150000000000001</v>
      </c>
      <c r="Z12" s="71">
        <v>1.6275305093822808E-3</v>
      </c>
      <c r="AA12" s="75">
        <v>1.7999999999999999E-2</v>
      </c>
      <c r="AB12" s="75">
        <v>3.8023734806624963E-3</v>
      </c>
      <c r="AC12" s="75">
        <v>1.7000000000000001E-2</v>
      </c>
      <c r="AD12" s="75">
        <v>2.3891128533910953E-3</v>
      </c>
      <c r="AE12" s="72">
        <v>99.34</v>
      </c>
      <c r="AF12" s="72">
        <v>100.12</v>
      </c>
      <c r="AG12" s="73">
        <v>0.12941176470588234</v>
      </c>
      <c r="AH12" s="72">
        <v>3.6058823529411761</v>
      </c>
      <c r="AI12" s="72">
        <v>0.59705882352941175</v>
      </c>
      <c r="AJ12" s="72">
        <v>4.5882352941176467</v>
      </c>
      <c r="AK12" s="77">
        <v>1454</v>
      </c>
      <c r="AL12" s="74">
        <v>1350</v>
      </c>
      <c r="AM12" s="74" t="s">
        <v>885</v>
      </c>
      <c r="AN12" s="73">
        <v>0.78</v>
      </c>
      <c r="AO12" s="81">
        <v>0.01</v>
      </c>
      <c r="AP12" s="77">
        <v>38</v>
      </c>
      <c r="AQ12" s="74">
        <v>16</v>
      </c>
      <c r="AR12" s="80">
        <v>1042.0899999999999</v>
      </c>
      <c r="AS12" s="79">
        <v>38.659999999999997</v>
      </c>
      <c r="AT12" s="78">
        <v>0.43</v>
      </c>
      <c r="AU12" s="74">
        <v>0.03</v>
      </c>
      <c r="AV12" s="78">
        <v>19.63</v>
      </c>
      <c r="AW12" s="74">
        <v>0.42</v>
      </c>
      <c r="AX12" s="78">
        <v>4.71</v>
      </c>
      <c r="AY12" s="74">
        <v>0.2</v>
      </c>
      <c r="AZ12" s="78">
        <v>8.44</v>
      </c>
      <c r="BA12" s="74">
        <v>0.36</v>
      </c>
      <c r="BB12" s="78">
        <v>0.28000000000000003</v>
      </c>
      <c r="BC12" s="74">
        <v>0.02</v>
      </c>
      <c r="BD12" s="78">
        <v>2.78</v>
      </c>
      <c r="BE12" s="74">
        <v>0.3</v>
      </c>
      <c r="BF12" s="78">
        <v>0.36</v>
      </c>
      <c r="BG12" s="74">
        <v>0.03</v>
      </c>
      <c r="BH12" s="78">
        <v>1.02</v>
      </c>
      <c r="BI12" s="74">
        <v>7.0000000000000007E-2</v>
      </c>
      <c r="BJ12" s="78">
        <v>0.16</v>
      </c>
      <c r="BK12" s="74">
        <v>0.02</v>
      </c>
      <c r="BL12" s="78">
        <v>0.98</v>
      </c>
      <c r="BM12" s="74">
        <v>0.09</v>
      </c>
      <c r="BN12" s="78">
        <v>0.35</v>
      </c>
      <c r="BO12" s="74">
        <v>0.06</v>
      </c>
      <c r="BP12" s="78">
        <v>0.14000000000000001</v>
      </c>
      <c r="BQ12" s="74">
        <v>0.02</v>
      </c>
      <c r="BR12" s="78">
        <v>0.53</v>
      </c>
      <c r="BS12" s="74">
        <v>0.1</v>
      </c>
      <c r="BT12" s="78"/>
      <c r="BU12" s="74"/>
      <c r="BV12" s="78">
        <v>0.78</v>
      </c>
      <c r="BW12" s="74">
        <v>7.0000000000000007E-2</v>
      </c>
      <c r="BX12" s="78">
        <v>0.53</v>
      </c>
      <c r="BY12" s="74">
        <v>0.04</v>
      </c>
      <c r="BZ12" s="78">
        <v>0.56999999999999995</v>
      </c>
      <c r="CA12" s="74">
        <v>7.0000000000000007E-2</v>
      </c>
      <c r="CB12" s="78"/>
      <c r="CC12" s="74"/>
      <c r="CD12" s="78"/>
      <c r="CE12" s="74"/>
      <c r="CF12" s="78"/>
      <c r="CG12" s="74"/>
      <c r="CH12" s="78">
        <v>4.7E-2</v>
      </c>
      <c r="CI12" s="74">
        <v>0.01</v>
      </c>
      <c r="CJ12" s="78">
        <v>2.1000000000000001E-2</v>
      </c>
      <c r="CK12" s="74">
        <v>4.0000000000000001E-3</v>
      </c>
      <c r="CL12" s="78">
        <v>6.7000000000000002E-3</v>
      </c>
      <c r="CM12" s="74">
        <v>1.5E-3</v>
      </c>
      <c r="CN12" s="77">
        <v>41.79</v>
      </c>
      <c r="CO12" s="74">
        <v>10.039999999999999</v>
      </c>
      <c r="CP12" s="74">
        <v>21.7</v>
      </c>
      <c r="CQ12" s="74">
        <v>4.97</v>
      </c>
      <c r="CR12" s="74">
        <v>3.13</v>
      </c>
      <c r="CS12" s="74">
        <v>0.92</v>
      </c>
      <c r="CT12" s="74">
        <v>13.33</v>
      </c>
      <c r="CU12" s="74">
        <v>2.62</v>
      </c>
      <c r="CV12" s="74">
        <v>20.85</v>
      </c>
      <c r="CW12" s="74">
        <v>4.91</v>
      </c>
      <c r="CX12" s="71">
        <v>2.1905247070809986E-2</v>
      </c>
      <c r="CY12" s="71">
        <v>1.5985243808341544E-3</v>
      </c>
      <c r="CZ12" s="74"/>
      <c r="DA12" s="196">
        <v>11.6366288661957</v>
      </c>
      <c r="DB12" s="76">
        <v>2.2054472574348935E-2</v>
      </c>
      <c r="DC12" s="76">
        <v>1.2406895804707337E-3</v>
      </c>
      <c r="DD12" s="76">
        <v>6.2248017426895098E-2</v>
      </c>
      <c r="DE12" s="76">
        <v>3.5018051946676082E-3</v>
      </c>
      <c r="DF12" s="76">
        <v>0.701499347120627</v>
      </c>
      <c r="DG12" s="76">
        <v>9.8124755734974598E-4</v>
      </c>
      <c r="DH12" s="76">
        <v>0.69859300360568366</v>
      </c>
      <c r="DI12" s="76">
        <v>1.0075366750226362E-3</v>
      </c>
      <c r="DJ12" s="79">
        <v>4880.942606666049</v>
      </c>
      <c r="DK12" s="79">
        <v>796</v>
      </c>
      <c r="DL12" s="74"/>
      <c r="DM12" s="74">
        <v>41.95</v>
      </c>
      <c r="DN12" s="72">
        <v>4.4515051874323697E-2</v>
      </c>
      <c r="DO12" s="73">
        <v>52.23</v>
      </c>
      <c r="DP12" s="72">
        <v>4.4971108210714116E-2</v>
      </c>
      <c r="DQ12" s="72">
        <v>6.23</v>
      </c>
      <c r="DR12" s="72">
        <v>3.8393931876997765E-2</v>
      </c>
      <c r="DS12" s="72">
        <v>3.8999999999999998E-3</v>
      </c>
      <c r="DT12" s="72">
        <v>1.2432429980230469E-3</v>
      </c>
      <c r="DU12" s="71">
        <v>5.1400000000000001E-2</v>
      </c>
      <c r="DV12" s="71">
        <v>2.7178548122206844E-3</v>
      </c>
      <c r="DW12" s="71">
        <v>3.8999999999999998E-3</v>
      </c>
      <c r="DX12" s="71">
        <v>3.4966468279146348E-3</v>
      </c>
      <c r="DY12" s="71">
        <v>0.13089999999999999</v>
      </c>
      <c r="DZ12" s="71">
        <v>1.0687095173179475E-3</v>
      </c>
      <c r="EA12" s="71">
        <v>1.2999999999999999E-3</v>
      </c>
      <c r="EB12" s="71">
        <v>3.9026092703519575E-4</v>
      </c>
      <c r="EC12" s="71">
        <v>0.23849999999999999</v>
      </c>
      <c r="ED12" s="71">
        <v>6.4651025254826603E-3</v>
      </c>
      <c r="EE12" s="71">
        <v>9.7100000000000006E-2</v>
      </c>
      <c r="EF12" s="71">
        <v>1.8118776122554719E-3</v>
      </c>
      <c r="EG12" s="71">
        <v>1.47E-2</v>
      </c>
      <c r="EH12" s="71">
        <v>8.7826953404915363E-4</v>
      </c>
      <c r="EI12" s="71">
        <v>0.42949999999999999</v>
      </c>
      <c r="EJ12" s="71">
        <v>2.0557581868835299E-3</v>
      </c>
      <c r="EK12" s="71">
        <v>100.85</v>
      </c>
      <c r="EL12" s="71"/>
      <c r="EM12" s="72"/>
    </row>
    <row r="13" spans="1:143" s="70" customFormat="1" x14ac:dyDescent="0.2">
      <c r="A13" s="74" t="s">
        <v>915</v>
      </c>
      <c r="B13" s="72">
        <v>95.23</v>
      </c>
      <c r="C13" s="72">
        <v>4.7333919240191799E-2</v>
      </c>
      <c r="D13" s="72">
        <v>48.77</v>
      </c>
      <c r="E13" s="72">
        <v>0.13221629419160325</v>
      </c>
      <c r="F13" s="75">
        <v>0.156</v>
      </c>
      <c r="G13" s="75">
        <v>1.041042867849621E-2</v>
      </c>
      <c r="H13" s="72">
        <v>5.47</v>
      </c>
      <c r="I13" s="72">
        <v>3.3219124529968828E-2</v>
      </c>
      <c r="J13" s="72">
        <v>1.56</v>
      </c>
      <c r="K13" s="72">
        <v>8.5020000000000007</v>
      </c>
      <c r="L13" s="72">
        <v>9.3838438496800153E-2</v>
      </c>
      <c r="M13" s="75">
        <v>3.6999999999999998E-2</v>
      </c>
      <c r="N13" s="75">
        <v>4.0288774489391187E-3</v>
      </c>
      <c r="O13" s="72">
        <v>30.52</v>
      </c>
      <c r="P13" s="72">
        <v>0.66525782280401602</v>
      </c>
      <c r="Q13" s="72">
        <v>4.38</v>
      </c>
      <c r="R13" s="72">
        <v>5.8405327210788449E-2</v>
      </c>
      <c r="S13" s="75">
        <v>0.106</v>
      </c>
      <c r="T13" s="75">
        <v>1.4557782041336339E-2</v>
      </c>
      <c r="U13" s="75">
        <v>0.43099999999999999</v>
      </c>
      <c r="V13" s="75">
        <v>1.5880584269469131E-2</v>
      </c>
      <c r="W13" s="75">
        <v>1.4999999999999999E-2</v>
      </c>
      <c r="X13" s="75">
        <v>1.7449557444100009E-3</v>
      </c>
      <c r="Y13" s="71">
        <v>2.8500000000000001E-2</v>
      </c>
      <c r="Z13" s="71">
        <v>1.012428425445004E-3</v>
      </c>
      <c r="AA13" s="75">
        <v>1.0999999999999999E-2</v>
      </c>
      <c r="AB13" s="75">
        <v>2.2883529914649284E-3</v>
      </c>
      <c r="AC13" s="75">
        <v>8.0000000000000002E-3</v>
      </c>
      <c r="AD13" s="75">
        <v>8.3775941089327859E-4</v>
      </c>
      <c r="AE13" s="72">
        <v>99.98</v>
      </c>
      <c r="AF13" s="72">
        <v>100.04</v>
      </c>
      <c r="AG13" s="73">
        <v>9.6153846153846145E-2</v>
      </c>
      <c r="AH13" s="72">
        <v>2.7628205128205128</v>
      </c>
      <c r="AI13" s="72">
        <v>0.18269230769230771</v>
      </c>
      <c r="AJ13" s="72">
        <v>0.38461538461538458</v>
      </c>
      <c r="AK13" s="77">
        <v>1538</v>
      </c>
      <c r="AL13" s="74">
        <v>1350</v>
      </c>
      <c r="AM13" s="74" t="s">
        <v>916</v>
      </c>
      <c r="AN13" s="73">
        <v>0.06</v>
      </c>
      <c r="AO13" s="81">
        <v>0.01</v>
      </c>
      <c r="AP13" s="77">
        <v>38</v>
      </c>
      <c r="AQ13" s="74">
        <v>14</v>
      </c>
      <c r="AR13" s="80">
        <v>915.93</v>
      </c>
      <c r="AS13" s="79">
        <v>41.86</v>
      </c>
      <c r="AT13" s="78">
        <v>0.25</v>
      </c>
      <c r="AU13" s="74">
        <v>0.02</v>
      </c>
      <c r="AV13" s="78">
        <v>16.03</v>
      </c>
      <c r="AW13" s="74">
        <v>0.45</v>
      </c>
      <c r="AX13" s="78">
        <v>4.12</v>
      </c>
      <c r="AY13" s="74">
        <v>0.26</v>
      </c>
      <c r="AZ13" s="78">
        <v>7.12</v>
      </c>
      <c r="BA13" s="74">
        <v>0.28999999999999998</v>
      </c>
      <c r="BB13" s="78">
        <v>0.23</v>
      </c>
      <c r="BC13" s="74">
        <v>0.03</v>
      </c>
      <c r="BD13" s="78">
        <v>2.35</v>
      </c>
      <c r="BE13" s="74">
        <v>0.36</v>
      </c>
      <c r="BF13" s="78">
        <v>0.3</v>
      </c>
      <c r="BG13" s="74">
        <v>0.03</v>
      </c>
      <c r="BH13" s="78">
        <v>0.89</v>
      </c>
      <c r="BI13" s="74">
        <v>7.0000000000000007E-2</v>
      </c>
      <c r="BJ13" s="78">
        <v>0.15</v>
      </c>
      <c r="BK13" s="74">
        <v>0.03</v>
      </c>
      <c r="BL13" s="78">
        <v>0.76</v>
      </c>
      <c r="BM13" s="74">
        <v>0.1</v>
      </c>
      <c r="BN13" s="78">
        <v>0.3</v>
      </c>
      <c r="BO13" s="74">
        <v>7.0000000000000007E-2</v>
      </c>
      <c r="BP13" s="78">
        <v>0.13</v>
      </c>
      <c r="BQ13" s="74">
        <v>0.02</v>
      </c>
      <c r="BR13" s="78">
        <v>0.52</v>
      </c>
      <c r="BS13" s="74">
        <v>0.1</v>
      </c>
      <c r="BT13" s="78"/>
      <c r="BU13" s="74"/>
      <c r="BV13" s="78">
        <v>0.62</v>
      </c>
      <c r="BW13" s="74">
        <v>0.08</v>
      </c>
      <c r="BX13" s="78">
        <v>0.48</v>
      </c>
      <c r="BY13" s="74">
        <v>0.05</v>
      </c>
      <c r="BZ13" s="78">
        <v>0.48</v>
      </c>
      <c r="CA13" s="74">
        <v>7.0000000000000007E-2</v>
      </c>
      <c r="CB13" s="78"/>
      <c r="CC13" s="74"/>
      <c r="CD13" s="78"/>
      <c r="CE13" s="74"/>
      <c r="CF13" s="78"/>
      <c r="CG13" s="74"/>
      <c r="CH13" s="78">
        <v>4.2999999999999997E-2</v>
      </c>
      <c r="CI13" s="74">
        <v>8.9999999999999993E-3</v>
      </c>
      <c r="CJ13" s="78">
        <v>2.1000000000000001E-2</v>
      </c>
      <c r="CK13" s="74">
        <v>5.0000000000000001E-3</v>
      </c>
      <c r="CL13" s="78">
        <v>5.8999999999999999E-3</v>
      </c>
      <c r="CM13" s="74">
        <v>1.6999999999999999E-3</v>
      </c>
      <c r="CN13" s="77">
        <v>38.979999999999997</v>
      </c>
      <c r="CO13" s="74">
        <v>12.22</v>
      </c>
      <c r="CP13" s="74">
        <v>20.7</v>
      </c>
      <c r="CQ13" s="74">
        <v>4.38</v>
      </c>
      <c r="CR13" s="74">
        <v>3.56</v>
      </c>
      <c r="CS13" s="74">
        <v>1.37</v>
      </c>
      <c r="CT13" s="74">
        <v>10.95</v>
      </c>
      <c r="CU13" s="74">
        <v>3.08</v>
      </c>
      <c r="CV13" s="74">
        <v>17.670000000000002</v>
      </c>
      <c r="CW13" s="74">
        <v>4.1500000000000004</v>
      </c>
      <c r="CX13" s="71">
        <v>1.5595757953836555E-2</v>
      </c>
      <c r="CY13" s="71">
        <v>1.3222459996380597E-3</v>
      </c>
      <c r="CZ13" s="74"/>
      <c r="DA13" s="196">
        <v>12.2</v>
      </c>
      <c r="DB13" s="76">
        <v>1.6682849898742139E-2</v>
      </c>
      <c r="DC13" s="76">
        <v>9.5336636390450005E-4</v>
      </c>
      <c r="DD13" s="76">
        <v>4.7086790569410501E-2</v>
      </c>
      <c r="DE13" s="76">
        <v>2.6908449446923512E-3</v>
      </c>
      <c r="DF13" s="76">
        <v>0.70036313497396696</v>
      </c>
      <c r="DG13" s="76">
        <v>1.46619928628941E-3</v>
      </c>
      <c r="DH13" s="76">
        <v>0.69816466514203024</v>
      </c>
      <c r="DI13" s="76">
        <v>1.4765314425588165E-3</v>
      </c>
      <c r="DJ13" s="79">
        <v>5218.3323527076309</v>
      </c>
      <c r="DK13" s="79">
        <v>1164</v>
      </c>
      <c r="DL13" s="74"/>
      <c r="DM13" s="74">
        <v>42.15</v>
      </c>
      <c r="DN13" s="72">
        <v>0.13652814743108108</v>
      </c>
      <c r="DO13" s="73">
        <v>53.28</v>
      </c>
      <c r="DP13" s="72">
        <v>0.16499704757046257</v>
      </c>
      <c r="DQ13" s="72">
        <v>4.75</v>
      </c>
      <c r="DR13" s="72">
        <v>4.7822608421879999E-2</v>
      </c>
      <c r="DS13" s="72">
        <v>3.0000000000000001E-3</v>
      </c>
      <c r="DT13" s="72">
        <v>6.7333920128752204E-4</v>
      </c>
      <c r="DU13" s="71">
        <v>6.3600000000000004E-2</v>
      </c>
      <c r="DV13" s="71">
        <v>5.6356444100951863E-4</v>
      </c>
      <c r="DW13" s="71">
        <v>5.9999999999999995E-4</v>
      </c>
      <c r="DX13" s="71">
        <v>6.7272099507805871E-4</v>
      </c>
      <c r="DY13" s="71">
        <v>0.13020000000000001</v>
      </c>
      <c r="DZ13" s="71">
        <v>2.2475813220253168E-3</v>
      </c>
      <c r="EA13" s="71">
        <v>1.9E-3</v>
      </c>
      <c r="EB13" s="71">
        <v>4.1097255428793186E-4</v>
      </c>
      <c r="EC13" s="71">
        <v>0.19009999999999999</v>
      </c>
      <c r="ED13" s="71">
        <v>2.4386142319754085E-3</v>
      </c>
      <c r="EE13" s="71">
        <v>7.7200000000000005E-2</v>
      </c>
      <c r="EF13" s="71">
        <v>1.5054990656777575E-3</v>
      </c>
      <c r="EG13" s="71">
        <v>1.2200000000000001E-2</v>
      </c>
      <c r="EH13" s="71">
        <v>9.6241689316927217E-4</v>
      </c>
      <c r="EI13" s="71">
        <v>0.43409999999999999</v>
      </c>
      <c r="EJ13" s="71">
        <v>1.7179170207355229E-3</v>
      </c>
      <c r="EK13" s="71">
        <v>100.57</v>
      </c>
      <c r="EL13" s="71"/>
      <c r="EM13" s="72"/>
    </row>
    <row r="14" spans="1:143" s="70" customFormat="1" x14ac:dyDescent="0.2">
      <c r="A14" s="74" t="s">
        <v>914</v>
      </c>
      <c r="B14" s="72">
        <v>94.921682519816656</v>
      </c>
      <c r="C14" s="72">
        <v>5.2333919240191769E-2</v>
      </c>
      <c r="D14" s="72">
        <v>48.82</v>
      </c>
      <c r="E14" s="72">
        <v>8.3166774003428839E-2</v>
      </c>
      <c r="F14" s="75">
        <v>0.14599999999999999</v>
      </c>
      <c r="G14" s="75">
        <v>7.3402012400864856E-3</v>
      </c>
      <c r="H14" s="72">
        <v>5.27</v>
      </c>
      <c r="I14" s="72">
        <v>2.3879282507093647E-2</v>
      </c>
      <c r="J14" s="72">
        <v>1.31</v>
      </c>
      <c r="K14" s="72">
        <v>8.9269999999999996</v>
      </c>
      <c r="L14" s="72">
        <v>5.9909223209952227E-2</v>
      </c>
      <c r="M14" s="75">
        <v>3.9E-2</v>
      </c>
      <c r="N14" s="75">
        <v>4.0592162522493785E-3</v>
      </c>
      <c r="O14" s="72">
        <v>30.15</v>
      </c>
      <c r="P14" s="72">
        <v>0.16162488159074689</v>
      </c>
      <c r="Q14" s="72">
        <v>4.2300000000000004</v>
      </c>
      <c r="R14" s="72">
        <v>1.639380343938731E-2</v>
      </c>
      <c r="S14" s="75">
        <v>0.127</v>
      </c>
      <c r="T14" s="75">
        <v>9.8965372243891014E-3</v>
      </c>
      <c r="U14" s="75">
        <v>0.45500000000000002</v>
      </c>
      <c r="V14" s="75">
        <v>1.3066677792566603E-2</v>
      </c>
      <c r="W14" s="75">
        <v>1.7000000000000001E-2</v>
      </c>
      <c r="X14" s="75">
        <v>9.6939719355951584E-4</v>
      </c>
      <c r="Y14" s="71">
        <v>4.7899999999999998E-2</v>
      </c>
      <c r="Z14" s="71">
        <v>1.6887996243100454E-3</v>
      </c>
      <c r="AA14" s="75">
        <v>1.2E-2</v>
      </c>
      <c r="AB14" s="75">
        <v>4.2394567172129288E-3</v>
      </c>
      <c r="AC14" s="75">
        <v>1.4999999999999999E-2</v>
      </c>
      <c r="AD14" s="75">
        <v>1.1998239872307607E-3</v>
      </c>
      <c r="AE14" s="72">
        <v>99.55</v>
      </c>
      <c r="AF14" s="72">
        <v>100.06</v>
      </c>
      <c r="AG14" s="73">
        <v>0.11643835616438358</v>
      </c>
      <c r="AH14" s="72">
        <v>3.1164383561643838</v>
      </c>
      <c r="AI14" s="72">
        <v>0.32808219178082193</v>
      </c>
      <c r="AJ14" s="72">
        <v>3.493150684931507</v>
      </c>
      <c r="AK14" s="77">
        <v>1504</v>
      </c>
      <c r="AL14" s="74">
        <v>1350</v>
      </c>
      <c r="AM14" s="74" t="s">
        <v>893</v>
      </c>
      <c r="AN14" s="73">
        <v>0.51</v>
      </c>
      <c r="AO14" s="81">
        <v>0.03</v>
      </c>
      <c r="AP14" s="77">
        <v>38</v>
      </c>
      <c r="AQ14" s="74">
        <v>21</v>
      </c>
      <c r="AR14" s="80">
        <v>902.03</v>
      </c>
      <c r="AS14" s="79">
        <v>36.619999999999997</v>
      </c>
      <c r="AT14" s="78">
        <v>0.31</v>
      </c>
      <c r="AU14" s="74">
        <v>0.02</v>
      </c>
      <c r="AV14" s="78">
        <v>17</v>
      </c>
      <c r="AW14" s="74">
        <v>0.35</v>
      </c>
      <c r="AX14" s="78">
        <v>4.13</v>
      </c>
      <c r="AY14" s="74">
        <v>0.18</v>
      </c>
      <c r="AZ14" s="78">
        <v>7.2</v>
      </c>
      <c r="BA14" s="74">
        <v>0.28999999999999998</v>
      </c>
      <c r="BB14" s="78">
        <v>0.24</v>
      </c>
      <c r="BC14" s="74">
        <v>0.02</v>
      </c>
      <c r="BD14" s="78">
        <v>2.16</v>
      </c>
      <c r="BE14" s="74">
        <v>0.25</v>
      </c>
      <c r="BF14" s="78">
        <v>0.33</v>
      </c>
      <c r="BG14" s="74">
        <v>0.03</v>
      </c>
      <c r="BH14" s="78">
        <v>0.94</v>
      </c>
      <c r="BI14" s="74">
        <v>0.05</v>
      </c>
      <c r="BJ14" s="78">
        <v>0.14000000000000001</v>
      </c>
      <c r="BK14" s="74">
        <v>0.02</v>
      </c>
      <c r="BL14" s="78">
        <v>0.84</v>
      </c>
      <c r="BM14" s="74">
        <v>0.09</v>
      </c>
      <c r="BN14" s="78">
        <v>0.32</v>
      </c>
      <c r="BO14" s="74">
        <v>0.05</v>
      </c>
      <c r="BP14" s="78">
        <v>0.11</v>
      </c>
      <c r="BQ14" s="74">
        <v>0.01</v>
      </c>
      <c r="BR14" s="78">
        <v>0.49</v>
      </c>
      <c r="BS14" s="74">
        <v>0.08</v>
      </c>
      <c r="BT14" s="78"/>
      <c r="BU14" s="74"/>
      <c r="BV14" s="78">
        <v>0.63</v>
      </c>
      <c r="BW14" s="74">
        <v>0.06</v>
      </c>
      <c r="BX14" s="78">
        <v>0.45</v>
      </c>
      <c r="BY14" s="74">
        <v>0.05</v>
      </c>
      <c r="BZ14" s="78">
        <v>0.46</v>
      </c>
      <c r="CA14" s="74">
        <v>0.06</v>
      </c>
      <c r="CB14" s="78"/>
      <c r="CC14" s="74"/>
      <c r="CD14" s="78"/>
      <c r="CE14" s="74"/>
      <c r="CF14" s="78"/>
      <c r="CG14" s="74"/>
      <c r="CH14" s="78">
        <v>5.6000000000000001E-2</v>
      </c>
      <c r="CI14" s="74">
        <v>0.01</v>
      </c>
      <c r="CJ14" s="78">
        <v>2.1999999999999999E-2</v>
      </c>
      <c r="CK14" s="74">
        <v>4.0000000000000001E-3</v>
      </c>
      <c r="CL14" s="78">
        <v>6.1999999999999998E-3</v>
      </c>
      <c r="CM14" s="74">
        <v>1.4E-3</v>
      </c>
      <c r="CN14" s="77">
        <v>38.71</v>
      </c>
      <c r="CO14" s="74">
        <v>9.02</v>
      </c>
      <c r="CP14" s="74">
        <v>16.79</v>
      </c>
      <c r="CQ14" s="74">
        <v>3.05</v>
      </c>
      <c r="CR14" s="74">
        <v>3.55</v>
      </c>
      <c r="CS14" s="74">
        <v>1.02</v>
      </c>
      <c r="CT14" s="74">
        <v>10.91</v>
      </c>
      <c r="CU14" s="74">
        <v>2.11</v>
      </c>
      <c r="CV14" s="74">
        <v>15</v>
      </c>
      <c r="CW14" s="74">
        <v>3.03</v>
      </c>
      <c r="CX14" s="71">
        <v>1.8235294117647058E-2</v>
      </c>
      <c r="CY14" s="71">
        <v>1.2349221135460589E-3</v>
      </c>
      <c r="CZ14" s="74"/>
      <c r="DA14" s="196">
        <v>19.415169715881301</v>
      </c>
      <c r="DB14" s="76">
        <v>1.880138339738294E-2</v>
      </c>
      <c r="DC14" s="76">
        <v>1.0649419403597937E-3</v>
      </c>
      <c r="DD14" s="76">
        <v>5.3066281110310302E-2</v>
      </c>
      <c r="DE14" s="76">
        <v>3.0057633089466376E-3</v>
      </c>
      <c r="DF14" s="76">
        <v>0.70122867368952901</v>
      </c>
      <c r="DG14" s="76">
        <v>1.2986860342258E-3</v>
      </c>
      <c r="DH14" s="76">
        <v>0.69875102302140557</v>
      </c>
      <c r="DI14" s="76">
        <v>1.3133354408383258E-3</v>
      </c>
      <c r="DJ14" s="79">
        <v>4756.0726126788577</v>
      </c>
      <c r="DK14" s="79">
        <v>1041</v>
      </c>
      <c r="DL14" s="74"/>
      <c r="DM14" s="74">
        <v>41.71</v>
      </c>
      <c r="DN14" s="72">
        <v>2.4683309751667028E-2</v>
      </c>
      <c r="DO14" s="73">
        <v>52.59</v>
      </c>
      <c r="DP14" s="72">
        <v>0.13812919904579715</v>
      </c>
      <c r="DQ14" s="72">
        <v>5.0199999999999996</v>
      </c>
      <c r="DR14" s="72">
        <v>0.1657675262364566</v>
      </c>
      <c r="DS14" s="72">
        <v>2.8999999999999998E-3</v>
      </c>
      <c r="DT14" s="72">
        <v>8.0550090706996407E-4</v>
      </c>
      <c r="DU14" s="71">
        <v>5.8900000000000001E-2</v>
      </c>
      <c r="DV14" s="71">
        <v>6.8388375211978344E-3</v>
      </c>
      <c r="DW14" s="71">
        <v>1.2999999999999999E-3</v>
      </c>
      <c r="DX14" s="71">
        <v>6.9331076603628024E-4</v>
      </c>
      <c r="DY14" s="71">
        <v>0.12870000000000001</v>
      </c>
      <c r="DZ14" s="71">
        <v>2.5844736568047155E-3</v>
      </c>
      <c r="EA14" s="71">
        <v>1.6999999999999999E-3</v>
      </c>
      <c r="EB14" s="71">
        <v>4.3839253600707804E-4</v>
      </c>
      <c r="EC14" s="71">
        <v>0.2087</v>
      </c>
      <c r="ED14" s="71">
        <v>1.4325036576719593E-2</v>
      </c>
      <c r="EE14" s="71">
        <v>8.0100000000000005E-2</v>
      </c>
      <c r="EF14" s="71">
        <v>2.133742017921604E-3</v>
      </c>
      <c r="EG14" s="71">
        <v>1.3599999999999999E-2</v>
      </c>
      <c r="EH14" s="71">
        <v>8.3472102978527827E-4</v>
      </c>
      <c r="EI14" s="71">
        <v>0.4284</v>
      </c>
      <c r="EJ14" s="71">
        <v>7.4024586743658746E-3</v>
      </c>
      <c r="EK14" s="71">
        <v>99.72</v>
      </c>
      <c r="EL14" s="71"/>
      <c r="EM14" s="72"/>
    </row>
    <row r="15" spans="1:143" s="70" customFormat="1" x14ac:dyDescent="0.2">
      <c r="A15" s="74" t="s">
        <v>954</v>
      </c>
      <c r="B15" s="72">
        <v>94.67</v>
      </c>
      <c r="C15" s="72">
        <v>2.0362629404408302E-2</v>
      </c>
      <c r="D15" s="72">
        <v>49.18</v>
      </c>
      <c r="E15" s="72">
        <v>0.14633502315325989</v>
      </c>
      <c r="F15" s="75">
        <v>0.17899999999999999</v>
      </c>
      <c r="G15" s="75">
        <v>6.5229672001004312E-3</v>
      </c>
      <c r="H15" s="72">
        <v>5.69</v>
      </c>
      <c r="I15" s="72">
        <v>2.1840125082690405E-2</v>
      </c>
      <c r="J15" s="72">
        <v>1.44</v>
      </c>
      <c r="K15" s="72">
        <v>8.9049999999999994</v>
      </c>
      <c r="L15" s="72">
        <v>4.1017677626824359E-2</v>
      </c>
      <c r="M15" s="75">
        <v>0.05</v>
      </c>
      <c r="N15" s="75">
        <v>6.9025781101549324E-3</v>
      </c>
      <c r="O15" s="72">
        <v>28.86</v>
      </c>
      <c r="P15" s="72">
        <v>0.19336824631860064</v>
      </c>
      <c r="Q15" s="72">
        <v>4.82</v>
      </c>
      <c r="R15" s="72">
        <v>3.2670614030089605E-2</v>
      </c>
      <c r="S15" s="75">
        <v>0.16300000000000001</v>
      </c>
      <c r="T15" s="75">
        <v>8.4816667839338594E-3</v>
      </c>
      <c r="U15" s="75">
        <v>0.60599999999999998</v>
      </c>
      <c r="V15" s="75">
        <v>2.8722568956454197E-2</v>
      </c>
      <c r="W15" s="75">
        <v>2.3E-2</v>
      </c>
      <c r="X15" s="75">
        <v>1.7303539849158626E-3</v>
      </c>
      <c r="Y15" s="71">
        <v>9.9699999999999997E-2</v>
      </c>
      <c r="Z15" s="71">
        <v>1.902447930074942E-3</v>
      </c>
      <c r="AA15" s="75">
        <v>1.7000000000000001E-2</v>
      </c>
      <c r="AB15" s="75">
        <v>2.5610742450626663E-3</v>
      </c>
      <c r="AC15" s="75">
        <v>1.2999999999999999E-2</v>
      </c>
      <c r="AD15" s="75">
        <v>1.0504090037143693E-3</v>
      </c>
      <c r="AE15" s="72">
        <v>100.04</v>
      </c>
      <c r="AF15" s="72">
        <v>100.11</v>
      </c>
      <c r="AG15" s="73">
        <v>0.12849162011173185</v>
      </c>
      <c r="AH15" s="72">
        <v>3.3854748603351954</v>
      </c>
      <c r="AI15" s="72">
        <v>0.55698324022346368</v>
      </c>
      <c r="AJ15" s="72">
        <v>0.39106145251396651</v>
      </c>
      <c r="AK15" s="77">
        <v>1518</v>
      </c>
      <c r="AL15" s="74">
        <v>1350</v>
      </c>
      <c r="AM15" s="74" t="s">
        <v>171</v>
      </c>
      <c r="AN15" s="73">
        <v>7.0000000000000007E-2</v>
      </c>
      <c r="AO15" s="81">
        <v>0.09</v>
      </c>
      <c r="AP15" s="77">
        <v>38</v>
      </c>
      <c r="AQ15" s="74">
        <v>10</v>
      </c>
      <c r="AR15" s="80">
        <v>1043.0899999999999</v>
      </c>
      <c r="AS15" s="79">
        <v>39.43</v>
      </c>
      <c r="AT15" s="78">
        <v>0.43</v>
      </c>
      <c r="AU15" s="74">
        <v>0.04</v>
      </c>
      <c r="AV15" s="78">
        <v>19.940000000000001</v>
      </c>
      <c r="AW15" s="74">
        <v>0.51</v>
      </c>
      <c r="AX15" s="78">
        <v>4.63</v>
      </c>
      <c r="AY15" s="74">
        <v>0.21</v>
      </c>
      <c r="AZ15" s="78">
        <v>8.32</v>
      </c>
      <c r="BA15" s="74">
        <v>0.35</v>
      </c>
      <c r="BB15" s="78">
        <v>0.28999999999999998</v>
      </c>
      <c r="BC15" s="74">
        <v>0.03</v>
      </c>
      <c r="BD15" s="78">
        <v>2.5299999999999998</v>
      </c>
      <c r="BE15" s="74">
        <v>0.31</v>
      </c>
      <c r="BF15" s="78">
        <v>0.37</v>
      </c>
      <c r="BG15" s="74">
        <v>0.03</v>
      </c>
      <c r="BH15" s="78">
        <v>1.05</v>
      </c>
      <c r="BI15" s="74">
        <v>0.06</v>
      </c>
      <c r="BJ15" s="78">
        <v>0.17</v>
      </c>
      <c r="BK15" s="74">
        <v>0.03</v>
      </c>
      <c r="BL15" s="78">
        <v>0.96</v>
      </c>
      <c r="BM15" s="74">
        <v>0.11</v>
      </c>
      <c r="BN15" s="78">
        <v>0.35</v>
      </c>
      <c r="BO15" s="74">
        <v>0.08</v>
      </c>
      <c r="BP15" s="78">
        <v>0.14000000000000001</v>
      </c>
      <c r="BQ15" s="74">
        <v>0.02</v>
      </c>
      <c r="BR15" s="78">
        <v>0.47</v>
      </c>
      <c r="BS15" s="74">
        <v>0.08</v>
      </c>
      <c r="BT15" s="78"/>
      <c r="BU15" s="74"/>
      <c r="BV15" s="78">
        <v>0.81</v>
      </c>
      <c r="BW15" s="74">
        <v>7.0000000000000007E-2</v>
      </c>
      <c r="BX15" s="78">
        <v>0.56000000000000005</v>
      </c>
      <c r="BY15" s="74">
        <v>0.06</v>
      </c>
      <c r="BZ15" s="78">
        <v>0.52</v>
      </c>
      <c r="CA15" s="74">
        <v>0.06</v>
      </c>
      <c r="CB15" s="78"/>
      <c r="CC15" s="74"/>
      <c r="CD15" s="78"/>
      <c r="CE15" s="74"/>
      <c r="CF15" s="78"/>
      <c r="CG15" s="74"/>
      <c r="CH15" s="78">
        <v>7.0999999999999994E-2</v>
      </c>
      <c r="CI15" s="74">
        <v>0.01</v>
      </c>
      <c r="CJ15" s="78">
        <v>2.1999999999999999E-2</v>
      </c>
      <c r="CK15" s="74">
        <v>5.0000000000000001E-3</v>
      </c>
      <c r="CL15" s="78">
        <v>6.3E-3</v>
      </c>
      <c r="CM15" s="74">
        <v>1.8E-3</v>
      </c>
      <c r="CN15" s="77">
        <v>46.03</v>
      </c>
      <c r="CO15" s="74">
        <v>13.64</v>
      </c>
      <c r="CP15" s="74">
        <v>14.79</v>
      </c>
      <c r="CQ15" s="74">
        <v>2.2400000000000002</v>
      </c>
      <c r="CR15" s="74">
        <v>3.49</v>
      </c>
      <c r="CS15" s="74">
        <v>1.22</v>
      </c>
      <c r="CT15" s="74">
        <v>13.18</v>
      </c>
      <c r="CU15" s="74">
        <v>3.06</v>
      </c>
      <c r="CV15" s="74">
        <v>13.52</v>
      </c>
      <c r="CW15" s="74">
        <v>2.4300000000000002</v>
      </c>
      <c r="CX15" s="71">
        <v>2.156469408224674E-2</v>
      </c>
      <c r="CY15" s="71">
        <v>2.0804616430181735E-3</v>
      </c>
      <c r="CZ15" s="74"/>
      <c r="DA15" s="196">
        <v>11.2457091808319</v>
      </c>
      <c r="DB15" s="76">
        <v>2.1534453333838195E-2</v>
      </c>
      <c r="DC15" s="76">
        <v>1.2293506705956816E-3</v>
      </c>
      <c r="DD15" s="76">
        <v>6.0780280366463997E-2</v>
      </c>
      <c r="DE15" s="76">
        <v>3.4698014975887148E-3</v>
      </c>
      <c r="DF15" s="76">
        <v>0.70221538246559301</v>
      </c>
      <c r="DG15" s="76">
        <v>8.7074821415812696E-4</v>
      </c>
      <c r="DH15" s="76">
        <v>0.69937756720686661</v>
      </c>
      <c r="DI15" s="76">
        <v>8.9933792453505501E-4</v>
      </c>
      <c r="DJ15" s="79">
        <v>4258.8097060209202</v>
      </c>
      <c r="DK15" s="79">
        <v>717</v>
      </c>
      <c r="DL15" s="74"/>
      <c r="DM15" s="74">
        <v>42.01</v>
      </c>
      <c r="DN15" s="72">
        <v>5.2394265454170585E-2</v>
      </c>
      <c r="DO15" s="73">
        <v>53.02</v>
      </c>
      <c r="DP15" s="72">
        <v>0.11479802736617464</v>
      </c>
      <c r="DQ15" s="72">
        <v>5.32</v>
      </c>
      <c r="DR15" s="72">
        <v>6.953151500261065E-2</v>
      </c>
      <c r="DS15" s="72">
        <v>5.0000000000000001E-3</v>
      </c>
      <c r="DT15" s="72">
        <v>6.1030493086315825E-4</v>
      </c>
      <c r="DU15" s="71">
        <v>6.1100000000000002E-2</v>
      </c>
      <c r="DV15" s="71">
        <v>4.5517706903422496E-3</v>
      </c>
      <c r="DW15" s="71">
        <v>6.7999999999999996E-3</v>
      </c>
      <c r="DX15" s="71">
        <v>9.1030869193723491E-4</v>
      </c>
      <c r="DY15" s="71">
        <v>0.13400000000000001</v>
      </c>
      <c r="DZ15" s="71">
        <v>3.0124943116304685E-3</v>
      </c>
      <c r="EA15" s="71">
        <v>2E-3</v>
      </c>
      <c r="EB15" s="71">
        <v>7.7347043653408422E-4</v>
      </c>
      <c r="EC15" s="71">
        <v>0.21629999999999999</v>
      </c>
      <c r="ED15" s="71">
        <v>4.9320671097529637E-3</v>
      </c>
      <c r="EE15" s="71">
        <v>8.3000000000000004E-2</v>
      </c>
      <c r="EF15" s="71">
        <v>1.6203543237097438E-3</v>
      </c>
      <c r="EG15" s="71">
        <v>1.35E-2</v>
      </c>
      <c r="EH15" s="71">
        <v>1.1932116356805098E-3</v>
      </c>
      <c r="EI15" s="71">
        <v>0.43580000000000002</v>
      </c>
      <c r="EJ15" s="71">
        <v>3.4587717755558954E-3</v>
      </c>
      <c r="EK15" s="71">
        <v>101.47</v>
      </c>
      <c r="EL15" s="71"/>
      <c r="EM15" s="72"/>
    </row>
    <row r="16" spans="1:143" s="229" customFormat="1" x14ac:dyDescent="0.2">
      <c r="A16" s="217" t="s">
        <v>909</v>
      </c>
      <c r="B16" s="72">
        <v>93.635788726736081</v>
      </c>
      <c r="C16" s="72">
        <v>1.945047531211419E-2</v>
      </c>
      <c r="D16" s="72">
        <v>50.14</v>
      </c>
      <c r="E16" s="72">
        <v>0.1330792304013981</v>
      </c>
      <c r="F16" s="75">
        <v>0.17399999999999999</v>
      </c>
      <c r="G16" s="75">
        <v>7.5373786057568856E-3</v>
      </c>
      <c r="H16" s="72">
        <v>5.97</v>
      </c>
      <c r="I16" s="72">
        <v>3.6597349314784956E-2</v>
      </c>
      <c r="J16" s="72">
        <v>1.06</v>
      </c>
      <c r="K16" s="72">
        <v>9.7460000000000004</v>
      </c>
      <c r="L16" s="72">
        <v>8.4205356234304293E-2</v>
      </c>
      <c r="M16" s="75">
        <v>6.9000000000000006E-2</v>
      </c>
      <c r="N16" s="75">
        <v>4.7014879343184948E-3</v>
      </c>
      <c r="O16" s="72">
        <v>26.44</v>
      </c>
      <c r="P16" s="72">
        <v>0.12891390334761615</v>
      </c>
      <c r="Q16" s="72">
        <v>5</v>
      </c>
      <c r="R16" s="72">
        <v>2.1132258981975356E-2</v>
      </c>
      <c r="S16" s="75">
        <v>0.125</v>
      </c>
      <c r="T16" s="75">
        <v>1.4187658262964087E-2</v>
      </c>
      <c r="U16" s="75">
        <v>0.623</v>
      </c>
      <c r="V16" s="75">
        <v>2.3703387287343031E-2</v>
      </c>
      <c r="W16" s="75">
        <v>0.02</v>
      </c>
      <c r="X16" s="75">
        <v>1.487315459861395E-3</v>
      </c>
      <c r="Y16" s="71">
        <v>6.1899999999999997E-2</v>
      </c>
      <c r="Z16" s="71">
        <v>1.5329201064862457E-3</v>
      </c>
      <c r="AA16" s="75">
        <v>1.4E-2</v>
      </c>
      <c r="AB16" s="75">
        <v>5.2800603273830881E-3</v>
      </c>
      <c r="AC16" s="75">
        <v>1.7000000000000001E-2</v>
      </c>
      <c r="AD16" s="75">
        <v>1.8091656797209461E-3</v>
      </c>
      <c r="AE16" s="72">
        <v>99.47</v>
      </c>
      <c r="AF16" s="72">
        <f>AE16+AN16</f>
        <v>100.08</v>
      </c>
      <c r="AG16" s="73">
        <f>W16/F16</f>
        <v>0.1149425287356322</v>
      </c>
      <c r="AH16" s="72">
        <f>U16/F16</f>
        <v>3.5804597701149428</v>
      </c>
      <c r="AI16" s="72">
        <f>Y16/F16</f>
        <v>0.35574712643678164</v>
      </c>
      <c r="AJ16" s="72">
        <f>AN16/F16</f>
        <v>3.5057471264367819</v>
      </c>
      <c r="AK16" s="77">
        <v>1453</v>
      </c>
      <c r="AL16" s="74">
        <v>1350</v>
      </c>
      <c r="AM16" s="74" t="s">
        <v>890</v>
      </c>
      <c r="AN16" s="73">
        <v>0.61</v>
      </c>
      <c r="AO16" s="81">
        <v>0.15</v>
      </c>
      <c r="AP16" s="77">
        <v>38</v>
      </c>
      <c r="AQ16" s="74">
        <v>29</v>
      </c>
      <c r="AR16" s="221">
        <v>1040.6311835850818</v>
      </c>
      <c r="AS16" s="222">
        <v>13.280719199999998</v>
      </c>
      <c r="AT16" s="223">
        <v>0.38759835019680272</v>
      </c>
      <c r="AU16" s="218">
        <v>1.0118643199999999E-2</v>
      </c>
      <c r="AV16" s="223">
        <v>19.749690108143511</v>
      </c>
      <c r="AW16" s="218">
        <v>0.20869701599999999</v>
      </c>
      <c r="AX16" s="223">
        <v>4.7232338458277328</v>
      </c>
      <c r="AY16" s="218">
        <v>8.2213975999999994E-2</v>
      </c>
      <c r="AZ16" s="223">
        <v>8.3032244804251931</v>
      </c>
      <c r="BA16" s="218">
        <v>0.12648303999999999</v>
      </c>
      <c r="BB16" s="223">
        <v>0.29057751984976266</v>
      </c>
      <c r="BC16" s="218">
        <v>8.8538127999999994E-3</v>
      </c>
      <c r="BD16" s="223">
        <v>2.6334085544686969</v>
      </c>
      <c r="BE16" s="218">
        <v>0.12648303999999999</v>
      </c>
      <c r="BF16" s="223">
        <v>0.39052523987403215</v>
      </c>
      <c r="BG16" s="218">
        <v>1.0751058399999999E-2</v>
      </c>
      <c r="BH16" s="223">
        <v>1.097252672958356</v>
      </c>
      <c r="BI16" s="218">
        <v>2.0869701599999999E-2</v>
      </c>
      <c r="BJ16" s="223">
        <v>0.174465157714006</v>
      </c>
      <c r="BK16" s="218">
        <v>6.3241519999999996E-3</v>
      </c>
      <c r="BL16" s="223">
        <v>0.95896430334211746</v>
      </c>
      <c r="BM16" s="218">
        <v>4.1106987999999997E-2</v>
      </c>
      <c r="BN16" s="223">
        <v>0.35903665884621055</v>
      </c>
      <c r="BO16" s="218">
        <v>2.3399362399999998E-2</v>
      </c>
      <c r="BP16" s="223">
        <v>0.14868741843630226</v>
      </c>
      <c r="BQ16" s="218">
        <v>7.5889823999999995E-3</v>
      </c>
      <c r="BR16" s="223">
        <v>0.56537918879999993</v>
      </c>
      <c r="BS16" s="218">
        <v>3.0988344799999998E-2</v>
      </c>
      <c r="BT16" s="223"/>
      <c r="BU16" s="218"/>
      <c r="BV16" s="223">
        <v>0.77213807970404935</v>
      </c>
      <c r="BW16" s="218">
        <v>2.9723514399999998E-2</v>
      </c>
      <c r="BX16" s="223">
        <v>0.53064325314182581</v>
      </c>
      <c r="BY16" s="218">
        <v>1.9604871199999999E-2</v>
      </c>
      <c r="BZ16" s="223">
        <v>0.54671291610480999</v>
      </c>
      <c r="CA16" s="218">
        <v>2.6561438399999998E-2</v>
      </c>
      <c r="CB16" s="224"/>
      <c r="CC16" s="217"/>
      <c r="CD16" s="224"/>
      <c r="CE16" s="217"/>
      <c r="CF16" s="224"/>
      <c r="CG16" s="217"/>
      <c r="CH16" s="225">
        <v>6.0412536850238452E-2</v>
      </c>
      <c r="CI16" s="219">
        <v>3.6047666399999997E-3</v>
      </c>
      <c r="CJ16" s="225">
        <v>2.4861136415315191E-2</v>
      </c>
      <c r="CK16" s="219">
        <v>1.3913134399999999E-3</v>
      </c>
      <c r="CL16" s="225">
        <v>7.9886015883139337E-3</v>
      </c>
      <c r="CM16" s="220">
        <v>5.9447028799999998E-4</v>
      </c>
      <c r="CN16" s="73">
        <v>36.200000000000003</v>
      </c>
      <c r="CO16" s="72">
        <v>1.8</v>
      </c>
      <c r="CP16" s="72">
        <v>17.899999999999999</v>
      </c>
      <c r="CQ16" s="72">
        <v>1.4</v>
      </c>
      <c r="CR16" s="226">
        <v>3.1120761425482928</v>
      </c>
      <c r="CS16" s="226">
        <v>0.2897652937542734</v>
      </c>
      <c r="CT16" s="226">
        <v>11.688022421644344</v>
      </c>
      <c r="CU16" s="226">
        <v>0.74476681491714658</v>
      </c>
      <c r="CV16" s="226">
        <v>15.873597656052286</v>
      </c>
      <c r="CW16" s="226">
        <v>1.1662403998575142</v>
      </c>
      <c r="CX16" s="227">
        <f t="shared" ref="CX16:CX29" si="0">AT16/AV16</f>
        <v>1.9625540860359218E-2</v>
      </c>
      <c r="CY16" s="227">
        <f t="shared" ref="CY16:CY29" si="1">CX16*((AU16/AT16)^2+(AW16/AV16)^2)^0.5</f>
        <v>5.5272540660889608E-4</v>
      </c>
      <c r="CZ16" s="228"/>
      <c r="DA16" s="196">
        <v>30.275421222050969</v>
      </c>
      <c r="DB16" s="76">
        <v>1.998252E-2</v>
      </c>
      <c r="DC16" s="76">
        <v>5.6688000000000007E-4</v>
      </c>
      <c r="DD16" s="76">
        <v>5.7299999999999997E-2</v>
      </c>
      <c r="DE16" s="76">
        <v>1.6000000000000001E-3</v>
      </c>
      <c r="DF16" s="76">
        <v>0.70245999999999997</v>
      </c>
      <c r="DG16" s="76">
        <v>5.4000000000000001E-4</v>
      </c>
      <c r="DH16" s="76">
        <v>0.69978467811361489</v>
      </c>
      <c r="DI16" s="76">
        <v>5.6465175093160021E-4</v>
      </c>
      <c r="DJ16" s="79">
        <v>3933.8404806727444</v>
      </c>
      <c r="DK16" s="79">
        <v>453</v>
      </c>
      <c r="DL16" s="217"/>
      <c r="DM16" s="74">
        <v>41.56</v>
      </c>
      <c r="DN16" s="72">
        <v>5.3262552202803216E-2</v>
      </c>
      <c r="DO16" s="73">
        <v>51.94</v>
      </c>
      <c r="DP16" s="72">
        <v>3.2726714288650927E-2</v>
      </c>
      <c r="DQ16" s="72">
        <v>6.29</v>
      </c>
      <c r="DR16" s="72">
        <v>7.9880892768218789E-2</v>
      </c>
      <c r="DS16" s="72">
        <v>4.0000000000000001E-3</v>
      </c>
      <c r="DT16" s="72">
        <v>6.0671316278205481E-4</v>
      </c>
      <c r="DU16" s="71">
        <v>5.21E-2</v>
      </c>
      <c r="DV16" s="71">
        <v>5.2489631793746425E-3</v>
      </c>
      <c r="DW16" s="71">
        <v>3.3999999999999998E-3</v>
      </c>
      <c r="DX16" s="71">
        <v>3.1047398670899849E-3</v>
      </c>
      <c r="DY16" s="71">
        <v>0.13250000000000001</v>
      </c>
      <c r="DZ16" s="71">
        <v>1.1583736155177085E-3</v>
      </c>
      <c r="EA16" s="71">
        <v>1.6000000000000001E-3</v>
      </c>
      <c r="EB16" s="71">
        <v>6.3316708591733305E-4</v>
      </c>
      <c r="EC16" s="71">
        <v>0.24</v>
      </c>
      <c r="ED16" s="71">
        <v>7.7618095210470655E-3</v>
      </c>
      <c r="EE16" s="71">
        <v>9.7600000000000006E-2</v>
      </c>
      <c r="EF16" s="71">
        <v>1.0999819902573562E-3</v>
      </c>
      <c r="EG16" s="71">
        <v>1.5100000000000001E-2</v>
      </c>
      <c r="EH16" s="71">
        <v>8.0805094000738372E-4</v>
      </c>
      <c r="EI16" s="71">
        <v>0.4284</v>
      </c>
      <c r="EJ16" s="71">
        <v>2.052490204454411E-3</v>
      </c>
      <c r="EK16" s="71">
        <v>100.25</v>
      </c>
      <c r="EL16" s="220"/>
      <c r="EM16" s="218"/>
    </row>
    <row r="17" spans="1:141" x14ac:dyDescent="0.2">
      <c r="A17" s="63" t="s">
        <v>267</v>
      </c>
      <c r="B17" s="61">
        <v>94.78</v>
      </c>
      <c r="C17" s="143">
        <v>2.4855230306693819E-3</v>
      </c>
      <c r="D17" s="61">
        <v>48.46</v>
      </c>
      <c r="E17" s="61">
        <v>6.7148145707830231E-2</v>
      </c>
      <c r="F17" s="64">
        <v>0.17</v>
      </c>
      <c r="G17" s="64">
        <v>4.1763739130648249E-3</v>
      </c>
      <c r="H17" s="61">
        <v>5.75</v>
      </c>
      <c r="I17" s="61">
        <v>1.8222114667704268E-2</v>
      </c>
      <c r="J17" s="61">
        <v>1.27</v>
      </c>
      <c r="K17" s="61">
        <v>9.0579999999999998</v>
      </c>
      <c r="L17" s="61">
        <v>4.9855889305313809E-2</v>
      </c>
      <c r="M17" s="64">
        <v>3.2000000000000001E-2</v>
      </c>
      <c r="N17" s="64">
        <v>3.2266092875216528E-3</v>
      </c>
      <c r="O17" s="61">
        <v>29.5</v>
      </c>
      <c r="P17" s="61">
        <v>9.1971897881907391E-2</v>
      </c>
      <c r="Q17" s="61">
        <v>4.67</v>
      </c>
      <c r="R17" s="61">
        <v>1.0784903028462212E-2</v>
      </c>
      <c r="S17" s="64">
        <v>6.4000000000000001E-2</v>
      </c>
      <c r="T17" s="64">
        <v>5.7986307533186947E-3</v>
      </c>
      <c r="U17" s="64">
        <v>0.499</v>
      </c>
      <c r="V17" s="64">
        <v>1.1722466148847017E-2</v>
      </c>
      <c r="W17" s="64">
        <v>1.6E-2</v>
      </c>
      <c r="X17" s="64">
        <v>8.025207890080627E-4</v>
      </c>
      <c r="Y17" s="60">
        <v>2.47E-2</v>
      </c>
      <c r="Z17" s="60">
        <v>7.8502414337646364E-4</v>
      </c>
      <c r="AA17" s="64">
        <v>1.4999999999999999E-2</v>
      </c>
      <c r="AB17" s="64">
        <v>1.7973891249995551E-3</v>
      </c>
      <c r="AC17" s="64">
        <v>1.2E-2</v>
      </c>
      <c r="AD17" s="64">
        <v>7.9586022223336009E-4</v>
      </c>
      <c r="AE17" s="61">
        <v>99.54</v>
      </c>
      <c r="AF17" s="61">
        <f t="shared" ref="AF17:AF39" si="2">AE17+AN17</f>
        <v>100.04</v>
      </c>
      <c r="AG17" s="92">
        <f t="shared" ref="AG17:AG39" si="3">W17/F17</f>
        <v>9.4117647058823528E-2</v>
      </c>
      <c r="AH17" s="64">
        <f t="shared" ref="AH17:AH39" si="4">U17/F17</f>
        <v>2.9352941176470586</v>
      </c>
      <c r="AI17" s="64">
        <f t="shared" ref="AI17:AI39" si="5">Y17/F17</f>
        <v>0.14529411764705882</v>
      </c>
      <c r="AJ17" s="64">
        <f t="shared" ref="AJ17:AJ39" si="6">AN17/F17</f>
        <v>2.9411764705882351</v>
      </c>
      <c r="AK17" s="63">
        <v>1500</v>
      </c>
      <c r="AL17" s="63">
        <v>1300</v>
      </c>
      <c r="AM17" s="63" t="s">
        <v>266</v>
      </c>
      <c r="AN17" s="62">
        <v>0.5</v>
      </c>
      <c r="AO17" s="69">
        <v>7.0000000000000007E-2</v>
      </c>
      <c r="AP17" s="66">
        <v>20</v>
      </c>
      <c r="AQ17" s="63">
        <v>14</v>
      </c>
      <c r="AR17" s="67">
        <v>993.62</v>
      </c>
      <c r="AS17" s="63">
        <v>37.06</v>
      </c>
      <c r="AT17" s="67">
        <v>0.3</v>
      </c>
      <c r="AU17" s="63">
        <v>0.03</v>
      </c>
      <c r="AV17" s="67">
        <v>17.88</v>
      </c>
      <c r="AW17" s="63">
        <v>0.62</v>
      </c>
      <c r="AX17" s="67">
        <v>4.4000000000000004</v>
      </c>
      <c r="AY17" s="63">
        <v>0.28999999999999998</v>
      </c>
      <c r="AZ17" s="67">
        <v>7.79</v>
      </c>
      <c r="BA17" s="63">
        <v>0.39</v>
      </c>
      <c r="BB17" s="67">
        <v>0.27</v>
      </c>
      <c r="BC17" s="63">
        <v>0.04</v>
      </c>
      <c r="BD17" s="67">
        <v>2.7</v>
      </c>
      <c r="BE17" s="63">
        <v>0.46</v>
      </c>
      <c r="BF17" s="67">
        <v>0.35</v>
      </c>
      <c r="BG17" s="63">
        <v>0.03</v>
      </c>
      <c r="BH17" s="67">
        <v>1.02</v>
      </c>
      <c r="BI17" s="63">
        <v>0.08</v>
      </c>
      <c r="BJ17" s="67"/>
      <c r="BK17" s="63"/>
      <c r="BL17" s="67">
        <v>0.91</v>
      </c>
      <c r="BM17" s="63">
        <v>0.12</v>
      </c>
      <c r="BN17" s="67">
        <v>0.33</v>
      </c>
      <c r="BO17" s="63">
        <v>7.0000000000000007E-2</v>
      </c>
      <c r="BP17" s="67"/>
      <c r="BQ17" s="63"/>
      <c r="BR17" s="67"/>
      <c r="BS17" s="63"/>
      <c r="BT17" s="67"/>
      <c r="BU17" s="63"/>
      <c r="BV17" s="67">
        <v>0.71</v>
      </c>
      <c r="BW17" s="63">
        <v>0.08</v>
      </c>
      <c r="BX17" s="67"/>
      <c r="BY17" s="63"/>
      <c r="BZ17" s="67">
        <v>0.47</v>
      </c>
      <c r="CA17" s="63">
        <v>7.0000000000000007E-2</v>
      </c>
      <c r="CB17" s="67"/>
      <c r="CC17" s="63"/>
      <c r="CD17" s="67"/>
      <c r="CE17" s="63"/>
      <c r="CF17" s="67"/>
      <c r="CG17" s="63"/>
      <c r="CH17" s="67">
        <v>4.9000000000000002E-2</v>
      </c>
      <c r="CI17" s="63">
        <v>7.0000000000000001E-3</v>
      </c>
      <c r="CJ17" s="67">
        <v>2.1000000000000001E-2</v>
      </c>
      <c r="CK17" s="63">
        <v>4.0000000000000001E-3</v>
      </c>
      <c r="CL17" s="118">
        <v>6.6E-3</v>
      </c>
      <c r="CM17" s="60">
        <v>1.8E-3</v>
      </c>
      <c r="CN17" s="117">
        <v>38.57</v>
      </c>
      <c r="CO17" s="91">
        <v>11.69</v>
      </c>
      <c r="CP17" s="91">
        <v>20.82</v>
      </c>
      <c r="CQ17" s="91">
        <v>3.4</v>
      </c>
      <c r="CR17" s="61">
        <v>3</v>
      </c>
      <c r="CS17" s="61">
        <v>0.98</v>
      </c>
      <c r="CT17" s="63">
        <v>12.86</v>
      </c>
      <c r="CU17" s="63">
        <v>2.91</v>
      </c>
      <c r="CV17" s="63">
        <v>18.57</v>
      </c>
      <c r="CW17" s="63">
        <v>3.61</v>
      </c>
      <c r="CX17" s="60">
        <f t="shared" si="0"/>
        <v>1.6778523489932886E-2</v>
      </c>
      <c r="CY17" s="60">
        <f t="shared" si="1"/>
        <v>1.7758621257215734E-3</v>
      </c>
      <c r="CZ17" s="63"/>
      <c r="DA17" s="68">
        <v>24.3</v>
      </c>
      <c r="DB17" s="60">
        <f>0.3543*DD17</f>
        <v>1.7481162000000001E-2</v>
      </c>
      <c r="DC17" s="60">
        <v>9.8495399999999991E-4</v>
      </c>
      <c r="DD17" s="63">
        <v>4.9340000000000002E-2</v>
      </c>
      <c r="DE17" s="63">
        <v>2.7799999999999999E-3</v>
      </c>
      <c r="DF17" s="65">
        <v>0.70277999999999996</v>
      </c>
      <c r="DG17" s="65">
        <v>8.4000000000000003E-4</v>
      </c>
      <c r="DH17" s="65">
        <v>0.70047999999999999</v>
      </c>
      <c r="DI17" s="65">
        <v>8.5936067123697051E-4</v>
      </c>
      <c r="DJ17" s="68">
        <v>3378.3371236694688</v>
      </c>
      <c r="DK17" s="68">
        <v>694</v>
      </c>
      <c r="DM17" s="187">
        <v>41.75</v>
      </c>
      <c r="DN17" s="187">
        <v>0.10303575540442886</v>
      </c>
      <c r="DO17" s="187">
        <v>52.78</v>
      </c>
      <c r="DP17" s="187">
        <v>0.13551484645537032</v>
      </c>
      <c r="DQ17" s="187">
        <v>5.18</v>
      </c>
      <c r="DR17" s="187">
        <v>8.0909208050081449E-3</v>
      </c>
      <c r="DS17" s="188">
        <v>2.8E-3</v>
      </c>
      <c r="DT17" s="188">
        <v>6.9968151493629246E-4</v>
      </c>
      <c r="DU17" s="188">
        <v>5.45E-2</v>
      </c>
      <c r="DV17" s="188">
        <v>8.4231969030165873E-4</v>
      </c>
      <c r="DW17" s="188">
        <v>1.2999999999999999E-3</v>
      </c>
      <c r="DX17" s="188">
        <v>6.4873830243849856E-4</v>
      </c>
      <c r="DY17" s="188">
        <v>0.1298</v>
      </c>
      <c r="DZ17" s="188">
        <v>4.0639804874824928E-3</v>
      </c>
      <c r="EA17" s="188">
        <v>1.6999999999999999E-3</v>
      </c>
      <c r="EB17" s="188">
        <v>4.0786969170677128E-4</v>
      </c>
      <c r="EC17" s="188">
        <v>0.20610000000000001</v>
      </c>
      <c r="ED17" s="188">
        <v>2.0956951240820158E-3</v>
      </c>
      <c r="EE17" s="188">
        <v>8.14E-2</v>
      </c>
      <c r="EF17" s="188">
        <v>9.4115458737473721E-4</v>
      </c>
      <c r="EG17" s="188">
        <v>1.35E-2</v>
      </c>
      <c r="EH17" s="188">
        <v>1.1221611286476956E-3</v>
      </c>
      <c r="EI17" s="188">
        <v>0.42420000000000002</v>
      </c>
      <c r="EJ17" s="188">
        <v>1.7569031597914956E-3</v>
      </c>
      <c r="EK17" s="187">
        <v>100.63</v>
      </c>
    </row>
    <row r="18" spans="1:141" x14ac:dyDescent="0.2">
      <c r="A18" s="63" t="s">
        <v>144</v>
      </c>
      <c r="B18" s="61">
        <v>94.67</v>
      </c>
      <c r="C18" s="143">
        <v>3.0165719335400135E-2</v>
      </c>
      <c r="D18" s="61">
        <v>48.76</v>
      </c>
      <c r="E18" s="61">
        <v>6.7563837901646759E-2</v>
      </c>
      <c r="F18" s="64">
        <v>0.16900000000000001</v>
      </c>
      <c r="G18" s="64">
        <v>4.1958161854664501E-3</v>
      </c>
      <c r="H18" s="61">
        <v>5.82</v>
      </c>
      <c r="I18" s="61">
        <v>1.8443949107137189E-2</v>
      </c>
      <c r="J18" s="61">
        <v>1.24</v>
      </c>
      <c r="K18" s="61">
        <v>9.0890000000000004</v>
      </c>
      <c r="L18" s="61">
        <v>5.026000996419016E-2</v>
      </c>
      <c r="M18" s="64">
        <v>3.2000000000000001E-2</v>
      </c>
      <c r="N18" s="64">
        <v>3.2721170240777235E-3</v>
      </c>
      <c r="O18" s="61">
        <v>29.14</v>
      </c>
      <c r="P18" s="61">
        <v>9.0849528958602752E-2</v>
      </c>
      <c r="Q18" s="61">
        <v>4.6500000000000004</v>
      </c>
      <c r="R18" s="61">
        <v>1.0917693590375824E-2</v>
      </c>
      <c r="S18" s="64">
        <v>6.3E-2</v>
      </c>
      <c r="T18" s="64">
        <v>5.776454628922483E-3</v>
      </c>
      <c r="U18" s="64">
        <v>0.51600000000000001</v>
      </c>
      <c r="V18" s="64">
        <v>1.1976662993598102E-2</v>
      </c>
      <c r="W18" s="64">
        <v>1.9E-2</v>
      </c>
      <c r="X18" s="64">
        <v>8.5982992432540517E-4</v>
      </c>
      <c r="Y18" s="60">
        <v>4.99E-2</v>
      </c>
      <c r="Z18" s="60">
        <v>9.6432537990088574E-4</v>
      </c>
      <c r="AA18" s="64">
        <v>1.6E-2</v>
      </c>
      <c r="AB18" s="64">
        <v>1.7896995816596129E-3</v>
      </c>
      <c r="AC18" s="64">
        <v>1.4E-2</v>
      </c>
      <c r="AD18" s="64">
        <v>7.6424829137146095E-4</v>
      </c>
      <c r="AE18" s="61">
        <v>99.57</v>
      </c>
      <c r="AF18" s="61">
        <f t="shared" si="2"/>
        <v>100.07</v>
      </c>
      <c r="AG18" s="92">
        <f t="shared" si="3"/>
        <v>0.11242603550295857</v>
      </c>
      <c r="AH18" s="64">
        <f t="shared" si="4"/>
        <v>3.0532544378698225</v>
      </c>
      <c r="AI18" s="64">
        <f t="shared" si="5"/>
        <v>0.29526627218934909</v>
      </c>
      <c r="AJ18" s="64">
        <f t="shared" si="6"/>
        <v>2.9585798816568047</v>
      </c>
      <c r="AK18" s="63">
        <v>1495</v>
      </c>
      <c r="AL18" s="63">
        <v>1300</v>
      </c>
      <c r="AM18" s="63" t="s">
        <v>143</v>
      </c>
      <c r="AN18" s="62">
        <v>0.5</v>
      </c>
      <c r="AO18" s="69">
        <v>7.0000000000000007E-2</v>
      </c>
      <c r="AP18" s="66">
        <v>38</v>
      </c>
      <c r="AQ18" s="63">
        <v>10</v>
      </c>
      <c r="AR18" s="67">
        <v>1010.72</v>
      </c>
      <c r="AS18" s="63">
        <v>46.7</v>
      </c>
      <c r="AT18" s="67">
        <v>0.32</v>
      </c>
      <c r="AU18" s="63">
        <v>0.05</v>
      </c>
      <c r="AV18" s="67">
        <v>18.41</v>
      </c>
      <c r="AW18" s="63">
        <v>0.69</v>
      </c>
      <c r="AX18" s="67">
        <v>4.6100000000000003</v>
      </c>
      <c r="AY18" s="63">
        <v>0.37</v>
      </c>
      <c r="AZ18" s="67">
        <v>8.26</v>
      </c>
      <c r="BA18" s="63">
        <v>0.45</v>
      </c>
      <c r="BB18" s="67">
        <v>0.24</v>
      </c>
      <c r="BC18" s="63">
        <v>0.03</v>
      </c>
      <c r="BD18" s="67">
        <v>2.4300000000000002</v>
      </c>
      <c r="BE18" s="63">
        <v>0.51</v>
      </c>
      <c r="BF18" s="67">
        <v>0.35</v>
      </c>
      <c r="BG18" s="63">
        <v>0.04</v>
      </c>
      <c r="BH18" s="67">
        <v>0.95</v>
      </c>
      <c r="BI18" s="63">
        <v>0.08</v>
      </c>
      <c r="BJ18" s="67"/>
      <c r="BK18" s="63"/>
      <c r="BL18" s="67">
        <v>0.88</v>
      </c>
      <c r="BM18" s="63">
        <v>0.15</v>
      </c>
      <c r="BN18" s="67">
        <v>0.36</v>
      </c>
      <c r="BO18" s="63">
        <v>0.1</v>
      </c>
      <c r="BP18" s="67"/>
      <c r="BQ18" s="63"/>
      <c r="BR18" s="67"/>
      <c r="BS18" s="63"/>
      <c r="BT18" s="67"/>
      <c r="BU18" s="63"/>
      <c r="BV18" s="67">
        <v>0.73</v>
      </c>
      <c r="BW18" s="63">
        <v>0.09</v>
      </c>
      <c r="BX18" s="67"/>
      <c r="BY18" s="63"/>
      <c r="BZ18" s="67">
        <v>0.47</v>
      </c>
      <c r="CA18" s="63">
        <v>0.08</v>
      </c>
      <c r="CB18" s="67"/>
      <c r="CC18" s="63"/>
      <c r="CD18" s="67"/>
      <c r="CE18" s="63"/>
      <c r="CF18" s="67"/>
      <c r="CG18" s="63"/>
      <c r="CH18" s="67">
        <v>0.06</v>
      </c>
      <c r="CI18" s="63">
        <v>1.0999999999999999E-2</v>
      </c>
      <c r="CJ18" s="67">
        <v>2.1999999999999999E-2</v>
      </c>
      <c r="CK18" s="63">
        <v>5.0000000000000001E-3</v>
      </c>
      <c r="CL18" s="118">
        <v>6.3E-3</v>
      </c>
      <c r="CM18" s="60">
        <v>2E-3</v>
      </c>
      <c r="CN18" s="117">
        <v>40</v>
      </c>
      <c r="CO18" s="91">
        <v>13.97</v>
      </c>
      <c r="CP18" s="91">
        <v>15.83</v>
      </c>
      <c r="CQ18" s="91">
        <v>3.15</v>
      </c>
      <c r="CR18" s="61">
        <v>3.67</v>
      </c>
      <c r="CS18" s="61">
        <v>1.4</v>
      </c>
      <c r="CT18" s="63">
        <v>10.91</v>
      </c>
      <c r="CU18" s="63">
        <v>2.69</v>
      </c>
      <c r="CV18" s="63">
        <v>14.67</v>
      </c>
      <c r="CW18" s="63">
        <v>3.64</v>
      </c>
      <c r="CX18" s="60">
        <f t="shared" si="0"/>
        <v>1.7381857686040197E-2</v>
      </c>
      <c r="CY18" s="60">
        <f t="shared" si="1"/>
        <v>2.792955988516289E-3</v>
      </c>
      <c r="CZ18" s="63"/>
      <c r="DA18" s="68">
        <v>13.3</v>
      </c>
      <c r="DB18" s="60">
        <f>0.3543*DD18</f>
        <v>2.0340363E-2</v>
      </c>
      <c r="DC18" s="60">
        <v>1.2861089999999999E-3</v>
      </c>
      <c r="DD18" s="63">
        <v>5.7410000000000003E-2</v>
      </c>
      <c r="DE18" s="63">
        <v>3.63E-3</v>
      </c>
      <c r="DF18" s="65">
        <v>0.70418999999999998</v>
      </c>
      <c r="DG18" s="65">
        <v>1.49E-3</v>
      </c>
      <c r="DH18" s="65">
        <v>0.70150999999999997</v>
      </c>
      <c r="DI18" s="65">
        <v>1.5068373905957656E-3</v>
      </c>
      <c r="DJ18" s="68">
        <v>2540.3899499354252</v>
      </c>
      <c r="DK18" s="68">
        <v>1230</v>
      </c>
      <c r="DM18" s="187">
        <v>41.34</v>
      </c>
      <c r="DN18" s="187">
        <v>3.4929347579456808E-2</v>
      </c>
      <c r="DO18" s="187">
        <v>51.96</v>
      </c>
      <c r="DP18" s="187">
        <v>2.1469227376147499E-2</v>
      </c>
      <c r="DQ18" s="187">
        <v>5.21</v>
      </c>
      <c r="DR18" s="187">
        <v>9.8869538809015056E-2</v>
      </c>
      <c r="DS18" s="188">
        <v>3.2000000000000002E-3</v>
      </c>
      <c r="DT18" s="188">
        <v>5.290023931488417E-4</v>
      </c>
      <c r="DU18" s="188">
        <v>5.2600000000000001E-2</v>
      </c>
      <c r="DV18" s="188">
        <v>3.0106164395157882E-3</v>
      </c>
      <c r="DW18" s="188">
        <v>4.1000000000000003E-3</v>
      </c>
      <c r="DX18" s="188">
        <v>3.2916028491016334E-3</v>
      </c>
      <c r="DY18" s="188">
        <v>0.13</v>
      </c>
      <c r="DZ18" s="188">
        <v>1.0893801340749396E-3</v>
      </c>
      <c r="EA18" s="188">
        <v>1.6000000000000001E-3</v>
      </c>
      <c r="EB18" s="188">
        <v>1.7161630125824364E-4</v>
      </c>
      <c r="EC18" s="188">
        <v>0.20949999999999999</v>
      </c>
      <c r="ED18" s="188">
        <v>1.2953714358215502E-2</v>
      </c>
      <c r="EE18" s="188">
        <v>8.2400000000000001E-2</v>
      </c>
      <c r="EF18" s="188">
        <v>1.4190347031755315E-3</v>
      </c>
      <c r="EG18" s="188">
        <v>1.2699999999999999E-2</v>
      </c>
      <c r="EH18" s="188">
        <v>7.9316325987890274E-4</v>
      </c>
      <c r="EI18" s="188">
        <v>0.4249</v>
      </c>
      <c r="EJ18" s="188">
        <v>3.2350735172344495E-3</v>
      </c>
      <c r="EK18" s="187">
        <v>99.43</v>
      </c>
    </row>
    <row r="19" spans="1:141" x14ac:dyDescent="0.2">
      <c r="A19" s="63" t="s">
        <v>201</v>
      </c>
      <c r="B19" s="61">
        <v>94.7</v>
      </c>
      <c r="C19" s="143">
        <v>3.8908667522219019E-2</v>
      </c>
      <c r="D19" s="61">
        <v>48.64</v>
      </c>
      <c r="E19" s="61">
        <v>6.7397561024120159E-2</v>
      </c>
      <c r="F19" s="64">
        <v>0.16800000000000001</v>
      </c>
      <c r="G19" s="64">
        <v>4.2031994924501669E-3</v>
      </c>
      <c r="H19" s="61">
        <v>5.81</v>
      </c>
      <c r="I19" s="61">
        <v>1.8561041354087551E-2</v>
      </c>
      <c r="J19" s="61">
        <v>1.24</v>
      </c>
      <c r="K19" s="61">
        <v>9.0830000000000002</v>
      </c>
      <c r="L19" s="61">
        <v>4.8478816974391437E-2</v>
      </c>
      <c r="M19" s="64">
        <v>3.6999999999999998E-2</v>
      </c>
      <c r="N19" s="64">
        <v>3.266021191935661E-3</v>
      </c>
      <c r="O19" s="61">
        <v>29.24</v>
      </c>
      <c r="P19" s="61">
        <v>9.0412555977148382E-2</v>
      </c>
      <c r="Q19" s="61">
        <v>4.6500000000000004</v>
      </c>
      <c r="R19" s="61">
        <v>1.0917693590375824E-2</v>
      </c>
      <c r="S19" s="64">
        <v>5.1999999999999998E-2</v>
      </c>
      <c r="T19" s="64">
        <v>5.8164051802415502E-3</v>
      </c>
      <c r="U19" s="64">
        <v>0.51900000000000002</v>
      </c>
      <c r="V19" s="64">
        <v>1.1959616224240271E-2</v>
      </c>
      <c r="W19" s="64">
        <v>1.9E-2</v>
      </c>
      <c r="X19" s="64">
        <v>8.6591272305620794E-4</v>
      </c>
      <c r="Y19" s="60">
        <v>4.7500000000000001E-2</v>
      </c>
      <c r="Z19" s="60">
        <v>9.5148775479817111E-4</v>
      </c>
      <c r="AA19" s="64">
        <v>1.4999999999999999E-2</v>
      </c>
      <c r="AB19" s="64">
        <v>1.8582445120776403E-3</v>
      </c>
      <c r="AC19" s="64">
        <v>1.7000000000000001E-2</v>
      </c>
      <c r="AD19" s="64">
        <v>8.0639168775110427E-4</v>
      </c>
      <c r="AE19" s="61">
        <v>99.54</v>
      </c>
      <c r="AF19" s="61">
        <f t="shared" si="2"/>
        <v>100.06</v>
      </c>
      <c r="AG19" s="92">
        <f t="shared" si="3"/>
        <v>0.11309523809523808</v>
      </c>
      <c r="AH19" s="64">
        <f t="shared" si="4"/>
        <v>3.0892857142857144</v>
      </c>
      <c r="AI19" s="64">
        <f t="shared" si="5"/>
        <v>0.28273809523809523</v>
      </c>
      <c r="AJ19" s="64">
        <f t="shared" si="6"/>
        <v>3.0952380952380953</v>
      </c>
      <c r="AK19" s="63">
        <v>1496</v>
      </c>
      <c r="AL19" s="63">
        <v>1300</v>
      </c>
      <c r="AM19" s="63" t="s">
        <v>200</v>
      </c>
      <c r="AN19" s="62">
        <v>0.52</v>
      </c>
      <c r="AO19" s="69">
        <v>7.0000000000000007E-2</v>
      </c>
      <c r="AP19" s="66">
        <v>20</v>
      </c>
      <c r="AQ19" s="63">
        <v>17</v>
      </c>
      <c r="AR19" s="67">
        <v>979.77</v>
      </c>
      <c r="AS19" s="63">
        <v>40.56</v>
      </c>
      <c r="AT19" s="67">
        <v>0.28999999999999998</v>
      </c>
      <c r="AU19" s="63">
        <v>0.03</v>
      </c>
      <c r="AV19" s="67">
        <v>18.190000000000001</v>
      </c>
      <c r="AW19" s="63">
        <v>0.65</v>
      </c>
      <c r="AX19" s="67">
        <v>4.2699999999999996</v>
      </c>
      <c r="AY19" s="63">
        <v>0.26</v>
      </c>
      <c r="AZ19" s="67">
        <v>7.59</v>
      </c>
      <c r="BA19" s="63">
        <v>0.39</v>
      </c>
      <c r="BB19" s="67">
        <v>0.24</v>
      </c>
      <c r="BC19" s="63">
        <v>0.03</v>
      </c>
      <c r="BD19" s="67">
        <v>2.36</v>
      </c>
      <c r="BE19" s="63">
        <v>0.37</v>
      </c>
      <c r="BF19" s="67">
        <v>0.34</v>
      </c>
      <c r="BG19" s="63">
        <v>0.03</v>
      </c>
      <c r="BH19" s="67">
        <v>1.04</v>
      </c>
      <c r="BI19" s="63">
        <v>0.09</v>
      </c>
      <c r="BJ19" s="67"/>
      <c r="BK19" s="63"/>
      <c r="BL19" s="67">
        <v>0.82</v>
      </c>
      <c r="BM19" s="63">
        <v>0.11</v>
      </c>
      <c r="BN19" s="67">
        <v>0.33</v>
      </c>
      <c r="BO19" s="63">
        <v>7.0000000000000007E-2</v>
      </c>
      <c r="BP19" s="67"/>
      <c r="BQ19" s="63"/>
      <c r="BR19" s="67"/>
      <c r="BS19" s="63"/>
      <c r="BT19" s="67"/>
      <c r="BU19" s="63"/>
      <c r="BV19" s="67">
        <v>0.7</v>
      </c>
      <c r="BW19" s="63">
        <v>0.08</v>
      </c>
      <c r="BX19" s="67"/>
      <c r="BY19" s="63"/>
      <c r="BZ19" s="67">
        <v>0.56000000000000005</v>
      </c>
      <c r="CA19" s="63">
        <v>0.08</v>
      </c>
      <c r="CB19" s="67"/>
      <c r="CC19" s="63"/>
      <c r="CD19" s="67"/>
      <c r="CE19" s="63"/>
      <c r="CF19" s="67"/>
      <c r="CG19" s="63"/>
      <c r="CH19" s="67">
        <v>6.2E-2</v>
      </c>
      <c r="CI19" s="63">
        <v>1.9E-2</v>
      </c>
      <c r="CJ19" s="67">
        <v>2.5000000000000001E-2</v>
      </c>
      <c r="CK19" s="63">
        <v>4.0000000000000001E-3</v>
      </c>
      <c r="CL19" s="118">
        <v>6.4999999999999997E-3</v>
      </c>
      <c r="CM19" s="60">
        <v>1.6999999999999999E-3</v>
      </c>
      <c r="CN19" s="117">
        <v>40</v>
      </c>
      <c r="CO19" s="91">
        <v>11.34</v>
      </c>
      <c r="CP19" s="91">
        <v>16.77</v>
      </c>
      <c r="CQ19" s="91">
        <v>5.41</v>
      </c>
      <c r="CR19" s="61">
        <v>4.17</v>
      </c>
      <c r="CS19" s="61">
        <v>1.31</v>
      </c>
      <c r="CT19" s="63">
        <v>9.6</v>
      </c>
      <c r="CU19" s="63">
        <v>1.93</v>
      </c>
      <c r="CV19" s="63">
        <v>13.23</v>
      </c>
      <c r="CW19" s="63">
        <v>4.47</v>
      </c>
      <c r="CX19" s="60">
        <f t="shared" si="0"/>
        <v>1.5942825728422209E-2</v>
      </c>
      <c r="CY19" s="60">
        <f t="shared" si="1"/>
        <v>1.7448808268110941E-3</v>
      </c>
      <c r="CZ19" s="63"/>
      <c r="DA19" s="68">
        <v>20</v>
      </c>
      <c r="DB19" s="60">
        <f t="shared" ref="DB19:DB21" si="7">0.3543*DD19</f>
        <v>2.0262416999999998E-2</v>
      </c>
      <c r="DC19" s="60">
        <v>1.1691900000000001E-3</v>
      </c>
      <c r="DD19" s="63">
        <v>5.7189999999999998E-2</v>
      </c>
      <c r="DE19" s="63">
        <v>3.3E-3</v>
      </c>
      <c r="DF19" s="65">
        <v>0.70357999999999998</v>
      </c>
      <c r="DG19" s="65">
        <v>9.2000000000000003E-4</v>
      </c>
      <c r="DH19" s="65">
        <v>0.70091000000000003</v>
      </c>
      <c r="DI19" s="65">
        <v>9.4430258980451041E-4</v>
      </c>
      <c r="DJ19" s="68">
        <v>3027.9696229747669</v>
      </c>
      <c r="DK19" s="68">
        <v>767</v>
      </c>
      <c r="DM19" s="187">
        <v>41.37</v>
      </c>
      <c r="DN19" s="187">
        <v>3.2804705804236126E-2</v>
      </c>
      <c r="DO19" s="187">
        <v>51.97</v>
      </c>
      <c r="DP19" s="187">
        <v>0.1268751266028538</v>
      </c>
      <c r="DQ19" s="187">
        <v>5.18</v>
      </c>
      <c r="DR19" s="187">
        <v>0.12664345824531073</v>
      </c>
      <c r="DS19" s="188">
        <v>3.3999999999999998E-3</v>
      </c>
      <c r="DT19" s="188">
        <v>4.7744301260785657E-4</v>
      </c>
      <c r="DU19" s="188">
        <v>6.13E-2</v>
      </c>
      <c r="DV19" s="188">
        <v>7.9135157327841728E-4</v>
      </c>
      <c r="DW19" s="188">
        <v>2E-3</v>
      </c>
      <c r="DX19" s="188">
        <v>1.0152186130402527E-3</v>
      </c>
      <c r="DY19" s="188">
        <v>0.12609999999999999</v>
      </c>
      <c r="DZ19" s="188">
        <v>4.5138398745783325E-4</v>
      </c>
      <c r="EA19" s="188">
        <v>2E-3</v>
      </c>
      <c r="EB19" s="188">
        <v>3.6262332853282964E-4</v>
      </c>
      <c r="EC19" s="188">
        <v>0.214</v>
      </c>
      <c r="ED19" s="188">
        <v>1.7616838137099978E-3</v>
      </c>
      <c r="EE19" s="188">
        <v>8.1699999999999995E-2</v>
      </c>
      <c r="EF19" s="188">
        <v>1.2438306446595658E-3</v>
      </c>
      <c r="EG19" s="188">
        <v>1.2500000000000001E-2</v>
      </c>
      <c r="EH19" s="188">
        <v>7.7401307320078586E-4</v>
      </c>
      <c r="EI19" s="188">
        <v>0.43070000000000003</v>
      </c>
      <c r="EJ19" s="188">
        <v>3.3968861910378075E-3</v>
      </c>
      <c r="EK19" s="187">
        <v>99.45</v>
      </c>
    </row>
    <row r="20" spans="1:141" x14ac:dyDescent="0.2">
      <c r="A20" s="63" t="s">
        <v>214</v>
      </c>
      <c r="B20" s="61">
        <v>95</v>
      </c>
      <c r="C20" s="143">
        <v>1.6648264670751159E-2</v>
      </c>
      <c r="D20" s="61">
        <v>48.4</v>
      </c>
      <c r="E20" s="61">
        <v>6.7065007269066931E-2</v>
      </c>
      <c r="F20" s="64">
        <v>0.16300000000000001</v>
      </c>
      <c r="G20" s="64">
        <v>4.0717854185014449E-3</v>
      </c>
      <c r="H20" s="61">
        <v>5.61</v>
      </c>
      <c r="I20" s="61">
        <v>1.7778445788838425E-2</v>
      </c>
      <c r="J20" s="61">
        <v>1.29</v>
      </c>
      <c r="K20" s="61">
        <v>8.8369999999999997</v>
      </c>
      <c r="L20" s="61">
        <v>4.8753131701858542E-2</v>
      </c>
      <c r="M20" s="64">
        <v>3.2000000000000001E-2</v>
      </c>
      <c r="N20" s="64">
        <v>3.1576385037704723E-3</v>
      </c>
      <c r="O20" s="61">
        <v>30.08</v>
      </c>
      <c r="P20" s="61">
        <v>9.3780158925009294E-2</v>
      </c>
      <c r="Q20" s="61">
        <v>4.5</v>
      </c>
      <c r="R20" s="61">
        <v>1.0450358845513394E-2</v>
      </c>
      <c r="S20" s="64">
        <v>5.3999999999999999E-2</v>
      </c>
      <c r="T20" s="64">
        <v>5.473110150545117E-3</v>
      </c>
      <c r="U20" s="64">
        <v>0.47499999999999998</v>
      </c>
      <c r="V20" s="64">
        <v>1.1330556754106335E-2</v>
      </c>
      <c r="W20" s="64">
        <v>1.7000000000000001E-2</v>
      </c>
      <c r="X20" s="64">
        <v>7.9397763254870999E-4</v>
      </c>
      <c r="Y20" s="60">
        <v>5.0099999999999999E-2</v>
      </c>
      <c r="Z20" s="60">
        <v>9.3542595286259225E-4</v>
      </c>
      <c r="AA20" s="64">
        <v>1.6E-2</v>
      </c>
      <c r="AB20" s="64">
        <v>1.7801062440202832E-3</v>
      </c>
      <c r="AC20" s="64">
        <v>8.0000000000000002E-3</v>
      </c>
      <c r="AD20" s="64">
        <v>7.0468996492547469E-4</v>
      </c>
      <c r="AE20" s="61">
        <v>99.54</v>
      </c>
      <c r="AF20" s="61">
        <f t="shared" si="2"/>
        <v>100.06</v>
      </c>
      <c r="AG20" s="92">
        <f t="shared" si="3"/>
        <v>0.10429447852760737</v>
      </c>
      <c r="AH20" s="64">
        <f t="shared" si="4"/>
        <v>2.9141104294478524</v>
      </c>
      <c r="AI20" s="64">
        <f t="shared" si="5"/>
        <v>0.30736196319018405</v>
      </c>
      <c r="AJ20" s="64">
        <f t="shared" si="6"/>
        <v>3.1901840490797544</v>
      </c>
      <c r="AK20" s="63">
        <v>1506</v>
      </c>
      <c r="AL20" s="63">
        <v>1300</v>
      </c>
      <c r="AM20" s="63" t="s">
        <v>213</v>
      </c>
      <c r="AN20" s="62">
        <v>0.52</v>
      </c>
      <c r="AO20" s="69">
        <v>7.0000000000000007E-2</v>
      </c>
      <c r="AP20" s="66">
        <v>20</v>
      </c>
      <c r="AQ20" s="63">
        <v>8</v>
      </c>
      <c r="AR20" s="67">
        <v>945.19</v>
      </c>
      <c r="AS20" s="63">
        <v>43.67</v>
      </c>
      <c r="AT20" s="67">
        <v>0.36</v>
      </c>
      <c r="AU20" s="63">
        <v>0.04</v>
      </c>
      <c r="AV20" s="67">
        <v>18.170000000000002</v>
      </c>
      <c r="AW20" s="63">
        <v>0.76</v>
      </c>
      <c r="AX20" s="67">
        <v>4.5</v>
      </c>
      <c r="AY20" s="63">
        <v>0.39</v>
      </c>
      <c r="AZ20" s="67">
        <v>7.48</v>
      </c>
      <c r="BA20" s="63">
        <v>0.47</v>
      </c>
      <c r="BB20" s="67">
        <v>0.25</v>
      </c>
      <c r="BC20" s="63">
        <v>0.04</v>
      </c>
      <c r="BD20" s="67">
        <v>2.38</v>
      </c>
      <c r="BE20" s="63">
        <v>0.5</v>
      </c>
      <c r="BF20" s="67">
        <v>0.3</v>
      </c>
      <c r="BG20" s="63">
        <v>0.06</v>
      </c>
      <c r="BH20" s="67">
        <v>0.98</v>
      </c>
      <c r="BI20" s="63">
        <v>0.1</v>
      </c>
      <c r="BJ20" s="67"/>
      <c r="BK20" s="63"/>
      <c r="BL20" s="67">
        <v>0.73</v>
      </c>
      <c r="BM20" s="63">
        <v>0.17</v>
      </c>
      <c r="BN20" s="67">
        <v>0.23</v>
      </c>
      <c r="BO20" s="63">
        <v>0.09</v>
      </c>
      <c r="BP20" s="67"/>
      <c r="BQ20" s="63"/>
      <c r="BR20" s="67"/>
      <c r="BS20" s="63"/>
      <c r="BT20" s="67"/>
      <c r="BU20" s="63"/>
      <c r="BV20" s="67">
        <v>0.64</v>
      </c>
      <c r="BW20" s="63">
        <v>0.12</v>
      </c>
      <c r="BX20" s="67"/>
      <c r="BY20" s="63"/>
      <c r="BZ20" s="67">
        <v>0.56000000000000005</v>
      </c>
      <c r="CA20" s="63">
        <v>0.12</v>
      </c>
      <c r="CB20" s="67"/>
      <c r="CC20" s="63"/>
      <c r="CD20" s="67"/>
      <c r="CE20" s="63"/>
      <c r="CF20" s="67"/>
      <c r="CG20" s="63"/>
      <c r="CH20" s="67">
        <v>0.08</v>
      </c>
      <c r="CI20" s="63">
        <v>2.1000000000000001E-2</v>
      </c>
      <c r="CJ20" s="67">
        <v>2.1999999999999999E-2</v>
      </c>
      <c r="CK20" s="63">
        <v>5.0000000000000001E-3</v>
      </c>
      <c r="CL20" s="118">
        <v>6.1999999999999998E-3</v>
      </c>
      <c r="CM20" s="60">
        <v>2.5000000000000001E-3</v>
      </c>
      <c r="CN20" s="117">
        <v>41.67</v>
      </c>
      <c r="CO20" s="91">
        <v>18.02</v>
      </c>
      <c r="CP20" s="91">
        <v>12.25</v>
      </c>
      <c r="CQ20" s="91">
        <v>3.41</v>
      </c>
      <c r="CR20" s="61">
        <v>3.67</v>
      </c>
      <c r="CS20" s="61">
        <v>1.7</v>
      </c>
      <c r="CT20" s="63">
        <v>11.36</v>
      </c>
      <c r="CU20" s="63">
        <v>3.37</v>
      </c>
      <c r="CV20" s="63">
        <v>9.1300000000000008</v>
      </c>
      <c r="CW20" s="63">
        <v>3.23</v>
      </c>
      <c r="CX20" s="60">
        <f t="shared" si="0"/>
        <v>1.981287837094111E-2</v>
      </c>
      <c r="CY20" s="60">
        <f t="shared" si="1"/>
        <v>2.3522478560268206E-3</v>
      </c>
      <c r="CZ20" s="63"/>
      <c r="DA20" s="68">
        <v>12.8</v>
      </c>
      <c r="DB20" s="60">
        <f t="shared" si="7"/>
        <v>2.0499798E-2</v>
      </c>
      <c r="DC20" s="60">
        <v>1.2861089999999999E-3</v>
      </c>
      <c r="DD20" s="63">
        <v>5.7860000000000002E-2</v>
      </c>
      <c r="DE20" s="63">
        <v>3.63E-3</v>
      </c>
      <c r="DF20" s="65">
        <v>0.70333999999999997</v>
      </c>
      <c r="DG20" s="65">
        <v>1.06E-3</v>
      </c>
      <c r="DH20" s="65">
        <v>0.70064000000000004</v>
      </c>
      <c r="DI20" s="65">
        <v>1.0836978257572809E-3</v>
      </c>
      <c r="DJ20" s="68">
        <v>3247.4358820217917</v>
      </c>
      <c r="DK20" s="68">
        <v>876</v>
      </c>
      <c r="DM20" s="187">
        <v>41.7</v>
      </c>
      <c r="DN20" s="187">
        <v>2.5491711271972344E-2</v>
      </c>
      <c r="DO20" s="187">
        <v>52.71</v>
      </c>
      <c r="DP20" s="187">
        <v>0.10310172485347376</v>
      </c>
      <c r="DQ20" s="187">
        <v>4.95</v>
      </c>
      <c r="DR20" s="187">
        <v>5.1965527464826314E-2</v>
      </c>
      <c r="DS20" s="188">
        <v>3.0999999999999999E-3</v>
      </c>
      <c r="DT20" s="188">
        <v>9.8947953801720059E-4</v>
      </c>
      <c r="DU20" s="188">
        <v>6.0499999999999998E-2</v>
      </c>
      <c r="DV20" s="188">
        <v>4.3815819393770881E-3</v>
      </c>
      <c r="DW20" s="188">
        <v>2.8999999999999998E-3</v>
      </c>
      <c r="DX20" s="188">
        <v>1.9536711097757485E-3</v>
      </c>
      <c r="DY20" s="188">
        <v>0.12609999999999999</v>
      </c>
      <c r="DZ20" s="188">
        <v>7.9889693716767929E-4</v>
      </c>
      <c r="EA20" s="188">
        <v>1.8E-3</v>
      </c>
      <c r="EB20" s="188">
        <v>7.6059638170802933E-4</v>
      </c>
      <c r="EC20" s="188">
        <v>0.19700000000000001</v>
      </c>
      <c r="ED20" s="188">
        <v>4.4823077724625406E-3</v>
      </c>
      <c r="EE20" s="188">
        <v>7.8700000000000006E-2</v>
      </c>
      <c r="EF20" s="188">
        <v>1.6473226364227469E-3</v>
      </c>
      <c r="EG20" s="188">
        <v>1.26E-2</v>
      </c>
      <c r="EH20" s="188">
        <v>8.0298184321523313E-4</v>
      </c>
      <c r="EI20" s="188">
        <v>0.42520000000000002</v>
      </c>
      <c r="EJ20" s="188">
        <v>2.5351778094623721E-3</v>
      </c>
      <c r="EK20" s="187">
        <v>100.26</v>
      </c>
    </row>
    <row r="21" spans="1:141" x14ac:dyDescent="0.2">
      <c r="A21" s="63" t="s">
        <v>312</v>
      </c>
      <c r="B21" s="61">
        <v>95.08</v>
      </c>
      <c r="C21" s="143">
        <v>4.7886433623159787E-2</v>
      </c>
      <c r="D21" s="61">
        <v>48.29</v>
      </c>
      <c r="E21" s="61">
        <v>6.691258679800087E-2</v>
      </c>
      <c r="F21" s="64">
        <v>0.16</v>
      </c>
      <c r="G21" s="64">
        <v>3.9866166229981818E-3</v>
      </c>
      <c r="H21" s="61">
        <v>5.49</v>
      </c>
      <c r="I21" s="61">
        <v>1.7468593761376446E-2</v>
      </c>
      <c r="J21" s="61">
        <v>1.35</v>
      </c>
      <c r="K21" s="61">
        <v>8.7889999999999997</v>
      </c>
      <c r="L21" s="61">
        <v>4.8826605897048368E-2</v>
      </c>
      <c r="M21" s="64">
        <v>3.3000000000000002E-2</v>
      </c>
      <c r="N21" s="64">
        <v>3.0780895106470767E-3</v>
      </c>
      <c r="O21" s="61">
        <v>30.38</v>
      </c>
      <c r="P21" s="61">
        <v>9.4327301408512407E-2</v>
      </c>
      <c r="Q21" s="61">
        <v>4.43</v>
      </c>
      <c r="R21" s="61">
        <v>1.0287797707916517E-2</v>
      </c>
      <c r="S21" s="64">
        <v>6.7000000000000004E-2</v>
      </c>
      <c r="T21" s="64">
        <v>5.7266382961397881E-3</v>
      </c>
      <c r="U21" s="64">
        <v>0.50600000000000001</v>
      </c>
      <c r="V21" s="64">
        <v>1.1517791531279973E-2</v>
      </c>
      <c r="W21" s="64">
        <v>2.1999999999999999E-2</v>
      </c>
      <c r="X21" s="64">
        <v>8.2683397470616497E-4</v>
      </c>
      <c r="Y21" s="60">
        <v>9.3799999999999994E-2</v>
      </c>
      <c r="Z21" s="60">
        <v>1.1589717304320848E-3</v>
      </c>
      <c r="AA21" s="64">
        <v>1.6E-2</v>
      </c>
      <c r="AB21" s="64">
        <v>1.8392745923795175E-3</v>
      </c>
      <c r="AC21" s="64">
        <v>1.2E-2</v>
      </c>
      <c r="AD21" s="64">
        <v>7.6236623453269188E-4</v>
      </c>
      <c r="AE21" s="61">
        <v>99.64</v>
      </c>
      <c r="AF21" s="61">
        <f t="shared" si="2"/>
        <v>100.11</v>
      </c>
      <c r="AG21" s="92">
        <f t="shared" si="3"/>
        <v>0.13749999999999998</v>
      </c>
      <c r="AH21" s="64">
        <f t="shared" si="4"/>
        <v>3.1625000000000001</v>
      </c>
      <c r="AI21" s="64">
        <f t="shared" si="5"/>
        <v>0.58624999999999994</v>
      </c>
      <c r="AJ21" s="64">
        <f t="shared" si="6"/>
        <v>2.9374999999999996</v>
      </c>
      <c r="AK21" s="63">
        <v>1513</v>
      </c>
      <c r="AL21" s="63">
        <v>1300</v>
      </c>
      <c r="AM21" s="63" t="s">
        <v>311</v>
      </c>
      <c r="AN21" s="62">
        <v>0.47</v>
      </c>
      <c r="AO21" s="69">
        <v>7.0000000000000007E-2</v>
      </c>
      <c r="AP21" s="66">
        <v>20</v>
      </c>
      <c r="AQ21" s="63">
        <v>19</v>
      </c>
      <c r="AR21" s="67">
        <v>962.32</v>
      </c>
      <c r="AS21" s="63">
        <v>38.69</v>
      </c>
      <c r="AT21" s="67">
        <v>0.4</v>
      </c>
      <c r="AU21" s="63">
        <v>0.03</v>
      </c>
      <c r="AV21" s="67">
        <v>18.86</v>
      </c>
      <c r="AW21" s="63">
        <v>0.65</v>
      </c>
      <c r="AX21" s="67">
        <v>4.12</v>
      </c>
      <c r="AY21" s="63">
        <v>0.23</v>
      </c>
      <c r="AZ21" s="67">
        <v>7.68</v>
      </c>
      <c r="BA21" s="63">
        <v>0.4</v>
      </c>
      <c r="BB21" s="67">
        <v>0.24</v>
      </c>
      <c r="BC21" s="63">
        <v>0.02</v>
      </c>
      <c r="BD21" s="67">
        <v>2.1800000000000002</v>
      </c>
      <c r="BE21" s="63">
        <v>0.43</v>
      </c>
      <c r="BF21" s="67">
        <v>0.33</v>
      </c>
      <c r="BG21" s="63">
        <v>0.04</v>
      </c>
      <c r="BH21" s="67">
        <v>0.97</v>
      </c>
      <c r="BI21" s="63">
        <v>7.0000000000000007E-2</v>
      </c>
      <c r="BJ21" s="67"/>
      <c r="BK21" s="63"/>
      <c r="BL21" s="67">
        <v>0.91</v>
      </c>
      <c r="BM21" s="63">
        <v>0.12</v>
      </c>
      <c r="BN21" s="67">
        <v>0.35</v>
      </c>
      <c r="BO21" s="63">
        <v>0.08</v>
      </c>
      <c r="BP21" s="67"/>
      <c r="BQ21" s="63"/>
      <c r="BR21" s="67"/>
      <c r="BS21" s="63"/>
      <c r="BT21" s="67"/>
      <c r="BU21" s="63"/>
      <c r="BV21" s="67">
        <v>0.76</v>
      </c>
      <c r="BW21" s="63">
        <v>0.09</v>
      </c>
      <c r="BX21" s="67"/>
      <c r="BY21" s="63"/>
      <c r="BZ21" s="67">
        <v>0.45</v>
      </c>
      <c r="CA21" s="63">
        <v>7.0000000000000007E-2</v>
      </c>
      <c r="CB21" s="67"/>
      <c r="CC21" s="63"/>
      <c r="CD21" s="67"/>
      <c r="CE21" s="63"/>
      <c r="CF21" s="67"/>
      <c r="CG21" s="63"/>
      <c r="CH21" s="67"/>
      <c r="CI21" s="63"/>
      <c r="CJ21" s="67">
        <v>2.1000000000000001E-2</v>
      </c>
      <c r="CK21" s="63">
        <v>4.0000000000000001E-3</v>
      </c>
      <c r="CL21" s="118">
        <v>6.4000000000000003E-3</v>
      </c>
      <c r="CM21" s="60">
        <v>1.8E-3</v>
      </c>
      <c r="CN21" s="117">
        <v>40</v>
      </c>
      <c r="CO21" s="91">
        <v>11.96</v>
      </c>
      <c r="CP21" s="91"/>
      <c r="CQ21" s="91"/>
      <c r="CR21" s="61">
        <v>3.5</v>
      </c>
      <c r="CS21" s="61">
        <v>1.17</v>
      </c>
      <c r="CT21" s="63">
        <v>11.43</v>
      </c>
      <c r="CU21" s="63">
        <v>2.4</v>
      </c>
      <c r="CV21" s="63"/>
      <c r="CW21" s="63"/>
      <c r="CX21" s="60">
        <f t="shared" si="0"/>
        <v>2.1208907741251327E-2</v>
      </c>
      <c r="CY21" s="60">
        <f t="shared" si="1"/>
        <v>1.7505766210219793E-3</v>
      </c>
      <c r="CZ21" s="63"/>
      <c r="DA21" s="68">
        <v>18.3</v>
      </c>
      <c r="DB21" s="60">
        <f t="shared" si="7"/>
        <v>2.2512221999999998E-2</v>
      </c>
      <c r="DC21" s="60">
        <v>1.282566E-3</v>
      </c>
      <c r="DD21" s="63">
        <v>6.3539999999999999E-2</v>
      </c>
      <c r="DE21" s="63">
        <v>3.62E-3</v>
      </c>
      <c r="DF21" s="65">
        <v>0.70269999999999999</v>
      </c>
      <c r="DG21" s="65">
        <v>8.4000000000000003E-4</v>
      </c>
      <c r="DH21" s="65">
        <v>0.69972999999999996</v>
      </c>
      <c r="DI21" s="65">
        <v>8.7223279016377742E-4</v>
      </c>
      <c r="DJ21" s="68">
        <v>3974.9063039586958</v>
      </c>
      <c r="DK21" s="68">
        <v>698</v>
      </c>
      <c r="DM21" s="187">
        <v>41.53</v>
      </c>
      <c r="DN21" s="187">
        <v>6.603191228036262E-2</v>
      </c>
      <c r="DO21" s="187">
        <v>52.42</v>
      </c>
      <c r="DP21" s="187">
        <v>0.17868515107170879</v>
      </c>
      <c r="DQ21" s="187">
        <v>4.83</v>
      </c>
      <c r="DR21" s="187">
        <v>0.14460711174674318</v>
      </c>
      <c r="DS21" s="188">
        <v>3.7000000000000002E-3</v>
      </c>
      <c r="DT21" s="188">
        <v>5.1834582867102982E-4</v>
      </c>
      <c r="DU21" s="188">
        <v>5.8799999999999998E-2</v>
      </c>
      <c r="DV21" s="188">
        <v>1.445820545768667E-3</v>
      </c>
      <c r="DW21" s="188">
        <v>1.5E-3</v>
      </c>
      <c r="DX21" s="188">
        <v>8.7335099748045853E-4</v>
      </c>
      <c r="DY21" s="188">
        <v>0.12590000000000001</v>
      </c>
      <c r="DZ21" s="188">
        <v>2.0715186696782365E-3</v>
      </c>
      <c r="EA21" s="188">
        <v>2.0999999999999999E-3</v>
      </c>
      <c r="EB21" s="188">
        <v>1.7545508694428332E-4</v>
      </c>
      <c r="EC21" s="188">
        <v>0.19869999999999999</v>
      </c>
      <c r="ED21" s="188">
        <v>1.8589498342042238E-2</v>
      </c>
      <c r="EE21" s="188">
        <v>7.7100000000000002E-2</v>
      </c>
      <c r="EF21" s="188">
        <v>3.5057810709381372E-3</v>
      </c>
      <c r="EG21" s="188">
        <v>1.26E-2</v>
      </c>
      <c r="EH21" s="188">
        <v>7.3971043019098589E-4</v>
      </c>
      <c r="EI21" s="188">
        <v>0.43419999999999997</v>
      </c>
      <c r="EJ21" s="188">
        <v>7.9172080092466471E-3</v>
      </c>
      <c r="EK21" s="187">
        <v>99.69</v>
      </c>
    </row>
    <row r="22" spans="1:141" x14ac:dyDescent="0.2">
      <c r="A22" s="63" t="s">
        <v>297</v>
      </c>
      <c r="B22" s="61">
        <v>94.79</v>
      </c>
      <c r="C22" s="143">
        <v>2.2267918094963229E-2</v>
      </c>
      <c r="D22" s="61">
        <v>48.34</v>
      </c>
      <c r="E22" s="61">
        <v>6.6981868830303631E-2</v>
      </c>
      <c r="F22" s="64">
        <v>0.16200000000000001</v>
      </c>
      <c r="G22" s="64">
        <v>4.1701086029023266E-3</v>
      </c>
      <c r="H22" s="61">
        <v>5.45</v>
      </c>
      <c r="I22" s="61">
        <v>1.7830500813472941E-2</v>
      </c>
      <c r="J22" s="61">
        <v>1.21</v>
      </c>
      <c r="K22" s="61">
        <v>9.1110000000000007</v>
      </c>
      <c r="L22" s="61">
        <v>5.0732345414559954E-2</v>
      </c>
      <c r="M22" s="64">
        <v>3.4000000000000002E-2</v>
      </c>
      <c r="N22" s="64">
        <v>3.2140475462615094E-3</v>
      </c>
      <c r="O22" s="61">
        <v>29.83</v>
      </c>
      <c r="P22" s="61">
        <v>8.9940612011139176E-2</v>
      </c>
      <c r="Q22" s="61">
        <v>4.42</v>
      </c>
      <c r="R22" s="61">
        <v>1.0547804517915003E-2</v>
      </c>
      <c r="S22" s="64">
        <v>8.8999999999999996E-2</v>
      </c>
      <c r="T22" s="64">
        <v>5.9248686694409903E-3</v>
      </c>
      <c r="U22" s="64">
        <v>0.45800000000000002</v>
      </c>
      <c r="V22" s="64">
        <v>1.1323860687291468E-2</v>
      </c>
      <c r="W22" s="64">
        <v>1.7999999999999999E-2</v>
      </c>
      <c r="X22" s="64">
        <v>8.2470115799603417E-4</v>
      </c>
      <c r="Y22" s="60">
        <v>8.3000000000000004E-2</v>
      </c>
      <c r="Z22" s="60">
        <v>1.1415934062463684E-3</v>
      </c>
      <c r="AA22" s="64">
        <v>1.2999999999999999E-2</v>
      </c>
      <c r="AB22" s="64">
        <v>1.7300838745099919E-3</v>
      </c>
      <c r="AC22" s="64">
        <v>1.4E-2</v>
      </c>
      <c r="AD22" s="64">
        <v>7.8879533467180189E-4</v>
      </c>
      <c r="AE22" s="61">
        <v>99.23</v>
      </c>
      <c r="AF22" s="61">
        <f t="shared" si="2"/>
        <v>100.10000000000001</v>
      </c>
      <c r="AG22" s="92">
        <f t="shared" si="3"/>
        <v>0.1111111111111111</v>
      </c>
      <c r="AH22" s="64">
        <f t="shared" si="4"/>
        <v>2.8271604938271606</v>
      </c>
      <c r="AI22" s="64">
        <f t="shared" si="5"/>
        <v>0.51234567901234573</v>
      </c>
      <c r="AJ22" s="64">
        <f t="shared" si="6"/>
        <v>5.3703703703703702</v>
      </c>
      <c r="AK22" s="63">
        <v>1492</v>
      </c>
      <c r="AL22" s="63">
        <v>1300</v>
      </c>
      <c r="AM22" s="63" t="s">
        <v>296</v>
      </c>
      <c r="AN22" s="62">
        <v>0.87</v>
      </c>
      <c r="AO22" s="69">
        <v>0.12</v>
      </c>
      <c r="AP22" s="66">
        <v>38</v>
      </c>
      <c r="AQ22" s="63">
        <v>15</v>
      </c>
      <c r="AR22" s="67">
        <v>941.65</v>
      </c>
      <c r="AS22" s="63">
        <v>34.75</v>
      </c>
      <c r="AT22" s="67">
        <v>0.36</v>
      </c>
      <c r="AU22" s="63">
        <v>0.03</v>
      </c>
      <c r="AV22" s="67">
        <v>17.28</v>
      </c>
      <c r="AW22" s="63">
        <v>0.61</v>
      </c>
      <c r="AX22" s="67">
        <v>4.21</v>
      </c>
      <c r="AY22" s="63">
        <v>0.26</v>
      </c>
      <c r="AZ22" s="67">
        <v>7.27</v>
      </c>
      <c r="BA22" s="63">
        <v>0.34</v>
      </c>
      <c r="BB22" s="67">
        <v>0.24</v>
      </c>
      <c r="BC22" s="63">
        <v>0.02</v>
      </c>
      <c r="BD22" s="67">
        <v>2.2599999999999998</v>
      </c>
      <c r="BE22" s="63">
        <v>0.33</v>
      </c>
      <c r="BF22" s="67">
        <v>0.35</v>
      </c>
      <c r="BG22" s="63">
        <v>0.03</v>
      </c>
      <c r="BH22" s="67">
        <v>0.93</v>
      </c>
      <c r="BI22" s="63">
        <v>0.06</v>
      </c>
      <c r="BJ22" s="67"/>
      <c r="BK22" s="63"/>
      <c r="BL22" s="67">
        <v>0.84</v>
      </c>
      <c r="BM22" s="63">
        <v>0.14000000000000001</v>
      </c>
      <c r="BN22" s="67">
        <v>0.38</v>
      </c>
      <c r="BO22" s="63">
        <v>0.09</v>
      </c>
      <c r="BP22" s="67"/>
      <c r="BQ22" s="63"/>
      <c r="BR22" s="67"/>
      <c r="BS22" s="63"/>
      <c r="BT22" s="67"/>
      <c r="BU22" s="63"/>
      <c r="BV22" s="67">
        <v>0.7</v>
      </c>
      <c r="BW22" s="63">
        <v>0.08</v>
      </c>
      <c r="BX22" s="67"/>
      <c r="BY22" s="63"/>
      <c r="BZ22" s="67">
        <v>0.46</v>
      </c>
      <c r="CA22" s="63">
        <v>7.0000000000000007E-2</v>
      </c>
      <c r="CB22" s="67"/>
      <c r="CC22" s="63"/>
      <c r="CD22" s="67"/>
      <c r="CE22" s="63"/>
      <c r="CF22" s="67"/>
      <c r="CG22" s="63"/>
      <c r="CH22" s="67">
        <v>5.7000000000000002E-2</v>
      </c>
      <c r="CI22" s="63">
        <v>7.0000000000000001E-3</v>
      </c>
      <c r="CJ22" s="67">
        <v>2.1000000000000001E-2</v>
      </c>
      <c r="CK22" s="63">
        <v>4.0000000000000001E-3</v>
      </c>
      <c r="CL22" s="118">
        <v>4.1000000000000003E-3</v>
      </c>
      <c r="CM22" s="60">
        <v>1.1000000000000001E-3</v>
      </c>
      <c r="CN22" s="117">
        <v>60</v>
      </c>
      <c r="CO22" s="91">
        <v>17.73</v>
      </c>
      <c r="CP22" s="91">
        <v>16.32</v>
      </c>
      <c r="CQ22" s="91">
        <v>2.16</v>
      </c>
      <c r="CR22" s="61">
        <v>5.25</v>
      </c>
      <c r="CS22" s="61">
        <v>1.75</v>
      </c>
      <c r="CT22" s="63">
        <v>11.43</v>
      </c>
      <c r="CU22" s="63">
        <v>2.4300000000000002</v>
      </c>
      <c r="CV22" s="63">
        <v>14.74</v>
      </c>
      <c r="CW22" s="63">
        <v>3</v>
      </c>
      <c r="CX22" s="60">
        <f t="shared" si="0"/>
        <v>2.0833333333333332E-2</v>
      </c>
      <c r="CY22" s="60">
        <f t="shared" si="1"/>
        <v>1.8854569304715661E-3</v>
      </c>
      <c r="CZ22" s="63"/>
      <c r="DA22" s="68">
        <v>17</v>
      </c>
      <c r="DB22" s="60">
        <f>0.3543*DD22</f>
        <v>2.1463494E-2</v>
      </c>
      <c r="DC22" s="60">
        <v>1.250679E-3</v>
      </c>
      <c r="DD22" s="63">
        <v>6.0580000000000002E-2</v>
      </c>
      <c r="DE22" s="63">
        <v>3.5300000000000002E-3</v>
      </c>
      <c r="DF22" s="65">
        <v>0.70313000000000003</v>
      </c>
      <c r="DG22" s="65">
        <v>6.2E-4</v>
      </c>
      <c r="DH22" s="65">
        <v>0.70030999999999999</v>
      </c>
      <c r="DI22" s="65">
        <v>6.6012464190632779E-4</v>
      </c>
      <c r="DJ22" s="68">
        <v>3519.1305863587882</v>
      </c>
      <c r="DK22" s="68">
        <v>534</v>
      </c>
      <c r="DM22" s="187">
        <v>40.840000000000003</v>
      </c>
      <c r="DN22" s="187">
        <v>5.1684275928333488E-2</v>
      </c>
      <c r="DO22" s="187">
        <v>51.45</v>
      </c>
      <c r="DP22" s="187">
        <v>8.7193991115449954E-2</v>
      </c>
      <c r="DQ22" s="187">
        <v>5.04</v>
      </c>
      <c r="DR22" s="187">
        <v>6.9603779073610136E-2</v>
      </c>
      <c r="DS22" s="188">
        <v>3.0999999999999999E-3</v>
      </c>
      <c r="DT22" s="188">
        <v>4.7513100862443385E-4</v>
      </c>
      <c r="DU22" s="188">
        <v>5.6899999999999999E-2</v>
      </c>
      <c r="DV22" s="188">
        <v>4.2946379101922996E-3</v>
      </c>
      <c r="DW22" s="188">
        <v>5.0000000000000001E-4</v>
      </c>
      <c r="DX22" s="188">
        <v>6.1166081152101768E-4</v>
      </c>
      <c r="DY22" s="188">
        <v>0.1236</v>
      </c>
      <c r="DZ22" s="188">
        <v>2.3528465113591235E-3</v>
      </c>
      <c r="EA22" s="188">
        <v>1.6999999999999999E-3</v>
      </c>
      <c r="EB22" s="188">
        <v>2.8870629366308344E-4</v>
      </c>
      <c r="EC22" s="188">
        <v>0.2001</v>
      </c>
      <c r="ED22" s="188">
        <v>5.0966979352086907E-3</v>
      </c>
      <c r="EE22" s="188">
        <v>8.0299999999999996E-2</v>
      </c>
      <c r="EF22" s="188">
        <v>9.6212721222582601E-4</v>
      </c>
      <c r="EG22" s="188">
        <v>1.24E-2</v>
      </c>
      <c r="EH22" s="188">
        <v>9.4071964436772629E-4</v>
      </c>
      <c r="EI22" s="188">
        <v>0.43519999999999998</v>
      </c>
      <c r="EJ22" s="188">
        <v>2.3022938406678938E-3</v>
      </c>
      <c r="EK22" s="187">
        <v>98.24</v>
      </c>
    </row>
    <row r="23" spans="1:141" x14ac:dyDescent="0.2">
      <c r="A23" s="63" t="s">
        <v>159</v>
      </c>
      <c r="B23" s="61">
        <v>94.95</v>
      </c>
      <c r="C23" s="143">
        <v>1.213971563051814E-2</v>
      </c>
      <c r="D23" s="61">
        <v>48.46</v>
      </c>
      <c r="E23" s="61">
        <v>8.2239347079120215E-2</v>
      </c>
      <c r="F23" s="64">
        <v>0.159</v>
      </c>
      <c r="G23" s="64">
        <v>4.8720176128581472E-3</v>
      </c>
      <c r="H23" s="61">
        <v>5.55</v>
      </c>
      <c r="I23" s="61">
        <v>2.1455214983774923E-2</v>
      </c>
      <c r="J23" s="61">
        <v>1.33</v>
      </c>
      <c r="K23" s="61">
        <v>8.9060000000000006</v>
      </c>
      <c r="L23" s="61">
        <v>6.0246382009028369E-2</v>
      </c>
      <c r="M23" s="64">
        <v>3.1E-2</v>
      </c>
      <c r="N23" s="64">
        <v>3.7149139583276722E-3</v>
      </c>
      <c r="O23" s="61">
        <v>30.11</v>
      </c>
      <c r="P23" s="61">
        <v>0.11570061075849553</v>
      </c>
      <c r="Q23" s="61">
        <v>4.46</v>
      </c>
      <c r="R23" s="61">
        <v>1.2614784976368008E-2</v>
      </c>
      <c r="S23" s="64">
        <v>5.2999999999999999E-2</v>
      </c>
      <c r="T23" s="64">
        <v>6.8181178407240809E-3</v>
      </c>
      <c r="U23" s="64">
        <v>0.47399999999999998</v>
      </c>
      <c r="V23" s="64">
        <v>1.3642135763875098E-2</v>
      </c>
      <c r="W23" s="64">
        <v>1.6E-2</v>
      </c>
      <c r="X23" s="64">
        <v>9.6695980842592991E-4</v>
      </c>
      <c r="Y23" s="60">
        <v>3.2099999999999997E-2</v>
      </c>
      <c r="Z23" s="60">
        <v>9.993777087768164E-4</v>
      </c>
      <c r="AA23" s="64">
        <v>1.2E-2</v>
      </c>
      <c r="AB23" s="64">
        <v>2.0329428127716727E-3</v>
      </c>
      <c r="AC23" s="64">
        <v>1.4999999999999999E-2</v>
      </c>
      <c r="AD23" s="64">
        <v>9.1394378929997647E-4</v>
      </c>
      <c r="AE23" s="61">
        <v>99.61</v>
      </c>
      <c r="AF23" s="61">
        <f t="shared" si="2"/>
        <v>100.05</v>
      </c>
      <c r="AG23" s="92">
        <f t="shared" si="3"/>
        <v>0.10062893081761007</v>
      </c>
      <c r="AH23" s="64">
        <f t="shared" si="4"/>
        <v>2.9811320754716979</v>
      </c>
      <c r="AI23" s="64">
        <f t="shared" si="5"/>
        <v>0.20188679245283017</v>
      </c>
      <c r="AJ23" s="64">
        <f t="shared" si="6"/>
        <v>2.7672955974842766</v>
      </c>
      <c r="AK23" s="63">
        <v>1509</v>
      </c>
      <c r="AL23" s="63">
        <v>1300</v>
      </c>
      <c r="AM23" s="63" t="s">
        <v>158</v>
      </c>
      <c r="AN23" s="62">
        <v>0.44</v>
      </c>
      <c r="AO23" s="69">
        <v>0.06</v>
      </c>
      <c r="AP23" s="66">
        <v>20</v>
      </c>
      <c r="AQ23" s="63">
        <v>12</v>
      </c>
      <c r="AR23" s="67">
        <v>981.13</v>
      </c>
      <c r="AS23" s="63">
        <v>44.84</v>
      </c>
      <c r="AT23" s="67">
        <v>0.31</v>
      </c>
      <c r="AU23" s="63">
        <v>0.04</v>
      </c>
      <c r="AV23" s="67">
        <v>17.850000000000001</v>
      </c>
      <c r="AW23" s="63">
        <v>0.72</v>
      </c>
      <c r="AX23" s="67">
        <v>4.0199999999999996</v>
      </c>
      <c r="AY23" s="63">
        <v>0.3</v>
      </c>
      <c r="AZ23" s="67">
        <v>7.43</v>
      </c>
      <c r="BA23" s="63">
        <v>0.49</v>
      </c>
      <c r="BB23" s="67">
        <v>0.27</v>
      </c>
      <c r="BC23" s="63">
        <v>0.04</v>
      </c>
      <c r="BD23" s="67">
        <v>2.4900000000000002</v>
      </c>
      <c r="BE23" s="63">
        <v>0.54</v>
      </c>
      <c r="BF23" s="67">
        <v>0.36</v>
      </c>
      <c r="BG23" s="63">
        <v>0.06</v>
      </c>
      <c r="BH23" s="67">
        <v>1.04</v>
      </c>
      <c r="BI23" s="63">
        <v>0.09</v>
      </c>
      <c r="BJ23" s="67"/>
      <c r="BK23" s="63"/>
      <c r="BL23" s="67">
        <v>0.88</v>
      </c>
      <c r="BM23" s="63">
        <v>0.16</v>
      </c>
      <c r="BN23" s="67">
        <v>0.36</v>
      </c>
      <c r="BO23" s="63">
        <v>0.11</v>
      </c>
      <c r="BP23" s="67"/>
      <c r="BQ23" s="63"/>
      <c r="BR23" s="67"/>
      <c r="BS23" s="63"/>
      <c r="BT23" s="67"/>
      <c r="BU23" s="63"/>
      <c r="BV23" s="67">
        <v>0.78</v>
      </c>
      <c r="BW23" s="63">
        <v>0.15</v>
      </c>
      <c r="BX23" s="67"/>
      <c r="BY23" s="63"/>
      <c r="BZ23" s="67">
        <v>0.47</v>
      </c>
      <c r="CA23" s="63">
        <v>0.1</v>
      </c>
      <c r="CB23" s="67"/>
      <c r="CC23" s="63"/>
      <c r="CD23" s="67"/>
      <c r="CE23" s="63"/>
      <c r="CF23" s="67"/>
      <c r="CG23" s="63"/>
      <c r="CH23" s="67">
        <v>9.5000000000000001E-2</v>
      </c>
      <c r="CI23" s="63">
        <v>1.6E-2</v>
      </c>
      <c r="CJ23" s="67">
        <v>2.4E-2</v>
      </c>
      <c r="CK23" s="63">
        <v>6.0000000000000001E-3</v>
      </c>
      <c r="CL23" s="118">
        <v>6.4000000000000003E-3</v>
      </c>
      <c r="CM23" s="60">
        <v>2.5000000000000001E-3</v>
      </c>
      <c r="CN23" s="117">
        <v>45</v>
      </c>
      <c r="CO23" s="91">
        <v>18.329999999999998</v>
      </c>
      <c r="CP23" s="91">
        <v>10.95</v>
      </c>
      <c r="CQ23" s="91">
        <v>2.06</v>
      </c>
      <c r="CR23" s="61">
        <v>4</v>
      </c>
      <c r="CS23" s="61">
        <v>1.84</v>
      </c>
      <c r="CT23" s="63">
        <v>11.25</v>
      </c>
      <c r="CU23" s="63">
        <v>3.22</v>
      </c>
      <c r="CV23" s="63">
        <v>9.26</v>
      </c>
      <c r="CW23" s="63">
        <v>2.29</v>
      </c>
      <c r="CX23" s="60">
        <f t="shared" si="0"/>
        <v>1.7366946778711482E-2</v>
      </c>
      <c r="CY23" s="60">
        <f t="shared" si="1"/>
        <v>2.34783697388013E-3</v>
      </c>
      <c r="CZ23" s="63"/>
      <c r="DA23" s="68">
        <v>15.6</v>
      </c>
      <c r="DB23" s="60">
        <f t="shared" ref="DB23:DB26" si="8">0.3543*DD23</f>
        <v>1.7456361E-2</v>
      </c>
      <c r="DC23" s="60">
        <v>1.009755E-3</v>
      </c>
      <c r="DD23" s="63">
        <v>4.9270000000000001E-2</v>
      </c>
      <c r="DE23" s="63">
        <v>2.8500000000000001E-3</v>
      </c>
      <c r="DF23" s="65">
        <v>0.70340000000000003</v>
      </c>
      <c r="DG23" s="65">
        <v>1.0499999999999999E-3</v>
      </c>
      <c r="DH23" s="65">
        <v>0.70109999999999995</v>
      </c>
      <c r="DI23" s="65">
        <v>1.065933560704861E-3</v>
      </c>
      <c r="DJ23" s="68">
        <v>2874.0350367454462</v>
      </c>
      <c r="DK23" s="68">
        <v>866</v>
      </c>
      <c r="DM23" s="187">
        <v>41.35</v>
      </c>
      <c r="DN23" s="187">
        <v>4.2186730357049868E-2</v>
      </c>
      <c r="DO23" s="187">
        <v>52.29</v>
      </c>
      <c r="DP23" s="187">
        <v>7.4273077908328725E-2</v>
      </c>
      <c r="DQ23" s="187">
        <v>4.95</v>
      </c>
      <c r="DR23" s="187">
        <v>3.7649429528649275E-2</v>
      </c>
      <c r="DS23" s="188">
        <v>2.7000000000000001E-3</v>
      </c>
      <c r="DT23" s="188">
        <v>4.9581762845067438E-4</v>
      </c>
      <c r="DU23" s="188">
        <v>5.6099999999999997E-2</v>
      </c>
      <c r="DV23" s="188">
        <v>6.9596247737225827E-3</v>
      </c>
      <c r="DW23" s="188">
        <v>1.1000000000000001E-3</v>
      </c>
      <c r="DX23" s="188">
        <v>1.038701280397939E-3</v>
      </c>
      <c r="DY23" s="188">
        <v>0.1241</v>
      </c>
      <c r="DZ23" s="188">
        <v>4.8673641547728179E-4</v>
      </c>
      <c r="EA23" s="188">
        <v>1.4E-3</v>
      </c>
      <c r="EB23" s="188">
        <v>6.3638773488528672E-4</v>
      </c>
      <c r="EC23" s="188">
        <v>0.19320000000000001</v>
      </c>
      <c r="ED23" s="188">
        <v>7.9622217288256199E-3</v>
      </c>
      <c r="EE23" s="188">
        <v>7.8700000000000006E-2</v>
      </c>
      <c r="EF23" s="188">
        <v>1.2307002900627353E-3</v>
      </c>
      <c r="EG23" s="188">
        <v>1.35E-2</v>
      </c>
      <c r="EH23" s="188">
        <v>9.1707044584101349E-4</v>
      </c>
      <c r="EI23" s="188">
        <v>0.4345</v>
      </c>
      <c r="EJ23" s="188">
        <v>2.2269087306873254E-3</v>
      </c>
      <c r="EK23" s="187">
        <v>99.49</v>
      </c>
    </row>
    <row r="24" spans="1:141" x14ac:dyDescent="0.2">
      <c r="A24" s="63" t="s">
        <v>236</v>
      </c>
      <c r="B24" s="61">
        <v>94.71</v>
      </c>
      <c r="C24" s="143">
        <v>1.3476717268296029E-2</v>
      </c>
      <c r="D24" s="61">
        <v>48.65</v>
      </c>
      <c r="E24" s="61">
        <v>6.7411417430580697E-2</v>
      </c>
      <c r="F24" s="64">
        <v>0.17100000000000001</v>
      </c>
      <c r="G24" s="64">
        <v>4.1713079627378269E-3</v>
      </c>
      <c r="H24" s="61">
        <v>5.89</v>
      </c>
      <c r="I24" s="61">
        <v>1.8589908867547026E-2</v>
      </c>
      <c r="J24" s="61">
        <v>1.25</v>
      </c>
      <c r="K24" s="61">
        <v>9.0739999999999998</v>
      </c>
      <c r="L24" s="61">
        <v>4.8197662352165306E-2</v>
      </c>
      <c r="M24" s="64">
        <v>3.5000000000000003E-2</v>
      </c>
      <c r="N24" s="64">
        <v>3.2515733722402341E-3</v>
      </c>
      <c r="O24" s="61">
        <v>29.27</v>
      </c>
      <c r="P24" s="61">
        <v>8.9754263006566165E-2</v>
      </c>
      <c r="Q24" s="61">
        <v>4.5599999999999996</v>
      </c>
      <c r="R24" s="61">
        <v>1.070638339185242E-2</v>
      </c>
      <c r="S24" s="64">
        <v>6.9000000000000006E-2</v>
      </c>
      <c r="T24" s="64">
        <v>5.6524725213347518E-3</v>
      </c>
      <c r="U24" s="64">
        <v>0.54100000000000004</v>
      </c>
      <c r="V24" s="64">
        <v>1.2197011044686215E-2</v>
      </c>
      <c r="W24" s="64">
        <v>1.7999999999999999E-2</v>
      </c>
      <c r="X24" s="64">
        <v>8.2055171683447219E-4</v>
      </c>
      <c r="Y24" s="60">
        <v>4.8399999999999999E-2</v>
      </c>
      <c r="Z24" s="60">
        <v>9.4827226432543546E-4</v>
      </c>
      <c r="AA24" s="64">
        <v>1.4E-2</v>
      </c>
      <c r="AB24" s="64">
        <v>1.8296198188370945E-3</v>
      </c>
      <c r="AC24" s="64">
        <v>1.4999999999999999E-2</v>
      </c>
      <c r="AD24" s="64">
        <v>7.7566093680737122E-4</v>
      </c>
      <c r="AE24" s="61">
        <v>99.6</v>
      </c>
      <c r="AF24" s="61">
        <f t="shared" si="2"/>
        <v>100.05999999999999</v>
      </c>
      <c r="AG24" s="92">
        <f t="shared" si="3"/>
        <v>0.10526315789473682</v>
      </c>
      <c r="AH24" s="64">
        <f t="shared" si="4"/>
        <v>3.1637426900584793</v>
      </c>
      <c r="AI24" s="64">
        <f t="shared" si="5"/>
        <v>0.28304093567251459</v>
      </c>
      <c r="AJ24" s="64">
        <f t="shared" si="6"/>
        <v>2.6900584795321638</v>
      </c>
      <c r="AK24" s="63">
        <v>1498</v>
      </c>
      <c r="AL24" s="63">
        <v>1300</v>
      </c>
      <c r="AM24" s="63" t="s">
        <v>235</v>
      </c>
      <c r="AN24" s="62">
        <v>0.46</v>
      </c>
      <c r="AO24" s="69">
        <v>0.06</v>
      </c>
      <c r="AP24" s="66">
        <v>38</v>
      </c>
      <c r="AQ24" s="63">
        <v>16</v>
      </c>
      <c r="AR24" s="67">
        <v>985.89</v>
      </c>
      <c r="AS24" s="63">
        <v>36.68</v>
      </c>
      <c r="AT24" s="67">
        <v>0.3</v>
      </c>
      <c r="AU24" s="63">
        <v>0.03</v>
      </c>
      <c r="AV24" s="67">
        <v>17.940000000000001</v>
      </c>
      <c r="AW24" s="63">
        <v>0.52</v>
      </c>
      <c r="AX24" s="67">
        <v>4.4800000000000004</v>
      </c>
      <c r="AY24" s="63">
        <v>0.25</v>
      </c>
      <c r="AZ24" s="67">
        <v>7.8</v>
      </c>
      <c r="BA24" s="63">
        <v>0.44</v>
      </c>
      <c r="BB24" s="67">
        <v>0.24</v>
      </c>
      <c r="BC24" s="63">
        <v>0.03</v>
      </c>
      <c r="BD24" s="67">
        <v>2.68</v>
      </c>
      <c r="BE24" s="63">
        <v>0.35</v>
      </c>
      <c r="BF24" s="67">
        <v>0.37</v>
      </c>
      <c r="BG24" s="63">
        <v>0.03</v>
      </c>
      <c r="BH24" s="67">
        <v>0.91</v>
      </c>
      <c r="BI24" s="63">
        <v>7.0000000000000007E-2</v>
      </c>
      <c r="BJ24" s="67"/>
      <c r="BK24" s="63"/>
      <c r="BL24" s="67">
        <v>0.95</v>
      </c>
      <c r="BM24" s="63">
        <v>0.14000000000000001</v>
      </c>
      <c r="BN24" s="67">
        <v>0.3</v>
      </c>
      <c r="BO24" s="63">
        <v>0.06</v>
      </c>
      <c r="BP24" s="67"/>
      <c r="BQ24" s="63"/>
      <c r="BR24" s="67"/>
      <c r="BS24" s="63"/>
      <c r="BT24" s="67"/>
      <c r="BU24" s="63"/>
      <c r="BV24" s="67">
        <v>0.77</v>
      </c>
      <c r="BW24" s="63">
        <v>0.08</v>
      </c>
      <c r="BX24" s="67"/>
      <c r="BY24" s="63"/>
      <c r="BZ24" s="67">
        <v>0.46</v>
      </c>
      <c r="CA24" s="63">
        <v>0.06</v>
      </c>
      <c r="CB24" s="67"/>
      <c r="CC24" s="63"/>
      <c r="CD24" s="67"/>
      <c r="CE24" s="63"/>
      <c r="CF24" s="67"/>
      <c r="CG24" s="63"/>
      <c r="CH24" s="67">
        <v>0.06</v>
      </c>
      <c r="CI24" s="63">
        <v>7.0000000000000001E-3</v>
      </c>
      <c r="CJ24" s="67">
        <v>2.1000000000000001E-2</v>
      </c>
      <c r="CK24" s="63">
        <v>4.0000000000000001E-3</v>
      </c>
      <c r="CL24" s="118">
        <v>3.7000000000000002E-3</v>
      </c>
      <c r="CM24" s="60">
        <v>1.1000000000000001E-3</v>
      </c>
      <c r="CN24" s="117">
        <v>60</v>
      </c>
      <c r="CO24" s="91">
        <v>19.3</v>
      </c>
      <c r="CP24" s="91">
        <v>15.17</v>
      </c>
      <c r="CQ24" s="91">
        <v>2.1</v>
      </c>
      <c r="CR24" s="61">
        <v>5.25</v>
      </c>
      <c r="CS24" s="61">
        <v>1.8</v>
      </c>
      <c r="CT24" s="63">
        <v>11.43</v>
      </c>
      <c r="CU24" s="63">
        <v>2.5299999999999998</v>
      </c>
      <c r="CV24" s="63">
        <v>15.83</v>
      </c>
      <c r="CW24" s="63">
        <v>3.05</v>
      </c>
      <c r="CX24" s="60">
        <f t="shared" si="0"/>
        <v>1.6722408026755852E-2</v>
      </c>
      <c r="CY24" s="60">
        <f t="shared" si="1"/>
        <v>1.7410716936320887E-3</v>
      </c>
      <c r="CZ24" s="63"/>
      <c r="DA24" s="68">
        <v>16.899999999999999</v>
      </c>
      <c r="DB24" s="60">
        <f t="shared" si="8"/>
        <v>1.7778774000000001E-2</v>
      </c>
      <c r="DC24" s="60">
        <v>1.0947870000000001E-3</v>
      </c>
      <c r="DD24" s="63">
        <v>5.0180000000000002E-2</v>
      </c>
      <c r="DE24" s="63">
        <v>3.0899999999999999E-3</v>
      </c>
      <c r="DF24" s="65">
        <v>0.70286000000000004</v>
      </c>
      <c r="DG24" s="65">
        <v>1.0399999999999999E-3</v>
      </c>
      <c r="DH24" s="65">
        <v>0.70052000000000003</v>
      </c>
      <c r="DI24" s="65">
        <v>1.0578368713238804E-3</v>
      </c>
      <c r="DJ24" s="68">
        <v>3345.4489154052817</v>
      </c>
      <c r="DK24" s="68">
        <v>854</v>
      </c>
      <c r="DM24" s="187">
        <v>42.47</v>
      </c>
      <c r="DN24" s="187">
        <v>5.1723354899048668E-2</v>
      </c>
      <c r="DO24" s="187">
        <v>53.38</v>
      </c>
      <c r="DP24" s="187">
        <v>9.4322225491074635E-2</v>
      </c>
      <c r="DQ24" s="187">
        <v>5.31</v>
      </c>
      <c r="DR24" s="187">
        <v>4.6173229995794533E-2</v>
      </c>
      <c r="DS24" s="188">
        <v>3.5000000000000001E-3</v>
      </c>
      <c r="DT24" s="188">
        <v>7.4959167459280292E-4</v>
      </c>
      <c r="DU24" s="188">
        <v>5.6300000000000003E-2</v>
      </c>
      <c r="DV24" s="188">
        <v>3.4352732031653018E-3</v>
      </c>
      <c r="DW24" s="188">
        <v>5.9999999999999995E-4</v>
      </c>
      <c r="DX24" s="188">
        <v>4.6876683386661786E-4</v>
      </c>
      <c r="DY24" s="188">
        <v>0.1268</v>
      </c>
      <c r="DZ24" s="188">
        <v>1.6411762589386822E-3</v>
      </c>
      <c r="EA24" s="188">
        <v>1.8E-3</v>
      </c>
      <c r="EB24" s="188">
        <v>6.50602409638554E-4</v>
      </c>
      <c r="EC24" s="188">
        <v>0.20100000000000001</v>
      </c>
      <c r="ED24" s="188">
        <v>7.1916653113000759E-3</v>
      </c>
      <c r="EE24" s="188">
        <v>8.2600000000000007E-2</v>
      </c>
      <c r="EF24" s="188">
        <v>1.2721924862521875E-3</v>
      </c>
      <c r="EG24" s="188">
        <v>1.2699999999999999E-2</v>
      </c>
      <c r="EH24" s="188">
        <v>1.0937908044438263E-3</v>
      </c>
      <c r="EI24" s="188">
        <v>0.43030000000000002</v>
      </c>
      <c r="EJ24" s="188">
        <v>3.1033758356171439E-3</v>
      </c>
      <c r="EK24" s="187">
        <v>102.07</v>
      </c>
    </row>
    <row r="25" spans="1:141" x14ac:dyDescent="0.2">
      <c r="A25" s="63" t="s">
        <v>161</v>
      </c>
      <c r="B25" s="61">
        <v>94.13</v>
      </c>
      <c r="C25" s="143">
        <v>5.3631026010853095E-2</v>
      </c>
      <c r="D25" s="61">
        <v>49.36</v>
      </c>
      <c r="E25" s="61">
        <v>6.8395222289279828E-2</v>
      </c>
      <c r="F25" s="64">
        <v>0.17799999999999999</v>
      </c>
      <c r="G25" s="64">
        <v>4.5291042018384955E-3</v>
      </c>
      <c r="H25" s="61">
        <v>5.99</v>
      </c>
      <c r="I25" s="61">
        <v>1.9443792924957876E-2</v>
      </c>
      <c r="J25" s="61">
        <v>1.1499999999999999</v>
      </c>
      <c r="K25" s="61">
        <v>9.4659999999999993</v>
      </c>
      <c r="L25" s="61">
        <v>4.8579838271356077E-2</v>
      </c>
      <c r="M25" s="64">
        <v>3.7999999999999999E-2</v>
      </c>
      <c r="N25" s="64">
        <v>3.6816066575931991E-3</v>
      </c>
      <c r="O25" s="61">
        <v>27.76</v>
      </c>
      <c r="P25" s="61">
        <v>8.654711475260167E-2</v>
      </c>
      <c r="Q25" s="61">
        <v>4.92</v>
      </c>
      <c r="R25" s="61">
        <v>1.1551624185946033E-2</v>
      </c>
      <c r="S25" s="64">
        <v>7.0000000000000007E-2</v>
      </c>
      <c r="T25" s="64">
        <v>6.335671412479784E-3</v>
      </c>
      <c r="U25" s="64">
        <v>0.53100000000000003</v>
      </c>
      <c r="V25" s="64">
        <v>1.2679752030698391E-2</v>
      </c>
      <c r="W25" s="64">
        <v>0.02</v>
      </c>
      <c r="X25" s="64">
        <v>8.9905970084250373E-4</v>
      </c>
      <c r="Y25" s="60">
        <v>6.2199999999999998E-2</v>
      </c>
      <c r="Z25" s="60">
        <v>1.0862710236264107E-3</v>
      </c>
      <c r="AA25" s="64">
        <v>1.4999999999999999E-2</v>
      </c>
      <c r="AB25" s="64">
        <v>1.990667950434951E-3</v>
      </c>
      <c r="AC25" s="64">
        <v>1.7000000000000001E-2</v>
      </c>
      <c r="AD25" s="64">
        <v>8.4622711308110444E-4</v>
      </c>
      <c r="AE25" s="61">
        <v>99.58</v>
      </c>
      <c r="AF25" s="61">
        <f t="shared" si="2"/>
        <v>100.08</v>
      </c>
      <c r="AG25" s="92">
        <f t="shared" si="3"/>
        <v>0.11235955056179776</v>
      </c>
      <c r="AH25" s="64">
        <f t="shared" si="4"/>
        <v>2.9831460674157309</v>
      </c>
      <c r="AI25" s="64">
        <f t="shared" si="5"/>
        <v>0.34943820224719102</v>
      </c>
      <c r="AJ25" s="64">
        <f t="shared" si="6"/>
        <v>2.808988764044944</v>
      </c>
      <c r="AK25" s="63">
        <v>1476</v>
      </c>
      <c r="AL25" s="63">
        <v>1300</v>
      </c>
      <c r="AM25" s="63" t="s">
        <v>160</v>
      </c>
      <c r="AN25" s="62">
        <v>0.5</v>
      </c>
      <c r="AO25" s="69">
        <v>7.0000000000000007E-2</v>
      </c>
      <c r="AP25" s="66">
        <v>20</v>
      </c>
      <c r="AQ25" s="63">
        <v>11</v>
      </c>
      <c r="AR25" s="67">
        <v>1020.07</v>
      </c>
      <c r="AS25" s="63">
        <v>57.74</v>
      </c>
      <c r="AT25" s="67">
        <v>0.36</v>
      </c>
      <c r="AU25" s="63">
        <v>7.0000000000000007E-2</v>
      </c>
      <c r="AV25" s="67">
        <v>18.96</v>
      </c>
      <c r="AW25" s="63">
        <v>0.91</v>
      </c>
      <c r="AX25" s="67">
        <v>4.63</v>
      </c>
      <c r="AY25" s="63">
        <v>0.42</v>
      </c>
      <c r="AZ25" s="67">
        <v>8.57</v>
      </c>
      <c r="BA25" s="63">
        <v>0.63</v>
      </c>
      <c r="BB25" s="67">
        <v>0.25</v>
      </c>
      <c r="BC25" s="63">
        <v>0.05</v>
      </c>
      <c r="BD25" s="67">
        <v>3.21</v>
      </c>
      <c r="BE25" s="63">
        <v>0.73</v>
      </c>
      <c r="BF25" s="67">
        <v>0.4</v>
      </c>
      <c r="BG25" s="63">
        <v>7.0000000000000007E-2</v>
      </c>
      <c r="BH25" s="67">
        <v>1</v>
      </c>
      <c r="BI25" s="63">
        <v>0.11</v>
      </c>
      <c r="BJ25" s="67"/>
      <c r="BK25" s="63"/>
      <c r="BL25" s="67">
        <v>0.9</v>
      </c>
      <c r="BM25" s="63">
        <v>0.27</v>
      </c>
      <c r="BN25" s="67">
        <v>0.41</v>
      </c>
      <c r="BO25" s="63">
        <v>0.14000000000000001</v>
      </c>
      <c r="BP25" s="67"/>
      <c r="BQ25" s="63"/>
      <c r="BR25" s="67"/>
      <c r="BS25" s="63"/>
      <c r="BT25" s="67"/>
      <c r="BU25" s="63"/>
      <c r="BV25" s="67">
        <v>0.79</v>
      </c>
      <c r="BW25" s="63">
        <v>0.15</v>
      </c>
      <c r="BX25" s="67"/>
      <c r="BY25" s="63"/>
      <c r="BZ25" s="67">
        <v>0.53</v>
      </c>
      <c r="CA25" s="63">
        <v>0.16</v>
      </c>
      <c r="CB25" s="67"/>
      <c r="CC25" s="63"/>
      <c r="CD25" s="67"/>
      <c r="CE25" s="63"/>
      <c r="CF25" s="67"/>
      <c r="CG25" s="63"/>
      <c r="CH25" s="67">
        <v>6.0999999999999999E-2</v>
      </c>
      <c r="CI25" s="63">
        <v>1.4E-2</v>
      </c>
      <c r="CJ25" s="67">
        <v>2.4E-2</v>
      </c>
      <c r="CK25" s="63">
        <v>7.0000000000000001E-3</v>
      </c>
      <c r="CL25" s="118">
        <v>5.8999999999999999E-3</v>
      </c>
      <c r="CM25" s="60">
        <v>2.7000000000000001E-3</v>
      </c>
      <c r="CN25" s="117">
        <v>41.67</v>
      </c>
      <c r="CO25" s="91">
        <v>21.03</v>
      </c>
      <c r="CP25" s="91">
        <v>16.39</v>
      </c>
      <c r="CQ25" s="91">
        <v>4.0599999999999996</v>
      </c>
      <c r="CR25" s="61">
        <v>4</v>
      </c>
      <c r="CS25" s="61">
        <v>2.19</v>
      </c>
      <c r="CT25" s="63">
        <v>10.42</v>
      </c>
      <c r="CU25" s="63">
        <v>3.71</v>
      </c>
      <c r="CV25" s="63">
        <v>14.75</v>
      </c>
      <c r="CW25" s="63">
        <v>5.49</v>
      </c>
      <c r="CX25" s="60">
        <f t="shared" si="0"/>
        <v>1.8987341772151896E-2</v>
      </c>
      <c r="CY25" s="60">
        <f t="shared" si="1"/>
        <v>3.8027923247484041E-3</v>
      </c>
      <c r="CZ25" s="63"/>
      <c r="DA25" s="68">
        <v>24.8</v>
      </c>
      <c r="DB25" s="60">
        <f t="shared" si="8"/>
        <v>1.9801827000000001E-2</v>
      </c>
      <c r="DC25" s="60">
        <v>1.144389E-3</v>
      </c>
      <c r="DD25" s="63">
        <v>5.5890000000000002E-2</v>
      </c>
      <c r="DE25" s="63">
        <v>3.2299999999999998E-3</v>
      </c>
      <c r="DF25" s="65">
        <v>0.70384999999999998</v>
      </c>
      <c r="DG25" s="65">
        <v>8.7000000000000001E-4</v>
      </c>
      <c r="DH25" s="65">
        <v>0.70123999999999997</v>
      </c>
      <c r="DI25" s="65">
        <v>8.9456220970543781E-4</v>
      </c>
      <c r="DJ25" s="68">
        <v>2759.5238181375689</v>
      </c>
      <c r="DK25" s="68">
        <v>729</v>
      </c>
      <c r="DM25" s="187">
        <v>40.92</v>
      </c>
      <c r="DN25" s="187">
        <v>4.7601898626017498E-2</v>
      </c>
      <c r="DO25" s="187">
        <v>51.14</v>
      </c>
      <c r="DP25" s="187">
        <v>0.1640512503529335</v>
      </c>
      <c r="DQ25" s="187">
        <v>5.68</v>
      </c>
      <c r="DR25" s="187">
        <v>0.19228057773599194</v>
      </c>
      <c r="DS25" s="188">
        <v>3.3999999999999998E-3</v>
      </c>
      <c r="DT25" s="188">
        <v>6.2520461349798524E-4</v>
      </c>
      <c r="DU25" s="188">
        <v>6.2600000000000003E-2</v>
      </c>
      <c r="DV25" s="188">
        <v>2.5543884272182481E-3</v>
      </c>
      <c r="DW25" s="188">
        <v>5.9999999999999995E-4</v>
      </c>
      <c r="DX25" s="188">
        <v>3.9226541286905902E-4</v>
      </c>
      <c r="DY25" s="188">
        <v>0.1258</v>
      </c>
      <c r="DZ25" s="188">
        <v>2.0743380837960589E-3</v>
      </c>
      <c r="EA25" s="188">
        <v>1.6999999999999999E-3</v>
      </c>
      <c r="EB25" s="188">
        <v>7.0095229539893027E-4</v>
      </c>
      <c r="EC25" s="188">
        <v>0.22339999999999999</v>
      </c>
      <c r="ED25" s="188">
        <v>1.3625934832103765E-2</v>
      </c>
      <c r="EE25" s="188">
        <v>8.8999999999999996E-2</v>
      </c>
      <c r="EF25" s="188">
        <v>3.1358027482293578E-3</v>
      </c>
      <c r="EG25" s="188">
        <v>1.32E-2</v>
      </c>
      <c r="EH25" s="188">
        <v>6.7374599317137989E-4</v>
      </c>
      <c r="EI25" s="188">
        <v>0.42449999999999999</v>
      </c>
      <c r="EJ25" s="188">
        <v>7.2155341712975473E-3</v>
      </c>
      <c r="EK25" s="187">
        <v>98.68</v>
      </c>
    </row>
    <row r="26" spans="1:141" x14ac:dyDescent="0.2">
      <c r="A26" s="63" t="s">
        <v>257</v>
      </c>
      <c r="B26" s="61">
        <v>95.02</v>
      </c>
      <c r="C26" s="143">
        <v>2.5319595523918381E-2</v>
      </c>
      <c r="D26" s="61">
        <v>48.41</v>
      </c>
      <c r="E26" s="61">
        <v>6.707886367552747E-2</v>
      </c>
      <c r="F26" s="64">
        <v>0.16400000000000001</v>
      </c>
      <c r="G26" s="64">
        <v>4.0611835229294405E-3</v>
      </c>
      <c r="H26" s="61">
        <v>5.6</v>
      </c>
      <c r="I26" s="61">
        <v>1.7674616240791741E-2</v>
      </c>
      <c r="J26" s="61">
        <v>1.32</v>
      </c>
      <c r="K26" s="61">
        <v>8.8109999999999999</v>
      </c>
      <c r="L26" s="61">
        <v>4.9513790025809974E-2</v>
      </c>
      <c r="M26" s="64">
        <v>3.3000000000000002E-2</v>
      </c>
      <c r="N26" s="64">
        <v>3.1090955097727198E-3</v>
      </c>
      <c r="O26" s="61">
        <v>30.12</v>
      </c>
      <c r="P26" s="61">
        <v>9.3133590493560514E-2</v>
      </c>
      <c r="Q26" s="61">
        <v>4.5</v>
      </c>
      <c r="R26" s="61">
        <v>1.0392304845413267E-2</v>
      </c>
      <c r="S26" s="64">
        <v>4.8000000000000001E-2</v>
      </c>
      <c r="T26" s="64">
        <v>5.568752439580462E-3</v>
      </c>
      <c r="U26" s="64">
        <v>0.502</v>
      </c>
      <c r="V26" s="64">
        <v>1.1483770767048753E-2</v>
      </c>
      <c r="W26" s="64">
        <v>2.1000000000000001E-2</v>
      </c>
      <c r="X26" s="64">
        <v>8.368880503919798E-4</v>
      </c>
      <c r="Y26" s="60">
        <v>7.2900000000000006E-2</v>
      </c>
      <c r="Z26" s="60">
        <v>1.0671964409610822E-3</v>
      </c>
      <c r="AA26" s="64">
        <v>1.4999999999999999E-2</v>
      </c>
      <c r="AB26" s="64">
        <v>1.828584789757733E-3</v>
      </c>
      <c r="AC26" s="64">
        <v>0.01</v>
      </c>
      <c r="AD26" s="64">
        <v>7.5337744872468388E-4</v>
      </c>
      <c r="AE26" s="61">
        <v>99.64</v>
      </c>
      <c r="AF26" s="61">
        <f t="shared" si="2"/>
        <v>100.09</v>
      </c>
      <c r="AG26" s="92">
        <f t="shared" si="3"/>
        <v>0.12804878048780488</v>
      </c>
      <c r="AH26" s="64">
        <f t="shared" si="4"/>
        <v>3.0609756097560976</v>
      </c>
      <c r="AI26" s="64">
        <f t="shared" si="5"/>
        <v>0.44451219512195123</v>
      </c>
      <c r="AJ26" s="64">
        <f t="shared" si="6"/>
        <v>2.74390243902439</v>
      </c>
      <c r="AK26" s="63">
        <v>1510</v>
      </c>
      <c r="AL26" s="63">
        <v>1300</v>
      </c>
      <c r="AM26" s="63" t="s">
        <v>256</v>
      </c>
      <c r="AN26" s="62">
        <v>0.45</v>
      </c>
      <c r="AO26" s="69">
        <v>0.06</v>
      </c>
      <c r="AP26" s="66">
        <v>20</v>
      </c>
      <c r="AQ26" s="63">
        <v>12</v>
      </c>
      <c r="AR26" s="67">
        <v>941.87</v>
      </c>
      <c r="AS26" s="63">
        <v>47.56</v>
      </c>
      <c r="AT26" s="67">
        <v>0.43</v>
      </c>
      <c r="AU26" s="63">
        <v>0.05</v>
      </c>
      <c r="AV26" s="67">
        <v>18.97</v>
      </c>
      <c r="AW26" s="63">
        <v>0.81</v>
      </c>
      <c r="AX26" s="67">
        <v>4.37</v>
      </c>
      <c r="AY26" s="63">
        <v>0.35</v>
      </c>
      <c r="AZ26" s="67">
        <v>7.47</v>
      </c>
      <c r="BA26" s="63">
        <v>0.49</v>
      </c>
      <c r="BB26" s="67">
        <v>0.26</v>
      </c>
      <c r="BC26" s="63">
        <v>0.04</v>
      </c>
      <c r="BD26" s="67">
        <v>3.19</v>
      </c>
      <c r="BE26" s="63">
        <v>0.79</v>
      </c>
      <c r="BF26" s="67">
        <v>0.34</v>
      </c>
      <c r="BG26" s="63">
        <v>0.05</v>
      </c>
      <c r="BH26" s="67">
        <v>1.03</v>
      </c>
      <c r="BI26" s="63">
        <v>0.09</v>
      </c>
      <c r="BJ26" s="67"/>
      <c r="BK26" s="63"/>
      <c r="BL26" s="67">
        <v>0.94</v>
      </c>
      <c r="BM26" s="63">
        <v>0.16</v>
      </c>
      <c r="BN26" s="67">
        <v>0.31</v>
      </c>
      <c r="BO26" s="63">
        <v>0.1</v>
      </c>
      <c r="BP26" s="67"/>
      <c r="BQ26" s="63"/>
      <c r="BR26" s="67"/>
      <c r="BS26" s="63"/>
      <c r="BT26" s="67"/>
      <c r="BU26" s="63"/>
      <c r="BV26" s="67">
        <v>0.75</v>
      </c>
      <c r="BW26" s="63">
        <v>0.12</v>
      </c>
      <c r="BX26" s="67"/>
      <c r="BY26" s="63"/>
      <c r="BZ26" s="67">
        <v>0.48</v>
      </c>
      <c r="CA26" s="63">
        <v>0.1</v>
      </c>
      <c r="CB26" s="67"/>
      <c r="CC26" s="63"/>
      <c r="CD26" s="67"/>
      <c r="CE26" s="63"/>
      <c r="CF26" s="67"/>
      <c r="CG26" s="63"/>
      <c r="CH26" s="67">
        <v>6.6000000000000003E-2</v>
      </c>
      <c r="CI26" s="63">
        <v>0.01</v>
      </c>
      <c r="CJ26" s="67">
        <v>2.1000000000000001E-2</v>
      </c>
      <c r="CK26" s="63">
        <v>5.0000000000000001E-3</v>
      </c>
      <c r="CL26" s="118">
        <v>8.0000000000000002E-3</v>
      </c>
      <c r="CM26" s="60">
        <v>2.5000000000000001E-3</v>
      </c>
      <c r="CN26" s="117">
        <v>32.5</v>
      </c>
      <c r="CO26" s="91">
        <v>11.44</v>
      </c>
      <c r="CP26" s="91">
        <v>15.61</v>
      </c>
      <c r="CQ26" s="91">
        <v>2.8</v>
      </c>
      <c r="CR26" s="61">
        <v>2.63</v>
      </c>
      <c r="CS26" s="61">
        <v>1.06</v>
      </c>
      <c r="CT26" s="63">
        <v>12.38</v>
      </c>
      <c r="CU26" s="63">
        <v>3.72</v>
      </c>
      <c r="CV26" s="63">
        <v>14.24</v>
      </c>
      <c r="CW26" s="63">
        <v>3.28</v>
      </c>
      <c r="CX26" s="60">
        <f t="shared" si="0"/>
        <v>2.2667369530838165E-2</v>
      </c>
      <c r="CY26" s="60">
        <f t="shared" si="1"/>
        <v>2.8078299041666799E-3</v>
      </c>
      <c r="CZ26" s="63"/>
      <c r="DA26" s="68">
        <v>18</v>
      </c>
      <c r="DB26" s="60">
        <f t="shared" si="8"/>
        <v>2.3525520000000001E-2</v>
      </c>
      <c r="DC26" s="60">
        <v>1.3179960000000001E-3</v>
      </c>
      <c r="DD26" s="63">
        <v>6.6400000000000001E-2</v>
      </c>
      <c r="DE26" s="63">
        <v>3.7200000000000002E-3</v>
      </c>
      <c r="DF26" s="65">
        <v>0.70347000000000004</v>
      </c>
      <c r="DG26" s="65">
        <v>1.0399999999999999E-3</v>
      </c>
      <c r="DH26" s="65">
        <v>0.70037000000000005</v>
      </c>
      <c r="DI26" s="65">
        <v>1.068101463522865E-3</v>
      </c>
      <c r="DJ26" s="68">
        <v>3464.1762767588611</v>
      </c>
      <c r="DK26" s="68">
        <v>861</v>
      </c>
      <c r="DM26" s="187">
        <v>41.45</v>
      </c>
      <c r="DN26" s="187">
        <v>5.0618674105519165E-2</v>
      </c>
      <c r="DO26" s="187">
        <v>52.18</v>
      </c>
      <c r="DP26" s="187">
        <v>1.103515897372395E-2</v>
      </c>
      <c r="DQ26" s="187">
        <v>4.87</v>
      </c>
      <c r="DR26" s="187">
        <v>7.6913345578666054E-2</v>
      </c>
      <c r="DS26" s="188">
        <v>3.8E-3</v>
      </c>
      <c r="DT26" s="188">
        <v>9.8613122103023178E-4</v>
      </c>
      <c r="DU26" s="188">
        <v>5.2400000000000002E-2</v>
      </c>
      <c r="DV26" s="188">
        <v>1.5703950255489408E-3</v>
      </c>
      <c r="DW26" s="188">
        <v>1.9E-3</v>
      </c>
      <c r="DX26" s="188">
        <v>1.4670779391247988E-3</v>
      </c>
      <c r="DY26" s="188">
        <v>0.12559999999999999</v>
      </c>
      <c r="DZ26" s="188">
        <v>2.305421840067302E-3</v>
      </c>
      <c r="EA26" s="188">
        <v>1.8E-3</v>
      </c>
      <c r="EB26" s="188">
        <v>2.3457803478922349E-4</v>
      </c>
      <c r="EC26" s="188">
        <v>0.18809999999999999</v>
      </c>
      <c r="ED26" s="188">
        <v>4.9295210319867796E-3</v>
      </c>
      <c r="EE26" s="188">
        <v>7.7399999999999997E-2</v>
      </c>
      <c r="EF26" s="188">
        <v>1.4680435371157675E-3</v>
      </c>
      <c r="EG26" s="188">
        <v>1.29E-2</v>
      </c>
      <c r="EH26" s="188">
        <v>7.0048545445109789E-4</v>
      </c>
      <c r="EI26" s="188">
        <v>0.43230000000000002</v>
      </c>
      <c r="EJ26" s="188">
        <v>4.4257981546361545E-3</v>
      </c>
      <c r="EK26" s="187">
        <v>99.39</v>
      </c>
    </row>
    <row r="27" spans="1:141" x14ac:dyDescent="0.2">
      <c r="A27" s="63" t="s">
        <v>263</v>
      </c>
      <c r="B27" s="61">
        <v>95.12</v>
      </c>
      <c r="C27" s="143">
        <v>1.3311903630508546E-2</v>
      </c>
      <c r="D27" s="61">
        <v>48.29</v>
      </c>
      <c r="E27" s="61">
        <v>6.691258679800087E-2</v>
      </c>
      <c r="F27" s="64">
        <v>0.157</v>
      </c>
      <c r="G27" s="64">
        <v>3.9627097343878656E-3</v>
      </c>
      <c r="H27" s="61">
        <v>5.35</v>
      </c>
      <c r="I27" s="61">
        <v>1.7160407560845425E-2</v>
      </c>
      <c r="J27" s="61">
        <v>1.35</v>
      </c>
      <c r="K27" s="61">
        <v>8.7840000000000007</v>
      </c>
      <c r="L27" s="61">
        <v>4.9925810636182975E-2</v>
      </c>
      <c r="M27" s="64">
        <v>3.1E-2</v>
      </c>
      <c r="N27" s="64">
        <v>3.0600592550544584E-3</v>
      </c>
      <c r="O27" s="61">
        <v>30.72</v>
      </c>
      <c r="P27" s="61">
        <v>9.3410654752727931E-2</v>
      </c>
      <c r="Q27" s="61">
        <v>4.2699999999999996</v>
      </c>
      <c r="R27" s="61">
        <v>1.002549497438812E-2</v>
      </c>
      <c r="S27" s="64">
        <v>6.3E-2</v>
      </c>
      <c r="T27" s="64">
        <v>5.5108755384239991E-3</v>
      </c>
      <c r="U27" s="64">
        <v>0.443</v>
      </c>
      <c r="V27" s="64">
        <v>1.0719528719049106E-2</v>
      </c>
      <c r="W27" s="64">
        <v>1.4E-2</v>
      </c>
      <c r="X27" s="64">
        <v>7.809266923120454E-4</v>
      </c>
      <c r="Y27" s="60">
        <v>2.6100000000000002E-2</v>
      </c>
      <c r="Z27" s="60">
        <v>7.776097874898438E-4</v>
      </c>
      <c r="AA27" s="64">
        <v>1.2999999999999999E-2</v>
      </c>
      <c r="AB27" s="64">
        <v>1.7056900552106305E-3</v>
      </c>
      <c r="AC27" s="64">
        <v>1.0999999999999999E-2</v>
      </c>
      <c r="AD27" s="64">
        <v>7.0242160636359958E-4</v>
      </c>
      <c r="AE27" s="61">
        <v>99.53</v>
      </c>
      <c r="AF27" s="61">
        <f t="shared" si="2"/>
        <v>100.04</v>
      </c>
      <c r="AG27" s="92">
        <f t="shared" si="3"/>
        <v>8.9171974522293002E-2</v>
      </c>
      <c r="AH27" s="64">
        <f t="shared" si="4"/>
        <v>2.8216560509554141</v>
      </c>
      <c r="AI27" s="64">
        <f t="shared" si="5"/>
        <v>0.16624203821656053</v>
      </c>
      <c r="AJ27" s="64">
        <f t="shared" si="6"/>
        <v>3.2484076433121021</v>
      </c>
      <c r="AK27" s="63">
        <v>1514</v>
      </c>
      <c r="AL27" s="63">
        <v>1300</v>
      </c>
      <c r="AM27" s="63" t="s">
        <v>262</v>
      </c>
      <c r="AN27" s="62">
        <v>0.51</v>
      </c>
      <c r="AO27" s="69">
        <v>7.0000000000000007E-2</v>
      </c>
      <c r="AP27" s="66">
        <v>20</v>
      </c>
      <c r="AQ27" s="63">
        <v>8</v>
      </c>
      <c r="AR27" s="67">
        <v>918.37</v>
      </c>
      <c r="AS27" s="63">
        <v>39.119999999999997</v>
      </c>
      <c r="AT27" s="67">
        <v>0.23</v>
      </c>
      <c r="AU27" s="63">
        <v>0.03</v>
      </c>
      <c r="AV27" s="67">
        <v>16.149999999999999</v>
      </c>
      <c r="AW27" s="63">
        <v>0.51</v>
      </c>
      <c r="AX27" s="67">
        <v>4.0599999999999996</v>
      </c>
      <c r="AY27" s="63">
        <v>0.28000000000000003</v>
      </c>
      <c r="AZ27" s="67">
        <v>6.91</v>
      </c>
      <c r="BA27" s="63">
        <v>0.4</v>
      </c>
      <c r="BB27" s="67">
        <v>0.24</v>
      </c>
      <c r="BC27" s="63">
        <v>0.03</v>
      </c>
      <c r="BD27" s="67">
        <v>2.4</v>
      </c>
      <c r="BE27" s="63">
        <v>0.4</v>
      </c>
      <c r="BF27" s="67">
        <v>0.28999999999999998</v>
      </c>
      <c r="BG27" s="63">
        <v>0.03</v>
      </c>
      <c r="BH27" s="67">
        <v>0.99</v>
      </c>
      <c r="BI27" s="63">
        <v>0.08</v>
      </c>
      <c r="BJ27" s="67"/>
      <c r="BK27" s="63"/>
      <c r="BL27" s="67">
        <v>0.69</v>
      </c>
      <c r="BM27" s="63">
        <v>0.1</v>
      </c>
      <c r="BN27" s="67">
        <v>0.26</v>
      </c>
      <c r="BO27" s="63">
        <v>7.0000000000000007E-2</v>
      </c>
      <c r="BP27" s="67"/>
      <c r="BQ27" s="63"/>
      <c r="BR27" s="67"/>
      <c r="BS27" s="63"/>
      <c r="BT27" s="67"/>
      <c r="BU27" s="63"/>
      <c r="BV27" s="67">
        <v>0.57999999999999996</v>
      </c>
      <c r="BW27" s="63">
        <v>0.08</v>
      </c>
      <c r="BX27" s="67"/>
      <c r="BY27" s="63"/>
      <c r="BZ27" s="67">
        <v>0.46</v>
      </c>
      <c r="CA27" s="63">
        <v>7.0000000000000007E-2</v>
      </c>
      <c r="CB27" s="67"/>
      <c r="CC27" s="63"/>
      <c r="CD27" s="67"/>
      <c r="CE27" s="63"/>
      <c r="CF27" s="67"/>
      <c r="CG27" s="63"/>
      <c r="CH27" s="67">
        <v>4.2000000000000003E-2</v>
      </c>
      <c r="CI27" s="63">
        <v>7.0000000000000001E-3</v>
      </c>
      <c r="CJ27" s="67">
        <v>1.9E-2</v>
      </c>
      <c r="CK27" s="63">
        <v>4.0000000000000001E-3</v>
      </c>
      <c r="CL27" s="118">
        <v>6.8999999999999999E-3</v>
      </c>
      <c r="CM27" s="60">
        <v>2E-3</v>
      </c>
      <c r="CN27" s="117">
        <v>34.29</v>
      </c>
      <c r="CO27" s="91">
        <v>10.61</v>
      </c>
      <c r="CP27" s="91">
        <v>23.57</v>
      </c>
      <c r="CQ27" s="91">
        <v>4.3499999999999996</v>
      </c>
      <c r="CR27" s="61">
        <v>2.71</v>
      </c>
      <c r="CS27" s="61">
        <v>0.93</v>
      </c>
      <c r="CT27" s="63">
        <v>12.63</v>
      </c>
      <c r="CU27" s="63">
        <v>2.92</v>
      </c>
      <c r="CV27" s="63">
        <v>16.43</v>
      </c>
      <c r="CW27" s="63">
        <v>3.58</v>
      </c>
      <c r="CX27" s="60">
        <f t="shared" si="0"/>
        <v>1.4241486068111457E-2</v>
      </c>
      <c r="CY27" s="60">
        <f t="shared" si="1"/>
        <v>1.9112510685931083E-3</v>
      </c>
      <c r="CZ27" s="63"/>
      <c r="DA27" s="68">
        <v>13.6</v>
      </c>
      <c r="DB27" s="60">
        <f>0.3543*DD27</f>
        <v>1.7697285E-2</v>
      </c>
      <c r="DC27" s="60">
        <v>1.038099E-3</v>
      </c>
      <c r="DD27" s="63">
        <v>4.9950000000000001E-2</v>
      </c>
      <c r="DE27" s="63">
        <v>2.9299999999999999E-3</v>
      </c>
      <c r="DF27" s="65">
        <v>0.70281000000000005</v>
      </c>
      <c r="DG27" s="65">
        <v>8.8000000000000003E-4</v>
      </c>
      <c r="DH27" s="65">
        <v>0.70047000000000004</v>
      </c>
      <c r="DI27" s="65">
        <v>8.99759562571652E-4</v>
      </c>
      <c r="DJ27" s="68">
        <v>3377.1121615162269</v>
      </c>
      <c r="DK27" s="68">
        <v>727</v>
      </c>
      <c r="DM27" s="187">
        <v>41.33</v>
      </c>
      <c r="DN27" s="187">
        <v>9.4397431878472243E-2</v>
      </c>
      <c r="DO27" s="187">
        <v>52.23</v>
      </c>
      <c r="DP27" s="187">
        <v>0.13695885041548495</v>
      </c>
      <c r="DQ27" s="187">
        <v>4.7699999999999996</v>
      </c>
      <c r="DR27" s="187">
        <v>3.9483121769460165E-2</v>
      </c>
      <c r="DS27" s="188">
        <v>3.8E-3</v>
      </c>
      <c r="DT27" s="188">
        <v>5.1265117361676835E-4</v>
      </c>
      <c r="DU27" s="188">
        <v>5.9200000000000003E-2</v>
      </c>
      <c r="DV27" s="188">
        <v>3.4762951447323141E-3</v>
      </c>
      <c r="DW27" s="188">
        <v>2.2000000000000001E-3</v>
      </c>
      <c r="DX27" s="188">
        <v>2.4684534151659149E-3</v>
      </c>
      <c r="DY27" s="188">
        <v>0.1263</v>
      </c>
      <c r="DZ27" s="188">
        <v>7.9377558588411264E-4</v>
      </c>
      <c r="EA27" s="188">
        <v>1.6999999999999999E-3</v>
      </c>
      <c r="EB27" s="188">
        <v>2.5987261146496809E-4</v>
      </c>
      <c r="EC27" s="188">
        <v>0.1948</v>
      </c>
      <c r="ED27" s="188">
        <v>7.4473398060426067E-3</v>
      </c>
      <c r="EE27" s="188">
        <v>7.5899999999999995E-2</v>
      </c>
      <c r="EF27" s="188">
        <v>1.0880719715846724E-3</v>
      </c>
      <c r="EG27" s="188">
        <v>1.24E-2</v>
      </c>
      <c r="EH27" s="188">
        <v>1.0704645724686347E-3</v>
      </c>
      <c r="EI27" s="188">
        <v>0.43230000000000002</v>
      </c>
      <c r="EJ27" s="188">
        <v>4.0411082880465717E-3</v>
      </c>
      <c r="EK27" s="187">
        <v>99.24</v>
      </c>
    </row>
    <row r="28" spans="1:141" x14ac:dyDescent="0.2">
      <c r="A28" s="63" t="s">
        <v>209</v>
      </c>
      <c r="B28" s="61">
        <v>94.39</v>
      </c>
      <c r="C28" s="143">
        <v>6.5948227581749314E-2</v>
      </c>
      <c r="D28" s="61">
        <v>48.99</v>
      </c>
      <c r="E28" s="61">
        <v>8.31387869047895E-2</v>
      </c>
      <c r="F28" s="64">
        <v>0.17799999999999999</v>
      </c>
      <c r="G28" s="64">
        <v>5.3299764443923928E-3</v>
      </c>
      <c r="H28" s="61">
        <v>5.87</v>
      </c>
      <c r="I28" s="61">
        <v>2.310607112379294E-2</v>
      </c>
      <c r="J28" s="61">
        <v>1.19</v>
      </c>
      <c r="K28" s="61">
        <v>9.3309999999999995</v>
      </c>
      <c r="L28" s="61">
        <v>5.982198793561519E-2</v>
      </c>
      <c r="M28" s="64">
        <v>4.1000000000000002E-2</v>
      </c>
      <c r="N28" s="64">
        <v>4.1636952885094215E-3</v>
      </c>
      <c r="O28" s="61">
        <v>28.53</v>
      </c>
      <c r="P28" s="61">
        <v>0.1089382849231619</v>
      </c>
      <c r="Q28" s="61">
        <v>4.79</v>
      </c>
      <c r="R28" s="61">
        <v>1.3773968692993153E-2</v>
      </c>
      <c r="S28" s="64">
        <v>5.6000000000000001E-2</v>
      </c>
      <c r="T28" s="64">
        <v>7.5521840749694551E-3</v>
      </c>
      <c r="U28" s="64">
        <v>0.47399999999999998</v>
      </c>
      <c r="V28" s="64">
        <v>1.4369298685739676E-2</v>
      </c>
      <c r="W28" s="64">
        <v>1.6E-2</v>
      </c>
      <c r="X28" s="64">
        <v>1.0498463125619864E-3</v>
      </c>
      <c r="Y28" s="60">
        <v>4.0300000000000002E-2</v>
      </c>
      <c r="Z28" s="60">
        <v>1.136062964530478E-3</v>
      </c>
      <c r="AA28" s="64">
        <v>1.4999999999999999E-2</v>
      </c>
      <c r="AB28" s="64">
        <v>2.2992966859455084E-3</v>
      </c>
      <c r="AC28" s="64">
        <v>1.7999999999999999E-2</v>
      </c>
      <c r="AD28" s="64">
        <v>1.0224890806262922E-3</v>
      </c>
      <c r="AE28" s="61">
        <v>99.54</v>
      </c>
      <c r="AF28" s="61">
        <f t="shared" si="2"/>
        <v>100.06</v>
      </c>
      <c r="AG28" s="92">
        <f t="shared" si="3"/>
        <v>8.9887640449438214E-2</v>
      </c>
      <c r="AH28" s="64">
        <f t="shared" si="4"/>
        <v>2.6629213483146068</v>
      </c>
      <c r="AI28" s="64">
        <f t="shared" si="5"/>
        <v>0.22640449438202251</v>
      </c>
      <c r="AJ28" s="64">
        <f t="shared" si="6"/>
        <v>2.9213483146067416</v>
      </c>
      <c r="AK28" s="63">
        <v>1485</v>
      </c>
      <c r="AL28" s="63">
        <v>1300</v>
      </c>
      <c r="AM28" s="63" t="s">
        <v>208</v>
      </c>
      <c r="AN28" s="62">
        <v>0.52</v>
      </c>
      <c r="AO28" s="69">
        <v>7.0000000000000007E-2</v>
      </c>
      <c r="AP28" s="66">
        <v>20</v>
      </c>
      <c r="AQ28" s="63">
        <v>10</v>
      </c>
      <c r="AR28" s="67">
        <v>1017.74</v>
      </c>
      <c r="AS28" s="63">
        <v>58.32</v>
      </c>
      <c r="AT28" s="67">
        <v>0.28000000000000003</v>
      </c>
      <c r="AU28" s="63">
        <v>0.05</v>
      </c>
      <c r="AV28" s="67">
        <v>18.64</v>
      </c>
      <c r="AW28" s="63">
        <v>0.83</v>
      </c>
      <c r="AX28" s="67">
        <v>4.54</v>
      </c>
      <c r="AY28" s="63">
        <v>0.41</v>
      </c>
      <c r="AZ28" s="67">
        <v>8.19</v>
      </c>
      <c r="BA28" s="63">
        <v>0.67</v>
      </c>
      <c r="BB28" s="67">
        <v>0.27</v>
      </c>
      <c r="BC28" s="63">
        <v>0.05</v>
      </c>
      <c r="BD28" s="67">
        <v>2.4700000000000002</v>
      </c>
      <c r="BE28" s="63">
        <v>0.61</v>
      </c>
      <c r="BF28" s="67">
        <v>0.3</v>
      </c>
      <c r="BG28" s="63">
        <v>0.05</v>
      </c>
      <c r="BH28" s="67">
        <v>1.03</v>
      </c>
      <c r="BI28" s="63">
        <v>0.11</v>
      </c>
      <c r="BJ28" s="67"/>
      <c r="BK28" s="63"/>
      <c r="BL28" s="67">
        <v>0.92</v>
      </c>
      <c r="BM28" s="63">
        <v>0.21</v>
      </c>
      <c r="BN28" s="67">
        <v>0.31</v>
      </c>
      <c r="BO28" s="63">
        <v>0.11</v>
      </c>
      <c r="BP28" s="67"/>
      <c r="BQ28" s="63"/>
      <c r="BR28" s="67"/>
      <c r="BS28" s="63"/>
      <c r="BT28" s="67"/>
      <c r="BU28" s="63"/>
      <c r="BV28" s="67">
        <v>0.69</v>
      </c>
      <c r="BW28" s="63">
        <v>0.12</v>
      </c>
      <c r="BX28" s="67"/>
      <c r="BY28" s="63"/>
      <c r="BZ28" s="67">
        <v>0.49</v>
      </c>
      <c r="CA28" s="63">
        <v>0.11</v>
      </c>
      <c r="CB28" s="67"/>
      <c r="CC28" s="63"/>
      <c r="CD28" s="67"/>
      <c r="CE28" s="63"/>
      <c r="CF28" s="67"/>
      <c r="CG28" s="63"/>
      <c r="CH28" s="67">
        <v>0.06</v>
      </c>
      <c r="CI28" s="63">
        <v>1.2E-2</v>
      </c>
      <c r="CJ28" s="67">
        <v>2.3E-2</v>
      </c>
      <c r="CK28" s="63">
        <v>6.0000000000000001E-3</v>
      </c>
      <c r="CL28" s="118">
        <v>3.5000000000000001E-3</v>
      </c>
      <c r="CM28" s="60">
        <v>1.6999999999999999E-3</v>
      </c>
      <c r="CN28" s="117">
        <v>67.5</v>
      </c>
      <c r="CO28" s="91">
        <v>35.71</v>
      </c>
      <c r="CP28" s="91">
        <v>17.170000000000002</v>
      </c>
      <c r="CQ28" s="91">
        <v>3.93</v>
      </c>
      <c r="CR28" s="61">
        <v>5.75</v>
      </c>
      <c r="CS28" s="61">
        <v>3.19</v>
      </c>
      <c r="CT28" s="63">
        <v>11.74</v>
      </c>
      <c r="CU28" s="63">
        <v>3.51</v>
      </c>
      <c r="CV28" s="63">
        <v>15.33</v>
      </c>
      <c r="CW28" s="63">
        <v>4.7</v>
      </c>
      <c r="CX28" s="60">
        <f t="shared" si="0"/>
        <v>1.5021459227467813E-2</v>
      </c>
      <c r="CY28" s="60">
        <f t="shared" si="1"/>
        <v>2.7645398520119383E-3</v>
      </c>
      <c r="CZ28" s="63"/>
      <c r="DA28" s="68">
        <v>21.6</v>
      </c>
      <c r="DB28" s="60">
        <f>0.3543*DD28</f>
        <v>1.8097644E-2</v>
      </c>
      <c r="DC28" s="60">
        <v>1.09833E-3</v>
      </c>
      <c r="DD28" s="63">
        <v>5.108E-2</v>
      </c>
      <c r="DE28" s="63">
        <v>3.0999999999999999E-3</v>
      </c>
      <c r="DF28" s="65">
        <v>0.70345999999999997</v>
      </c>
      <c r="DG28" s="65">
        <v>6.8999999999999997E-4</v>
      </c>
      <c r="DH28" s="65">
        <v>0.70106999999999997</v>
      </c>
      <c r="DI28" s="65">
        <v>7.1711557531605559E-4</v>
      </c>
      <c r="DJ28" s="68">
        <v>2893.932681391997</v>
      </c>
      <c r="DK28" s="68">
        <v>584</v>
      </c>
      <c r="DM28" s="187">
        <v>41.22</v>
      </c>
      <c r="DN28" s="187">
        <v>7.579209319755896E-2</v>
      </c>
      <c r="DO28" s="187">
        <v>51.69</v>
      </c>
      <c r="DP28" s="187">
        <v>0.17883262774484324</v>
      </c>
      <c r="DQ28" s="187">
        <v>5.47</v>
      </c>
      <c r="DR28" s="187">
        <v>0.22805342038435578</v>
      </c>
      <c r="DS28" s="188">
        <v>4.1000000000000003E-3</v>
      </c>
      <c r="DT28" s="188">
        <v>1.1465627420648918E-3</v>
      </c>
      <c r="DU28" s="188">
        <v>5.4800000000000001E-2</v>
      </c>
      <c r="DV28" s="188">
        <v>3.4716035584252403E-3</v>
      </c>
      <c r="DW28" s="188">
        <v>2.5000000000000001E-3</v>
      </c>
      <c r="DX28" s="188">
        <v>1.614714523668673E-3</v>
      </c>
      <c r="DY28" s="188">
        <v>0.13120000000000001</v>
      </c>
      <c r="DZ28" s="188">
        <v>5.7547982767362608E-4</v>
      </c>
      <c r="EA28" s="188">
        <v>1.6999999999999999E-3</v>
      </c>
      <c r="EB28" s="188">
        <v>5.361588749574599E-4</v>
      </c>
      <c r="EC28" s="188">
        <v>0.20860000000000001</v>
      </c>
      <c r="ED28" s="188">
        <v>1.1928379182566597E-2</v>
      </c>
      <c r="EE28" s="188">
        <v>8.5000000000000006E-2</v>
      </c>
      <c r="EF28" s="188">
        <v>4.6559653673981976E-3</v>
      </c>
      <c r="EG28" s="188">
        <v>1.29E-2</v>
      </c>
      <c r="EH28" s="188">
        <v>1.2805540693257289E-3</v>
      </c>
      <c r="EI28" s="188">
        <v>0.42159999999999997</v>
      </c>
      <c r="EJ28" s="188">
        <v>3.7051875039144314E-3</v>
      </c>
      <c r="EK28" s="187">
        <v>99.31</v>
      </c>
    </row>
    <row r="29" spans="1:141" x14ac:dyDescent="0.2">
      <c r="A29" s="63" t="s">
        <v>238</v>
      </c>
      <c r="B29" s="61">
        <v>94.79</v>
      </c>
      <c r="C29" s="143">
        <v>5.3564552176731062E-2</v>
      </c>
      <c r="D29" s="61">
        <v>48.48</v>
      </c>
      <c r="E29" s="61">
        <v>6.7175858520751336E-2</v>
      </c>
      <c r="F29" s="64">
        <v>0.17199999999999999</v>
      </c>
      <c r="G29" s="64">
        <v>4.21133616988747E-3</v>
      </c>
      <c r="H29" s="61">
        <v>5.67</v>
      </c>
      <c r="I29" s="61">
        <v>1.811378734555532E-2</v>
      </c>
      <c r="J29" s="61">
        <v>1.28</v>
      </c>
      <c r="K29" s="61">
        <v>9.0510000000000002</v>
      </c>
      <c r="L29" s="61">
        <v>5.0282931065057587E-2</v>
      </c>
      <c r="M29" s="64">
        <v>3.4000000000000002E-2</v>
      </c>
      <c r="N29" s="64">
        <v>3.2659676990683824E-3</v>
      </c>
      <c r="O29" s="61">
        <v>29.53</v>
      </c>
      <c r="P29" s="61">
        <v>9.28293542066288E-2</v>
      </c>
      <c r="Q29" s="61">
        <v>4.6900000000000004</v>
      </c>
      <c r="R29" s="61">
        <v>1.0771254477188146E-2</v>
      </c>
      <c r="S29" s="64">
        <v>5.1999999999999998E-2</v>
      </c>
      <c r="T29" s="64">
        <v>5.6732182118275987E-3</v>
      </c>
      <c r="U29" s="64">
        <v>0.505</v>
      </c>
      <c r="V29" s="64">
        <v>1.1734436590071964E-2</v>
      </c>
      <c r="W29" s="64">
        <v>0.02</v>
      </c>
      <c r="X29" s="64">
        <v>8.4576002783966913E-4</v>
      </c>
      <c r="Y29" s="60">
        <v>7.9299999999999995E-2</v>
      </c>
      <c r="Z29" s="60">
        <v>1.1141607320554431E-3</v>
      </c>
      <c r="AA29" s="64">
        <v>1.4999999999999999E-2</v>
      </c>
      <c r="AB29" s="64">
        <v>1.9147251035650577E-3</v>
      </c>
      <c r="AC29" s="64">
        <v>1.2E-2</v>
      </c>
      <c r="AD29" s="64">
        <v>7.6116163854992073E-4</v>
      </c>
      <c r="AE29" s="61">
        <v>99.59</v>
      </c>
      <c r="AF29" s="61">
        <f t="shared" si="2"/>
        <v>100.09</v>
      </c>
      <c r="AG29" s="92">
        <f t="shared" si="3"/>
        <v>0.11627906976744187</v>
      </c>
      <c r="AH29" s="64">
        <f t="shared" si="4"/>
        <v>2.9360465116279073</v>
      </c>
      <c r="AI29" s="64">
        <f t="shared" si="5"/>
        <v>0.461046511627907</v>
      </c>
      <c r="AJ29" s="64">
        <f t="shared" si="6"/>
        <v>2.9069767441860468</v>
      </c>
      <c r="AK29" s="63">
        <v>1501</v>
      </c>
      <c r="AL29" s="63">
        <v>1300</v>
      </c>
      <c r="AM29" s="63" t="s">
        <v>237</v>
      </c>
      <c r="AN29" s="62">
        <v>0.5</v>
      </c>
      <c r="AO29" s="69">
        <v>7.0000000000000007E-2</v>
      </c>
      <c r="AP29" s="66">
        <v>20</v>
      </c>
      <c r="AQ29" s="63">
        <v>17</v>
      </c>
      <c r="AR29" s="67">
        <v>996.05</v>
      </c>
      <c r="AS29" s="63">
        <v>30.48</v>
      </c>
      <c r="AT29" s="67">
        <v>0.36</v>
      </c>
      <c r="AU29" s="63">
        <v>0.03</v>
      </c>
      <c r="AV29" s="67">
        <v>18.239999999999998</v>
      </c>
      <c r="AW29" s="63">
        <v>0.43</v>
      </c>
      <c r="AX29" s="67">
        <v>4.28</v>
      </c>
      <c r="AY29" s="63">
        <v>0.23</v>
      </c>
      <c r="AZ29" s="67">
        <v>7.75</v>
      </c>
      <c r="BA29" s="63">
        <v>0.31</v>
      </c>
      <c r="BB29" s="67">
        <v>0.26</v>
      </c>
      <c r="BC29" s="63">
        <v>0.02</v>
      </c>
      <c r="BD29" s="67">
        <v>2.54</v>
      </c>
      <c r="BE29" s="63">
        <v>0.32</v>
      </c>
      <c r="BF29" s="67">
        <v>0.33</v>
      </c>
      <c r="BG29" s="63">
        <v>0.02</v>
      </c>
      <c r="BH29" s="67">
        <v>0.97</v>
      </c>
      <c r="BI29" s="63">
        <v>0.06</v>
      </c>
      <c r="BJ29" s="67"/>
      <c r="BK29" s="63"/>
      <c r="BL29" s="67">
        <v>0.76</v>
      </c>
      <c r="BM29" s="63">
        <v>0.08</v>
      </c>
      <c r="BN29" s="67">
        <v>0.35</v>
      </c>
      <c r="BO29" s="63">
        <v>0.06</v>
      </c>
      <c r="BP29" s="67"/>
      <c r="BQ29" s="63"/>
      <c r="BR29" s="67"/>
      <c r="BS29" s="63"/>
      <c r="BT29" s="67"/>
      <c r="BU29" s="63"/>
      <c r="BV29" s="67">
        <v>0.68</v>
      </c>
      <c r="BW29" s="63">
        <v>7.0000000000000007E-2</v>
      </c>
      <c r="BX29" s="67"/>
      <c r="BY29" s="63"/>
      <c r="BZ29" s="67">
        <v>0.55000000000000004</v>
      </c>
      <c r="CA29" s="63">
        <v>7.0000000000000007E-2</v>
      </c>
      <c r="CB29" s="67"/>
      <c r="CC29" s="63"/>
      <c r="CD29" s="67"/>
      <c r="CE29" s="63"/>
      <c r="CF29" s="67"/>
      <c r="CG29" s="63"/>
      <c r="CH29" s="67">
        <v>6.4000000000000001E-2</v>
      </c>
      <c r="CI29" s="63">
        <v>7.0000000000000001E-3</v>
      </c>
      <c r="CJ29" s="67">
        <v>2.4E-2</v>
      </c>
      <c r="CK29" s="63">
        <v>4.0000000000000001E-3</v>
      </c>
      <c r="CL29" s="118">
        <v>6.7999999999999996E-3</v>
      </c>
      <c r="CM29" s="60">
        <v>1.4E-3</v>
      </c>
      <c r="CN29" s="117">
        <v>37.14</v>
      </c>
      <c r="CO29" s="91">
        <v>8.5399999999999991</v>
      </c>
      <c r="CP29" s="91">
        <v>15.16</v>
      </c>
      <c r="CQ29" s="91">
        <v>1.85</v>
      </c>
      <c r="CR29" s="61">
        <v>3.43</v>
      </c>
      <c r="CS29" s="61">
        <v>0.9</v>
      </c>
      <c r="CT29" s="63">
        <v>10.83</v>
      </c>
      <c r="CU29" s="63">
        <v>1.9</v>
      </c>
      <c r="CV29" s="63">
        <v>11.88</v>
      </c>
      <c r="CW29" s="63">
        <v>1.74</v>
      </c>
      <c r="CX29" s="60">
        <f t="shared" si="0"/>
        <v>1.973684210526316E-2</v>
      </c>
      <c r="CY29" s="60">
        <f t="shared" si="1"/>
        <v>1.7092839555697807E-3</v>
      </c>
      <c r="CZ29" s="63"/>
      <c r="DA29" s="68">
        <v>24.3</v>
      </c>
      <c r="DB29" s="60">
        <f>0.3543*DD29</f>
        <v>2.0772609000000001E-2</v>
      </c>
      <c r="DC29" s="60">
        <v>1.1691900000000001E-3</v>
      </c>
      <c r="DD29" s="63">
        <v>5.8630000000000002E-2</v>
      </c>
      <c r="DE29" s="63">
        <v>3.3E-3</v>
      </c>
      <c r="DF29" s="65">
        <v>0.70325000000000004</v>
      </c>
      <c r="DG29" s="65">
        <v>1E-3</v>
      </c>
      <c r="DH29" s="65">
        <v>0.70052000000000003</v>
      </c>
      <c r="DI29" s="65">
        <v>1.0229404589333865E-3</v>
      </c>
      <c r="DJ29" s="68">
        <v>3349.10156075136</v>
      </c>
      <c r="DK29" s="68">
        <v>826</v>
      </c>
      <c r="DM29" s="187">
        <v>41.2</v>
      </c>
      <c r="DN29" s="187">
        <v>1.769868978145818E-2</v>
      </c>
      <c r="DO29" s="187">
        <v>52.14</v>
      </c>
      <c r="DP29" s="187">
        <v>9.6108386903728513E-2</v>
      </c>
      <c r="DQ29" s="187">
        <v>5.03</v>
      </c>
      <c r="DR29" s="187">
        <v>0.18675173414425678</v>
      </c>
      <c r="DS29" s="188">
        <v>3.2000000000000002E-3</v>
      </c>
      <c r="DT29" s="188">
        <v>4.8616172244636514E-4</v>
      </c>
      <c r="DU29" s="188">
        <v>5.8500000000000003E-2</v>
      </c>
      <c r="DV29" s="188">
        <v>2.4928446107476024E-3</v>
      </c>
      <c r="DW29" s="188">
        <v>1.1999999999999999E-3</v>
      </c>
      <c r="DX29" s="188">
        <v>1.0198480101546766E-3</v>
      </c>
      <c r="DY29" s="188">
        <v>0.1285</v>
      </c>
      <c r="DZ29" s="188">
        <v>6.2813784786933981E-4</v>
      </c>
      <c r="EA29" s="188">
        <v>1.6999999999999999E-3</v>
      </c>
      <c r="EB29" s="188">
        <v>4.8035149463613116E-4</v>
      </c>
      <c r="EC29" s="188">
        <v>0.2056</v>
      </c>
      <c r="ED29" s="188">
        <v>9.6281496891258394E-4</v>
      </c>
      <c r="EE29" s="188">
        <v>7.9600000000000004E-2</v>
      </c>
      <c r="EF29" s="188">
        <v>7.4348345064923979E-4</v>
      </c>
      <c r="EG29" s="188">
        <v>1.3599999999999999E-2</v>
      </c>
      <c r="EH29" s="188">
        <v>7.8362597336569537E-4</v>
      </c>
      <c r="EI29" s="188">
        <v>0.42520000000000002</v>
      </c>
      <c r="EJ29" s="188">
        <v>8.0895245978931159E-3</v>
      </c>
      <c r="EK29" s="187">
        <v>99.13</v>
      </c>
    </row>
    <row r="30" spans="1:141" x14ac:dyDescent="0.2">
      <c r="A30" s="63" t="s">
        <v>299</v>
      </c>
      <c r="B30" s="61">
        <v>95.07</v>
      </c>
      <c r="C30" s="143">
        <v>6.0610631109741797E-3</v>
      </c>
      <c r="D30" s="61">
        <v>48.23</v>
      </c>
      <c r="E30" s="61">
        <v>6.6829448359237556E-2</v>
      </c>
      <c r="F30" s="64">
        <v>0.17</v>
      </c>
      <c r="G30" s="64">
        <v>4.0636159716971407E-3</v>
      </c>
      <c r="H30" s="61">
        <v>5.6</v>
      </c>
      <c r="I30" s="61">
        <v>1.7674616240791741E-2</v>
      </c>
      <c r="J30" s="61">
        <v>1.34</v>
      </c>
      <c r="K30" s="61">
        <v>8.7959999999999994</v>
      </c>
      <c r="L30" s="61">
        <v>4.8752380490802702E-2</v>
      </c>
      <c r="M30" s="64">
        <v>0.03</v>
      </c>
      <c r="N30" s="64">
        <v>3.2023356059809427E-3</v>
      </c>
      <c r="O30" s="61">
        <v>30.31</v>
      </c>
      <c r="P30" s="61">
        <v>9.4497227959342803E-2</v>
      </c>
      <c r="Q30" s="61">
        <v>4.4800000000000004</v>
      </c>
      <c r="R30" s="61">
        <v>1.04039128062E-2</v>
      </c>
      <c r="S30" s="64">
        <v>6.6000000000000003E-2</v>
      </c>
      <c r="T30" s="64">
        <v>5.724570601266867E-3</v>
      </c>
      <c r="U30" s="64">
        <v>0.495</v>
      </c>
      <c r="V30" s="64">
        <v>1.1507966371170887E-2</v>
      </c>
      <c r="W30" s="64">
        <v>1.9E-2</v>
      </c>
      <c r="X30" s="64">
        <v>7.9741884187841717E-4</v>
      </c>
      <c r="Y30" s="60">
        <v>4.9500000000000002E-2</v>
      </c>
      <c r="Z30" s="60">
        <v>9.2484687381209213E-4</v>
      </c>
      <c r="AA30" s="64">
        <v>1.7000000000000001E-2</v>
      </c>
      <c r="AB30" s="64">
        <v>1.7963608223156666E-3</v>
      </c>
      <c r="AC30" s="64">
        <v>0.01</v>
      </c>
      <c r="AD30" s="64">
        <v>7.3822289116298528E-4</v>
      </c>
      <c r="AE30" s="61">
        <v>99.61</v>
      </c>
      <c r="AF30" s="61">
        <f t="shared" si="2"/>
        <v>100.06</v>
      </c>
      <c r="AG30" s="92">
        <f t="shared" si="3"/>
        <v>0.11176470588235293</v>
      </c>
      <c r="AH30" s="64">
        <f t="shared" si="4"/>
        <v>2.9117647058823528</v>
      </c>
      <c r="AI30" s="64">
        <f t="shared" si="5"/>
        <v>0.29117647058823531</v>
      </c>
      <c r="AJ30" s="64">
        <f t="shared" si="6"/>
        <v>2.6470588235294117</v>
      </c>
      <c r="AK30" s="63">
        <v>1513</v>
      </c>
      <c r="AL30" s="63">
        <v>1300</v>
      </c>
      <c r="AM30" s="63" t="s">
        <v>298</v>
      </c>
      <c r="AN30" s="62">
        <v>0.45</v>
      </c>
      <c r="AO30" s="69">
        <v>0.06</v>
      </c>
      <c r="AP30" s="66"/>
      <c r="AQ30" s="63"/>
      <c r="AR30" s="67"/>
      <c r="AS30" s="63"/>
      <c r="AT30" s="67"/>
      <c r="AU30" s="63"/>
      <c r="AV30" s="67"/>
      <c r="AW30" s="63"/>
      <c r="AX30" s="67"/>
      <c r="AY30" s="63"/>
      <c r="AZ30" s="67"/>
      <c r="BA30" s="63"/>
      <c r="BB30" s="67"/>
      <c r="BC30" s="63"/>
      <c r="BD30" s="67"/>
      <c r="BE30" s="63"/>
      <c r="BF30" s="67"/>
      <c r="BG30" s="63"/>
      <c r="BH30" s="67"/>
      <c r="BI30" s="63"/>
      <c r="BJ30" s="67"/>
      <c r="BK30" s="63"/>
      <c r="BL30" s="67"/>
      <c r="BM30" s="63"/>
      <c r="BN30" s="67"/>
      <c r="BO30" s="63"/>
      <c r="BP30" s="67"/>
      <c r="BQ30" s="63"/>
      <c r="BR30" s="67"/>
      <c r="BS30" s="63"/>
      <c r="BT30" s="67"/>
      <c r="BU30" s="63"/>
      <c r="BV30" s="67"/>
      <c r="BW30" s="63"/>
      <c r="BX30" s="67"/>
      <c r="BY30" s="63"/>
      <c r="BZ30" s="67"/>
      <c r="CA30" s="63"/>
      <c r="CB30" s="67"/>
      <c r="CC30" s="63"/>
      <c r="CD30" s="67"/>
      <c r="CE30" s="63"/>
      <c r="CF30" s="67"/>
      <c r="CG30" s="63"/>
      <c r="CH30" s="67"/>
      <c r="CI30" s="63"/>
      <c r="CJ30" s="67"/>
      <c r="CK30" s="63"/>
      <c r="CL30" s="118"/>
      <c r="CM30" s="60"/>
      <c r="CN30" s="117"/>
      <c r="CO30" s="91"/>
      <c r="CP30" s="91"/>
      <c r="CQ30" s="91"/>
      <c r="CR30" s="61"/>
      <c r="CS30" s="61"/>
      <c r="CT30" s="63"/>
      <c r="CU30" s="63"/>
      <c r="CV30" s="63"/>
      <c r="CW30" s="63"/>
      <c r="CX30" s="60"/>
      <c r="CY30" s="60"/>
      <c r="CZ30" s="63"/>
      <c r="DA30" s="68">
        <v>12</v>
      </c>
      <c r="DB30" s="60">
        <f>0.3543*DD30</f>
        <v>2.2933838999999998E-2</v>
      </c>
      <c r="DC30" s="60">
        <v>1.2896520000000001E-3</v>
      </c>
      <c r="DD30" s="63">
        <v>6.4729999999999996E-2</v>
      </c>
      <c r="DE30" s="63">
        <v>3.64E-3</v>
      </c>
      <c r="DF30" s="65">
        <v>0.70315000000000005</v>
      </c>
      <c r="DG30" s="65">
        <v>7.3999999999999999E-4</v>
      </c>
      <c r="DH30" s="65">
        <v>0.70013000000000003</v>
      </c>
      <c r="DI30" s="65">
        <v>7.772471471135014E-4</v>
      </c>
      <c r="DJ30" s="68">
        <v>3658.8202271156283</v>
      </c>
      <c r="DK30" s="68">
        <v>626</v>
      </c>
      <c r="DM30" s="187">
        <v>41.62</v>
      </c>
      <c r="DN30" s="187">
        <v>0.10052100140043467</v>
      </c>
      <c r="DO30" s="187">
        <v>52.79</v>
      </c>
      <c r="DP30" s="187">
        <v>0.13413926729266926</v>
      </c>
      <c r="DQ30" s="187">
        <v>4.87</v>
      </c>
      <c r="DR30" s="187">
        <v>1.8558102701427392E-2</v>
      </c>
      <c r="DS30" s="188">
        <v>2.8999999999999998E-3</v>
      </c>
      <c r="DT30" s="188">
        <v>7.9700284889031936E-4</v>
      </c>
      <c r="DU30" s="188">
        <v>6.2199999999999998E-2</v>
      </c>
      <c r="DV30" s="188">
        <v>7.5163838216954233E-3</v>
      </c>
      <c r="DW30" s="188">
        <v>8.9999999999999998E-4</v>
      </c>
      <c r="DX30" s="188">
        <v>1.364325210302392E-3</v>
      </c>
      <c r="DY30" s="188">
        <v>0.12520000000000001</v>
      </c>
      <c r="DZ30" s="188">
        <v>2.0251601058467279E-3</v>
      </c>
      <c r="EA30" s="188">
        <v>1.9E-3</v>
      </c>
      <c r="EB30" s="188">
        <v>4.8323363567421911E-4</v>
      </c>
      <c r="EC30" s="188">
        <v>0.1971</v>
      </c>
      <c r="ED30" s="188">
        <v>2.7228570971954847E-3</v>
      </c>
      <c r="EE30" s="188">
        <v>7.6999999999999999E-2</v>
      </c>
      <c r="EF30" s="188">
        <v>7.9414461640783492E-4</v>
      </c>
      <c r="EG30" s="188">
        <v>1.29E-2</v>
      </c>
      <c r="EH30" s="188">
        <v>1.1753224239047482E-3</v>
      </c>
      <c r="EI30" s="188">
        <v>0.4254</v>
      </c>
      <c r="EJ30" s="188">
        <v>2.4576626022097805E-3</v>
      </c>
      <c r="EK30" s="187">
        <v>100.19</v>
      </c>
    </row>
    <row r="31" spans="1:141" x14ac:dyDescent="0.2">
      <c r="A31" s="63" t="s">
        <v>241</v>
      </c>
      <c r="B31" s="61">
        <v>94.95</v>
      </c>
      <c r="C31" s="143">
        <v>2.2944750852321092E-2</v>
      </c>
      <c r="D31" s="61">
        <v>48.33</v>
      </c>
      <c r="E31" s="61">
        <v>6.6968012423843065E-2</v>
      </c>
      <c r="F31" s="64">
        <v>0.16900000000000001</v>
      </c>
      <c r="G31" s="64">
        <v>4.0898569019610599E-3</v>
      </c>
      <c r="H31" s="61">
        <v>5.55</v>
      </c>
      <c r="I31" s="61">
        <v>1.7730426766813408E-2</v>
      </c>
      <c r="J31" s="61">
        <v>1.29</v>
      </c>
      <c r="K31" s="61">
        <v>8.9390000000000001</v>
      </c>
      <c r="L31" s="61">
        <v>5.0118666499640849E-2</v>
      </c>
      <c r="M31" s="64">
        <v>3.1E-2</v>
      </c>
      <c r="N31" s="64">
        <v>3.1255028579512973E-3</v>
      </c>
      <c r="O31" s="61">
        <v>30.12</v>
      </c>
      <c r="P31" s="61">
        <v>9.2745547242621504E-2</v>
      </c>
      <c r="Q31" s="61">
        <v>4.4400000000000004</v>
      </c>
      <c r="R31" s="61">
        <v>1.0424636460487883E-2</v>
      </c>
      <c r="S31" s="64">
        <v>7.0999999999999994E-2</v>
      </c>
      <c r="T31" s="64">
        <v>5.6972314642321688E-3</v>
      </c>
      <c r="U31" s="64">
        <v>0.46600000000000003</v>
      </c>
      <c r="V31" s="64">
        <v>1.1218532325917432E-2</v>
      </c>
      <c r="W31" s="64">
        <v>1.4E-2</v>
      </c>
      <c r="X31" s="64">
        <v>7.8446079051272663E-4</v>
      </c>
      <c r="Y31" s="60">
        <v>2.5700000000000001E-2</v>
      </c>
      <c r="Z31" s="60">
        <v>7.8243535349889351E-4</v>
      </c>
      <c r="AA31" s="64">
        <v>1.4E-2</v>
      </c>
      <c r="AB31" s="64">
        <v>1.7735023623146949E-3</v>
      </c>
      <c r="AC31" s="64">
        <v>1.2E-2</v>
      </c>
      <c r="AD31" s="64">
        <v>7.4095558721304084E-4</v>
      </c>
      <c r="AE31" s="61">
        <v>99.47</v>
      </c>
      <c r="AF31" s="61">
        <f t="shared" si="2"/>
        <v>100.03999999999999</v>
      </c>
      <c r="AG31" s="92">
        <f t="shared" si="3"/>
        <v>8.2840236686390525E-2</v>
      </c>
      <c r="AH31" s="64">
        <f t="shared" si="4"/>
        <v>2.7573964497041419</v>
      </c>
      <c r="AI31" s="64">
        <f t="shared" si="5"/>
        <v>0.15207100591715975</v>
      </c>
      <c r="AJ31" s="64">
        <f t="shared" si="6"/>
        <v>3.3727810650887569</v>
      </c>
      <c r="AK31" s="63">
        <v>1505</v>
      </c>
      <c r="AL31" s="63">
        <v>1300</v>
      </c>
      <c r="AM31" s="63" t="s">
        <v>240</v>
      </c>
      <c r="AN31" s="62">
        <v>0.56999999999999995</v>
      </c>
      <c r="AO31" s="69">
        <v>0.08</v>
      </c>
      <c r="AP31" s="66"/>
      <c r="AQ31" s="63"/>
      <c r="AR31" s="67"/>
      <c r="AS31" s="63"/>
      <c r="AT31" s="67"/>
      <c r="AU31" s="63"/>
      <c r="AV31" s="67"/>
      <c r="AW31" s="63"/>
      <c r="AX31" s="67"/>
      <c r="AY31" s="63"/>
      <c r="AZ31" s="67"/>
      <c r="BA31" s="63"/>
      <c r="BB31" s="67"/>
      <c r="BC31" s="63"/>
      <c r="BD31" s="67"/>
      <c r="BE31" s="63"/>
      <c r="BF31" s="67"/>
      <c r="BG31" s="63"/>
      <c r="BH31" s="67"/>
      <c r="BI31" s="63"/>
      <c r="BJ31" s="67"/>
      <c r="BK31" s="63"/>
      <c r="BL31" s="67"/>
      <c r="BM31" s="63"/>
      <c r="BN31" s="67"/>
      <c r="BO31" s="63"/>
      <c r="BP31" s="67"/>
      <c r="BQ31" s="63"/>
      <c r="BR31" s="67"/>
      <c r="BS31" s="63"/>
      <c r="BT31" s="67"/>
      <c r="BU31" s="63"/>
      <c r="BV31" s="67"/>
      <c r="BW31" s="63"/>
      <c r="BX31" s="67"/>
      <c r="BY31" s="63"/>
      <c r="BZ31" s="67"/>
      <c r="CA31" s="63"/>
      <c r="CB31" s="67"/>
      <c r="CC31" s="63"/>
      <c r="CD31" s="67"/>
      <c r="CE31" s="63"/>
      <c r="CF31" s="67"/>
      <c r="CG31" s="63"/>
      <c r="CH31" s="67"/>
      <c r="CI31" s="63"/>
      <c r="CJ31" s="67"/>
      <c r="CK31" s="63"/>
      <c r="CL31" s="118"/>
      <c r="CM31" s="60"/>
      <c r="CN31" s="117"/>
      <c r="CO31" s="91"/>
      <c r="CP31" s="91"/>
      <c r="CQ31" s="91"/>
      <c r="CR31" s="61"/>
      <c r="CS31" s="61"/>
      <c r="CT31" s="63"/>
      <c r="CU31" s="63"/>
      <c r="CV31" s="63"/>
      <c r="CW31" s="63"/>
      <c r="CX31" s="60"/>
      <c r="CY31" s="60"/>
      <c r="CZ31" s="63"/>
      <c r="DA31" s="68">
        <v>17.3</v>
      </c>
      <c r="DB31" s="60">
        <f t="shared" ref="DB31:DB34" si="9">0.3543*DD31</f>
        <v>1.6163166E-2</v>
      </c>
      <c r="DC31" s="60">
        <v>9.4598100000000004E-4</v>
      </c>
      <c r="DD31" s="63">
        <v>4.5620000000000001E-2</v>
      </c>
      <c r="DE31" s="63">
        <v>2.6700000000000001E-3</v>
      </c>
      <c r="DF31" s="65">
        <v>0.70247999999999999</v>
      </c>
      <c r="DG31" s="65">
        <v>1.16E-3</v>
      </c>
      <c r="DH31" s="65">
        <v>0.70035000000000003</v>
      </c>
      <c r="DI31" s="65">
        <v>1.1725461409021391E-3</v>
      </c>
      <c r="DJ31" s="68">
        <v>3480.1094950102311</v>
      </c>
      <c r="DK31" s="68">
        <v>945</v>
      </c>
      <c r="DM31" s="187">
        <v>40.97</v>
      </c>
      <c r="DN31" s="187">
        <v>3.4237497832964814E-2</v>
      </c>
      <c r="DO31" s="187">
        <v>51.64</v>
      </c>
      <c r="DP31" s="187">
        <v>5.0150472200957114E-2</v>
      </c>
      <c r="DQ31" s="187">
        <v>4.9000000000000004</v>
      </c>
      <c r="DR31" s="187">
        <v>6.9590358383683132E-2</v>
      </c>
      <c r="DS31" s="188">
        <v>2.8999999999999998E-3</v>
      </c>
      <c r="DT31" s="188">
        <v>4.5430822149132864E-4</v>
      </c>
      <c r="DU31" s="188">
        <v>6.3299999999999995E-2</v>
      </c>
      <c r="DV31" s="188">
        <v>1.9099232962259698E-3</v>
      </c>
      <c r="DW31" s="188">
        <v>1.1999999999999999E-3</v>
      </c>
      <c r="DX31" s="188">
        <v>1.1060269559993224E-3</v>
      </c>
      <c r="DY31" s="188">
        <v>0.12479999999999999</v>
      </c>
      <c r="DZ31" s="188">
        <v>2.4453968168922828E-3</v>
      </c>
      <c r="EA31" s="188">
        <v>1.6999999999999999E-3</v>
      </c>
      <c r="EB31" s="188">
        <v>1.7523807384973257E-4</v>
      </c>
      <c r="EC31" s="188">
        <v>0.19409999999999999</v>
      </c>
      <c r="ED31" s="188">
        <v>1.0663956076103849E-3</v>
      </c>
      <c r="EE31" s="188">
        <v>7.7899999999999997E-2</v>
      </c>
      <c r="EF31" s="188">
        <v>1.3734378064068299E-3</v>
      </c>
      <c r="EG31" s="188">
        <v>1.23E-2</v>
      </c>
      <c r="EH31" s="188">
        <v>8.9053243249941939E-4</v>
      </c>
      <c r="EI31" s="188">
        <v>0.43759999999999999</v>
      </c>
      <c r="EJ31" s="188">
        <v>1.1700271742954326E-3</v>
      </c>
      <c r="EK31" s="187">
        <v>98.42</v>
      </c>
    </row>
    <row r="32" spans="1:141" x14ac:dyDescent="0.2">
      <c r="A32" s="63" t="s">
        <v>249</v>
      </c>
      <c r="B32" s="61">
        <v>94.64</v>
      </c>
      <c r="C32" s="143">
        <v>1.7253925488311398E-2</v>
      </c>
      <c r="D32" s="61">
        <v>48.55</v>
      </c>
      <c r="E32" s="61">
        <v>6.7272853365975188E-2</v>
      </c>
      <c r="F32" s="64">
        <v>0.17299999999999999</v>
      </c>
      <c r="G32" s="64">
        <v>4.2463642260464314E-3</v>
      </c>
      <c r="H32" s="61">
        <v>5.79</v>
      </c>
      <c r="I32" s="61">
        <v>1.8497147924297231E-2</v>
      </c>
      <c r="J32" s="61">
        <v>1.24</v>
      </c>
      <c r="K32" s="61">
        <v>9.1829999999999998</v>
      </c>
      <c r="L32" s="61">
        <v>4.9130930640709641E-2</v>
      </c>
      <c r="M32" s="64">
        <v>3.4000000000000002E-2</v>
      </c>
      <c r="N32" s="64">
        <v>3.2624768153757355E-3</v>
      </c>
      <c r="O32" s="61">
        <v>29.15</v>
      </c>
      <c r="P32" s="61">
        <v>9.0880705873138984E-2</v>
      </c>
      <c r="Q32" s="61">
        <v>4.74</v>
      </c>
      <c r="R32" s="61">
        <v>1.0946561103835307E-2</v>
      </c>
      <c r="S32" s="64">
        <v>6.6000000000000003E-2</v>
      </c>
      <c r="T32" s="64">
        <v>5.8276011836394179E-3</v>
      </c>
      <c r="U32" s="64">
        <v>0.502</v>
      </c>
      <c r="V32" s="64">
        <v>1.1813127610114075E-2</v>
      </c>
      <c r="W32" s="64">
        <v>0.02</v>
      </c>
      <c r="X32" s="64">
        <v>8.4061599988297824E-4</v>
      </c>
      <c r="Y32" s="60">
        <v>9.1999999999999998E-2</v>
      </c>
      <c r="Z32" s="60">
        <v>1.2016777670417595E-3</v>
      </c>
      <c r="AA32" s="64">
        <v>1.7999999999999999E-2</v>
      </c>
      <c r="AB32" s="64">
        <v>1.9063649598122599E-3</v>
      </c>
      <c r="AC32" s="64">
        <v>1.2E-2</v>
      </c>
      <c r="AD32" s="64">
        <v>7.9043423227714252E-4</v>
      </c>
      <c r="AE32" s="61">
        <v>99.58</v>
      </c>
      <c r="AF32" s="61">
        <f t="shared" si="2"/>
        <v>100.1</v>
      </c>
      <c r="AG32" s="92">
        <f t="shared" si="3"/>
        <v>0.11560693641618498</v>
      </c>
      <c r="AH32" s="64">
        <f t="shared" si="4"/>
        <v>2.901734104046243</v>
      </c>
      <c r="AI32" s="64">
        <f t="shared" si="5"/>
        <v>0.53179190751445093</v>
      </c>
      <c r="AJ32" s="64">
        <f t="shared" si="6"/>
        <v>3.0057803468208095</v>
      </c>
      <c r="AK32" s="63">
        <v>1495</v>
      </c>
      <c r="AL32" s="63">
        <v>1300</v>
      </c>
      <c r="AM32" s="63" t="s">
        <v>248</v>
      </c>
      <c r="AN32" s="62">
        <v>0.52</v>
      </c>
      <c r="AO32" s="69">
        <v>7.0000000000000007E-2</v>
      </c>
      <c r="AP32" s="66">
        <v>20</v>
      </c>
      <c r="AQ32" s="63">
        <v>12</v>
      </c>
      <c r="AR32" s="67">
        <v>1044.71</v>
      </c>
      <c r="AS32" s="63">
        <v>72.61</v>
      </c>
      <c r="AT32" s="67">
        <v>0.42</v>
      </c>
      <c r="AU32" s="63">
        <v>0.06</v>
      </c>
      <c r="AV32" s="67">
        <v>18.38</v>
      </c>
      <c r="AW32" s="63">
        <v>1.08</v>
      </c>
      <c r="AX32" s="67">
        <v>4.3099999999999996</v>
      </c>
      <c r="AY32" s="63">
        <v>0.34</v>
      </c>
      <c r="AZ32" s="67">
        <v>7.55</v>
      </c>
      <c r="BA32" s="63">
        <v>0.51</v>
      </c>
      <c r="BB32" s="67">
        <v>0.27</v>
      </c>
      <c r="BC32" s="63">
        <v>0.06</v>
      </c>
      <c r="BD32" s="67">
        <v>2.92</v>
      </c>
      <c r="BE32" s="63">
        <v>0.64</v>
      </c>
      <c r="BF32" s="67">
        <v>0.33</v>
      </c>
      <c r="BG32" s="63">
        <v>0.05</v>
      </c>
      <c r="BH32" s="67">
        <v>1.01</v>
      </c>
      <c r="BI32" s="63">
        <v>0.1</v>
      </c>
      <c r="BJ32" s="67"/>
      <c r="BK32" s="63"/>
      <c r="BL32" s="67">
        <v>0.93</v>
      </c>
      <c r="BM32" s="63">
        <v>0.21</v>
      </c>
      <c r="BN32" s="67">
        <v>0.22</v>
      </c>
      <c r="BO32" s="63">
        <v>0.09</v>
      </c>
      <c r="BP32" s="67"/>
      <c r="BQ32" s="63"/>
      <c r="BR32" s="67"/>
      <c r="BS32" s="63"/>
      <c r="BT32" s="67"/>
      <c r="BU32" s="63"/>
      <c r="BV32" s="67">
        <v>0.7</v>
      </c>
      <c r="BW32" s="63">
        <v>0.12</v>
      </c>
      <c r="BX32" s="67"/>
      <c r="BY32" s="63"/>
      <c r="BZ32" s="67">
        <v>0.45</v>
      </c>
      <c r="CA32" s="63">
        <v>0.1</v>
      </c>
      <c r="CB32" s="67"/>
      <c r="CC32" s="63"/>
      <c r="CD32" s="67"/>
      <c r="CE32" s="63"/>
      <c r="CF32" s="67"/>
      <c r="CG32" s="63"/>
      <c r="CH32" s="67"/>
      <c r="CI32" s="63"/>
      <c r="CJ32" s="67">
        <v>2.1999999999999999E-2</v>
      </c>
      <c r="CK32" s="63">
        <v>6.0000000000000001E-3</v>
      </c>
      <c r="CL32" s="118">
        <v>8.0000000000000002E-3</v>
      </c>
      <c r="CM32" s="60">
        <v>2.8E-3</v>
      </c>
      <c r="CN32" s="117">
        <v>33.75</v>
      </c>
      <c r="CO32" s="91">
        <v>13.92</v>
      </c>
      <c r="CP32" s="91"/>
      <c r="CQ32" s="91"/>
      <c r="CR32" s="61">
        <v>2.75</v>
      </c>
      <c r="CS32" s="61">
        <v>1.23</v>
      </c>
      <c r="CT32" s="63">
        <v>12.27</v>
      </c>
      <c r="CU32" s="63">
        <v>4.28</v>
      </c>
      <c r="CV32" s="63"/>
      <c r="CW32" s="63"/>
      <c r="CX32" s="60">
        <f>AT32/AV32</f>
        <v>2.2850924918389554E-2</v>
      </c>
      <c r="CY32" s="60">
        <f>CX32*((AU32/AT32)^2+(AW32/AV32)^2)^0.5</f>
        <v>3.5297722905590703E-3</v>
      </c>
      <c r="CZ32" s="63"/>
      <c r="DA32" s="68">
        <v>22.7</v>
      </c>
      <c r="DB32" s="60">
        <f t="shared" si="9"/>
        <v>2.3571579000000002E-2</v>
      </c>
      <c r="DC32" s="60">
        <v>1.339254E-3</v>
      </c>
      <c r="DD32" s="63">
        <v>6.6530000000000006E-2</v>
      </c>
      <c r="DE32" s="63">
        <v>3.7799999999999999E-3</v>
      </c>
      <c r="DF32" s="65">
        <v>0.70374000000000003</v>
      </c>
      <c r="DG32" s="65">
        <v>8.2000000000000009E-4</v>
      </c>
      <c r="DH32" s="65">
        <v>0.70062999999999998</v>
      </c>
      <c r="DI32" s="65">
        <v>8.5599980190055754E-4</v>
      </c>
      <c r="DJ32" s="68">
        <v>3251.3130227496781</v>
      </c>
      <c r="DK32" s="68">
        <v>693</v>
      </c>
      <c r="DM32" s="187">
        <v>41.18</v>
      </c>
      <c r="DN32" s="187">
        <v>4.1852013877952801E-2</v>
      </c>
      <c r="DO32" s="187">
        <v>51.8</v>
      </c>
      <c r="DP32" s="187">
        <v>6.6519293290384307E-2</v>
      </c>
      <c r="DQ32" s="187">
        <v>5.23</v>
      </c>
      <c r="DR32" s="187">
        <v>5.6653031740249105E-2</v>
      </c>
      <c r="DS32" s="188">
        <v>2.8999999999999998E-3</v>
      </c>
      <c r="DT32" s="188">
        <v>5.9513488434688499E-4</v>
      </c>
      <c r="DU32" s="188">
        <v>5.6000000000000001E-2</v>
      </c>
      <c r="DV32" s="188">
        <v>1.7381279012048604E-3</v>
      </c>
      <c r="DW32" s="188">
        <v>1.6999999999999999E-3</v>
      </c>
      <c r="DX32" s="188">
        <v>2.1667578706455067E-3</v>
      </c>
      <c r="DY32" s="188">
        <v>0.13189999999999999</v>
      </c>
      <c r="DZ32" s="188">
        <v>2.3493535642971552E-3</v>
      </c>
      <c r="EA32" s="188">
        <v>2.0999999999999999E-3</v>
      </c>
      <c r="EB32" s="188">
        <v>5.6914120920841936E-4</v>
      </c>
      <c r="EC32" s="188">
        <v>0.2069</v>
      </c>
      <c r="ED32" s="188">
        <v>1.2558098826544841E-2</v>
      </c>
      <c r="EE32" s="188">
        <v>8.2500000000000004E-2</v>
      </c>
      <c r="EF32" s="188">
        <v>1.0911713410291931E-3</v>
      </c>
      <c r="EG32" s="188">
        <v>1.23E-2</v>
      </c>
      <c r="EH32" s="188">
        <v>7.3712391324735362E-4</v>
      </c>
      <c r="EI32" s="188">
        <v>0.42780000000000001</v>
      </c>
      <c r="EJ32" s="188">
        <v>3.1892540607205621E-3</v>
      </c>
      <c r="EK32" s="187">
        <v>99.12</v>
      </c>
    </row>
    <row r="33" spans="1:141" x14ac:dyDescent="0.2">
      <c r="A33" s="63" t="s">
        <v>212</v>
      </c>
      <c r="B33" s="61">
        <v>94.81</v>
      </c>
      <c r="C33" s="143">
        <v>3.4710260290824253E-2</v>
      </c>
      <c r="D33" s="61">
        <v>48.49</v>
      </c>
      <c r="E33" s="61">
        <v>6.7189714927211888E-2</v>
      </c>
      <c r="F33" s="64">
        <v>0.16400000000000001</v>
      </c>
      <c r="G33" s="64">
        <v>4.1247415850818704E-3</v>
      </c>
      <c r="H33" s="61">
        <v>5.65</v>
      </c>
      <c r="I33" s="61">
        <v>1.7977696676097797E-2</v>
      </c>
      <c r="J33" s="61">
        <v>1.29</v>
      </c>
      <c r="K33" s="61">
        <v>9.0440000000000005</v>
      </c>
      <c r="L33" s="61">
        <v>4.9895136710604131E-2</v>
      </c>
      <c r="M33" s="64">
        <v>3.1E-2</v>
      </c>
      <c r="N33" s="64">
        <v>3.2057917973413739E-3</v>
      </c>
      <c r="O33" s="61">
        <v>29.71</v>
      </c>
      <c r="P33" s="61">
        <v>9.2626613087168422E-2</v>
      </c>
      <c r="Q33" s="61">
        <v>4.55</v>
      </c>
      <c r="R33" s="61">
        <v>1.0624848698995352E-2</v>
      </c>
      <c r="S33" s="64">
        <v>5.6000000000000001E-2</v>
      </c>
      <c r="T33" s="64">
        <v>5.7267587785460568E-3</v>
      </c>
      <c r="U33" s="64">
        <v>0.49199999999999999</v>
      </c>
      <c r="V33" s="64">
        <v>1.1539355129295572E-2</v>
      </c>
      <c r="W33" s="64">
        <v>1.9E-2</v>
      </c>
      <c r="X33" s="64">
        <v>8.0970576152508244E-4</v>
      </c>
      <c r="Y33" s="60">
        <v>5.6500000000000002E-2</v>
      </c>
      <c r="Z33" s="60">
        <v>9.9093563898836729E-4</v>
      </c>
      <c r="AA33" s="64">
        <v>1.4999999999999999E-2</v>
      </c>
      <c r="AB33" s="64">
        <v>1.7614930535706853E-3</v>
      </c>
      <c r="AC33" s="64">
        <v>1.2999999999999999E-2</v>
      </c>
      <c r="AD33" s="64">
        <v>7.496031529506664E-4</v>
      </c>
      <c r="AE33" s="61">
        <v>99.57</v>
      </c>
      <c r="AF33" s="61">
        <f t="shared" si="2"/>
        <v>100.07</v>
      </c>
      <c r="AG33" s="92">
        <f t="shared" si="3"/>
        <v>0.11585365853658536</v>
      </c>
      <c r="AH33" s="64">
        <f t="shared" si="4"/>
        <v>3</v>
      </c>
      <c r="AI33" s="64">
        <f t="shared" si="5"/>
        <v>0.34451219512195119</v>
      </c>
      <c r="AJ33" s="64">
        <f t="shared" si="6"/>
        <v>3.0487804878048781</v>
      </c>
      <c r="AK33" s="63">
        <v>1502</v>
      </c>
      <c r="AL33" s="63">
        <v>1300</v>
      </c>
      <c r="AM33" s="63" t="s">
        <v>211</v>
      </c>
      <c r="AN33" s="62">
        <v>0.5</v>
      </c>
      <c r="AO33" s="69">
        <v>7.0000000000000007E-2</v>
      </c>
      <c r="AP33" s="66">
        <v>20</v>
      </c>
      <c r="AQ33" s="63">
        <v>10</v>
      </c>
      <c r="AR33" s="67">
        <v>943.47</v>
      </c>
      <c r="AS33" s="63">
        <v>48.78</v>
      </c>
      <c r="AT33" s="67">
        <v>0.39</v>
      </c>
      <c r="AU33" s="63">
        <v>7.0000000000000007E-2</v>
      </c>
      <c r="AV33" s="67">
        <v>17.940000000000001</v>
      </c>
      <c r="AW33" s="63">
        <v>0.79</v>
      </c>
      <c r="AX33" s="67">
        <v>4.2300000000000004</v>
      </c>
      <c r="AY33" s="63">
        <v>0.35</v>
      </c>
      <c r="AZ33" s="67">
        <v>7.32</v>
      </c>
      <c r="BA33" s="63">
        <v>0.52</v>
      </c>
      <c r="BB33" s="67">
        <v>0.25</v>
      </c>
      <c r="BC33" s="63">
        <v>0.04</v>
      </c>
      <c r="BD33" s="67">
        <v>2.71</v>
      </c>
      <c r="BE33" s="63">
        <v>0.61</v>
      </c>
      <c r="BF33" s="67">
        <v>0.28999999999999998</v>
      </c>
      <c r="BG33" s="63">
        <v>0.05</v>
      </c>
      <c r="BH33" s="67">
        <v>0.92</v>
      </c>
      <c r="BI33" s="63">
        <v>0.1</v>
      </c>
      <c r="BJ33" s="67"/>
      <c r="BK33" s="63"/>
      <c r="BL33" s="67">
        <v>0.74</v>
      </c>
      <c r="BM33" s="63">
        <v>0.16</v>
      </c>
      <c r="BN33" s="67">
        <v>0.3</v>
      </c>
      <c r="BO33" s="63">
        <v>0.11</v>
      </c>
      <c r="BP33" s="67"/>
      <c r="BQ33" s="63"/>
      <c r="BR33" s="67"/>
      <c r="BS33" s="63"/>
      <c r="BT33" s="67"/>
      <c r="BU33" s="63"/>
      <c r="BV33" s="67">
        <v>0.6</v>
      </c>
      <c r="BW33" s="63">
        <v>0.15</v>
      </c>
      <c r="BX33" s="67"/>
      <c r="BY33" s="63"/>
      <c r="BZ33" s="67">
        <v>0.48</v>
      </c>
      <c r="CA33" s="63">
        <v>0.11</v>
      </c>
      <c r="CB33" s="67"/>
      <c r="CC33" s="63"/>
      <c r="CD33" s="67"/>
      <c r="CE33" s="63"/>
      <c r="CF33" s="67"/>
      <c r="CG33" s="63"/>
      <c r="CH33" s="67">
        <v>6.8000000000000005E-2</v>
      </c>
      <c r="CI33" s="63">
        <v>1.2999999999999999E-2</v>
      </c>
      <c r="CJ33" s="67">
        <v>2.1000000000000001E-2</v>
      </c>
      <c r="CK33" s="63">
        <v>6.0000000000000001E-3</v>
      </c>
      <c r="CL33" s="118">
        <v>6.7999999999999996E-3</v>
      </c>
      <c r="CM33" s="60">
        <v>2.5999999999999999E-3</v>
      </c>
      <c r="CN33" s="117">
        <v>35.71</v>
      </c>
      <c r="CO33" s="91">
        <v>15.06</v>
      </c>
      <c r="CP33" s="91">
        <v>13.53</v>
      </c>
      <c r="CQ33" s="91">
        <v>3.03</v>
      </c>
      <c r="CR33" s="61">
        <v>3</v>
      </c>
      <c r="CS33" s="61">
        <v>1.46</v>
      </c>
      <c r="CT33" s="63">
        <v>11.9</v>
      </c>
      <c r="CU33" s="63">
        <v>4</v>
      </c>
      <c r="CV33" s="63">
        <v>10.88</v>
      </c>
      <c r="CW33" s="63">
        <v>3.22</v>
      </c>
      <c r="CX33" s="60">
        <f>AT33/AV33</f>
        <v>2.1739130434782608E-2</v>
      </c>
      <c r="CY33" s="60">
        <f>CX33*((AU33/AT33)^2+(AW33/AV33)^2)^0.5</f>
        <v>4.0176117614513117E-3</v>
      </c>
      <c r="CZ33" s="63"/>
      <c r="DA33" s="68">
        <v>16.899999999999999</v>
      </c>
      <c r="DB33" s="60">
        <f t="shared" si="9"/>
        <v>2.047854E-2</v>
      </c>
      <c r="DC33" s="60">
        <v>1.52349E-3</v>
      </c>
      <c r="DD33" s="63">
        <v>5.7799999999999997E-2</v>
      </c>
      <c r="DE33" s="63">
        <v>4.3E-3</v>
      </c>
      <c r="DF33" s="65">
        <v>0.70321</v>
      </c>
      <c r="DG33" s="65">
        <v>1.2099999999999999E-3</v>
      </c>
      <c r="DH33" s="65">
        <v>0.70050999999999997</v>
      </c>
      <c r="DI33" s="65">
        <v>1.2354907566186513E-3</v>
      </c>
      <c r="DJ33" s="68">
        <v>3350.1078158272544</v>
      </c>
      <c r="DK33" s="68">
        <v>997</v>
      </c>
      <c r="DM33" s="187">
        <v>41.11</v>
      </c>
      <c r="DN33" s="187">
        <v>0.12198416056823524</v>
      </c>
      <c r="DO33" s="187">
        <v>51.82</v>
      </c>
      <c r="DP33" s="187">
        <v>0.15612181222941712</v>
      </c>
      <c r="DQ33" s="187">
        <v>5.05</v>
      </c>
      <c r="DR33" s="187">
        <v>0.10940480589349173</v>
      </c>
      <c r="DS33" s="188">
        <v>3.8999999999999998E-3</v>
      </c>
      <c r="DT33" s="188">
        <v>7.778614024286462E-4</v>
      </c>
      <c r="DU33" s="188">
        <v>5.8500000000000003E-2</v>
      </c>
      <c r="DV33" s="188">
        <v>6.0806759747761494E-3</v>
      </c>
      <c r="DW33" s="188">
        <v>1.1999999999999999E-3</v>
      </c>
      <c r="DX33" s="188">
        <v>1.5797988523369119E-3</v>
      </c>
      <c r="DY33" s="188">
        <v>0.12529999999999999</v>
      </c>
      <c r="DZ33" s="188">
        <v>1.4816205690122467E-3</v>
      </c>
      <c r="EA33" s="188">
        <v>2.0999999999999999E-3</v>
      </c>
      <c r="EB33" s="188">
        <v>4.5699481865284978E-4</v>
      </c>
      <c r="EC33" s="188">
        <v>0.20219999999999999</v>
      </c>
      <c r="ED33" s="188">
        <v>1.2860523156846802E-2</v>
      </c>
      <c r="EE33" s="188">
        <v>7.9500000000000001E-2</v>
      </c>
      <c r="EF33" s="188">
        <v>2.1038951015146961E-3</v>
      </c>
      <c r="EG33" s="188">
        <v>1.2200000000000001E-2</v>
      </c>
      <c r="EH33" s="188">
        <v>1.0447533190593825E-3</v>
      </c>
      <c r="EI33" s="188">
        <v>0.43090000000000001</v>
      </c>
      <c r="EJ33" s="188">
        <v>2.5089021276035323E-3</v>
      </c>
      <c r="EK33" s="187">
        <v>98.89</v>
      </c>
    </row>
    <row r="34" spans="1:141" x14ac:dyDescent="0.2">
      <c r="A34" s="63" t="s">
        <v>156</v>
      </c>
      <c r="B34" s="61">
        <v>95.05</v>
      </c>
      <c r="C34" s="143">
        <v>2.8256733748078708E-3</v>
      </c>
      <c r="D34" s="61">
        <v>48.17</v>
      </c>
      <c r="E34" s="61">
        <v>6.6746309920474256E-2</v>
      </c>
      <c r="F34" s="64">
        <v>0.16700000000000001</v>
      </c>
      <c r="G34" s="64">
        <v>4.0479241085576165E-3</v>
      </c>
      <c r="H34" s="61">
        <v>5.7</v>
      </c>
      <c r="I34" s="61">
        <v>1.7844272034589825E-2</v>
      </c>
      <c r="J34" s="61">
        <v>1.32</v>
      </c>
      <c r="K34" s="61">
        <v>8.8119999999999994</v>
      </c>
      <c r="L34" s="61">
        <v>4.9181015234541936E-2</v>
      </c>
      <c r="M34" s="64">
        <v>2.9000000000000001E-2</v>
      </c>
      <c r="N34" s="64">
        <v>3.1046757722609617E-3</v>
      </c>
      <c r="O34" s="61">
        <v>30.1</v>
      </c>
      <c r="P34" s="61">
        <v>9.5005771728502886E-2</v>
      </c>
      <c r="Q34" s="61">
        <v>4.63</v>
      </c>
      <c r="R34" s="61">
        <v>1.0515324983383674E-2</v>
      </c>
      <c r="S34" s="64">
        <v>6.0999999999999999E-2</v>
      </c>
      <c r="T34" s="64">
        <v>5.54265664937307E-3</v>
      </c>
      <c r="U34" s="64">
        <v>0.501</v>
      </c>
      <c r="V34" s="64">
        <v>1.1546367064242422E-2</v>
      </c>
      <c r="W34" s="64">
        <v>1.6E-2</v>
      </c>
      <c r="X34" s="64">
        <v>8.1737767990381184E-4</v>
      </c>
      <c r="Y34" s="60">
        <v>2.9700000000000001E-2</v>
      </c>
      <c r="Z34" s="60">
        <v>8.0388162561411997E-4</v>
      </c>
      <c r="AA34" s="64">
        <v>1.4999999999999999E-2</v>
      </c>
      <c r="AB34" s="64">
        <v>1.7983049117309209E-3</v>
      </c>
      <c r="AC34" s="64">
        <v>0.01</v>
      </c>
      <c r="AD34" s="64">
        <v>7.5214957797922147E-4</v>
      </c>
      <c r="AE34" s="61">
        <v>99.57</v>
      </c>
      <c r="AF34" s="61">
        <f t="shared" si="2"/>
        <v>100.03999999999999</v>
      </c>
      <c r="AG34" s="92">
        <f t="shared" si="3"/>
        <v>9.5808383233532926E-2</v>
      </c>
      <c r="AH34" s="64">
        <f t="shared" si="4"/>
        <v>3</v>
      </c>
      <c r="AI34" s="64">
        <f t="shared" si="5"/>
        <v>0.17784431137724549</v>
      </c>
      <c r="AJ34" s="64">
        <f t="shared" si="6"/>
        <v>2.8143712574850297</v>
      </c>
      <c r="AK34" s="63">
        <v>1510</v>
      </c>
      <c r="AL34" s="63">
        <v>1300</v>
      </c>
      <c r="AM34" s="63" t="s">
        <v>155</v>
      </c>
      <c r="AN34" s="62">
        <v>0.47</v>
      </c>
      <c r="AO34" s="69">
        <v>7.0000000000000007E-2</v>
      </c>
      <c r="AP34" s="66"/>
      <c r="AQ34" s="63"/>
      <c r="AR34" s="67"/>
      <c r="AS34" s="63"/>
      <c r="AT34" s="67"/>
      <c r="AU34" s="63"/>
      <c r="AV34" s="67"/>
      <c r="AW34" s="63"/>
      <c r="AX34" s="67"/>
      <c r="AY34" s="63"/>
      <c r="AZ34" s="67"/>
      <c r="BA34" s="63"/>
      <c r="BB34" s="67"/>
      <c r="BC34" s="63"/>
      <c r="BD34" s="67"/>
      <c r="BE34" s="63"/>
      <c r="BF34" s="67"/>
      <c r="BG34" s="63"/>
      <c r="BH34" s="67"/>
      <c r="BI34" s="63"/>
      <c r="BJ34" s="67"/>
      <c r="BK34" s="63"/>
      <c r="BL34" s="67"/>
      <c r="BM34" s="63"/>
      <c r="BN34" s="67"/>
      <c r="BO34" s="63"/>
      <c r="BP34" s="67"/>
      <c r="BQ34" s="63"/>
      <c r="BR34" s="67"/>
      <c r="BS34" s="63"/>
      <c r="BT34" s="67"/>
      <c r="BU34" s="63"/>
      <c r="BV34" s="67"/>
      <c r="BW34" s="63"/>
      <c r="BX34" s="67"/>
      <c r="BY34" s="63"/>
      <c r="BZ34" s="67"/>
      <c r="CA34" s="63"/>
      <c r="CB34" s="67"/>
      <c r="CC34" s="63"/>
      <c r="CD34" s="67"/>
      <c r="CE34" s="63"/>
      <c r="CF34" s="67"/>
      <c r="CG34" s="63"/>
      <c r="CH34" s="67"/>
      <c r="CI34" s="63"/>
      <c r="CJ34" s="67"/>
      <c r="CK34" s="63"/>
      <c r="CL34" s="118"/>
      <c r="CM34" s="60"/>
      <c r="CN34" s="117"/>
      <c r="CO34" s="91"/>
      <c r="CP34" s="91"/>
      <c r="CQ34" s="91"/>
      <c r="CR34" s="61"/>
      <c r="CS34" s="61"/>
      <c r="CT34" s="63"/>
      <c r="CU34" s="63"/>
      <c r="CV34" s="63"/>
      <c r="CW34" s="63"/>
      <c r="CX34" s="60"/>
      <c r="CY34" s="60"/>
      <c r="CZ34" s="63"/>
      <c r="DA34" s="68">
        <v>9.3000000000000007</v>
      </c>
      <c r="DB34" s="60">
        <f t="shared" si="9"/>
        <v>1.6705245000000001E-2</v>
      </c>
      <c r="DC34" s="60">
        <v>1.0310129999999999E-3</v>
      </c>
      <c r="DD34" s="63">
        <v>4.7149999999999997E-2</v>
      </c>
      <c r="DE34" s="63">
        <v>2.9099999999999998E-3</v>
      </c>
      <c r="DF34" s="65">
        <v>0.70316999999999996</v>
      </c>
      <c r="DG34" s="65">
        <v>1.3899999999999997E-3</v>
      </c>
      <c r="DH34" s="65">
        <v>0.70096999999999998</v>
      </c>
      <c r="DI34" s="65">
        <v>1.4018629740973779E-3</v>
      </c>
      <c r="DJ34" s="68">
        <v>2980.3401808381982</v>
      </c>
      <c r="DK34" s="68">
        <v>1138</v>
      </c>
      <c r="DM34" s="187">
        <v>41.33</v>
      </c>
      <c r="DN34" s="187">
        <v>2.8127784678561807E-2</v>
      </c>
      <c r="DO34" s="187">
        <v>52.19</v>
      </c>
      <c r="DP34" s="187">
        <v>2.1821898886145923E-2</v>
      </c>
      <c r="DQ34" s="187">
        <v>4.8499999999999996</v>
      </c>
      <c r="DR34" s="187">
        <v>8.5407248876073413E-3</v>
      </c>
      <c r="DS34" s="188">
        <v>3.3E-3</v>
      </c>
      <c r="DT34" s="188">
        <v>7.7448526082850679E-4</v>
      </c>
      <c r="DU34" s="188">
        <v>6.0400000000000002E-2</v>
      </c>
      <c r="DV34" s="188">
        <v>1.6375634148283976E-3</v>
      </c>
      <c r="DW34" s="188">
        <v>8.9999999999999998E-4</v>
      </c>
      <c r="DX34" s="188">
        <v>5.3910364406820608E-4</v>
      </c>
      <c r="DY34" s="188">
        <v>0.12790000000000001</v>
      </c>
      <c r="DZ34" s="188">
        <v>1.1129079245677342E-3</v>
      </c>
      <c r="EA34" s="188">
        <v>2.2000000000000001E-3</v>
      </c>
      <c r="EB34" s="188">
        <v>1.7289067973293357E-4</v>
      </c>
      <c r="EC34" s="188">
        <v>0.20580000000000001</v>
      </c>
      <c r="ED34" s="188">
        <v>2.2728702610804001E-3</v>
      </c>
      <c r="EE34" s="188">
        <v>7.7600000000000002E-2</v>
      </c>
      <c r="EF34" s="188">
        <v>8.2697369597204958E-4</v>
      </c>
      <c r="EG34" s="188">
        <v>1.17E-2</v>
      </c>
      <c r="EH34" s="188">
        <v>1.1157206665947654E-3</v>
      </c>
      <c r="EI34" s="188">
        <v>0.43120000000000003</v>
      </c>
      <c r="EJ34" s="188">
        <v>2.462192576701053E-3</v>
      </c>
      <c r="EK34" s="187">
        <v>99.29</v>
      </c>
    </row>
    <row r="35" spans="1:141" x14ac:dyDescent="0.2">
      <c r="A35" s="63" t="s">
        <v>188</v>
      </c>
      <c r="B35" s="61">
        <v>94.59</v>
      </c>
      <c r="C35" s="143">
        <v>1.1510650278331046E-2</v>
      </c>
      <c r="D35" s="61">
        <v>48.85</v>
      </c>
      <c r="E35" s="61">
        <v>6.768854555979173E-2</v>
      </c>
      <c r="F35" s="64">
        <v>0.16600000000000001</v>
      </c>
      <c r="G35" s="64">
        <v>4.1831707230016064E-3</v>
      </c>
      <c r="H35" s="61">
        <v>5.71</v>
      </c>
      <c r="I35" s="61">
        <v>1.8241574205135957E-2</v>
      </c>
      <c r="J35" s="61">
        <v>1.24</v>
      </c>
      <c r="K35" s="61">
        <v>9.19</v>
      </c>
      <c r="L35" s="61">
        <v>4.9639444909402239E-2</v>
      </c>
      <c r="M35" s="64">
        <v>3.4000000000000002E-2</v>
      </c>
      <c r="N35" s="64">
        <v>3.2799482955876607E-3</v>
      </c>
      <c r="O35" s="61">
        <v>29.14</v>
      </c>
      <c r="P35" s="61">
        <v>8.9727929835657055E-2</v>
      </c>
      <c r="Q35" s="61">
        <v>4.58</v>
      </c>
      <c r="R35" s="61">
        <v>1.075334121374651E-2</v>
      </c>
      <c r="S35" s="64">
        <v>7.0000000000000007E-2</v>
      </c>
      <c r="T35" s="64">
        <v>5.8352028115440735E-3</v>
      </c>
      <c r="U35" s="64">
        <v>0.48599999999999999</v>
      </c>
      <c r="V35" s="64">
        <v>1.1655051567453488E-2</v>
      </c>
      <c r="W35" s="64">
        <v>1.6E-2</v>
      </c>
      <c r="X35" s="64">
        <v>8.1225411823676998E-4</v>
      </c>
      <c r="Y35" s="60">
        <v>3.3799999999999997E-2</v>
      </c>
      <c r="Z35" s="60">
        <v>8.6174575477720972E-4</v>
      </c>
      <c r="AA35" s="64">
        <v>1.4E-2</v>
      </c>
      <c r="AB35" s="64">
        <v>1.824358473546249E-3</v>
      </c>
      <c r="AC35" s="64">
        <v>1.4999999999999999E-2</v>
      </c>
      <c r="AD35" s="64">
        <v>8.2052787886823192E-4</v>
      </c>
      <c r="AE35" s="61">
        <v>99.54</v>
      </c>
      <c r="AF35" s="61">
        <f t="shared" si="2"/>
        <v>100.05000000000001</v>
      </c>
      <c r="AG35" s="92">
        <f t="shared" si="3"/>
        <v>9.638554216867469E-2</v>
      </c>
      <c r="AH35" s="64">
        <f t="shared" si="4"/>
        <v>2.927710843373494</v>
      </c>
      <c r="AI35" s="64">
        <f t="shared" si="5"/>
        <v>0.20361445783132526</v>
      </c>
      <c r="AJ35" s="64">
        <f t="shared" si="6"/>
        <v>3.072289156626506</v>
      </c>
      <c r="AK35" s="63">
        <v>1493</v>
      </c>
      <c r="AL35" s="63">
        <v>1300</v>
      </c>
      <c r="AM35" s="63" t="s">
        <v>187</v>
      </c>
      <c r="AN35" s="62">
        <v>0.51</v>
      </c>
      <c r="AO35" s="69">
        <v>7.0000000000000007E-2</v>
      </c>
      <c r="AP35" s="66">
        <v>20</v>
      </c>
      <c r="AQ35" s="63">
        <v>10</v>
      </c>
      <c r="AR35" s="67">
        <v>1028</v>
      </c>
      <c r="AS35" s="63">
        <v>49.14</v>
      </c>
      <c r="AT35" s="67">
        <v>0.32</v>
      </c>
      <c r="AU35" s="63">
        <v>0.06</v>
      </c>
      <c r="AV35" s="67">
        <v>17.309999999999999</v>
      </c>
      <c r="AW35" s="63">
        <v>0.83</v>
      </c>
      <c r="AX35" s="67">
        <v>4.18</v>
      </c>
      <c r="AY35" s="63">
        <v>0.33</v>
      </c>
      <c r="AZ35" s="67">
        <v>7.89</v>
      </c>
      <c r="BA35" s="63">
        <v>0.63</v>
      </c>
      <c r="BB35" s="67">
        <v>0.28999999999999998</v>
      </c>
      <c r="BC35" s="63">
        <v>0.04</v>
      </c>
      <c r="BD35" s="67">
        <v>2.83</v>
      </c>
      <c r="BE35" s="63">
        <v>0.6</v>
      </c>
      <c r="BF35" s="67">
        <v>0.34</v>
      </c>
      <c r="BG35" s="63">
        <v>0.05</v>
      </c>
      <c r="BH35" s="67">
        <v>0.99</v>
      </c>
      <c r="BI35" s="63">
        <v>0.1</v>
      </c>
      <c r="BJ35" s="67"/>
      <c r="BK35" s="63"/>
      <c r="BL35" s="67">
        <v>0.91</v>
      </c>
      <c r="BM35" s="63">
        <v>0.19</v>
      </c>
      <c r="BN35" s="67">
        <v>0.27</v>
      </c>
      <c r="BO35" s="63">
        <v>0.11</v>
      </c>
      <c r="BP35" s="67"/>
      <c r="BQ35" s="63"/>
      <c r="BR35" s="67"/>
      <c r="BS35" s="63"/>
      <c r="BT35" s="67"/>
      <c r="BU35" s="63"/>
      <c r="BV35" s="67">
        <v>0.67</v>
      </c>
      <c r="BW35" s="63">
        <v>0.16</v>
      </c>
      <c r="BX35" s="67"/>
      <c r="BY35" s="63"/>
      <c r="BZ35" s="67">
        <v>0.52</v>
      </c>
      <c r="CA35" s="63">
        <v>0.12</v>
      </c>
      <c r="CB35" s="67"/>
      <c r="CC35" s="63"/>
      <c r="CD35" s="67"/>
      <c r="CE35" s="63"/>
      <c r="CF35" s="67"/>
      <c r="CG35" s="63"/>
      <c r="CH35" s="67">
        <v>7.0000000000000007E-2</v>
      </c>
      <c r="CI35" s="63">
        <v>1.2999999999999999E-2</v>
      </c>
      <c r="CJ35" s="67">
        <v>2.1999999999999999E-2</v>
      </c>
      <c r="CK35" s="63">
        <v>7.0000000000000001E-3</v>
      </c>
      <c r="CL35" s="118">
        <v>5.3E-3</v>
      </c>
      <c r="CM35" s="60">
        <v>2.3999999999999998E-3</v>
      </c>
      <c r="CN35" s="117">
        <v>58</v>
      </c>
      <c r="CO35" s="91">
        <v>27.65</v>
      </c>
      <c r="CP35" s="91">
        <v>14.14</v>
      </c>
      <c r="CQ35" s="91">
        <v>2.97</v>
      </c>
      <c r="CR35" s="61">
        <v>4.4000000000000004</v>
      </c>
      <c r="CS35" s="61">
        <v>2.39</v>
      </c>
      <c r="CT35" s="63">
        <v>13.18</v>
      </c>
      <c r="CU35" s="63">
        <v>4.3600000000000003</v>
      </c>
      <c r="CV35" s="63">
        <v>13</v>
      </c>
      <c r="CW35" s="63">
        <v>3.58</v>
      </c>
      <c r="CX35" s="60">
        <f t="shared" ref="CX35:CX38" si="10">AT35/AV35</f>
        <v>1.8486424032351245E-2</v>
      </c>
      <c r="CY35" s="60">
        <f t="shared" ref="CY35:CY38" si="11">CX35*((AU35/AT35)^2+(AW35/AV35)^2)^0.5</f>
        <v>3.5777498221493788E-3</v>
      </c>
      <c r="CZ35" s="63"/>
      <c r="DA35" s="68">
        <v>12.8</v>
      </c>
      <c r="DB35" s="60">
        <f>0.3543*DD35</f>
        <v>1.7410302000000002E-2</v>
      </c>
      <c r="DC35" s="60">
        <v>1.0770720000000001E-3</v>
      </c>
      <c r="DD35" s="63">
        <v>4.9140000000000003E-2</v>
      </c>
      <c r="DE35" s="63">
        <v>3.0400000000000002E-3</v>
      </c>
      <c r="DF35" s="65">
        <v>0.70323999999999998</v>
      </c>
      <c r="DG35" s="65">
        <v>9.6000000000000002E-4</v>
      </c>
      <c r="DH35" s="65">
        <v>0.70094999999999996</v>
      </c>
      <c r="DI35" s="65">
        <v>9.7860592394494704E-4</v>
      </c>
      <c r="DJ35" s="68">
        <v>2998.9147680360152</v>
      </c>
      <c r="DK35" s="68">
        <v>795</v>
      </c>
      <c r="DM35" s="187">
        <v>41.6</v>
      </c>
      <c r="DN35" s="187">
        <v>2.517469825195803E-2</v>
      </c>
      <c r="DO35" s="187">
        <v>52.09</v>
      </c>
      <c r="DP35" s="187">
        <v>5.9521514660872236E-2</v>
      </c>
      <c r="DQ35" s="187">
        <v>5.31</v>
      </c>
      <c r="DR35" s="187">
        <v>3.8652651063712705E-2</v>
      </c>
      <c r="DS35" s="188">
        <v>3.0000000000000001E-3</v>
      </c>
      <c r="DT35" s="188">
        <v>8.3021639303211775E-4</v>
      </c>
      <c r="DU35" s="188">
        <v>5.5100000000000003E-2</v>
      </c>
      <c r="DV35" s="188">
        <v>2.0485282712808784E-3</v>
      </c>
      <c r="DW35" s="188">
        <v>2.3E-3</v>
      </c>
      <c r="DX35" s="188">
        <v>1.8218951568851273E-3</v>
      </c>
      <c r="DY35" s="188">
        <v>0.12540000000000001</v>
      </c>
      <c r="DZ35" s="188">
        <v>2.6521763729295896E-3</v>
      </c>
      <c r="EA35" s="188">
        <v>1.9E-3</v>
      </c>
      <c r="EB35" s="188">
        <v>2.3897258453656675E-4</v>
      </c>
      <c r="EC35" s="188">
        <v>0.1978</v>
      </c>
      <c r="ED35" s="188">
        <v>2.2025695497437641E-3</v>
      </c>
      <c r="EE35" s="188">
        <v>8.4099999999999994E-2</v>
      </c>
      <c r="EF35" s="188">
        <v>1.106962954726782E-3</v>
      </c>
      <c r="EG35" s="188">
        <v>1.23E-2</v>
      </c>
      <c r="EH35" s="188">
        <v>7.4703933764487724E-4</v>
      </c>
      <c r="EI35" s="188">
        <v>0.43130000000000002</v>
      </c>
      <c r="EJ35" s="188">
        <v>1.270772514496287E-3</v>
      </c>
      <c r="EK35" s="187">
        <v>99.9</v>
      </c>
    </row>
    <row r="36" spans="1:141" x14ac:dyDescent="0.2">
      <c r="A36" s="63" t="s">
        <v>146</v>
      </c>
      <c r="B36" s="61">
        <v>94.92</v>
      </c>
      <c r="C36" s="143">
        <v>9.0081767070517398E-3</v>
      </c>
      <c r="D36" s="61">
        <v>48.57</v>
      </c>
      <c r="E36" s="61">
        <v>6.7300566178896293E-2</v>
      </c>
      <c r="F36" s="64">
        <v>0.16500000000000001</v>
      </c>
      <c r="G36" s="64">
        <v>4.1303335888951583E-3</v>
      </c>
      <c r="H36" s="61">
        <v>5.68</v>
      </c>
      <c r="I36" s="61">
        <v>1.8000280228271343E-2</v>
      </c>
      <c r="J36" s="61">
        <v>1.35</v>
      </c>
      <c r="K36" s="61">
        <v>8.8889999999999993</v>
      </c>
      <c r="L36" s="61">
        <v>4.938214811911059E-2</v>
      </c>
      <c r="M36" s="64">
        <v>3.2000000000000001E-2</v>
      </c>
      <c r="N36" s="64">
        <v>3.1609602391647141E-3</v>
      </c>
      <c r="O36" s="61">
        <v>29.86</v>
      </c>
      <c r="P36" s="61">
        <v>9.1563453822209276E-2</v>
      </c>
      <c r="Q36" s="61">
        <v>4.5599999999999996</v>
      </c>
      <c r="R36" s="61">
        <v>1.0648200014817319E-2</v>
      </c>
      <c r="S36" s="64">
        <v>7.0999999999999994E-2</v>
      </c>
      <c r="T36" s="64">
        <v>5.745204536044617E-3</v>
      </c>
      <c r="U36" s="64">
        <v>0.48599999999999999</v>
      </c>
      <c r="V36" s="64">
        <v>1.1485646402358031E-2</v>
      </c>
      <c r="W36" s="64">
        <v>1.4999999999999999E-2</v>
      </c>
      <c r="X36" s="64">
        <v>8.3275166366290334E-4</v>
      </c>
      <c r="Y36" s="60">
        <v>2.47E-2</v>
      </c>
      <c r="Z36" s="60">
        <v>7.8303112229903668E-4</v>
      </c>
      <c r="AA36" s="64">
        <v>1.7000000000000001E-2</v>
      </c>
      <c r="AB36" s="64">
        <v>1.910966661595224E-3</v>
      </c>
      <c r="AC36" s="64">
        <v>1.4999999999999999E-2</v>
      </c>
      <c r="AD36" s="64">
        <v>7.9688762626162603E-4</v>
      </c>
      <c r="AE36" s="61">
        <v>99.72</v>
      </c>
      <c r="AF36" s="61">
        <f t="shared" si="2"/>
        <v>100.03999999999999</v>
      </c>
      <c r="AG36" s="92">
        <f t="shared" si="3"/>
        <v>9.0909090909090898E-2</v>
      </c>
      <c r="AH36" s="64">
        <f t="shared" si="4"/>
        <v>2.9454545454545453</v>
      </c>
      <c r="AI36" s="64">
        <f t="shared" si="5"/>
        <v>0.14969696969696969</v>
      </c>
      <c r="AJ36" s="64">
        <f t="shared" si="6"/>
        <v>1.9393939393939394</v>
      </c>
      <c r="AK36" s="63">
        <v>1511</v>
      </c>
      <c r="AL36" s="63">
        <v>1300</v>
      </c>
      <c r="AM36" s="63" t="s">
        <v>145</v>
      </c>
      <c r="AN36" s="62">
        <v>0.32</v>
      </c>
      <c r="AO36" s="69">
        <v>0.04</v>
      </c>
      <c r="AP36" s="66">
        <v>38</v>
      </c>
      <c r="AQ36" s="63">
        <v>12</v>
      </c>
      <c r="AR36" s="67">
        <v>963.35</v>
      </c>
      <c r="AS36" s="63">
        <v>35.74</v>
      </c>
      <c r="AT36" s="67">
        <v>0.26</v>
      </c>
      <c r="AU36" s="63">
        <v>0.03</v>
      </c>
      <c r="AV36" s="67">
        <v>17.350000000000001</v>
      </c>
      <c r="AW36" s="63">
        <v>0.53</v>
      </c>
      <c r="AX36" s="67">
        <v>4.28</v>
      </c>
      <c r="AY36" s="63">
        <v>0.25</v>
      </c>
      <c r="AZ36" s="67">
        <v>7.74</v>
      </c>
      <c r="BA36" s="63">
        <v>0.41</v>
      </c>
      <c r="BB36" s="67">
        <v>0.28000000000000003</v>
      </c>
      <c r="BC36" s="63">
        <v>0.03</v>
      </c>
      <c r="BD36" s="67">
        <v>2.14</v>
      </c>
      <c r="BE36" s="63">
        <v>0.41</v>
      </c>
      <c r="BF36" s="67">
        <v>0.35</v>
      </c>
      <c r="BG36" s="63">
        <v>0.03</v>
      </c>
      <c r="BH36" s="67">
        <v>0.99</v>
      </c>
      <c r="BI36" s="63">
        <v>7.0000000000000007E-2</v>
      </c>
      <c r="BJ36" s="67"/>
      <c r="BK36" s="63"/>
      <c r="BL36" s="67">
        <v>0.8</v>
      </c>
      <c r="BM36" s="63">
        <v>0.1</v>
      </c>
      <c r="BN36" s="67">
        <v>0.31</v>
      </c>
      <c r="BO36" s="63">
        <v>7.0000000000000007E-2</v>
      </c>
      <c r="BP36" s="67"/>
      <c r="BQ36" s="63"/>
      <c r="BR36" s="67"/>
      <c r="BS36" s="63"/>
      <c r="BT36" s="67"/>
      <c r="BU36" s="63"/>
      <c r="BV36" s="67">
        <v>0.74</v>
      </c>
      <c r="BW36" s="63">
        <v>0.09</v>
      </c>
      <c r="BX36" s="67"/>
      <c r="BY36" s="63"/>
      <c r="BZ36" s="67">
        <v>0.5</v>
      </c>
      <c r="CA36" s="63">
        <v>7.0000000000000007E-2</v>
      </c>
      <c r="CB36" s="67"/>
      <c r="CC36" s="63"/>
      <c r="CD36" s="67"/>
      <c r="CE36" s="63"/>
      <c r="CF36" s="67"/>
      <c r="CG36" s="63"/>
      <c r="CH36" s="67">
        <v>4.8000000000000001E-2</v>
      </c>
      <c r="CI36" s="63">
        <v>7.0000000000000001E-3</v>
      </c>
      <c r="CJ36" s="67">
        <v>0.02</v>
      </c>
      <c r="CK36" s="63">
        <v>4.0000000000000001E-3</v>
      </c>
      <c r="CL36" s="118">
        <v>7.7999999999999996E-3</v>
      </c>
      <c r="CM36" s="60">
        <v>2.0999999999999999E-3</v>
      </c>
      <c r="CN36" s="117">
        <v>35</v>
      </c>
      <c r="CO36" s="91">
        <v>9.99</v>
      </c>
      <c r="CP36" s="91">
        <v>20.63</v>
      </c>
      <c r="CQ36" s="91">
        <v>3.45</v>
      </c>
      <c r="CR36" s="61">
        <v>2.5</v>
      </c>
      <c r="CS36" s="61">
        <v>0.86</v>
      </c>
      <c r="CT36" s="63">
        <v>14</v>
      </c>
      <c r="CU36" s="63">
        <v>3.31</v>
      </c>
      <c r="CV36" s="63">
        <v>16.670000000000002</v>
      </c>
      <c r="CW36" s="63">
        <v>3.27</v>
      </c>
      <c r="CX36" s="60">
        <f t="shared" si="10"/>
        <v>1.4985590778097982E-2</v>
      </c>
      <c r="CY36" s="60">
        <f t="shared" si="11"/>
        <v>1.7886771463307431E-3</v>
      </c>
      <c r="CZ36" s="63"/>
      <c r="DA36" s="68">
        <v>13.5</v>
      </c>
      <c r="DB36" s="60">
        <f>0.3543*DD36</f>
        <v>1.3849587E-2</v>
      </c>
      <c r="DC36" s="60">
        <v>7.9363199999999995E-4</v>
      </c>
      <c r="DD36" s="63">
        <v>3.909E-2</v>
      </c>
      <c r="DE36" s="63">
        <v>2.2399999999999998E-3</v>
      </c>
      <c r="DF36" s="65">
        <v>0.70342000000000005</v>
      </c>
      <c r="DG36" s="65">
        <v>1.24E-3</v>
      </c>
      <c r="DH36" s="65">
        <v>0.70159000000000005</v>
      </c>
      <c r="DI36" s="65">
        <v>1.2484447479496471E-3</v>
      </c>
      <c r="DJ36" s="68">
        <v>2470.7246575728545</v>
      </c>
      <c r="DK36" s="68">
        <v>1020</v>
      </c>
      <c r="DM36" s="187">
        <v>41.72</v>
      </c>
      <c r="DN36" s="187">
        <v>0.17314495324185133</v>
      </c>
      <c r="DO36" s="187">
        <v>52.24</v>
      </c>
      <c r="DP36" s="187">
        <v>0.2678599075440477</v>
      </c>
      <c r="DQ36" s="187">
        <v>4.99</v>
      </c>
      <c r="DR36" s="187">
        <v>2.8001287221311375E-2</v>
      </c>
      <c r="DS36" s="188">
        <v>3.5999999999999999E-3</v>
      </c>
      <c r="DT36" s="188">
        <v>5.3943853502899772E-4</v>
      </c>
      <c r="DU36" s="188">
        <v>5.4600000000000003E-2</v>
      </c>
      <c r="DV36" s="188">
        <v>3.9637577726193111E-4</v>
      </c>
      <c r="DW36" s="188">
        <v>5.9999999999999995E-4</v>
      </c>
      <c r="DX36" s="188">
        <v>9.2533315743875526E-4</v>
      </c>
      <c r="DY36" s="188">
        <v>0.1275</v>
      </c>
      <c r="DZ36" s="188">
        <v>4.5378577682646687E-4</v>
      </c>
      <c r="EA36" s="188">
        <v>1.6000000000000001E-3</v>
      </c>
      <c r="EB36" s="188">
        <v>4.9146757679180875E-4</v>
      </c>
      <c r="EC36" s="188">
        <v>0.19020000000000001</v>
      </c>
      <c r="ED36" s="188">
        <v>1.927591098773686E-3</v>
      </c>
      <c r="EE36" s="188">
        <v>7.9699999999999993E-2</v>
      </c>
      <c r="EF36" s="188">
        <v>2.7051203144838991E-3</v>
      </c>
      <c r="EG36" s="188">
        <v>1.24E-2</v>
      </c>
      <c r="EH36" s="188">
        <v>1.3406268581124833E-3</v>
      </c>
      <c r="EI36" s="188">
        <v>0.43120000000000003</v>
      </c>
      <c r="EJ36" s="188">
        <v>1.4400990821547477E-3</v>
      </c>
      <c r="EK36" s="187">
        <v>99.85</v>
      </c>
    </row>
    <row r="37" spans="1:141" x14ac:dyDescent="0.2">
      <c r="A37" s="63" t="s">
        <v>157</v>
      </c>
      <c r="B37" s="61">
        <v>95.04</v>
      </c>
      <c r="C37" s="143">
        <v>3.2557856220004497E-2</v>
      </c>
      <c r="D37" s="61">
        <v>48.17</v>
      </c>
      <c r="E37" s="61">
        <v>6.6746309920474256E-2</v>
      </c>
      <c r="F37" s="64">
        <v>0.16700000000000001</v>
      </c>
      <c r="G37" s="64">
        <v>4.0370305223053106E-3</v>
      </c>
      <c r="H37" s="61">
        <v>5.65</v>
      </c>
      <c r="I37" s="61">
        <v>1.7760231653755579E-2</v>
      </c>
      <c r="J37" s="61">
        <v>1.31</v>
      </c>
      <c r="K37" s="61">
        <v>8.82</v>
      </c>
      <c r="L37" s="61">
        <v>4.899882398588766E-2</v>
      </c>
      <c r="M37" s="64">
        <v>3.1E-2</v>
      </c>
      <c r="N37" s="64">
        <v>3.1342996230280186E-3</v>
      </c>
      <c r="O37" s="61">
        <v>30.12</v>
      </c>
      <c r="P37" s="61">
        <v>9.5064185923687011E-2</v>
      </c>
      <c r="Q37" s="61">
        <v>4.6500000000000004</v>
      </c>
      <c r="R37" s="61">
        <v>1.0559736423478254E-2</v>
      </c>
      <c r="S37" s="64">
        <v>5.8999999999999997E-2</v>
      </c>
      <c r="T37" s="64">
        <v>5.5419885019328177E-3</v>
      </c>
      <c r="U37" s="64">
        <v>0.48099999999999998</v>
      </c>
      <c r="V37" s="64">
        <v>1.129958132494352E-2</v>
      </c>
      <c r="W37" s="64">
        <v>1.2999999999999999E-2</v>
      </c>
      <c r="X37" s="64">
        <v>7.6878761343293048E-4</v>
      </c>
      <c r="Y37" s="60">
        <v>2.5499999999999998E-2</v>
      </c>
      <c r="Z37" s="60">
        <v>7.6933593442656749E-4</v>
      </c>
      <c r="AA37" s="64">
        <v>1.4999999999999999E-2</v>
      </c>
      <c r="AB37" s="64">
        <v>1.7810388978221547E-3</v>
      </c>
      <c r="AC37" s="64">
        <v>1.0999999999999999E-2</v>
      </c>
      <c r="AD37" s="64">
        <v>7.2363561494019667E-4</v>
      </c>
      <c r="AE37" s="61">
        <v>99.52</v>
      </c>
      <c r="AF37" s="61">
        <f t="shared" si="2"/>
        <v>100.03</v>
      </c>
      <c r="AG37" s="92">
        <f t="shared" si="3"/>
        <v>7.7844311377245498E-2</v>
      </c>
      <c r="AH37" s="64">
        <f t="shared" si="4"/>
        <v>2.8802395209580838</v>
      </c>
      <c r="AI37" s="64">
        <f t="shared" si="5"/>
        <v>0.1526946107784431</v>
      </c>
      <c r="AJ37" s="64">
        <f t="shared" si="6"/>
        <v>3.0538922155688621</v>
      </c>
      <c r="AK37" s="63">
        <v>1509</v>
      </c>
      <c r="AL37" s="63">
        <v>1300</v>
      </c>
      <c r="AM37" s="63" t="s">
        <v>124</v>
      </c>
      <c r="AN37" s="62">
        <v>0.51</v>
      </c>
      <c r="AO37" s="69">
        <v>7.0000000000000007E-2</v>
      </c>
      <c r="AP37" s="66">
        <v>38</v>
      </c>
      <c r="AQ37" s="63">
        <v>11</v>
      </c>
      <c r="AR37" s="67">
        <v>1010.36</v>
      </c>
      <c r="AS37" s="63">
        <v>39.200000000000003</v>
      </c>
      <c r="AT37" s="67">
        <v>0.25</v>
      </c>
      <c r="AU37" s="63">
        <v>0.03</v>
      </c>
      <c r="AV37" s="67">
        <v>17.829999999999998</v>
      </c>
      <c r="AW37" s="63">
        <v>0.55000000000000004</v>
      </c>
      <c r="AX37" s="67">
        <v>4.3600000000000003</v>
      </c>
      <c r="AY37" s="63">
        <v>0.31</v>
      </c>
      <c r="AZ37" s="67">
        <v>7.89</v>
      </c>
      <c r="BA37" s="63">
        <v>0.45</v>
      </c>
      <c r="BB37" s="67">
        <v>0.24</v>
      </c>
      <c r="BC37" s="63">
        <v>0.03</v>
      </c>
      <c r="BD37" s="67"/>
      <c r="BE37" s="63"/>
      <c r="BF37" s="67">
        <v>0.37</v>
      </c>
      <c r="BG37" s="63">
        <v>0.04</v>
      </c>
      <c r="BH37" s="67">
        <v>0.96</v>
      </c>
      <c r="BI37" s="63">
        <v>7.0000000000000007E-2</v>
      </c>
      <c r="BJ37" s="67"/>
      <c r="BK37" s="63"/>
      <c r="BL37" s="67">
        <v>0.97</v>
      </c>
      <c r="BM37" s="63">
        <v>0.12</v>
      </c>
      <c r="BN37" s="67">
        <v>0.41</v>
      </c>
      <c r="BO37" s="63">
        <v>0.1</v>
      </c>
      <c r="BP37" s="67"/>
      <c r="BQ37" s="63"/>
      <c r="BR37" s="67"/>
      <c r="BS37" s="63"/>
      <c r="BT37" s="67"/>
      <c r="BU37" s="63"/>
      <c r="BV37" s="67">
        <v>0.71</v>
      </c>
      <c r="BW37" s="63">
        <v>0.08</v>
      </c>
      <c r="BX37" s="67"/>
      <c r="BY37" s="63"/>
      <c r="BZ37" s="67">
        <v>0.5</v>
      </c>
      <c r="CA37" s="63">
        <v>0.08</v>
      </c>
      <c r="CB37" s="67"/>
      <c r="CC37" s="63"/>
      <c r="CD37" s="67"/>
      <c r="CE37" s="63"/>
      <c r="CF37" s="67"/>
      <c r="CG37" s="63"/>
      <c r="CH37" s="67">
        <v>5.5E-2</v>
      </c>
      <c r="CI37" s="63">
        <v>0.01</v>
      </c>
      <c r="CJ37" s="67">
        <v>2.1999999999999999E-2</v>
      </c>
      <c r="CK37" s="63">
        <v>4.0000000000000001E-3</v>
      </c>
      <c r="CL37" s="118"/>
      <c r="CM37" s="60"/>
      <c r="CN37" s="117"/>
      <c r="CO37" s="91"/>
      <c r="CP37" s="91">
        <v>17.45</v>
      </c>
      <c r="CQ37" s="91">
        <v>3.29</v>
      </c>
      <c r="CR37" s="61"/>
      <c r="CS37" s="61"/>
      <c r="CT37" s="63">
        <v>10.91</v>
      </c>
      <c r="CU37" s="63">
        <v>2.41</v>
      </c>
      <c r="CV37" s="63">
        <v>17.64</v>
      </c>
      <c r="CW37" s="63">
        <v>3.83</v>
      </c>
      <c r="CX37" s="60">
        <f t="shared" si="10"/>
        <v>1.4021312394840158E-2</v>
      </c>
      <c r="CY37" s="60">
        <f t="shared" si="11"/>
        <v>1.7372587379422576E-3</v>
      </c>
      <c r="CZ37" s="63"/>
      <c r="DA37" s="68">
        <v>13.3</v>
      </c>
      <c r="DB37" s="60">
        <f t="shared" ref="DB37:DB38" si="12">0.3543*DD37</f>
        <v>1.5422679E-2</v>
      </c>
      <c r="DC37" s="60">
        <v>8.8929299999999998E-4</v>
      </c>
      <c r="DD37" s="63">
        <v>4.3529999999999999E-2</v>
      </c>
      <c r="DE37" s="63">
        <v>2.5100000000000001E-3</v>
      </c>
      <c r="DF37" s="65">
        <v>0.70279000000000003</v>
      </c>
      <c r="DG37" s="65">
        <v>1.47E-3</v>
      </c>
      <c r="DH37" s="65">
        <v>0.70074999999999998</v>
      </c>
      <c r="DI37" s="65">
        <v>1.4788945377027514E-3</v>
      </c>
      <c r="DJ37" s="68">
        <v>3151.1964541747125</v>
      </c>
      <c r="DK37" s="68">
        <v>1197</v>
      </c>
      <c r="DM37" s="187">
        <v>41.82</v>
      </c>
      <c r="DN37" s="187">
        <v>2.5295944445158113E-2</v>
      </c>
      <c r="DO37" s="187">
        <v>52.49</v>
      </c>
      <c r="DP37" s="187">
        <v>2.9567830867744414E-2</v>
      </c>
      <c r="DQ37" s="187">
        <v>4.88</v>
      </c>
      <c r="DR37" s="187">
        <v>9.9615534334577677E-2</v>
      </c>
      <c r="DS37" s="188">
        <v>3.0999999999999999E-3</v>
      </c>
      <c r="DT37" s="188">
        <v>8.5315621401505729E-4</v>
      </c>
      <c r="DU37" s="188">
        <v>5.5899999999999998E-2</v>
      </c>
      <c r="DV37" s="188">
        <v>4.4324375265590831E-4</v>
      </c>
      <c r="DW37" s="188">
        <v>2.8E-3</v>
      </c>
      <c r="DX37" s="188">
        <v>1.459403444918054E-3</v>
      </c>
      <c r="DY37" s="188">
        <v>0.1285</v>
      </c>
      <c r="DZ37" s="188">
        <v>4.5923172847414685E-3</v>
      </c>
      <c r="EA37" s="188">
        <v>1.6999999999999999E-3</v>
      </c>
      <c r="EB37" s="188">
        <v>4.0529801324503301E-4</v>
      </c>
      <c r="EC37" s="188">
        <v>0.19650000000000001</v>
      </c>
      <c r="ED37" s="188">
        <v>1.6257813481933336E-2</v>
      </c>
      <c r="EE37" s="188">
        <v>7.8600000000000003E-2</v>
      </c>
      <c r="EF37" s="188">
        <v>2.8473634224806645E-3</v>
      </c>
      <c r="EG37" s="188">
        <v>1.2999999999999999E-2</v>
      </c>
      <c r="EH37" s="188">
        <v>7.3498577347187494E-4</v>
      </c>
      <c r="EI37" s="188">
        <v>0.4355</v>
      </c>
      <c r="EJ37" s="188">
        <v>7.1041789846584165E-3</v>
      </c>
      <c r="EK37" s="187">
        <v>100.1</v>
      </c>
    </row>
    <row r="38" spans="1:141" x14ac:dyDescent="0.2">
      <c r="A38" s="63" t="s">
        <v>239</v>
      </c>
      <c r="B38" s="61">
        <v>94.78</v>
      </c>
      <c r="C38" s="143">
        <v>3.3945795476241603E-2</v>
      </c>
      <c r="D38" s="61">
        <v>48.42</v>
      </c>
      <c r="E38" s="61">
        <v>6.7092720081988036E-2</v>
      </c>
      <c r="F38" s="64">
        <v>0.16300000000000001</v>
      </c>
      <c r="G38" s="64">
        <v>4.1579356199031338E-3</v>
      </c>
      <c r="H38" s="61">
        <v>5.74</v>
      </c>
      <c r="I38" s="61">
        <v>1.8190424033499564E-2</v>
      </c>
      <c r="J38" s="61">
        <v>1.26</v>
      </c>
      <c r="K38" s="61">
        <v>9.0679999999999996</v>
      </c>
      <c r="L38" s="61">
        <v>4.9212875065508338E-2</v>
      </c>
      <c r="M38" s="64">
        <v>3.3000000000000002E-2</v>
      </c>
      <c r="N38" s="64">
        <v>3.2559677100500997E-3</v>
      </c>
      <c r="O38" s="61">
        <v>29.54</v>
      </c>
      <c r="P38" s="61">
        <v>9.1719173258968278E-2</v>
      </c>
      <c r="Q38" s="61">
        <v>4.63</v>
      </c>
      <c r="R38" s="61">
        <v>1.0692526985391871E-2</v>
      </c>
      <c r="S38" s="64">
        <v>5.8000000000000003E-2</v>
      </c>
      <c r="T38" s="64">
        <v>5.7252106407526754E-3</v>
      </c>
      <c r="U38" s="64">
        <v>0.505</v>
      </c>
      <c r="V38" s="64">
        <v>1.1720927497218883E-2</v>
      </c>
      <c r="W38" s="64">
        <v>1.7000000000000001E-2</v>
      </c>
      <c r="X38" s="64">
        <v>8.3383882683394066E-4</v>
      </c>
      <c r="Y38" s="60">
        <v>2.7799999999999998E-2</v>
      </c>
      <c r="Z38" s="60">
        <v>8.1291879914597751E-4</v>
      </c>
      <c r="AA38" s="64">
        <v>1.4999999999999999E-2</v>
      </c>
      <c r="AB38" s="64">
        <v>1.8633287417951776E-3</v>
      </c>
      <c r="AC38" s="64">
        <v>1.0999999999999999E-2</v>
      </c>
      <c r="AD38" s="64">
        <v>7.2366608390034011E-4</v>
      </c>
      <c r="AE38" s="61">
        <v>99.49</v>
      </c>
      <c r="AF38" s="61">
        <f t="shared" si="2"/>
        <v>100.03999999999999</v>
      </c>
      <c r="AG38" s="92">
        <f t="shared" si="3"/>
        <v>0.10429447852760737</v>
      </c>
      <c r="AH38" s="64">
        <f t="shared" si="4"/>
        <v>3.0981595092024539</v>
      </c>
      <c r="AI38" s="64">
        <f t="shared" si="5"/>
        <v>0.17055214723926379</v>
      </c>
      <c r="AJ38" s="64">
        <f t="shared" si="6"/>
        <v>3.3742331288343559</v>
      </c>
      <c r="AK38" s="63">
        <v>1499</v>
      </c>
      <c r="AL38" s="63">
        <v>1300</v>
      </c>
      <c r="AM38" s="63" t="s">
        <v>226</v>
      </c>
      <c r="AN38" s="62">
        <v>0.55000000000000004</v>
      </c>
      <c r="AO38" s="69">
        <v>0.08</v>
      </c>
      <c r="AP38" s="66">
        <v>20</v>
      </c>
      <c r="AQ38" s="63">
        <v>9</v>
      </c>
      <c r="AR38" s="67">
        <v>947.17</v>
      </c>
      <c r="AS38" s="63">
        <v>51.05</v>
      </c>
      <c r="AT38" s="67">
        <v>0.26</v>
      </c>
      <c r="AU38" s="63">
        <v>0.04</v>
      </c>
      <c r="AV38" s="67">
        <v>17.21</v>
      </c>
      <c r="AW38" s="63">
        <v>0.82</v>
      </c>
      <c r="AX38" s="67">
        <v>4.0999999999999996</v>
      </c>
      <c r="AY38" s="63">
        <v>0.31</v>
      </c>
      <c r="AZ38" s="67">
        <v>7.75</v>
      </c>
      <c r="BA38" s="63">
        <v>0.54</v>
      </c>
      <c r="BB38" s="67">
        <v>0.24</v>
      </c>
      <c r="BC38" s="63">
        <v>0.03</v>
      </c>
      <c r="BD38" s="67">
        <v>1.9</v>
      </c>
      <c r="BE38" s="63">
        <v>0.54</v>
      </c>
      <c r="BF38" s="67">
        <v>0.31</v>
      </c>
      <c r="BG38" s="63">
        <v>0.05</v>
      </c>
      <c r="BH38" s="67">
        <v>0.96</v>
      </c>
      <c r="BI38" s="63">
        <v>0.09</v>
      </c>
      <c r="BJ38" s="67"/>
      <c r="BK38" s="63"/>
      <c r="BL38" s="67">
        <v>0.94</v>
      </c>
      <c r="BM38" s="63">
        <v>0.17</v>
      </c>
      <c r="BN38" s="67">
        <v>0.28000000000000003</v>
      </c>
      <c r="BO38" s="63">
        <v>0.09</v>
      </c>
      <c r="BP38" s="67"/>
      <c r="BQ38" s="63"/>
      <c r="BR38" s="67"/>
      <c r="BS38" s="63"/>
      <c r="BT38" s="67"/>
      <c r="BU38" s="63"/>
      <c r="BV38" s="67">
        <v>0.62</v>
      </c>
      <c r="BW38" s="63">
        <v>0.11</v>
      </c>
      <c r="BX38" s="67"/>
      <c r="BY38" s="63"/>
      <c r="BZ38" s="67">
        <v>0.39</v>
      </c>
      <c r="CA38" s="63">
        <v>0.14000000000000001</v>
      </c>
      <c r="CB38" s="67"/>
      <c r="CC38" s="63"/>
      <c r="CD38" s="67"/>
      <c r="CE38" s="63"/>
      <c r="CF38" s="67"/>
      <c r="CG38" s="63"/>
      <c r="CH38" s="67">
        <v>4.7E-2</v>
      </c>
      <c r="CI38" s="63">
        <v>1.4E-2</v>
      </c>
      <c r="CJ38" s="67">
        <v>2.1999999999999999E-2</v>
      </c>
      <c r="CK38" s="63">
        <v>5.0000000000000001E-3</v>
      </c>
      <c r="CL38" s="118">
        <v>8.0000000000000002E-3</v>
      </c>
      <c r="CM38" s="60">
        <v>2.7000000000000001E-3</v>
      </c>
      <c r="CN38" s="117">
        <v>30</v>
      </c>
      <c r="CO38" s="91">
        <v>11.12</v>
      </c>
      <c r="CP38" s="91">
        <v>20.43</v>
      </c>
      <c r="CQ38" s="91">
        <v>6.2</v>
      </c>
      <c r="CR38" s="61">
        <v>2.75</v>
      </c>
      <c r="CS38" s="61">
        <v>1.1399999999999999</v>
      </c>
      <c r="CT38" s="63">
        <v>10.91</v>
      </c>
      <c r="CU38" s="63">
        <v>2.97</v>
      </c>
      <c r="CV38" s="63">
        <v>20</v>
      </c>
      <c r="CW38" s="63">
        <v>6.89</v>
      </c>
      <c r="CX38" s="60">
        <f t="shared" si="10"/>
        <v>1.5107495642068565E-2</v>
      </c>
      <c r="CY38" s="60">
        <f t="shared" si="11"/>
        <v>2.4331440738450459E-3</v>
      </c>
      <c r="CZ38" s="63"/>
      <c r="DA38" s="68">
        <v>14.2</v>
      </c>
      <c r="DB38" s="60">
        <f t="shared" si="12"/>
        <v>1.6202139000000001E-2</v>
      </c>
      <c r="DC38" s="60">
        <v>9.1763700000000001E-4</v>
      </c>
      <c r="DD38" s="63">
        <v>4.573E-2</v>
      </c>
      <c r="DE38" s="63">
        <v>2.5899999999999999E-3</v>
      </c>
      <c r="DF38" s="65">
        <v>0.70247999999999999</v>
      </c>
      <c r="DG38" s="65">
        <v>1.1900000000000001E-3</v>
      </c>
      <c r="DH38" s="65">
        <v>0.70033999999999996</v>
      </c>
      <c r="DI38" s="65">
        <v>1.2018791121124162E-3</v>
      </c>
      <c r="DJ38" s="68">
        <v>3484.2444482626838</v>
      </c>
      <c r="DK38" s="68">
        <v>969</v>
      </c>
      <c r="DM38" s="187">
        <v>41.72</v>
      </c>
      <c r="DN38" s="187">
        <v>3.129334480091308E-3</v>
      </c>
      <c r="DO38" s="187">
        <v>52.24</v>
      </c>
      <c r="DP38" s="187">
        <v>6.7655638054448533E-2</v>
      </c>
      <c r="DQ38" s="187">
        <v>4.99</v>
      </c>
      <c r="DR38" s="187">
        <v>0.10572659503389706</v>
      </c>
      <c r="DS38" s="188">
        <v>3.5999999999999999E-3</v>
      </c>
      <c r="DT38" s="188">
        <v>5.9581961297023439E-4</v>
      </c>
      <c r="DU38" s="188">
        <v>5.4600000000000003E-2</v>
      </c>
      <c r="DV38" s="188">
        <v>1.3283613504604976E-3</v>
      </c>
      <c r="DW38" s="188">
        <v>5.9999999999999995E-4</v>
      </c>
      <c r="DX38" s="188">
        <v>3.0417396425948972E-4</v>
      </c>
      <c r="DY38" s="188">
        <v>0.12609999999999999</v>
      </c>
      <c r="DZ38" s="188">
        <v>1.7467873478533825E-3</v>
      </c>
      <c r="EA38" s="188">
        <v>1.8E-3</v>
      </c>
      <c r="EB38" s="188">
        <v>2.888104821487071E-4</v>
      </c>
      <c r="EC38" s="188">
        <v>0.19020000000000001</v>
      </c>
      <c r="ED38" s="188">
        <v>4.6137044699539071E-3</v>
      </c>
      <c r="EE38" s="188">
        <v>7.9699999999999993E-2</v>
      </c>
      <c r="EF38" s="188">
        <v>1.4598402314880724E-3</v>
      </c>
      <c r="EG38" s="188">
        <v>1.24E-2</v>
      </c>
      <c r="EH38" s="188">
        <v>1.067902398943509E-3</v>
      </c>
      <c r="EI38" s="188">
        <v>0.43159999999999998</v>
      </c>
      <c r="EJ38" s="188">
        <v>2.3912428434591376E-3</v>
      </c>
      <c r="EK38" s="187">
        <v>99.85</v>
      </c>
    </row>
    <row r="39" spans="1:141" x14ac:dyDescent="0.2">
      <c r="A39" s="63" t="s">
        <v>196</v>
      </c>
      <c r="B39" s="61">
        <v>93.7</v>
      </c>
      <c r="C39" s="143">
        <v>6.8125100175118417E-3</v>
      </c>
      <c r="D39" s="61">
        <v>49.66</v>
      </c>
      <c r="E39" s="61">
        <v>0.17601174641923431</v>
      </c>
      <c r="F39" s="64">
        <v>0.18099999999999999</v>
      </c>
      <c r="G39" s="64">
        <v>1.8119667132111838E-3</v>
      </c>
      <c r="H39" s="61">
        <v>5.88</v>
      </c>
      <c r="I39" s="61">
        <v>3.0345901475163289E-2</v>
      </c>
      <c r="J39" s="61">
        <v>1.08</v>
      </c>
      <c r="K39" s="61">
        <v>9.7270000000000003</v>
      </c>
      <c r="L39" s="61">
        <v>1.3528106722918607E-3</v>
      </c>
      <c r="M39" s="64">
        <v>6.9000000000000006E-2</v>
      </c>
      <c r="N39" s="64">
        <v>3.4137155099659496E-3</v>
      </c>
      <c r="O39" s="61">
        <v>26.57</v>
      </c>
      <c r="P39" s="61">
        <v>0.30545529921977138</v>
      </c>
      <c r="Q39" s="61">
        <v>5.29</v>
      </c>
      <c r="R39" s="61">
        <v>6.9600898577231632E-2</v>
      </c>
      <c r="S39" s="64">
        <v>0.28899999999999998</v>
      </c>
      <c r="T39" s="64">
        <v>9.1298777650730759E-3</v>
      </c>
      <c r="U39" s="64">
        <v>0.59299999999999997</v>
      </c>
      <c r="V39" s="64">
        <v>1.652661788939101E-3</v>
      </c>
      <c r="W39" s="64">
        <v>2.5999999999999999E-2</v>
      </c>
      <c r="X39" s="64">
        <v>9.5878885584617146E-5</v>
      </c>
      <c r="Y39" s="60">
        <v>7.85E-2</v>
      </c>
      <c r="Z39" s="60">
        <v>1.5223168310358952E-3</v>
      </c>
      <c r="AA39" s="64">
        <v>2.1999999999999999E-2</v>
      </c>
      <c r="AB39" s="64">
        <v>2.223470021495216E-4</v>
      </c>
      <c r="AC39" s="64">
        <v>0.02</v>
      </c>
      <c r="AD39" s="64">
        <v>1.3140195701492174E-3</v>
      </c>
      <c r="AE39" s="61">
        <v>99.48</v>
      </c>
      <c r="AF39" s="61">
        <f t="shared" si="2"/>
        <v>100.10000000000001</v>
      </c>
      <c r="AG39" s="92">
        <f t="shared" si="3"/>
        <v>0.143646408839779</v>
      </c>
      <c r="AH39" s="64">
        <f t="shared" si="4"/>
        <v>3.2762430939226519</v>
      </c>
      <c r="AI39" s="64">
        <f t="shared" si="5"/>
        <v>0.43370165745856354</v>
      </c>
      <c r="AJ39" s="64">
        <f t="shared" si="6"/>
        <v>3.4254143646408841</v>
      </c>
      <c r="AK39" s="63">
        <v>1456</v>
      </c>
      <c r="AL39" s="63">
        <v>1400</v>
      </c>
      <c r="AM39" s="63" t="s">
        <v>195</v>
      </c>
      <c r="AN39" s="62">
        <v>0.62</v>
      </c>
      <c r="AO39" s="69">
        <v>0.1</v>
      </c>
      <c r="AP39" s="66">
        <v>38</v>
      </c>
      <c r="AQ39" s="63">
        <v>19</v>
      </c>
      <c r="AR39" s="67">
        <v>1064.18</v>
      </c>
      <c r="AS39" s="63">
        <v>167.71</v>
      </c>
      <c r="AT39" s="67">
        <v>0.51</v>
      </c>
      <c r="AU39" s="63">
        <v>0.09</v>
      </c>
      <c r="AV39" s="67">
        <v>19.7</v>
      </c>
      <c r="AW39" s="63">
        <v>3.22</v>
      </c>
      <c r="AX39" s="67">
        <v>4.71</v>
      </c>
      <c r="AY39" s="63">
        <v>0.61</v>
      </c>
      <c r="AZ39" s="67">
        <v>9.18</v>
      </c>
      <c r="BA39" s="63">
        <v>1.4</v>
      </c>
      <c r="BB39" s="67">
        <v>0.24</v>
      </c>
      <c r="BC39" s="63">
        <v>0.05</v>
      </c>
      <c r="BD39" s="67">
        <v>2.57</v>
      </c>
      <c r="BE39" s="63">
        <v>0.4</v>
      </c>
      <c r="BF39" s="67">
        <v>0.4</v>
      </c>
      <c r="BG39" s="63">
        <v>7.0000000000000007E-2</v>
      </c>
      <c r="BH39" s="67">
        <v>1.1399999999999999</v>
      </c>
      <c r="BI39" s="63">
        <v>0.11</v>
      </c>
      <c r="BJ39" s="67">
        <v>0.18</v>
      </c>
      <c r="BK39" s="63">
        <v>0.04</v>
      </c>
      <c r="BL39" s="67">
        <v>0.89</v>
      </c>
      <c r="BM39" s="63">
        <v>0.2</v>
      </c>
      <c r="BN39" s="67">
        <v>0.45</v>
      </c>
      <c r="BO39" s="63">
        <v>0.13</v>
      </c>
      <c r="BP39" s="67">
        <v>0.12</v>
      </c>
      <c r="BQ39" s="63">
        <v>0.03</v>
      </c>
      <c r="BR39" s="67">
        <v>0.56999999999999995</v>
      </c>
      <c r="BS39" s="63">
        <v>0.15</v>
      </c>
      <c r="BT39" s="67">
        <v>0.1</v>
      </c>
      <c r="BU39" s="63">
        <v>0.02</v>
      </c>
      <c r="BV39" s="67">
        <v>0.8</v>
      </c>
      <c r="BW39" s="63">
        <v>0.14000000000000001</v>
      </c>
      <c r="BX39" s="67">
        <v>0.46</v>
      </c>
      <c r="BY39" s="63">
        <v>0.13</v>
      </c>
      <c r="BZ39" s="67">
        <v>0.59</v>
      </c>
      <c r="CA39" s="63">
        <v>0.14000000000000001</v>
      </c>
      <c r="CB39" s="67"/>
      <c r="CC39" s="63"/>
      <c r="CD39" s="67"/>
      <c r="CE39" s="63"/>
      <c r="CF39" s="67"/>
      <c r="CG39" s="63"/>
      <c r="CH39" s="67">
        <v>8.4000000000000005E-2</v>
      </c>
      <c r="CI39" s="63">
        <v>2.3E-2</v>
      </c>
      <c r="CJ39" s="67">
        <v>2.5999999999999999E-2</v>
      </c>
      <c r="CK39" s="63">
        <v>8.0000000000000002E-3</v>
      </c>
      <c r="CL39" s="118">
        <v>7.4999999999999997E-3</v>
      </c>
      <c r="CM39" s="60">
        <v>4.0000000000000001E-3</v>
      </c>
      <c r="CN39" s="117">
        <v>30</v>
      </c>
      <c r="CO39" s="91">
        <v>17.079999999999998</v>
      </c>
      <c r="CP39" s="91">
        <v>13.57</v>
      </c>
      <c r="CQ39" s="91">
        <v>3.96</v>
      </c>
      <c r="CR39" s="61">
        <v>3.25</v>
      </c>
      <c r="CS39" s="61">
        <v>2.02</v>
      </c>
      <c r="CT39" s="63">
        <v>9.23</v>
      </c>
      <c r="CU39" s="63">
        <v>3.56</v>
      </c>
      <c r="CV39" s="63">
        <v>10.6</v>
      </c>
      <c r="CW39" s="63">
        <v>3.74</v>
      </c>
      <c r="CX39" s="60">
        <f t="shared" ref="CX39" si="13">AT39/AV39</f>
        <v>2.5888324873096447E-2</v>
      </c>
      <c r="CY39" s="60">
        <f t="shared" ref="CY39" si="14">CX39*((AU39/AT39)^2+(AW39/AV39)^2)^0.5</f>
        <v>6.2271163288050791E-3</v>
      </c>
      <c r="CZ39" s="63"/>
      <c r="DA39" s="68">
        <v>12.1</v>
      </c>
      <c r="DB39" s="60">
        <f t="shared" ref="DB39:DB42" si="15">0.3543*DD39</f>
        <v>2.3819588999999999E-2</v>
      </c>
      <c r="DC39" s="60">
        <v>1.4172E-3</v>
      </c>
      <c r="DD39" s="63">
        <v>6.7229999999999998E-2</v>
      </c>
      <c r="DE39" s="63">
        <v>4.0000000000000001E-3</v>
      </c>
      <c r="DF39" s="65">
        <v>0.70396999999999998</v>
      </c>
      <c r="DG39" s="65">
        <v>1.0200000000000001E-3</v>
      </c>
      <c r="DH39" s="65">
        <v>0.70082999999999995</v>
      </c>
      <c r="DI39" s="65">
        <v>1.0512298836940499E-3</v>
      </c>
      <c r="DJ39" s="68">
        <v>3091.7595450287149</v>
      </c>
      <c r="DK39" s="68">
        <v>852</v>
      </c>
      <c r="DM39" s="187">
        <v>41.75</v>
      </c>
      <c r="DN39" s="187">
        <v>0.1109535874716336</v>
      </c>
      <c r="DO39" s="187">
        <v>52.22</v>
      </c>
      <c r="DP39" s="187">
        <v>2.7484015133021057E-2</v>
      </c>
      <c r="DQ39" s="187">
        <v>6.26</v>
      </c>
      <c r="DR39" s="187">
        <v>2.7922313104400014E-2</v>
      </c>
      <c r="DS39" s="188"/>
      <c r="DT39" s="188"/>
      <c r="DU39" s="188">
        <v>4.7600000000000003E-2</v>
      </c>
      <c r="DV39" s="188">
        <v>2.3595010714672063E-4</v>
      </c>
      <c r="DW39" s="188"/>
      <c r="DX39" s="188"/>
      <c r="DY39" s="188"/>
      <c r="DZ39" s="188"/>
      <c r="EA39" s="188">
        <v>1.9E-3</v>
      </c>
      <c r="EB39" s="188">
        <v>2.8284271247461902E-4</v>
      </c>
      <c r="EC39" s="188">
        <v>0.23930000000000001</v>
      </c>
      <c r="ED39" s="188">
        <v>1.2128764942781428E-3</v>
      </c>
      <c r="EE39" s="188">
        <v>9.7100000000000006E-2</v>
      </c>
      <c r="EF39" s="188">
        <v>1.697056274847717E-3</v>
      </c>
      <c r="EG39" s="188"/>
      <c r="EH39" s="188"/>
      <c r="EI39" s="188">
        <v>0.43109999999999998</v>
      </c>
      <c r="EJ39" s="188">
        <v>1.414377605240893E-4</v>
      </c>
      <c r="EK39" s="187">
        <v>101.21693007905836</v>
      </c>
    </row>
    <row r="40" spans="1:141" x14ac:dyDescent="0.2">
      <c r="A40" s="63" t="s">
        <v>300</v>
      </c>
      <c r="B40" s="61">
        <v>93.51</v>
      </c>
      <c r="C40" s="143">
        <v>2.6159706110548454E-2</v>
      </c>
      <c r="D40" s="61">
        <v>49.71</v>
      </c>
      <c r="E40" s="61">
        <v>6.8880196515399117E-2</v>
      </c>
      <c r="F40" s="64">
        <v>0.186</v>
      </c>
      <c r="G40" s="64">
        <v>4.9004689136176892E-3</v>
      </c>
      <c r="H40" s="61">
        <v>6.05</v>
      </c>
      <c r="I40" s="61">
        <v>2.0570000000000001E-2</v>
      </c>
      <c r="J40" s="61">
        <v>1</v>
      </c>
      <c r="K40" s="61">
        <v>9.9009999999999998</v>
      </c>
      <c r="L40" s="61">
        <v>4.7255118792704269E-2</v>
      </c>
      <c r="M40" s="64">
        <v>5.1999999999999998E-2</v>
      </c>
      <c r="N40" s="64">
        <v>3.9208756059121589E-3</v>
      </c>
      <c r="O40" s="61">
        <v>26.31</v>
      </c>
      <c r="P40" s="61">
        <v>8.0001117400529689E-2</v>
      </c>
      <c r="Q40" s="61">
        <v>5.0199999999999996</v>
      </c>
      <c r="R40" s="61">
        <v>1.2237598683192063E-2</v>
      </c>
      <c r="S40" s="64">
        <v>0.115</v>
      </c>
      <c r="T40" s="64">
        <v>7.0362371511279789E-3</v>
      </c>
      <c r="U40" s="64">
        <v>0.65200000000000002</v>
      </c>
      <c r="V40" s="64">
        <v>1.4655810124922395E-2</v>
      </c>
      <c r="W40" s="64">
        <v>2.1000000000000001E-2</v>
      </c>
      <c r="X40" s="64">
        <v>9.678281895276889E-4</v>
      </c>
      <c r="Y40" s="60">
        <v>9.2100000000000001E-2</v>
      </c>
      <c r="Z40" s="60">
        <v>1.3128134301737032E-3</v>
      </c>
      <c r="AA40" s="64">
        <v>1.9E-2</v>
      </c>
      <c r="AB40" s="64">
        <v>2.2116401824867722E-3</v>
      </c>
      <c r="AC40" s="64">
        <v>1.6E-2</v>
      </c>
      <c r="AD40" s="64">
        <v>9.3627425759341412E-4</v>
      </c>
      <c r="AE40" s="61">
        <v>99.14</v>
      </c>
      <c r="AF40" s="61">
        <f t="shared" ref="AF40:AF57" si="16">AE40+AN40</f>
        <v>100.11</v>
      </c>
      <c r="AG40" s="92">
        <f t="shared" ref="AG40:AG57" si="17">W40/F40</f>
        <v>0.11290322580645162</v>
      </c>
      <c r="AH40" s="64">
        <f t="shared" ref="AH40:AH57" si="18">U40/F40</f>
        <v>3.5053763440860215</v>
      </c>
      <c r="AI40" s="64">
        <f t="shared" ref="AI40:AI57" si="19">Y40/F40</f>
        <v>0.49516129032258066</v>
      </c>
      <c r="AJ40" s="64">
        <f t="shared" ref="AJ40:AJ57" si="20">AN40/F40</f>
        <v>5.21505376344086</v>
      </c>
      <c r="AK40" s="63">
        <v>1444</v>
      </c>
      <c r="AL40" s="63">
        <v>1300</v>
      </c>
      <c r="AM40" s="63" t="s">
        <v>256</v>
      </c>
      <c r="AN40" s="62">
        <v>0.97</v>
      </c>
      <c r="AO40" s="69">
        <v>0.14000000000000001</v>
      </c>
      <c r="AP40" s="66"/>
      <c r="AQ40" s="63"/>
      <c r="AR40" s="67"/>
      <c r="AS40" s="63"/>
      <c r="AT40" s="67"/>
      <c r="AU40" s="63"/>
      <c r="AV40" s="67"/>
      <c r="AW40" s="63"/>
      <c r="AX40" s="67"/>
      <c r="AY40" s="63"/>
      <c r="AZ40" s="67"/>
      <c r="BA40" s="63"/>
      <c r="BB40" s="67"/>
      <c r="BC40" s="63"/>
      <c r="BD40" s="67"/>
      <c r="BE40" s="63"/>
      <c r="BF40" s="67"/>
      <c r="BG40" s="63"/>
      <c r="BH40" s="67"/>
      <c r="BI40" s="63"/>
      <c r="BJ40" s="67"/>
      <c r="BK40" s="63"/>
      <c r="BL40" s="67"/>
      <c r="BM40" s="63"/>
      <c r="BN40" s="67"/>
      <c r="BO40" s="63"/>
      <c r="BP40" s="67"/>
      <c r="BQ40" s="63"/>
      <c r="BR40" s="67"/>
      <c r="BS40" s="63"/>
      <c r="BT40" s="67"/>
      <c r="BU40" s="63"/>
      <c r="BV40" s="67"/>
      <c r="BW40" s="63"/>
      <c r="BX40" s="67"/>
      <c r="BY40" s="63"/>
      <c r="BZ40" s="67"/>
      <c r="CA40" s="63"/>
      <c r="CB40" s="67"/>
      <c r="CC40" s="63"/>
      <c r="CD40" s="67"/>
      <c r="CE40" s="63"/>
      <c r="CF40" s="67"/>
      <c r="CG40" s="63"/>
      <c r="CH40" s="67"/>
      <c r="CI40" s="63"/>
      <c r="CJ40" s="67"/>
      <c r="CK40" s="63"/>
      <c r="CL40" s="118"/>
      <c r="CM40" s="60"/>
      <c r="CN40" s="117"/>
      <c r="CO40" s="91"/>
      <c r="CP40" s="91"/>
      <c r="CQ40" s="91"/>
      <c r="CR40" s="61"/>
      <c r="CS40" s="61"/>
      <c r="CT40" s="63"/>
      <c r="CU40" s="63"/>
      <c r="CV40" s="63"/>
      <c r="CW40" s="63"/>
      <c r="CX40" s="60"/>
      <c r="CY40" s="60"/>
      <c r="CZ40" s="63"/>
      <c r="DA40" s="68">
        <v>15.8</v>
      </c>
      <c r="DB40" s="60">
        <f t="shared" si="15"/>
        <v>2.1084393E-2</v>
      </c>
      <c r="DC40" s="60">
        <v>1.2577650000000001E-3</v>
      </c>
      <c r="DD40" s="63">
        <v>5.951E-2</v>
      </c>
      <c r="DE40" s="63">
        <v>3.5500000000000002E-3</v>
      </c>
      <c r="DF40" s="65">
        <v>0.70286999999999999</v>
      </c>
      <c r="DG40" s="65">
        <v>7.4999999999999991E-4</v>
      </c>
      <c r="DH40" s="65">
        <v>0.70008999999999999</v>
      </c>
      <c r="DI40" s="65">
        <v>7.8315124907995094E-4</v>
      </c>
      <c r="DJ40" s="68">
        <v>3687.9514328359692</v>
      </c>
      <c r="DK40" s="68">
        <v>630</v>
      </c>
      <c r="DM40" s="187">
        <v>41.62</v>
      </c>
      <c r="DN40" s="187">
        <v>0.29442988184925456</v>
      </c>
      <c r="DO40" s="187">
        <v>51.82</v>
      </c>
      <c r="DP40" s="187">
        <v>0.33963720716942791</v>
      </c>
      <c r="DQ40" s="187">
        <v>6.41</v>
      </c>
      <c r="DR40" s="187">
        <v>0.10958751064182014</v>
      </c>
      <c r="DS40" s="188">
        <v>3.5999999999999999E-3</v>
      </c>
      <c r="DT40" s="188">
        <v>9.5006837375314766E-4</v>
      </c>
      <c r="DU40" s="188">
        <v>4.9500000000000002E-2</v>
      </c>
      <c r="DV40" s="188">
        <v>3.4073954615650953E-3</v>
      </c>
      <c r="DW40" s="188">
        <v>3.5999999999999999E-3</v>
      </c>
      <c r="DX40" s="188">
        <v>4.1188012661290989E-3</v>
      </c>
      <c r="DY40" s="188">
        <v>0.13270000000000001</v>
      </c>
      <c r="DZ40" s="188">
        <v>1.1727947198121461E-3</v>
      </c>
      <c r="EA40" s="188">
        <v>1.6000000000000001E-3</v>
      </c>
      <c r="EB40" s="188">
        <v>1.3702770780856419E-4</v>
      </c>
      <c r="EC40" s="188">
        <v>0.2477</v>
      </c>
      <c r="ED40" s="188">
        <v>5.892498364175657E-3</v>
      </c>
      <c r="EE40" s="188">
        <v>9.8199999999999996E-2</v>
      </c>
      <c r="EF40" s="188">
        <v>1.1075608414385524E-3</v>
      </c>
      <c r="EG40" s="188">
        <v>1.5299999999999999E-2</v>
      </c>
      <c r="EH40" s="188">
        <v>8.1347157853241877E-4</v>
      </c>
      <c r="EI40" s="188">
        <v>0.42120000000000002</v>
      </c>
      <c r="EJ40" s="188">
        <v>1.6654248257720065E-3</v>
      </c>
      <c r="EK40" s="187">
        <v>100.82</v>
      </c>
    </row>
    <row r="41" spans="1:141" x14ac:dyDescent="0.2">
      <c r="A41" s="63" t="s">
        <v>152</v>
      </c>
      <c r="B41" s="61">
        <v>93.82</v>
      </c>
      <c r="C41" s="143">
        <v>7.2649058623371352E-3</v>
      </c>
      <c r="D41" s="61">
        <v>49.56</v>
      </c>
      <c r="E41" s="61">
        <v>6.8672350418490846E-2</v>
      </c>
      <c r="F41" s="64">
        <v>0.18</v>
      </c>
      <c r="G41" s="64">
        <v>4.6907722178762849E-3</v>
      </c>
      <c r="H41" s="61">
        <v>6.03</v>
      </c>
      <c r="I41" s="61">
        <v>1.9960153506423745E-2</v>
      </c>
      <c r="J41" s="61">
        <v>1.0900000000000001</v>
      </c>
      <c r="K41" s="61">
        <v>9.7210000000000001</v>
      </c>
      <c r="L41" s="61">
        <v>4.839187084605466E-2</v>
      </c>
      <c r="M41" s="64">
        <v>4.2999999999999997E-2</v>
      </c>
      <c r="N41" s="64">
        <v>3.7262925111320113E-3</v>
      </c>
      <c r="O41" s="61">
        <v>27.07</v>
      </c>
      <c r="P41" s="61">
        <v>8.3353982863803591E-2</v>
      </c>
      <c r="Q41" s="61">
        <v>4.9000000000000004</v>
      </c>
      <c r="R41" s="61">
        <v>1.169326745198722E-2</v>
      </c>
      <c r="S41" s="64">
        <v>9.4E-2</v>
      </c>
      <c r="T41" s="64">
        <v>6.643221053036409E-3</v>
      </c>
      <c r="U41" s="64">
        <v>0.629</v>
      </c>
      <c r="V41" s="64">
        <v>1.3873639795056052E-2</v>
      </c>
      <c r="W41" s="64">
        <v>0.02</v>
      </c>
      <c r="X41" s="64">
        <v>9.2194555421579627E-4</v>
      </c>
      <c r="Y41" s="60">
        <v>7.9000000000000001E-2</v>
      </c>
      <c r="Z41" s="60">
        <v>1.2194491249720352E-3</v>
      </c>
      <c r="AA41" s="64">
        <v>1.4E-2</v>
      </c>
      <c r="AB41" s="64">
        <v>1.9992199708515949E-3</v>
      </c>
      <c r="AC41" s="64">
        <v>1.2999999999999999E-2</v>
      </c>
      <c r="AD41" s="64">
        <v>8.7431471718790038E-4</v>
      </c>
      <c r="AE41" s="61">
        <v>99.43</v>
      </c>
      <c r="AF41" s="61">
        <f t="shared" si="16"/>
        <v>100.09</v>
      </c>
      <c r="AG41" s="92">
        <f t="shared" si="17"/>
        <v>0.11111111111111112</v>
      </c>
      <c r="AH41" s="64">
        <f t="shared" si="18"/>
        <v>3.4944444444444445</v>
      </c>
      <c r="AI41" s="64">
        <f t="shared" si="19"/>
        <v>0.43888888888888888</v>
      </c>
      <c r="AJ41" s="64">
        <f t="shared" si="20"/>
        <v>3.666666666666667</v>
      </c>
      <c r="AK41" s="63">
        <v>1462</v>
      </c>
      <c r="AL41" s="63">
        <v>1300</v>
      </c>
      <c r="AM41" s="63" t="s">
        <v>151</v>
      </c>
      <c r="AN41" s="62">
        <v>0.66</v>
      </c>
      <c r="AO41" s="69">
        <v>0.09</v>
      </c>
      <c r="AP41" s="66"/>
      <c r="AQ41" s="63"/>
      <c r="AR41" s="67"/>
      <c r="AS41" s="63"/>
      <c r="AT41" s="67"/>
      <c r="AU41" s="63"/>
      <c r="AV41" s="67"/>
      <c r="AW41" s="63"/>
      <c r="AX41" s="67"/>
      <c r="AY41" s="63"/>
      <c r="AZ41" s="67"/>
      <c r="BA41" s="63"/>
      <c r="BB41" s="67"/>
      <c r="BC41" s="63"/>
      <c r="BD41" s="67"/>
      <c r="BE41" s="63"/>
      <c r="BF41" s="67"/>
      <c r="BG41" s="63"/>
      <c r="BH41" s="67"/>
      <c r="BI41" s="63"/>
      <c r="BJ41" s="67"/>
      <c r="BK41" s="63"/>
      <c r="BL41" s="67"/>
      <c r="BM41" s="63"/>
      <c r="BN41" s="67"/>
      <c r="BO41" s="63"/>
      <c r="BP41" s="67"/>
      <c r="BQ41" s="63"/>
      <c r="BR41" s="67"/>
      <c r="BS41" s="63"/>
      <c r="BT41" s="67"/>
      <c r="BU41" s="63"/>
      <c r="BV41" s="67"/>
      <c r="BW41" s="63"/>
      <c r="BX41" s="67"/>
      <c r="BY41" s="63"/>
      <c r="BZ41" s="67"/>
      <c r="CA41" s="63"/>
      <c r="CB41" s="67"/>
      <c r="CC41" s="63"/>
      <c r="CD41" s="67"/>
      <c r="CE41" s="63"/>
      <c r="CF41" s="67"/>
      <c r="CG41" s="63"/>
      <c r="CH41" s="67"/>
      <c r="CI41" s="63"/>
      <c r="CJ41" s="67"/>
      <c r="CK41" s="63"/>
      <c r="CL41" s="118"/>
      <c r="CM41" s="60"/>
      <c r="CN41" s="117"/>
      <c r="CO41" s="91"/>
      <c r="CP41" s="91"/>
      <c r="CQ41" s="91"/>
      <c r="CR41" s="61"/>
      <c r="CS41" s="61"/>
      <c r="CT41" s="63"/>
      <c r="CU41" s="63"/>
      <c r="CV41" s="63"/>
      <c r="CW41" s="63"/>
      <c r="CX41" s="60"/>
      <c r="CY41" s="60"/>
      <c r="CZ41" s="63"/>
      <c r="DA41" s="68">
        <v>8.4</v>
      </c>
      <c r="DB41" s="60">
        <f t="shared" si="15"/>
        <v>1.9355409000000001E-2</v>
      </c>
      <c r="DC41" s="60">
        <v>1.31091E-3</v>
      </c>
      <c r="DD41" s="63">
        <v>5.4629999999999998E-2</v>
      </c>
      <c r="DE41" s="63">
        <v>3.7000000000000002E-3</v>
      </c>
      <c r="DF41" s="65">
        <v>0.70389000000000002</v>
      </c>
      <c r="DG41" s="65">
        <v>1.1900000000000001E-3</v>
      </c>
      <c r="DH41" s="65">
        <v>0.70133999999999996</v>
      </c>
      <c r="DI41" s="65">
        <v>1.2106293868378354E-3</v>
      </c>
      <c r="DJ41" s="68">
        <v>2679.1026823513748</v>
      </c>
      <c r="DK41" s="68">
        <v>987</v>
      </c>
      <c r="DM41" s="187">
        <v>41.27</v>
      </c>
      <c r="DN41" s="187">
        <v>3.714107863878776E-2</v>
      </c>
      <c r="DO41" s="187">
        <v>51.66</v>
      </c>
      <c r="DP41" s="187">
        <v>3.9023737178157991E-2</v>
      </c>
      <c r="DQ41" s="187">
        <v>6.07</v>
      </c>
      <c r="DR41" s="187">
        <v>2.8444097007298212E-2</v>
      </c>
      <c r="DS41" s="188">
        <v>4.0000000000000001E-3</v>
      </c>
      <c r="DT41" s="188">
        <v>5.9052690887436061E-4</v>
      </c>
      <c r="DU41" s="188">
        <v>6.0600000000000001E-2</v>
      </c>
      <c r="DV41" s="188">
        <v>6.5042654642901484E-3</v>
      </c>
      <c r="DW41" s="188">
        <v>2.5000000000000001E-3</v>
      </c>
      <c r="DX41" s="188">
        <v>4.0429566987926985E-3</v>
      </c>
      <c r="DY41" s="188">
        <v>0.12529999999999999</v>
      </c>
      <c r="DZ41" s="188">
        <v>7.4519646717586727E-4</v>
      </c>
      <c r="EA41" s="188">
        <v>1.9E-3</v>
      </c>
      <c r="EB41" s="188"/>
      <c r="EC41" s="188">
        <v>0.24329999999999999</v>
      </c>
      <c r="ED41" s="188">
        <v>7.3628592941611315E-3</v>
      </c>
      <c r="EE41" s="188">
        <v>9.3799999999999994E-2</v>
      </c>
      <c r="EF41" s="188">
        <v>1.7606554550441465E-3</v>
      </c>
      <c r="EG41" s="188">
        <v>1.47E-2</v>
      </c>
      <c r="EH41" s="188">
        <v>7.2077005448876455E-4</v>
      </c>
      <c r="EI41" s="188">
        <v>0.42630000000000001</v>
      </c>
      <c r="EJ41" s="188">
        <v>1.2227622500442781E-3</v>
      </c>
      <c r="EK41" s="187">
        <v>99.97</v>
      </c>
    </row>
    <row r="42" spans="1:141" x14ac:dyDescent="0.2">
      <c r="A42" s="63" t="s">
        <v>251</v>
      </c>
      <c r="B42" s="61">
        <v>93.56</v>
      </c>
      <c r="C42" s="143">
        <v>1.163207556476328E-2</v>
      </c>
      <c r="D42" s="61">
        <v>49.69</v>
      </c>
      <c r="E42" s="61">
        <v>6.8852483702478012E-2</v>
      </c>
      <c r="F42" s="64">
        <v>0.185</v>
      </c>
      <c r="G42" s="64">
        <v>4.8458456829242975E-3</v>
      </c>
      <c r="H42" s="61">
        <v>6.15</v>
      </c>
      <c r="I42" s="61">
        <v>2.0357370491626205E-2</v>
      </c>
      <c r="J42" s="61">
        <v>1.04</v>
      </c>
      <c r="K42" s="61">
        <v>9.8670000000000009</v>
      </c>
      <c r="L42" s="61">
        <v>4.7092844877044043E-2</v>
      </c>
      <c r="M42" s="64">
        <v>4.9000000000000002E-2</v>
      </c>
      <c r="N42" s="64">
        <v>3.8569406663447273E-3</v>
      </c>
      <c r="O42" s="61">
        <v>26.33</v>
      </c>
      <c r="P42" s="61">
        <v>8.141458956492191E-2</v>
      </c>
      <c r="Q42" s="61">
        <v>5.13</v>
      </c>
      <c r="R42" s="61">
        <v>1.2176672944610115E-2</v>
      </c>
      <c r="S42" s="64">
        <v>8.6999999999999994E-2</v>
      </c>
      <c r="T42" s="64">
        <v>6.6923485978806823E-3</v>
      </c>
      <c r="U42" s="64">
        <v>0.66400000000000003</v>
      </c>
      <c r="V42" s="64">
        <v>1.4543057889599659E-2</v>
      </c>
      <c r="W42" s="64">
        <v>0.02</v>
      </c>
      <c r="X42" s="64">
        <v>9.7347030999637811E-4</v>
      </c>
      <c r="Y42" s="60">
        <v>5.6300000000000003E-2</v>
      </c>
      <c r="Z42" s="60">
        <v>1.1095782739601765E-3</v>
      </c>
      <c r="AA42" s="64">
        <v>1.9E-2</v>
      </c>
      <c r="AB42" s="64">
        <v>2.1817577017477913E-3</v>
      </c>
      <c r="AC42" s="64">
        <v>1.4E-2</v>
      </c>
      <c r="AD42" s="64">
        <v>8.8689598594003313E-4</v>
      </c>
      <c r="AE42" s="61">
        <v>99.31</v>
      </c>
      <c r="AF42" s="61">
        <f t="shared" si="16"/>
        <v>100.07000000000001</v>
      </c>
      <c r="AG42" s="92">
        <f t="shared" si="17"/>
        <v>0.10810810810810811</v>
      </c>
      <c r="AH42" s="64">
        <f t="shared" si="18"/>
        <v>3.5891891891891894</v>
      </c>
      <c r="AI42" s="64">
        <f t="shared" si="19"/>
        <v>0.30432432432432432</v>
      </c>
      <c r="AJ42" s="64">
        <f t="shared" si="20"/>
        <v>4.1081081081081079</v>
      </c>
      <c r="AK42" s="63">
        <v>1450</v>
      </c>
      <c r="AL42" s="63">
        <v>1300</v>
      </c>
      <c r="AM42" s="63" t="s">
        <v>250</v>
      </c>
      <c r="AN42" s="62">
        <v>0.76</v>
      </c>
      <c r="AO42" s="69">
        <v>0.11</v>
      </c>
      <c r="AP42" s="66">
        <v>38</v>
      </c>
      <c r="AQ42" s="63">
        <v>16</v>
      </c>
      <c r="AR42" s="67">
        <v>1104.23</v>
      </c>
      <c r="AS42" s="63">
        <v>44.94</v>
      </c>
      <c r="AT42" s="67">
        <v>0.38</v>
      </c>
      <c r="AU42" s="63">
        <v>0.03</v>
      </c>
      <c r="AV42" s="67">
        <v>20.21</v>
      </c>
      <c r="AW42" s="63">
        <v>0.6</v>
      </c>
      <c r="AX42" s="67">
        <v>5.04</v>
      </c>
      <c r="AY42" s="63">
        <v>0.28999999999999998</v>
      </c>
      <c r="AZ42" s="67">
        <v>8.6199999999999992</v>
      </c>
      <c r="BA42" s="63">
        <v>0.38</v>
      </c>
      <c r="BB42" s="67">
        <v>0.27</v>
      </c>
      <c r="BC42" s="63">
        <v>0.04</v>
      </c>
      <c r="BD42" s="67">
        <v>2.5</v>
      </c>
      <c r="BE42" s="63">
        <v>0.38</v>
      </c>
      <c r="BF42" s="67">
        <v>0.4</v>
      </c>
      <c r="BG42" s="63">
        <v>0.04</v>
      </c>
      <c r="BH42" s="67">
        <v>1.08</v>
      </c>
      <c r="BI42" s="63">
        <v>7.0000000000000007E-2</v>
      </c>
      <c r="BJ42" s="67"/>
      <c r="BK42" s="63"/>
      <c r="BL42" s="67">
        <v>0.92</v>
      </c>
      <c r="BM42" s="63">
        <v>0.12</v>
      </c>
      <c r="BN42" s="67">
        <v>0.32</v>
      </c>
      <c r="BO42" s="63">
        <v>7.0000000000000007E-2</v>
      </c>
      <c r="BP42" s="67"/>
      <c r="BQ42" s="63"/>
      <c r="BR42" s="67"/>
      <c r="BS42" s="63"/>
      <c r="BT42" s="67"/>
      <c r="BU42" s="63"/>
      <c r="BV42" s="67">
        <v>0.83</v>
      </c>
      <c r="BW42" s="63">
        <v>0.08</v>
      </c>
      <c r="BX42" s="67"/>
      <c r="BY42" s="63"/>
      <c r="BZ42" s="67">
        <v>0.56000000000000005</v>
      </c>
      <c r="CA42" s="63">
        <v>7.0000000000000007E-2</v>
      </c>
      <c r="CB42" s="67"/>
      <c r="CC42" s="63"/>
      <c r="CD42" s="67"/>
      <c r="CE42" s="63"/>
      <c r="CF42" s="67"/>
      <c r="CG42" s="63"/>
      <c r="CH42" s="67">
        <v>6.7000000000000004E-2</v>
      </c>
      <c r="CI42" s="63">
        <v>8.0000000000000002E-3</v>
      </c>
      <c r="CJ42" s="67">
        <v>2.1999999999999999E-2</v>
      </c>
      <c r="CK42" s="63">
        <v>4.0000000000000001E-3</v>
      </c>
      <c r="CL42" s="118">
        <v>7.0000000000000001E-3</v>
      </c>
      <c r="CM42" s="60">
        <v>1.6999999999999999E-3</v>
      </c>
      <c r="CN42" s="117">
        <v>38.57</v>
      </c>
      <c r="CO42" s="91">
        <v>10.59</v>
      </c>
      <c r="CP42" s="91">
        <v>16.12</v>
      </c>
      <c r="CQ42" s="91">
        <v>2.2400000000000002</v>
      </c>
      <c r="CR42" s="61">
        <v>3.14</v>
      </c>
      <c r="CS42" s="61">
        <v>0.95</v>
      </c>
      <c r="CT42" s="63">
        <v>12.27</v>
      </c>
      <c r="CU42" s="63">
        <v>2.86</v>
      </c>
      <c r="CV42" s="63">
        <v>13.73</v>
      </c>
      <c r="CW42" s="63">
        <v>2.4300000000000002</v>
      </c>
      <c r="CX42" s="60">
        <f>AT42/AV42</f>
        <v>1.880257298367145E-2</v>
      </c>
      <c r="CY42" s="60">
        <f>CX42*((AU42/AT42)^2+(AW42/AV42)^2)^0.5</f>
        <v>1.585903187415703E-3</v>
      </c>
      <c r="CZ42" s="63"/>
      <c r="DA42" s="68">
        <v>19.5</v>
      </c>
      <c r="DB42" s="60">
        <f t="shared" si="15"/>
        <v>1.8611379000000001E-2</v>
      </c>
      <c r="DC42" s="60">
        <v>1.084158E-3</v>
      </c>
      <c r="DD42" s="63">
        <v>5.253E-2</v>
      </c>
      <c r="DE42" s="63">
        <v>3.0599999999999998E-3</v>
      </c>
      <c r="DF42" s="65">
        <v>0.70301000000000002</v>
      </c>
      <c r="DG42" s="65">
        <v>8.8999999999999995E-4</v>
      </c>
      <c r="DH42" s="65">
        <v>0.70055999999999996</v>
      </c>
      <c r="DI42" s="65">
        <v>9.1143200707062956E-4</v>
      </c>
      <c r="DJ42" s="68">
        <v>3312.9503097859506</v>
      </c>
      <c r="DK42" s="68">
        <v>737</v>
      </c>
      <c r="DM42" s="187">
        <v>41.23</v>
      </c>
      <c r="DN42" s="187">
        <v>0.13792886010818317</v>
      </c>
      <c r="DO42" s="187">
        <v>51.42</v>
      </c>
      <c r="DP42" s="187">
        <v>0.15271383046929543</v>
      </c>
      <c r="DQ42" s="187">
        <v>6.31</v>
      </c>
      <c r="DR42" s="187">
        <v>4.7521549785770854E-2</v>
      </c>
      <c r="DS42" s="188">
        <v>4.1000000000000003E-3</v>
      </c>
      <c r="DT42" s="188">
        <v>4.6806255578719518E-4</v>
      </c>
      <c r="DU42" s="188">
        <v>4.8899999999999999E-2</v>
      </c>
      <c r="DV42" s="188">
        <v>1.5685111157943299E-3</v>
      </c>
      <c r="DW42" s="188">
        <v>2.3E-3</v>
      </c>
      <c r="DX42" s="188">
        <v>1.9112541343553802E-3</v>
      </c>
      <c r="DY42" s="188">
        <v>0.13020000000000001</v>
      </c>
      <c r="DZ42" s="188">
        <v>1.8001836109505065E-3</v>
      </c>
      <c r="EA42" s="188">
        <v>1.9E-3</v>
      </c>
      <c r="EB42" s="188">
        <v>4.0762080856562724E-4</v>
      </c>
      <c r="EC42" s="188">
        <v>0.2374</v>
      </c>
      <c r="ED42" s="188">
        <v>1.0677313908887532E-3</v>
      </c>
      <c r="EE42" s="188">
        <v>9.7500000000000003E-2</v>
      </c>
      <c r="EF42" s="188">
        <v>1.0887127972069055E-3</v>
      </c>
      <c r="EG42" s="188">
        <v>1.5599999999999999E-2</v>
      </c>
      <c r="EH42" s="188">
        <v>7.4898160542011868E-4</v>
      </c>
      <c r="EI42" s="188">
        <v>0.42409999999999998</v>
      </c>
      <c r="EJ42" s="188">
        <v>1.2656822586520943E-3</v>
      </c>
      <c r="EK42" s="187">
        <v>99.93</v>
      </c>
    </row>
    <row r="43" spans="1:141" x14ac:dyDescent="0.2">
      <c r="A43" s="63" t="s">
        <v>216</v>
      </c>
      <c r="B43" s="61">
        <v>93.7</v>
      </c>
      <c r="C43" s="143">
        <v>5.1039625101615962E-3</v>
      </c>
      <c r="D43" s="61">
        <v>49.57</v>
      </c>
      <c r="E43" s="61">
        <v>6.9328024686011347E-2</v>
      </c>
      <c r="F43" s="64">
        <v>0.184</v>
      </c>
      <c r="G43" s="64">
        <v>5.0502462400790022E-3</v>
      </c>
      <c r="H43" s="61">
        <v>6.11</v>
      </c>
      <c r="I43" s="61">
        <v>2.1105912018281912E-2</v>
      </c>
      <c r="J43" s="61">
        <v>1.04</v>
      </c>
      <c r="K43" s="61">
        <v>9.7710000000000008</v>
      </c>
      <c r="L43" s="61">
        <v>4.7263797264526071E-2</v>
      </c>
      <c r="M43" s="64">
        <v>5.1999999999999998E-2</v>
      </c>
      <c r="N43" s="64">
        <v>4.0262953422117512E-3</v>
      </c>
      <c r="O43" s="61">
        <v>26.66</v>
      </c>
      <c r="P43" s="61">
        <v>7.7598915206876132E-2</v>
      </c>
      <c r="Q43" s="61">
        <v>4.99</v>
      </c>
      <c r="R43" s="61">
        <v>1.2496051127367309E-2</v>
      </c>
      <c r="S43" s="64">
        <v>9.1999999999999998E-2</v>
      </c>
      <c r="T43" s="64">
        <v>7.1649057006191947E-3</v>
      </c>
      <c r="U43" s="64">
        <v>0.66900000000000004</v>
      </c>
      <c r="V43" s="64">
        <v>1.4986315293775331E-2</v>
      </c>
      <c r="W43" s="64">
        <v>0.02</v>
      </c>
      <c r="X43" s="64">
        <v>1.0365375410828466E-3</v>
      </c>
      <c r="Y43" s="60">
        <v>5.0999999999999997E-2</v>
      </c>
      <c r="Z43" s="60">
        <v>1.1083101872269834E-3</v>
      </c>
      <c r="AA43" s="64">
        <v>1.4999999999999999E-2</v>
      </c>
      <c r="AB43" s="64">
        <v>2.3118688447997127E-3</v>
      </c>
      <c r="AC43" s="64">
        <v>1.4E-2</v>
      </c>
      <c r="AD43" s="64">
        <v>9.1346248775919098E-4</v>
      </c>
      <c r="AE43" s="61">
        <v>99.23</v>
      </c>
      <c r="AF43" s="61">
        <f t="shared" si="16"/>
        <v>100.07000000000001</v>
      </c>
      <c r="AG43" s="92">
        <f t="shared" si="17"/>
        <v>0.10869565217391305</v>
      </c>
      <c r="AH43" s="64">
        <f t="shared" si="18"/>
        <v>3.6358695652173916</v>
      </c>
      <c r="AI43" s="64">
        <f t="shared" si="19"/>
        <v>0.27717391304347827</v>
      </c>
      <c r="AJ43" s="64">
        <f t="shared" si="20"/>
        <v>4.5652173913043477</v>
      </c>
      <c r="AK43" s="63">
        <v>1452</v>
      </c>
      <c r="AL43" s="63">
        <v>1300</v>
      </c>
      <c r="AM43" s="63" t="s">
        <v>215</v>
      </c>
      <c r="AN43" s="62">
        <v>0.84</v>
      </c>
      <c r="AO43" s="69">
        <v>0.12</v>
      </c>
      <c r="AP43" s="66">
        <v>38</v>
      </c>
      <c r="AQ43" s="63">
        <v>11</v>
      </c>
      <c r="AR43" s="67">
        <v>1065.73</v>
      </c>
      <c r="AS43" s="63">
        <v>55.84</v>
      </c>
      <c r="AT43" s="67">
        <v>0.38</v>
      </c>
      <c r="AU43" s="63">
        <v>0.04</v>
      </c>
      <c r="AV43" s="67">
        <v>19.39</v>
      </c>
      <c r="AW43" s="63">
        <v>0.63</v>
      </c>
      <c r="AX43" s="67">
        <v>4.74</v>
      </c>
      <c r="AY43" s="63">
        <v>0.32</v>
      </c>
      <c r="AZ43" s="67">
        <v>8.58</v>
      </c>
      <c r="BA43" s="63">
        <v>0.6</v>
      </c>
      <c r="BB43" s="67">
        <v>0.26</v>
      </c>
      <c r="BC43" s="63">
        <v>0.03</v>
      </c>
      <c r="BD43" s="67">
        <v>2.42</v>
      </c>
      <c r="BE43" s="63">
        <v>0.5</v>
      </c>
      <c r="BF43" s="67">
        <v>0.41</v>
      </c>
      <c r="BG43" s="63">
        <v>0.04</v>
      </c>
      <c r="BH43" s="67">
        <v>1</v>
      </c>
      <c r="BI43" s="63">
        <v>0.09</v>
      </c>
      <c r="BJ43" s="67"/>
      <c r="BK43" s="63"/>
      <c r="BL43" s="67">
        <v>0.89</v>
      </c>
      <c r="BM43" s="63">
        <v>0.13</v>
      </c>
      <c r="BN43" s="67">
        <v>0.36</v>
      </c>
      <c r="BO43" s="63">
        <v>0.09</v>
      </c>
      <c r="BP43" s="67"/>
      <c r="BQ43" s="63"/>
      <c r="BR43" s="67"/>
      <c r="BS43" s="63"/>
      <c r="BT43" s="67"/>
      <c r="BU43" s="63"/>
      <c r="BV43" s="67">
        <v>0.7</v>
      </c>
      <c r="BW43" s="63">
        <v>0.09</v>
      </c>
      <c r="BX43" s="67"/>
      <c r="BY43" s="63"/>
      <c r="BZ43" s="67">
        <v>0.48</v>
      </c>
      <c r="CA43" s="63">
        <v>0.09</v>
      </c>
      <c r="CB43" s="67"/>
      <c r="CC43" s="63"/>
      <c r="CD43" s="67"/>
      <c r="CE43" s="63"/>
      <c r="CF43" s="67"/>
      <c r="CG43" s="63"/>
      <c r="CH43" s="67">
        <v>5.5E-2</v>
      </c>
      <c r="CI43" s="63">
        <v>8.0000000000000002E-3</v>
      </c>
      <c r="CJ43" s="67">
        <v>2.4E-2</v>
      </c>
      <c r="CK43" s="63">
        <v>5.0000000000000001E-3</v>
      </c>
      <c r="CL43" s="118">
        <v>6.1999999999999998E-3</v>
      </c>
      <c r="CM43" s="60">
        <v>1.8E-3</v>
      </c>
      <c r="CN43" s="117">
        <v>43.33</v>
      </c>
      <c r="CO43" s="91">
        <v>13.91</v>
      </c>
      <c r="CP43" s="91">
        <v>18.18</v>
      </c>
      <c r="CQ43" s="91">
        <v>3.05</v>
      </c>
      <c r="CR43" s="61">
        <v>4</v>
      </c>
      <c r="CS43" s="61">
        <v>1.44</v>
      </c>
      <c r="CT43" s="63">
        <v>10.83</v>
      </c>
      <c r="CU43" s="63">
        <v>2.63</v>
      </c>
      <c r="CV43" s="63">
        <v>16.18</v>
      </c>
      <c r="CW43" s="63">
        <v>3.32</v>
      </c>
      <c r="CX43" s="60">
        <f>AT43/AV43</f>
        <v>1.9597730789066528E-2</v>
      </c>
      <c r="CY43" s="60">
        <f>CX43*((AU43/AT43)^2+(AW43/AV43)^2)^0.5</f>
        <v>2.1589545372024161E-3</v>
      </c>
      <c r="CZ43" s="63"/>
      <c r="DA43" s="68">
        <v>8.3000000000000007</v>
      </c>
      <c r="DB43" s="60">
        <f t="shared" ref="DB43:DB44" si="21">0.3543*DD43</f>
        <v>1.7718543E-2</v>
      </c>
      <c r="DC43" s="60">
        <v>1.09833E-3</v>
      </c>
      <c r="DD43" s="63">
        <v>5.0009999999999999E-2</v>
      </c>
      <c r="DE43" s="63">
        <v>3.0999999999999999E-3</v>
      </c>
      <c r="DF43" s="65">
        <v>0.70316000000000001</v>
      </c>
      <c r="DG43" s="65">
        <v>8.4000000000000003E-4</v>
      </c>
      <c r="DH43" s="65">
        <v>0.70082999999999995</v>
      </c>
      <c r="DI43" s="65">
        <v>8.6199853139015811E-4</v>
      </c>
      <c r="DJ43" s="68">
        <v>3096.6186968831767</v>
      </c>
      <c r="DK43" s="68">
        <v>699</v>
      </c>
      <c r="DM43" s="187">
        <v>41.4</v>
      </c>
      <c r="DN43" s="187">
        <v>0.22387927580619629</v>
      </c>
      <c r="DO43" s="187">
        <v>51.72</v>
      </c>
      <c r="DP43" s="187">
        <v>0.33653921531182418</v>
      </c>
      <c r="DQ43" s="187">
        <v>6.2</v>
      </c>
      <c r="DR43" s="187">
        <v>1.9947836501020121E-2</v>
      </c>
      <c r="DS43" s="188">
        <v>3.8999999999999998E-3</v>
      </c>
      <c r="DT43" s="188">
        <v>4.7115665915560052E-4</v>
      </c>
      <c r="DU43" s="188">
        <v>5.3600000000000002E-2</v>
      </c>
      <c r="DV43" s="188">
        <v>6.4522763307973546E-3</v>
      </c>
      <c r="DW43" s="188">
        <v>8.0000000000000004E-4</v>
      </c>
      <c r="DX43" s="188">
        <v>5.2158281584458095E-4</v>
      </c>
      <c r="DY43" s="188">
        <v>0.127</v>
      </c>
      <c r="DZ43" s="188">
        <v>9.5046180231696969E-4</v>
      </c>
      <c r="EA43" s="188">
        <v>1.8E-3</v>
      </c>
      <c r="EB43" s="188">
        <v>3.0156304573257747E-4</v>
      </c>
      <c r="EC43" s="188">
        <v>0.2356</v>
      </c>
      <c r="ED43" s="188">
        <v>5.8285077620564407E-3</v>
      </c>
      <c r="EE43" s="188">
        <v>9.5200000000000007E-2</v>
      </c>
      <c r="EF43" s="188">
        <v>1.1240035716883793E-3</v>
      </c>
      <c r="EG43" s="188">
        <v>1.5599999999999999E-2</v>
      </c>
      <c r="EH43" s="188">
        <v>1.0590479001940135E-3</v>
      </c>
      <c r="EI43" s="188">
        <v>0.42620000000000002</v>
      </c>
      <c r="EJ43" s="188">
        <v>1.3585172262146363E-3</v>
      </c>
      <c r="EK43" s="187">
        <v>100.28</v>
      </c>
    </row>
    <row r="44" spans="1:141" x14ac:dyDescent="0.2">
      <c r="A44" s="63" t="s">
        <v>227</v>
      </c>
      <c r="B44" s="61">
        <v>93.45</v>
      </c>
      <c r="C44" s="143">
        <v>5.309827423759135E-3</v>
      </c>
      <c r="D44" s="61">
        <v>49.87</v>
      </c>
      <c r="E44" s="61">
        <v>6.9101899018767926E-2</v>
      </c>
      <c r="F44" s="64">
        <v>0.19500000000000001</v>
      </c>
      <c r="G44" s="64">
        <v>4.9972728229171828E-3</v>
      </c>
      <c r="H44" s="61">
        <v>6.23</v>
      </c>
      <c r="I44" s="61">
        <v>2.094221064185682E-2</v>
      </c>
      <c r="J44" s="61">
        <v>1.02</v>
      </c>
      <c r="K44" s="61">
        <v>9.8859999999999992</v>
      </c>
      <c r="L44" s="61">
        <v>4.7437541373926237E-2</v>
      </c>
      <c r="M44" s="64">
        <v>5.1999999999999998E-2</v>
      </c>
      <c r="N44" s="64">
        <v>3.9606942701039885E-3</v>
      </c>
      <c r="O44" s="61">
        <v>25.99</v>
      </c>
      <c r="P44" s="61">
        <v>8.0696726912680622E-2</v>
      </c>
      <c r="Q44" s="61">
        <v>5.21</v>
      </c>
      <c r="R44" s="61">
        <v>1.2500247379280535E-2</v>
      </c>
      <c r="S44" s="64">
        <v>8.5000000000000006E-2</v>
      </c>
      <c r="T44" s="64">
        <v>7.1149896323983372E-3</v>
      </c>
      <c r="U44" s="64">
        <v>0.67400000000000004</v>
      </c>
      <c r="V44" s="64">
        <v>1.4891150418890567E-2</v>
      </c>
      <c r="W44" s="64">
        <v>1.9E-2</v>
      </c>
      <c r="X44" s="64">
        <v>9.8507086691237912E-4</v>
      </c>
      <c r="Y44" s="60">
        <v>3.6799999999999999E-2</v>
      </c>
      <c r="Z44" s="60">
        <v>9.9793050626203182E-4</v>
      </c>
      <c r="AA44" s="64">
        <v>1.9E-2</v>
      </c>
      <c r="AB44" s="64">
        <v>2.1600257527042773E-3</v>
      </c>
      <c r="AC44" s="64">
        <v>1.0999999999999999E-2</v>
      </c>
      <c r="AD44" s="64">
        <v>8.6879867960247981E-4</v>
      </c>
      <c r="AE44" s="61">
        <v>99.3</v>
      </c>
      <c r="AF44" s="61">
        <f t="shared" si="16"/>
        <v>100.05</v>
      </c>
      <c r="AG44" s="92">
        <f t="shared" si="17"/>
        <v>9.7435897435897437E-2</v>
      </c>
      <c r="AH44" s="64">
        <f t="shared" si="18"/>
        <v>3.4564102564102566</v>
      </c>
      <c r="AI44" s="64">
        <f t="shared" si="19"/>
        <v>0.1887179487179487</v>
      </c>
      <c r="AJ44" s="64">
        <f t="shared" si="20"/>
        <v>3.8461538461538458</v>
      </c>
      <c r="AK44" s="63">
        <v>1446</v>
      </c>
      <c r="AL44" s="63">
        <v>1300</v>
      </c>
      <c r="AM44" s="63" t="s">
        <v>226</v>
      </c>
      <c r="AN44" s="62">
        <v>0.75</v>
      </c>
      <c r="AO44" s="69">
        <v>0.11</v>
      </c>
      <c r="AP44" s="66"/>
      <c r="AQ44" s="63"/>
      <c r="AR44" s="67"/>
      <c r="AS44" s="63"/>
      <c r="AT44" s="67"/>
      <c r="AU44" s="63"/>
      <c r="AV44" s="67"/>
      <c r="AW44" s="63"/>
      <c r="AX44" s="67"/>
      <c r="AY44" s="63"/>
      <c r="AZ44" s="67"/>
      <c r="BA44" s="63"/>
      <c r="BB44" s="67"/>
      <c r="BC44" s="63"/>
      <c r="BD44" s="67"/>
      <c r="BE44" s="63"/>
      <c r="BF44" s="67"/>
      <c r="BG44" s="63"/>
      <c r="BH44" s="67"/>
      <c r="BI44" s="63"/>
      <c r="BJ44" s="67"/>
      <c r="BK44" s="63"/>
      <c r="BL44" s="67"/>
      <c r="BM44" s="63"/>
      <c r="BN44" s="67"/>
      <c r="BO44" s="63"/>
      <c r="BP44" s="67"/>
      <c r="BQ44" s="63"/>
      <c r="BR44" s="67"/>
      <c r="BS44" s="63"/>
      <c r="BT44" s="67"/>
      <c r="BU44" s="63"/>
      <c r="BV44" s="67"/>
      <c r="BW44" s="63"/>
      <c r="BX44" s="67"/>
      <c r="BY44" s="63"/>
      <c r="BZ44" s="67"/>
      <c r="CA44" s="63"/>
      <c r="CB44" s="67"/>
      <c r="CC44" s="63"/>
      <c r="CD44" s="67"/>
      <c r="CE44" s="63"/>
      <c r="CF44" s="67"/>
      <c r="CG44" s="63"/>
      <c r="CH44" s="67"/>
      <c r="CI44" s="63"/>
      <c r="CJ44" s="67"/>
      <c r="CK44" s="63"/>
      <c r="CL44" s="118"/>
      <c r="CM44" s="60"/>
      <c r="CN44" s="117"/>
      <c r="CO44" s="91"/>
      <c r="CP44" s="91"/>
      <c r="CQ44" s="91"/>
      <c r="CR44" s="61"/>
      <c r="CS44" s="61"/>
      <c r="CT44" s="63"/>
      <c r="CU44" s="63"/>
      <c r="CV44" s="63"/>
      <c r="CW44" s="63"/>
      <c r="CX44" s="60"/>
      <c r="CY44" s="60"/>
      <c r="CZ44" s="63"/>
      <c r="DA44" s="68">
        <v>14.7</v>
      </c>
      <c r="DB44" s="60">
        <f t="shared" si="21"/>
        <v>1.8395256000000002E-2</v>
      </c>
      <c r="DC44" s="60">
        <v>1.0487280000000001E-3</v>
      </c>
      <c r="DD44" s="60">
        <v>5.1920000000000001E-2</v>
      </c>
      <c r="DE44" s="60">
        <v>2.96E-3</v>
      </c>
      <c r="DF44" s="65">
        <v>0.70279000000000003</v>
      </c>
      <c r="DG44" s="65">
        <v>1.2800000000000001E-3</v>
      </c>
      <c r="DH44" s="65">
        <v>0.70035999999999998</v>
      </c>
      <c r="DI44" s="65">
        <v>1.2943244696388607E-3</v>
      </c>
      <c r="DJ44" s="68">
        <v>3467.3432035377959</v>
      </c>
      <c r="DK44" s="68">
        <v>1043</v>
      </c>
      <c r="DM44" s="187">
        <v>40.94</v>
      </c>
      <c r="DN44" s="187">
        <v>7.7281769951606696E-2</v>
      </c>
      <c r="DO44" s="187">
        <v>51.02</v>
      </c>
      <c r="DP44" s="187">
        <v>7.8711907889465804E-2</v>
      </c>
      <c r="DQ44" s="187">
        <v>6.37</v>
      </c>
      <c r="DR44" s="187">
        <v>2.1800795750764042E-2</v>
      </c>
      <c r="DS44" s="188">
        <v>3.8E-3</v>
      </c>
      <c r="DT44" s="188">
        <v>5.3233561022104773E-4</v>
      </c>
      <c r="DU44" s="188">
        <v>5.04E-2</v>
      </c>
      <c r="DV44" s="188">
        <v>1.3490516468786505E-3</v>
      </c>
      <c r="DW44" s="188">
        <v>5.4000000000000003E-3</v>
      </c>
      <c r="DX44" s="188">
        <v>1.8001148764824248E-3</v>
      </c>
      <c r="DY44" s="188">
        <v>0.12759999999999999</v>
      </c>
      <c r="DZ44" s="188">
        <v>1.1532609624896864E-3</v>
      </c>
      <c r="EA44" s="188">
        <v>1.9E-3</v>
      </c>
      <c r="EB44" s="188">
        <v>5.7255460782936949E-4</v>
      </c>
      <c r="EC44" s="188">
        <v>0.23980000000000001</v>
      </c>
      <c r="ED44" s="188">
        <v>2.4663709613877939E-3</v>
      </c>
      <c r="EE44" s="188">
        <v>9.7900000000000001E-2</v>
      </c>
      <c r="EF44" s="188">
        <v>7.6410947381285691E-4</v>
      </c>
      <c r="EG44" s="188">
        <v>1.5699999999999999E-2</v>
      </c>
      <c r="EH44" s="188">
        <v>8.4064579984186526E-4</v>
      </c>
      <c r="EI44" s="188">
        <v>0.42570000000000002</v>
      </c>
      <c r="EJ44" s="188">
        <v>1.65803777939311E-3</v>
      </c>
      <c r="EK44" s="187">
        <v>99.29</v>
      </c>
    </row>
    <row r="45" spans="1:141" x14ac:dyDescent="0.2">
      <c r="A45" s="63" t="s">
        <v>170</v>
      </c>
      <c r="B45" s="61">
        <v>93.51</v>
      </c>
      <c r="C45" s="143">
        <v>1.0118148738854393E-2</v>
      </c>
      <c r="D45" s="61">
        <v>49.76</v>
      </c>
      <c r="E45" s="61">
        <v>6.8949478547701865E-2</v>
      </c>
      <c r="F45" s="64">
        <v>0.19800000000000001</v>
      </c>
      <c r="G45" s="64">
        <v>4.9028992891961398E-3</v>
      </c>
      <c r="H45" s="61">
        <v>6.45</v>
      </c>
      <c r="I45" s="61">
        <v>2.0936972348243453E-2</v>
      </c>
      <c r="J45" s="61">
        <v>1.07</v>
      </c>
      <c r="K45" s="61">
        <v>9.8439999999999994</v>
      </c>
      <c r="L45" s="61">
        <v>4.7614899248610287E-2</v>
      </c>
      <c r="M45" s="64">
        <v>4.8000000000000001E-2</v>
      </c>
      <c r="N45" s="64">
        <v>3.8643197291229536E-3</v>
      </c>
      <c r="O45" s="61">
        <v>26</v>
      </c>
      <c r="P45" s="61">
        <v>8.2060718260818802E-2</v>
      </c>
      <c r="Q45" s="61">
        <v>5.32</v>
      </c>
      <c r="R45" s="61">
        <v>1.2490780623827824E-2</v>
      </c>
      <c r="S45" s="64">
        <v>7.8E-2</v>
      </c>
      <c r="T45" s="64">
        <v>6.7038783720072565E-3</v>
      </c>
      <c r="U45" s="64">
        <v>0.70099999999999996</v>
      </c>
      <c r="V45" s="64">
        <v>1.490311434942706E-2</v>
      </c>
      <c r="W45" s="64">
        <v>0.02</v>
      </c>
      <c r="X45" s="64">
        <v>9.5510087373656255E-4</v>
      </c>
      <c r="Y45" s="60">
        <v>5.5500000000000001E-2</v>
      </c>
      <c r="Z45" s="60">
        <v>1.0946172060486614E-3</v>
      </c>
      <c r="AA45" s="64">
        <v>1.4E-2</v>
      </c>
      <c r="AB45" s="64">
        <v>2.1713607235107069E-3</v>
      </c>
      <c r="AC45" s="64">
        <v>1.6E-2</v>
      </c>
      <c r="AD45" s="64">
        <v>8.9262956911269798E-4</v>
      </c>
      <c r="AE45" s="61">
        <v>99.57</v>
      </c>
      <c r="AF45" s="61">
        <f t="shared" si="16"/>
        <v>100.07</v>
      </c>
      <c r="AG45" s="92">
        <f t="shared" si="17"/>
        <v>0.10101010101010101</v>
      </c>
      <c r="AH45" s="64">
        <f t="shared" si="18"/>
        <v>3.5404040404040402</v>
      </c>
      <c r="AI45" s="64">
        <f t="shared" si="19"/>
        <v>0.28030303030303028</v>
      </c>
      <c r="AJ45" s="64">
        <f t="shared" si="20"/>
        <v>2.5252525252525251</v>
      </c>
      <c r="AK45" s="63">
        <v>1454</v>
      </c>
      <c r="AL45" s="63">
        <v>1300</v>
      </c>
      <c r="AM45" s="63" t="s">
        <v>169</v>
      </c>
      <c r="AN45" s="62">
        <v>0.5</v>
      </c>
      <c r="AO45" s="69">
        <v>7.0000000000000007E-2</v>
      </c>
      <c r="AP45" s="66">
        <v>38</v>
      </c>
      <c r="AQ45" s="63">
        <v>13</v>
      </c>
      <c r="AR45" s="67">
        <v>1158.4000000000001</v>
      </c>
      <c r="AS45" s="63">
        <v>47.15</v>
      </c>
      <c r="AT45" s="67">
        <v>0.39</v>
      </c>
      <c r="AU45" s="63">
        <v>0.03</v>
      </c>
      <c r="AV45" s="67">
        <v>21.77</v>
      </c>
      <c r="AW45" s="63">
        <v>0.62</v>
      </c>
      <c r="AX45" s="67">
        <v>4.99</v>
      </c>
      <c r="AY45" s="63">
        <v>0.28999999999999998</v>
      </c>
      <c r="AZ45" s="67">
        <v>9.27</v>
      </c>
      <c r="BA45" s="63">
        <v>0.51</v>
      </c>
      <c r="BB45" s="67">
        <v>0.3</v>
      </c>
      <c r="BC45" s="63">
        <v>0.04</v>
      </c>
      <c r="BD45" s="67">
        <v>2.97</v>
      </c>
      <c r="BE45" s="63">
        <v>0.4</v>
      </c>
      <c r="BF45" s="67">
        <v>0.4</v>
      </c>
      <c r="BG45" s="63">
        <v>0.04</v>
      </c>
      <c r="BH45" s="67">
        <v>1.1399999999999999</v>
      </c>
      <c r="BI45" s="63">
        <v>7.0000000000000007E-2</v>
      </c>
      <c r="BJ45" s="67"/>
      <c r="BK45" s="63"/>
      <c r="BL45" s="67">
        <v>1.05</v>
      </c>
      <c r="BM45" s="63">
        <v>0.13</v>
      </c>
      <c r="BN45" s="67">
        <v>0.39</v>
      </c>
      <c r="BO45" s="63">
        <v>0.08</v>
      </c>
      <c r="BP45" s="67"/>
      <c r="BQ45" s="63"/>
      <c r="BR45" s="67"/>
      <c r="BS45" s="63"/>
      <c r="BT45" s="67"/>
      <c r="BU45" s="63"/>
      <c r="BV45" s="67">
        <v>0.82</v>
      </c>
      <c r="BW45" s="63">
        <v>0.1</v>
      </c>
      <c r="BX45" s="67"/>
      <c r="BY45" s="63"/>
      <c r="BZ45" s="67">
        <v>0.53</v>
      </c>
      <c r="CA45" s="63">
        <v>0.08</v>
      </c>
      <c r="CB45" s="67"/>
      <c r="CC45" s="63"/>
      <c r="CD45" s="67"/>
      <c r="CE45" s="63"/>
      <c r="CF45" s="67"/>
      <c r="CG45" s="63"/>
      <c r="CH45" s="67"/>
      <c r="CI45" s="63"/>
      <c r="CJ45" s="67">
        <v>2.3E-2</v>
      </c>
      <c r="CK45" s="63">
        <v>4.0000000000000001E-3</v>
      </c>
      <c r="CL45" s="118">
        <v>6.4999999999999997E-3</v>
      </c>
      <c r="CM45" s="60">
        <v>1.6999999999999999E-3</v>
      </c>
      <c r="CN45" s="117">
        <v>50</v>
      </c>
      <c r="CO45" s="91">
        <v>14.74</v>
      </c>
      <c r="CP45" s="91"/>
      <c r="CQ45" s="91"/>
      <c r="CR45" s="61">
        <v>3.83</v>
      </c>
      <c r="CS45" s="61">
        <v>1.25</v>
      </c>
      <c r="CT45" s="63">
        <v>13.04</v>
      </c>
      <c r="CU45" s="63">
        <v>2.97</v>
      </c>
      <c r="CV45" s="63"/>
      <c r="CW45" s="63"/>
      <c r="CX45" s="60">
        <f t="shared" ref="CX45:CX56" si="22">AT45/AV45</f>
        <v>1.7914561322921452E-2</v>
      </c>
      <c r="CY45" s="60">
        <f t="shared" ref="CY45:CY56" si="23">CX45*((AU45/AT45)^2+(AW45/AV45)^2)^0.5</f>
        <v>1.4694576634270956E-3</v>
      </c>
      <c r="CZ45" s="63"/>
      <c r="DA45" s="68">
        <v>14.8</v>
      </c>
      <c r="DB45" s="60">
        <f t="shared" ref="DB45:DB47" si="24">0.3543*DD45</f>
        <v>1.8714126000000001E-2</v>
      </c>
      <c r="DC45" s="60">
        <v>1.1479319999999999E-3</v>
      </c>
      <c r="DD45" s="60">
        <v>5.2819999999999999E-2</v>
      </c>
      <c r="DE45" s="60">
        <v>3.2399999999999998E-3</v>
      </c>
      <c r="DF45" s="65">
        <v>0.70374000000000003</v>
      </c>
      <c r="DG45" s="65">
        <v>7.9000000000000001E-4</v>
      </c>
      <c r="DH45" s="65">
        <v>0.70126999999999995</v>
      </c>
      <c r="DI45" s="65">
        <v>8.1570939147037182E-4</v>
      </c>
      <c r="DJ45" s="68">
        <v>2732.4058775410963</v>
      </c>
      <c r="DK45" s="68">
        <v>666</v>
      </c>
      <c r="DM45" s="187">
        <v>41.13</v>
      </c>
      <c r="DN45" s="187">
        <v>8.6242551182159774E-2</v>
      </c>
      <c r="DO45" s="187">
        <v>51.33</v>
      </c>
      <c r="DP45" s="187">
        <v>0.10186538742339228</v>
      </c>
      <c r="DQ45" s="187">
        <v>6.35</v>
      </c>
      <c r="DR45" s="187">
        <v>4.1621383599494931E-2</v>
      </c>
      <c r="DS45" s="188">
        <v>3.5999999999999999E-3</v>
      </c>
      <c r="DT45" s="188">
        <v>6.8956575537850253E-4</v>
      </c>
      <c r="DU45" s="188">
        <v>5.1999999999999998E-2</v>
      </c>
      <c r="DV45" s="188">
        <v>1.0875646962639378E-3</v>
      </c>
      <c r="DW45" s="188">
        <v>4.1999999999999997E-3</v>
      </c>
      <c r="DX45" s="188">
        <v>2.8454511961935498E-3</v>
      </c>
      <c r="DY45" s="188">
        <v>0.12839999999999999</v>
      </c>
      <c r="DZ45" s="188">
        <v>1.5773099097725533E-3</v>
      </c>
      <c r="EA45" s="188">
        <v>1.9E-3</v>
      </c>
      <c r="EB45" s="188">
        <v>3.545965450099013E-4</v>
      </c>
      <c r="EC45" s="188">
        <v>0.2445</v>
      </c>
      <c r="ED45" s="188">
        <v>3.6066466492163541E-3</v>
      </c>
      <c r="EE45" s="188">
        <v>9.7100000000000006E-2</v>
      </c>
      <c r="EF45" s="188">
        <v>7.9067489389365625E-4</v>
      </c>
      <c r="EG45" s="188">
        <v>1.52E-2</v>
      </c>
      <c r="EH45" s="188">
        <v>8.1072576886570004E-4</v>
      </c>
      <c r="EI45" s="188">
        <v>0.4209</v>
      </c>
      <c r="EJ45" s="188">
        <v>2.0117509363883025E-3</v>
      </c>
      <c r="EK45" s="187">
        <v>99.79</v>
      </c>
    </row>
    <row r="46" spans="1:141" x14ac:dyDescent="0.2">
      <c r="A46" s="63" t="s">
        <v>291</v>
      </c>
      <c r="B46" s="61">
        <v>93.68</v>
      </c>
      <c r="C46" s="143">
        <v>9.1898212103215422E-3</v>
      </c>
      <c r="D46" s="61">
        <v>49.86</v>
      </c>
      <c r="E46" s="61">
        <v>6.9088042612307374E-2</v>
      </c>
      <c r="F46" s="64">
        <v>0.187</v>
      </c>
      <c r="G46" s="64">
        <v>4.8367292837665048E-3</v>
      </c>
      <c r="H46" s="61">
        <v>6.02</v>
      </c>
      <c r="I46" s="61">
        <v>2.0313528944347396E-2</v>
      </c>
      <c r="J46" s="61">
        <v>1.06</v>
      </c>
      <c r="K46" s="61">
        <v>9.7479999999999993</v>
      </c>
      <c r="L46" s="61">
        <v>4.4648882697546403E-2</v>
      </c>
      <c r="M46" s="64">
        <v>5.3999999999999999E-2</v>
      </c>
      <c r="N46" s="64">
        <v>3.8830967229776807E-3</v>
      </c>
      <c r="O46" s="61">
        <v>26.63</v>
      </c>
      <c r="P46" s="61">
        <v>8.3024123410006562E-2</v>
      </c>
      <c r="Q46" s="61">
        <v>5.0599999999999996</v>
      </c>
      <c r="R46" s="61">
        <v>1.2140355420184165E-2</v>
      </c>
      <c r="S46" s="64">
        <v>5.1999999999999998E-2</v>
      </c>
      <c r="T46" s="64">
        <v>6.6381236640901085E-3</v>
      </c>
      <c r="U46" s="64">
        <v>0.61399999999999999</v>
      </c>
      <c r="V46" s="64">
        <v>1.412550625286588E-2</v>
      </c>
      <c r="W46" s="64">
        <v>2.1000000000000001E-2</v>
      </c>
      <c r="X46" s="64">
        <v>9.6252067452543021E-4</v>
      </c>
      <c r="Y46" s="60">
        <v>7.5399999999999995E-2</v>
      </c>
      <c r="Z46" s="60">
        <v>1.2043981446533552E-3</v>
      </c>
      <c r="AA46" s="64">
        <v>1.7000000000000001E-2</v>
      </c>
      <c r="AB46" s="64">
        <v>2.1102631837501599E-3</v>
      </c>
      <c r="AC46" s="64">
        <v>1.6E-2</v>
      </c>
      <c r="AD46" s="64">
        <v>8.9462942793836885E-4</v>
      </c>
      <c r="AE46" s="61">
        <v>99.41</v>
      </c>
      <c r="AF46" s="61">
        <f t="shared" si="16"/>
        <v>100.09</v>
      </c>
      <c r="AG46" s="92">
        <f t="shared" si="17"/>
        <v>0.11229946524064172</v>
      </c>
      <c r="AH46" s="64">
        <f t="shared" si="18"/>
        <v>3.2834224598930479</v>
      </c>
      <c r="AI46" s="64">
        <f t="shared" si="19"/>
        <v>0.40320855614973261</v>
      </c>
      <c r="AJ46" s="64">
        <f t="shared" si="20"/>
        <v>3.6363636363636367</v>
      </c>
      <c r="AK46" s="63">
        <v>1455</v>
      </c>
      <c r="AL46" s="63">
        <v>1300</v>
      </c>
      <c r="AM46" s="63" t="s">
        <v>290</v>
      </c>
      <c r="AN46" s="62">
        <v>0.68</v>
      </c>
      <c r="AO46" s="69">
        <v>0.09</v>
      </c>
      <c r="AP46" s="66">
        <v>20</v>
      </c>
      <c r="AQ46" s="63">
        <v>33</v>
      </c>
      <c r="AR46" s="67">
        <v>1095.54</v>
      </c>
      <c r="AS46" s="63">
        <v>31.22</v>
      </c>
      <c r="AT46" s="67">
        <v>0.43</v>
      </c>
      <c r="AU46" s="63">
        <v>0.02</v>
      </c>
      <c r="AV46" s="67">
        <v>20.11</v>
      </c>
      <c r="AW46" s="63">
        <v>0.47</v>
      </c>
      <c r="AX46" s="67">
        <v>4.51</v>
      </c>
      <c r="AY46" s="63">
        <v>0.19</v>
      </c>
      <c r="AZ46" s="67">
        <v>8.3000000000000007</v>
      </c>
      <c r="BA46" s="63">
        <v>0.3</v>
      </c>
      <c r="BB46" s="67">
        <v>0.28000000000000003</v>
      </c>
      <c r="BC46" s="63">
        <v>0.02</v>
      </c>
      <c r="BD46" s="67">
        <v>2.83</v>
      </c>
      <c r="BE46" s="63">
        <v>0.24</v>
      </c>
      <c r="BF46" s="67">
        <v>0.39</v>
      </c>
      <c r="BG46" s="63">
        <v>0.02</v>
      </c>
      <c r="BH46" s="67">
        <v>1.1000000000000001</v>
      </c>
      <c r="BI46" s="63">
        <v>0.06</v>
      </c>
      <c r="BJ46" s="67"/>
      <c r="BK46" s="63"/>
      <c r="BL46" s="67">
        <v>0.92</v>
      </c>
      <c r="BM46" s="63">
        <v>7.0000000000000007E-2</v>
      </c>
      <c r="BN46" s="67">
        <v>0.39</v>
      </c>
      <c r="BO46" s="63">
        <v>0.05</v>
      </c>
      <c r="BP46" s="67"/>
      <c r="BQ46" s="63"/>
      <c r="BR46" s="67"/>
      <c r="BS46" s="63"/>
      <c r="BT46" s="67"/>
      <c r="BU46" s="63"/>
      <c r="BV46" s="67">
        <v>0.72</v>
      </c>
      <c r="BW46" s="63">
        <v>0.05</v>
      </c>
      <c r="BX46" s="67"/>
      <c r="BY46" s="63"/>
      <c r="BZ46" s="67">
        <v>0.55000000000000004</v>
      </c>
      <c r="CA46" s="63">
        <v>0.05</v>
      </c>
      <c r="CB46" s="67"/>
      <c r="CC46" s="63"/>
      <c r="CD46" s="67"/>
      <c r="CE46" s="63"/>
      <c r="CF46" s="67"/>
      <c r="CG46" s="63"/>
      <c r="CH46" s="67">
        <v>7.8E-2</v>
      </c>
      <c r="CI46" s="63">
        <v>7.0000000000000001E-3</v>
      </c>
      <c r="CJ46" s="67">
        <v>2.4E-2</v>
      </c>
      <c r="CK46" s="63">
        <v>3.0000000000000001E-3</v>
      </c>
      <c r="CL46" s="118">
        <v>7.4999999999999997E-3</v>
      </c>
      <c r="CM46" s="60">
        <v>1.2999999999999999E-3</v>
      </c>
      <c r="CN46" s="117">
        <v>35</v>
      </c>
      <c r="CO46" s="91">
        <v>6.48</v>
      </c>
      <c r="CP46" s="91">
        <v>14.1</v>
      </c>
      <c r="CQ46" s="91">
        <v>1.45</v>
      </c>
      <c r="CR46" s="61">
        <v>3</v>
      </c>
      <c r="CS46" s="61">
        <v>0.65</v>
      </c>
      <c r="CT46" s="63">
        <v>11.67</v>
      </c>
      <c r="CU46" s="63">
        <v>1.74</v>
      </c>
      <c r="CV46" s="63">
        <v>11.79</v>
      </c>
      <c r="CW46" s="63">
        <v>1.37</v>
      </c>
      <c r="CX46" s="60">
        <f t="shared" si="22"/>
        <v>2.1382396817503729E-2</v>
      </c>
      <c r="CY46" s="60">
        <f t="shared" si="23"/>
        <v>1.1130264710694615E-3</v>
      </c>
      <c r="CZ46" s="63"/>
      <c r="DA46" s="68">
        <v>35.9</v>
      </c>
      <c r="DB46" s="60">
        <f t="shared" si="24"/>
        <v>2.4042798000000001E-2</v>
      </c>
      <c r="DC46" s="60">
        <v>1.4561730000000001E-3</v>
      </c>
      <c r="DD46" s="60">
        <v>6.7860000000000004E-2</v>
      </c>
      <c r="DE46" s="60">
        <v>4.1099999999999999E-3</v>
      </c>
      <c r="DF46" s="65">
        <v>0.70328999999999997</v>
      </c>
      <c r="DG46" s="65">
        <v>8.4999999999999995E-4</v>
      </c>
      <c r="DH46" s="65">
        <v>0.70011999999999996</v>
      </c>
      <c r="DI46" s="65">
        <v>8.8864515062308147E-4</v>
      </c>
      <c r="DJ46" s="68">
        <v>3663.7503577301109</v>
      </c>
      <c r="DK46" s="68">
        <v>716</v>
      </c>
      <c r="DM46" s="187">
        <v>41.53</v>
      </c>
      <c r="DN46" s="187">
        <v>9.1978914584255694E-2</v>
      </c>
      <c r="DO46" s="187">
        <v>51.78</v>
      </c>
      <c r="DP46" s="187">
        <v>0.10160788012905241</v>
      </c>
      <c r="DQ46" s="187">
        <v>6.23</v>
      </c>
      <c r="DR46" s="187">
        <v>3.7175781921135111E-2</v>
      </c>
      <c r="DS46" s="188">
        <v>4.0000000000000001E-3</v>
      </c>
      <c r="DT46" s="188">
        <v>5.5769206108598039E-4</v>
      </c>
      <c r="DU46" s="188">
        <v>5.11E-2</v>
      </c>
      <c r="DV46" s="188">
        <v>2.9330708779714164E-3</v>
      </c>
      <c r="DW46" s="188">
        <v>9.7999999999999997E-3</v>
      </c>
      <c r="DX46" s="188">
        <v>1.0367485843524486E-2</v>
      </c>
      <c r="DY46" s="188">
        <v>0.12709999999999999</v>
      </c>
      <c r="DZ46" s="188">
        <v>7.1100702996565609E-4</v>
      </c>
      <c r="EA46" s="188">
        <v>1.8E-3</v>
      </c>
      <c r="EB46" s="188">
        <v>1.7734937594430752E-4</v>
      </c>
      <c r="EC46" s="188">
        <v>0.24399999999999999</v>
      </c>
      <c r="ED46" s="188">
        <v>2.7765649325470257E-3</v>
      </c>
      <c r="EE46" s="188">
        <v>9.5899999999999999E-2</v>
      </c>
      <c r="EF46" s="188">
        <v>1.3326695745670824E-3</v>
      </c>
      <c r="EG46" s="188">
        <v>1.4999999999999999E-2</v>
      </c>
      <c r="EH46" s="188">
        <v>1.0744108463091133E-3</v>
      </c>
      <c r="EI46" s="188">
        <v>0.42670000000000002</v>
      </c>
      <c r="EJ46" s="188">
        <v>1.3919605301396581E-3</v>
      </c>
      <c r="EK46" s="187">
        <v>100.51</v>
      </c>
    </row>
    <row r="47" spans="1:141" x14ac:dyDescent="0.2">
      <c r="A47" s="63" t="s">
        <v>285</v>
      </c>
      <c r="B47" s="61">
        <v>93.56</v>
      </c>
      <c r="C47" s="143">
        <v>1.7137797901139836E-2</v>
      </c>
      <c r="D47" s="61">
        <v>49.86</v>
      </c>
      <c r="E47" s="61">
        <v>6.9088042612307374E-2</v>
      </c>
      <c r="F47" s="64">
        <v>0.182</v>
      </c>
      <c r="G47" s="64">
        <v>4.8408958968815313E-3</v>
      </c>
      <c r="H47" s="61">
        <v>6.03</v>
      </c>
      <c r="I47" s="61">
        <v>2.0424343122852202E-2</v>
      </c>
      <c r="J47" s="61">
        <v>1.05</v>
      </c>
      <c r="K47" s="61">
        <v>9.8610000000000007</v>
      </c>
      <c r="L47" s="61">
        <v>4.6305108169761723E-2</v>
      </c>
      <c r="M47" s="64">
        <v>5.0999999999999997E-2</v>
      </c>
      <c r="N47" s="64">
        <v>3.9112044328512867E-3</v>
      </c>
      <c r="O47" s="61">
        <v>26.42</v>
      </c>
      <c r="P47" s="61">
        <v>8.2031840132090125E-2</v>
      </c>
      <c r="Q47" s="61">
        <v>5.05</v>
      </c>
      <c r="R47" s="61">
        <v>1.2245599209511964E-2</v>
      </c>
      <c r="S47" s="64">
        <v>7.5999999999999998E-2</v>
      </c>
      <c r="T47" s="64">
        <v>6.7347565375262888E-3</v>
      </c>
      <c r="U47" s="64">
        <v>0.64800000000000002</v>
      </c>
      <c r="V47" s="64">
        <v>1.4492589532585263E-2</v>
      </c>
      <c r="W47" s="64">
        <v>1.9E-2</v>
      </c>
      <c r="X47" s="64">
        <v>9.5700064037544533E-4</v>
      </c>
      <c r="Y47" s="60">
        <v>0.05</v>
      </c>
      <c r="Z47" s="60">
        <v>1.0588300088561528E-3</v>
      </c>
      <c r="AA47" s="64">
        <v>1.4999999999999999E-2</v>
      </c>
      <c r="AB47" s="64">
        <v>2.1601073275804299E-3</v>
      </c>
      <c r="AC47" s="64">
        <v>1.7999999999999999E-2</v>
      </c>
      <c r="AD47" s="64">
        <v>9.3188728932205097E-4</v>
      </c>
      <c r="AE47" s="61">
        <v>99.32</v>
      </c>
      <c r="AF47" s="61">
        <f t="shared" si="16"/>
        <v>100.05999999999999</v>
      </c>
      <c r="AG47" s="92">
        <f t="shared" si="17"/>
        <v>0.1043956043956044</v>
      </c>
      <c r="AH47" s="64">
        <f t="shared" si="18"/>
        <v>3.5604395604395607</v>
      </c>
      <c r="AI47" s="64">
        <f t="shared" si="19"/>
        <v>0.27472527472527475</v>
      </c>
      <c r="AJ47" s="64">
        <f t="shared" si="20"/>
        <v>4.0659340659340657</v>
      </c>
      <c r="AK47" s="63">
        <v>1451</v>
      </c>
      <c r="AL47" s="63">
        <v>1300</v>
      </c>
      <c r="AM47" s="63" t="s">
        <v>284</v>
      </c>
      <c r="AN47" s="62">
        <v>0.74</v>
      </c>
      <c r="AO47" s="69">
        <v>0.1</v>
      </c>
      <c r="AP47" s="66">
        <v>20</v>
      </c>
      <c r="AQ47" s="63">
        <v>21</v>
      </c>
      <c r="AR47" s="67">
        <v>1068.9000000000001</v>
      </c>
      <c r="AS47" s="63">
        <v>30.04</v>
      </c>
      <c r="AT47" s="67">
        <v>0.38</v>
      </c>
      <c r="AU47" s="63">
        <v>0.02</v>
      </c>
      <c r="AV47" s="67">
        <v>19.77</v>
      </c>
      <c r="AW47" s="63">
        <v>0.39</v>
      </c>
      <c r="AX47" s="67">
        <v>4.57</v>
      </c>
      <c r="AY47" s="63">
        <v>0.2</v>
      </c>
      <c r="AZ47" s="67">
        <v>8.26</v>
      </c>
      <c r="BA47" s="63">
        <v>0.28000000000000003</v>
      </c>
      <c r="BB47" s="67">
        <v>0.28000000000000003</v>
      </c>
      <c r="BC47" s="63">
        <v>0.02</v>
      </c>
      <c r="BD47" s="67">
        <v>2.89</v>
      </c>
      <c r="BE47" s="63">
        <v>0.24</v>
      </c>
      <c r="BF47" s="67">
        <v>0.37</v>
      </c>
      <c r="BG47" s="63">
        <v>0.02</v>
      </c>
      <c r="BH47" s="67">
        <v>1.06</v>
      </c>
      <c r="BI47" s="63">
        <v>0.05</v>
      </c>
      <c r="BJ47" s="67"/>
      <c r="BK47" s="63"/>
      <c r="BL47" s="67">
        <v>0.87</v>
      </c>
      <c r="BM47" s="63">
        <v>7.0000000000000007E-2</v>
      </c>
      <c r="BN47" s="67">
        <v>0.34</v>
      </c>
      <c r="BO47" s="63">
        <v>0.05</v>
      </c>
      <c r="BP47" s="67"/>
      <c r="BQ47" s="63"/>
      <c r="BR47" s="67"/>
      <c r="BS47" s="63"/>
      <c r="BT47" s="67"/>
      <c r="BU47" s="63"/>
      <c r="BV47" s="67">
        <v>0.7</v>
      </c>
      <c r="BW47" s="63">
        <v>0.06</v>
      </c>
      <c r="BX47" s="67"/>
      <c r="BY47" s="63"/>
      <c r="BZ47" s="67">
        <v>0.53</v>
      </c>
      <c r="CA47" s="63">
        <v>0.05</v>
      </c>
      <c r="CB47" s="67"/>
      <c r="CC47" s="63"/>
      <c r="CD47" s="67"/>
      <c r="CE47" s="63"/>
      <c r="CF47" s="67"/>
      <c r="CG47" s="63"/>
      <c r="CH47" s="67">
        <v>8.5999999999999993E-2</v>
      </c>
      <c r="CI47" s="63">
        <v>0.03</v>
      </c>
      <c r="CJ47" s="67">
        <v>2.1000000000000001E-2</v>
      </c>
      <c r="CK47" s="63">
        <v>3.0000000000000001E-3</v>
      </c>
      <c r="CL47" s="118">
        <v>7.7999999999999996E-3</v>
      </c>
      <c r="CM47" s="60">
        <v>1.5E-3</v>
      </c>
      <c r="CN47" s="117">
        <v>35</v>
      </c>
      <c r="CO47" s="91">
        <v>7.22</v>
      </c>
      <c r="CP47" s="91">
        <v>12.33</v>
      </c>
      <c r="CQ47" s="91">
        <v>4.3</v>
      </c>
      <c r="CR47" s="61">
        <v>2.63</v>
      </c>
      <c r="CS47" s="61">
        <v>0.63</v>
      </c>
      <c r="CT47" s="63">
        <v>13.33</v>
      </c>
      <c r="CU47" s="63">
        <v>2.06</v>
      </c>
      <c r="CV47" s="63">
        <v>10.119999999999999</v>
      </c>
      <c r="CW47" s="63">
        <v>3.59</v>
      </c>
      <c r="CX47" s="60">
        <f t="shared" si="22"/>
        <v>1.9221041982802226E-2</v>
      </c>
      <c r="CY47" s="60">
        <f t="shared" si="23"/>
        <v>1.0803579983507993E-3</v>
      </c>
      <c r="CZ47" s="63"/>
      <c r="DA47" s="68">
        <v>36</v>
      </c>
      <c r="DB47" s="60">
        <f t="shared" si="24"/>
        <v>2.0290761000000001E-2</v>
      </c>
      <c r="DC47" s="60">
        <v>1.2081629999999999E-3</v>
      </c>
      <c r="DD47" s="60">
        <v>5.7270000000000001E-2</v>
      </c>
      <c r="DE47" s="60">
        <v>3.4099999999999998E-3</v>
      </c>
      <c r="DF47" s="65">
        <v>0.70296999999999998</v>
      </c>
      <c r="DG47" s="65">
        <v>7.2000000000000005E-4</v>
      </c>
      <c r="DH47" s="65">
        <v>0.70030000000000003</v>
      </c>
      <c r="DI47" s="65">
        <v>7.5191540159036028E-4</v>
      </c>
      <c r="DJ47" s="68">
        <v>3523.5216603194649</v>
      </c>
      <c r="DK47" s="68">
        <v>606</v>
      </c>
      <c r="DM47" s="187">
        <v>41.18</v>
      </c>
      <c r="DN47" s="187">
        <v>0.14061342304208013</v>
      </c>
      <c r="DO47" s="187">
        <v>51.35</v>
      </c>
      <c r="DP47" s="187">
        <v>0.22128242400748335</v>
      </c>
      <c r="DQ47" s="187">
        <v>6.3</v>
      </c>
      <c r="DR47" s="187">
        <v>6.9800060516497203E-2</v>
      </c>
      <c r="DS47" s="188">
        <v>3.7000000000000002E-3</v>
      </c>
      <c r="DT47" s="188">
        <v>6.7901323486195422E-4</v>
      </c>
      <c r="DU47" s="188">
        <v>6.2600000000000003E-2</v>
      </c>
      <c r="DV47" s="188">
        <v>1.2130221302263456E-2</v>
      </c>
      <c r="DW47" s="188">
        <v>5.0000000000000001E-4</v>
      </c>
      <c r="DX47" s="188">
        <v>4.6469866199603534E-4</v>
      </c>
      <c r="DY47" s="188">
        <v>0.12959999999999999</v>
      </c>
      <c r="DZ47" s="188">
        <v>1.2365562019307139E-3</v>
      </c>
      <c r="EA47" s="188">
        <v>2.0999999999999999E-3</v>
      </c>
      <c r="EB47" s="188">
        <v>3.7896889943380671E-4</v>
      </c>
      <c r="EC47" s="188">
        <v>0.2485</v>
      </c>
      <c r="ED47" s="188">
        <v>1.9350080031124046E-2</v>
      </c>
      <c r="EE47" s="188">
        <v>9.7100000000000006E-2</v>
      </c>
      <c r="EF47" s="188">
        <v>2.3287945830057729E-3</v>
      </c>
      <c r="EG47" s="188">
        <v>1.5900000000000001E-2</v>
      </c>
      <c r="EH47" s="188">
        <v>9.6277168644638472E-4</v>
      </c>
      <c r="EI47" s="188">
        <v>0.4239</v>
      </c>
      <c r="EJ47" s="188">
        <v>4.5935380793586424E-3</v>
      </c>
      <c r="EK47" s="187">
        <v>99.81</v>
      </c>
    </row>
    <row r="48" spans="1:141" x14ac:dyDescent="0.2">
      <c r="A48" s="63" t="s">
        <v>279</v>
      </c>
      <c r="B48" s="61">
        <v>93.67</v>
      </c>
      <c r="C48" s="143">
        <v>1.5037878776912665E-2</v>
      </c>
      <c r="D48" s="61">
        <v>49.67</v>
      </c>
      <c r="E48" s="61">
        <v>6.8824770889556908E-2</v>
      </c>
      <c r="F48" s="64">
        <v>0.188</v>
      </c>
      <c r="G48" s="64">
        <v>4.8026694692240987E-3</v>
      </c>
      <c r="H48" s="61">
        <v>6.17</v>
      </c>
      <c r="I48" s="61">
        <v>2.0503040098579294E-2</v>
      </c>
      <c r="J48" s="61">
        <v>1.05</v>
      </c>
      <c r="K48" s="61">
        <v>9.7609999999999992</v>
      </c>
      <c r="L48" s="61">
        <v>4.6336803172573597E-2</v>
      </c>
      <c r="M48" s="64">
        <v>0.05</v>
      </c>
      <c r="N48" s="64">
        <v>3.9303764780564297E-3</v>
      </c>
      <c r="O48" s="61">
        <v>26.5</v>
      </c>
      <c r="P48" s="61">
        <v>8.1598838045467123E-2</v>
      </c>
      <c r="Q48" s="61">
        <v>5.1100000000000003</v>
      </c>
      <c r="R48" s="61">
        <v>1.2194407485643816E-2</v>
      </c>
      <c r="S48" s="64">
        <v>8.3000000000000004E-2</v>
      </c>
      <c r="T48" s="64">
        <v>6.9108333030981055E-3</v>
      </c>
      <c r="U48" s="64">
        <v>0.66200000000000003</v>
      </c>
      <c r="V48" s="64">
        <v>1.4561726287161915E-2</v>
      </c>
      <c r="W48" s="64">
        <v>2.1999999999999999E-2</v>
      </c>
      <c r="X48" s="64">
        <v>9.6520212940983709E-4</v>
      </c>
      <c r="Y48" s="60">
        <v>7.0099999999999996E-2</v>
      </c>
      <c r="Z48" s="60">
        <v>1.19188732587242E-3</v>
      </c>
      <c r="AA48" s="64">
        <v>1.6E-2</v>
      </c>
      <c r="AB48" s="64">
        <v>2.1164665377539282E-3</v>
      </c>
      <c r="AC48" s="64">
        <v>1.2999999999999999E-2</v>
      </c>
      <c r="AD48" s="64">
        <v>8.9405608518525843E-4</v>
      </c>
      <c r="AE48" s="61">
        <v>99.36</v>
      </c>
      <c r="AF48" s="61">
        <f t="shared" si="16"/>
        <v>100.09</v>
      </c>
      <c r="AG48" s="92">
        <f t="shared" si="17"/>
        <v>0.11702127659574467</v>
      </c>
      <c r="AH48" s="64">
        <f t="shared" si="18"/>
        <v>3.521276595744681</v>
      </c>
      <c r="AI48" s="64">
        <f t="shared" si="19"/>
        <v>0.37287234042553191</v>
      </c>
      <c r="AJ48" s="64">
        <f t="shared" si="20"/>
        <v>3.8829787234042552</v>
      </c>
      <c r="AK48" s="63">
        <v>1453</v>
      </c>
      <c r="AL48" s="63">
        <v>1300</v>
      </c>
      <c r="AM48" s="63" t="s">
        <v>278</v>
      </c>
      <c r="AN48" s="62">
        <v>0.73</v>
      </c>
      <c r="AO48" s="69">
        <v>0.1</v>
      </c>
      <c r="AP48" s="66">
        <v>20</v>
      </c>
      <c r="AQ48" s="63">
        <v>8</v>
      </c>
      <c r="AR48" s="67">
        <v>1084.5</v>
      </c>
      <c r="AS48" s="63">
        <v>50.54</v>
      </c>
      <c r="AT48" s="67">
        <v>0.45</v>
      </c>
      <c r="AU48" s="63">
        <v>0.05</v>
      </c>
      <c r="AV48" s="67">
        <v>20.37</v>
      </c>
      <c r="AW48" s="63">
        <v>0.85</v>
      </c>
      <c r="AX48" s="67">
        <v>4.72</v>
      </c>
      <c r="AY48" s="63">
        <v>0.49</v>
      </c>
      <c r="AZ48" s="67">
        <v>8.5</v>
      </c>
      <c r="BA48" s="63">
        <v>0.66</v>
      </c>
      <c r="BB48" s="67">
        <v>0.26</v>
      </c>
      <c r="BC48" s="63">
        <v>0.04</v>
      </c>
      <c r="BD48" s="67">
        <v>2.95</v>
      </c>
      <c r="BE48" s="63">
        <v>0.89</v>
      </c>
      <c r="BF48" s="67">
        <v>0.38</v>
      </c>
      <c r="BG48" s="63">
        <v>0.05</v>
      </c>
      <c r="BH48" s="67">
        <v>1.05</v>
      </c>
      <c r="BI48" s="63">
        <v>0.13</v>
      </c>
      <c r="BJ48" s="67"/>
      <c r="BK48" s="63"/>
      <c r="BL48" s="67">
        <v>1.01</v>
      </c>
      <c r="BM48" s="63">
        <v>0.2</v>
      </c>
      <c r="BN48" s="67">
        <v>0.39</v>
      </c>
      <c r="BO48" s="63">
        <v>0.12</v>
      </c>
      <c r="BP48" s="67"/>
      <c r="BQ48" s="63"/>
      <c r="BR48" s="67"/>
      <c r="BS48" s="63"/>
      <c r="BT48" s="67"/>
      <c r="BU48" s="63"/>
      <c r="BV48" s="67">
        <v>0.76</v>
      </c>
      <c r="BW48" s="63">
        <v>0.14000000000000001</v>
      </c>
      <c r="BX48" s="67"/>
      <c r="BY48" s="63"/>
      <c r="BZ48" s="67">
        <v>0.52</v>
      </c>
      <c r="CA48" s="63">
        <v>0.13</v>
      </c>
      <c r="CB48" s="67"/>
      <c r="CC48" s="63"/>
      <c r="CD48" s="67"/>
      <c r="CE48" s="63"/>
      <c r="CF48" s="67"/>
      <c r="CG48" s="63"/>
      <c r="CH48" s="67"/>
      <c r="CI48" s="63"/>
      <c r="CJ48" s="67">
        <v>2.1000000000000001E-2</v>
      </c>
      <c r="CK48" s="63">
        <v>5.0000000000000001E-3</v>
      </c>
      <c r="CL48" s="118">
        <v>8.8000000000000005E-3</v>
      </c>
      <c r="CM48" s="60">
        <v>3.0999999999999999E-3</v>
      </c>
      <c r="CN48" s="117">
        <v>28.89</v>
      </c>
      <c r="CO48" s="91">
        <v>10.94</v>
      </c>
      <c r="CP48" s="91"/>
      <c r="CQ48" s="91"/>
      <c r="CR48" s="61">
        <v>2.33</v>
      </c>
      <c r="CS48" s="61">
        <v>1</v>
      </c>
      <c r="CT48" s="63">
        <v>12.38</v>
      </c>
      <c r="CU48" s="63">
        <v>3.68</v>
      </c>
      <c r="CV48" s="63"/>
      <c r="CW48" s="63"/>
      <c r="CX48" s="60">
        <f t="shared" si="22"/>
        <v>2.2091310751104563E-2</v>
      </c>
      <c r="CY48" s="60">
        <f t="shared" si="23"/>
        <v>2.6219796582254802E-3</v>
      </c>
      <c r="CZ48" s="63"/>
      <c r="DA48" s="68">
        <v>12.9</v>
      </c>
      <c r="DB48" s="60">
        <f t="shared" ref="DB48:DB59" si="25">0.3543*DD48</f>
        <v>2.1722133000000001E-2</v>
      </c>
      <c r="DC48" s="60">
        <v>1.3144530000000001E-3</v>
      </c>
      <c r="DD48" s="60">
        <v>6.1310000000000003E-2</v>
      </c>
      <c r="DE48" s="60">
        <v>3.7100000000000002E-3</v>
      </c>
      <c r="DF48" s="65">
        <v>0.70282999999999995</v>
      </c>
      <c r="DG48" s="65">
        <v>1.1100000000000001E-3</v>
      </c>
      <c r="DH48" s="65">
        <v>0.69996999999999998</v>
      </c>
      <c r="DI48" s="65">
        <v>1.1344127060859974E-3</v>
      </c>
      <c r="DJ48" s="68">
        <v>3787.4628734747325</v>
      </c>
      <c r="DK48" s="68">
        <v>910</v>
      </c>
      <c r="DM48" s="187">
        <v>41.28</v>
      </c>
      <c r="DN48" s="187">
        <v>7.2985473323005007E-2</v>
      </c>
      <c r="DO48" s="187">
        <v>51.49</v>
      </c>
      <c r="DP48" s="187">
        <v>9.0920107544118944E-2</v>
      </c>
      <c r="DQ48" s="187">
        <v>6.2</v>
      </c>
      <c r="DR48" s="187">
        <v>6.0262699216736687E-2</v>
      </c>
      <c r="DS48" s="188">
        <v>3.8E-3</v>
      </c>
      <c r="DT48" s="188">
        <v>5.6897287345349437E-4</v>
      </c>
      <c r="DU48" s="188">
        <v>6.0900000000000003E-2</v>
      </c>
      <c r="DV48" s="188">
        <v>3.5944639475926706E-3</v>
      </c>
      <c r="DW48" s="188">
        <v>5.0000000000000001E-4</v>
      </c>
      <c r="DX48" s="188">
        <v>7.8049218733155612E-4</v>
      </c>
      <c r="DY48" s="188">
        <v>0.12709999999999999</v>
      </c>
      <c r="DZ48" s="188">
        <v>5.6057783373289819E-4</v>
      </c>
      <c r="EA48" s="188">
        <v>2.0999999999999999E-3</v>
      </c>
      <c r="EB48" s="188">
        <v>2.9668768786349274E-4</v>
      </c>
      <c r="EC48" s="188">
        <v>0.24629999999999999</v>
      </c>
      <c r="ED48" s="188">
        <v>7.8700344358477968E-3</v>
      </c>
      <c r="EE48" s="188">
        <v>9.5399999999999999E-2</v>
      </c>
      <c r="EF48" s="188">
        <v>1.8652840625849258E-3</v>
      </c>
      <c r="EG48" s="188">
        <v>1.5299999999999999E-2</v>
      </c>
      <c r="EH48" s="188">
        <v>7.6214608932058836E-4</v>
      </c>
      <c r="EI48" s="188">
        <v>0.42380000000000001</v>
      </c>
      <c r="EJ48" s="188">
        <v>3.3815938681898109E-3</v>
      </c>
      <c r="EK48" s="187">
        <v>99.95</v>
      </c>
    </row>
    <row r="49" spans="1:141" x14ac:dyDescent="0.2">
      <c r="A49" s="63" t="s">
        <v>243</v>
      </c>
      <c r="B49" s="61">
        <v>93.32</v>
      </c>
      <c r="C49" s="143">
        <v>7.1363891791068543E-3</v>
      </c>
      <c r="D49" s="61">
        <v>50.08</v>
      </c>
      <c r="E49" s="61">
        <v>6.9392883554439497E-2</v>
      </c>
      <c r="F49" s="64">
        <v>0.19</v>
      </c>
      <c r="G49" s="64">
        <v>4.873156023526194E-3</v>
      </c>
      <c r="H49" s="61">
        <v>6.19</v>
      </c>
      <c r="I49" s="61">
        <v>2.0728029364445951E-2</v>
      </c>
      <c r="J49" s="61">
        <v>1.01</v>
      </c>
      <c r="K49" s="61">
        <v>9.9890000000000008</v>
      </c>
      <c r="L49" s="61">
        <v>4.6393886599831499E-2</v>
      </c>
      <c r="M49" s="64">
        <v>5.3999999999999999E-2</v>
      </c>
      <c r="N49" s="64">
        <v>3.9248633912532544E-3</v>
      </c>
      <c r="O49" s="61">
        <v>25.77</v>
      </c>
      <c r="P49" s="61">
        <v>7.9351020997422181E-2</v>
      </c>
      <c r="Q49" s="61">
        <v>5.21</v>
      </c>
      <c r="R49" s="61">
        <v>1.2433045596908861E-2</v>
      </c>
      <c r="S49" s="64">
        <v>0.1</v>
      </c>
      <c r="T49" s="64">
        <v>7.0660366595478447E-3</v>
      </c>
      <c r="U49" s="64">
        <v>0.65400000000000003</v>
      </c>
      <c r="V49" s="64">
        <v>1.4585487088198323E-2</v>
      </c>
      <c r="W49" s="64">
        <v>0.02</v>
      </c>
      <c r="X49" s="64">
        <v>1.0011206560156646E-3</v>
      </c>
      <c r="Y49" s="60">
        <v>4.6300000000000001E-2</v>
      </c>
      <c r="Z49" s="60">
        <v>1.0699380876630659E-3</v>
      </c>
      <c r="AA49" s="64">
        <v>1.7999999999999999E-2</v>
      </c>
      <c r="AB49" s="64">
        <v>2.2259246707829086E-3</v>
      </c>
      <c r="AC49" s="64">
        <v>0.02</v>
      </c>
      <c r="AD49" s="64">
        <v>9.5377705291470869E-4</v>
      </c>
      <c r="AE49" s="61">
        <v>99.35</v>
      </c>
      <c r="AF49" s="61">
        <f t="shared" si="16"/>
        <v>100.07</v>
      </c>
      <c r="AG49" s="92">
        <f t="shared" si="17"/>
        <v>0.10526315789473684</v>
      </c>
      <c r="AH49" s="64">
        <f t="shared" si="18"/>
        <v>3.4421052631578948</v>
      </c>
      <c r="AI49" s="64">
        <f t="shared" si="19"/>
        <v>0.24368421052631578</v>
      </c>
      <c r="AJ49" s="64">
        <f t="shared" si="20"/>
        <v>3.7894736842105261</v>
      </c>
      <c r="AK49" s="63">
        <v>1442</v>
      </c>
      <c r="AL49" s="63">
        <v>1300</v>
      </c>
      <c r="AM49" s="63" t="s">
        <v>242</v>
      </c>
      <c r="AN49" s="62">
        <v>0.72</v>
      </c>
      <c r="AO49" s="69">
        <v>7.0000000000000007E-2</v>
      </c>
      <c r="AP49" s="66">
        <v>20</v>
      </c>
      <c r="AQ49" s="63">
        <v>19</v>
      </c>
      <c r="AR49" s="67">
        <v>1103.77</v>
      </c>
      <c r="AS49" s="63">
        <v>35.43</v>
      </c>
      <c r="AT49" s="67">
        <v>0.35</v>
      </c>
      <c r="AU49" s="63">
        <v>0.03</v>
      </c>
      <c r="AV49" s="67">
        <v>19.600000000000001</v>
      </c>
      <c r="AW49" s="63">
        <v>0.56999999999999995</v>
      </c>
      <c r="AX49" s="67">
        <v>4.6399999999999997</v>
      </c>
      <c r="AY49" s="63">
        <v>0.25</v>
      </c>
      <c r="AZ49" s="67">
        <v>8.1</v>
      </c>
      <c r="BA49" s="63">
        <v>0.34</v>
      </c>
      <c r="BB49" s="67">
        <v>0.26</v>
      </c>
      <c r="BC49" s="63">
        <v>0.03</v>
      </c>
      <c r="BD49" s="67">
        <v>2.95</v>
      </c>
      <c r="BE49" s="63">
        <v>0.3</v>
      </c>
      <c r="BF49" s="67">
        <v>0.36</v>
      </c>
      <c r="BG49" s="63">
        <v>0.03</v>
      </c>
      <c r="BH49" s="67">
        <v>1.08</v>
      </c>
      <c r="BI49" s="63">
        <v>7.0000000000000007E-2</v>
      </c>
      <c r="BJ49" s="67"/>
      <c r="BK49" s="63"/>
      <c r="BL49" s="67">
        <v>0.93</v>
      </c>
      <c r="BM49" s="63">
        <v>0.08</v>
      </c>
      <c r="BN49" s="67">
        <v>0.41</v>
      </c>
      <c r="BO49" s="63">
        <v>0.06</v>
      </c>
      <c r="BP49" s="67"/>
      <c r="BQ49" s="63"/>
      <c r="BR49" s="67"/>
      <c r="BS49" s="63"/>
      <c r="BT49" s="67"/>
      <c r="BU49" s="63"/>
      <c r="BV49" s="67">
        <v>0.78</v>
      </c>
      <c r="BW49" s="63">
        <v>7.0000000000000007E-2</v>
      </c>
      <c r="BX49" s="67"/>
      <c r="BY49" s="63"/>
      <c r="BZ49" s="67">
        <v>0.51</v>
      </c>
      <c r="CA49" s="63">
        <v>0.05</v>
      </c>
      <c r="CB49" s="67"/>
      <c r="CC49" s="63"/>
      <c r="CD49" s="67"/>
      <c r="CE49" s="63"/>
      <c r="CF49" s="67"/>
      <c r="CG49" s="63"/>
      <c r="CH49" s="67">
        <v>6.9000000000000006E-2</v>
      </c>
      <c r="CI49" s="63">
        <v>1.0999999999999999E-2</v>
      </c>
      <c r="CJ49" s="67">
        <v>2.4E-2</v>
      </c>
      <c r="CK49" s="63">
        <v>3.0000000000000001E-3</v>
      </c>
      <c r="CL49" s="118">
        <v>7.4000000000000003E-3</v>
      </c>
      <c r="CM49" s="60">
        <v>1.5E-3</v>
      </c>
      <c r="CN49" s="117">
        <v>37.14</v>
      </c>
      <c r="CO49" s="91">
        <v>8.3000000000000007</v>
      </c>
      <c r="CP49" s="91">
        <v>15.65</v>
      </c>
      <c r="CQ49" s="91">
        <v>2.76</v>
      </c>
      <c r="CR49" s="61">
        <v>3.43</v>
      </c>
      <c r="CS49" s="61">
        <v>0.83</v>
      </c>
      <c r="CT49" s="63">
        <v>10.83</v>
      </c>
      <c r="CU49" s="63">
        <v>1.92</v>
      </c>
      <c r="CV49" s="63">
        <v>13.48</v>
      </c>
      <c r="CW49" s="63">
        <v>2.5299999999999998</v>
      </c>
      <c r="CX49" s="60">
        <f t="shared" si="22"/>
        <v>1.7857142857142856E-2</v>
      </c>
      <c r="CY49" s="60">
        <f t="shared" si="23"/>
        <v>1.6163111634809606E-3</v>
      </c>
      <c r="CZ49" s="63"/>
      <c r="DA49" s="68">
        <v>27.8</v>
      </c>
      <c r="DB49" s="60">
        <f t="shared" si="25"/>
        <v>1.9610505E-2</v>
      </c>
      <c r="DC49" s="60">
        <v>1.172733E-3</v>
      </c>
      <c r="DD49" s="60">
        <v>5.5350000000000003E-2</v>
      </c>
      <c r="DE49" s="60">
        <v>3.31E-3</v>
      </c>
      <c r="DF49" s="65">
        <v>0.70330000000000004</v>
      </c>
      <c r="DG49" s="65">
        <v>7.6000000000000004E-4</v>
      </c>
      <c r="DH49" s="65">
        <v>0.70071000000000006</v>
      </c>
      <c r="DI49" s="65">
        <v>7.8847065300717762E-4</v>
      </c>
      <c r="DJ49" s="68">
        <v>3185.0569194929499</v>
      </c>
      <c r="DK49" s="68">
        <v>639</v>
      </c>
      <c r="DM49" s="187">
        <v>41.41</v>
      </c>
      <c r="DN49" s="187">
        <v>1.3812338855128621E-2</v>
      </c>
      <c r="DO49" s="187">
        <v>51.39</v>
      </c>
      <c r="DP49" s="187">
        <v>9.1023212675896432E-3</v>
      </c>
      <c r="DQ49" s="187">
        <v>6.55</v>
      </c>
      <c r="DR49" s="187">
        <v>3.0536250731000344E-2</v>
      </c>
      <c r="DS49" s="188">
        <v>3.7000000000000002E-3</v>
      </c>
      <c r="DT49" s="188">
        <v>6.4872387894827465E-4</v>
      </c>
      <c r="DU49" s="188">
        <v>0.05</v>
      </c>
      <c r="DV49" s="188">
        <v>1.2934870664274582E-3</v>
      </c>
      <c r="DW49" s="188">
        <v>3.8999999999999998E-3</v>
      </c>
      <c r="DX49" s="188">
        <v>2.7603829084895943E-3</v>
      </c>
      <c r="DY49" s="188">
        <v>0.12839999999999999</v>
      </c>
      <c r="DZ49" s="188">
        <v>1.0221183563850357E-3</v>
      </c>
      <c r="EA49" s="188">
        <v>1.5E-3</v>
      </c>
      <c r="EB49" s="188">
        <v>6.7105263157894658E-4</v>
      </c>
      <c r="EC49" s="188">
        <v>0.26340000000000002</v>
      </c>
      <c r="ED49" s="188">
        <v>3.7302835884056034E-3</v>
      </c>
      <c r="EE49" s="188">
        <v>9.9900000000000003E-2</v>
      </c>
      <c r="EF49" s="188">
        <v>8.0067497059364758E-4</v>
      </c>
      <c r="EG49" s="188">
        <v>1.5900000000000001E-2</v>
      </c>
      <c r="EH49" s="188">
        <v>1.8487584980557456E-3</v>
      </c>
      <c r="EI49" s="188">
        <v>0.41260000000000002</v>
      </c>
      <c r="EJ49" s="188">
        <v>1.3013497282433307E-3</v>
      </c>
      <c r="EK49" s="187">
        <v>100.33</v>
      </c>
    </row>
    <row r="50" spans="1:141" x14ac:dyDescent="0.2">
      <c r="A50" s="63" t="s">
        <v>174</v>
      </c>
      <c r="B50" s="61">
        <v>93.71</v>
      </c>
      <c r="C50" s="143">
        <v>9.997216193727872E-3</v>
      </c>
      <c r="D50" s="61">
        <v>49.67</v>
      </c>
      <c r="E50" s="61">
        <v>6.8824770889556908E-2</v>
      </c>
      <c r="F50" s="64">
        <v>0.184</v>
      </c>
      <c r="G50" s="64">
        <v>4.7712182526913199E-3</v>
      </c>
      <c r="H50" s="61">
        <v>6.1</v>
      </c>
      <c r="I50" s="61">
        <v>2.019186341445851E-2</v>
      </c>
      <c r="J50" s="61">
        <v>1.06</v>
      </c>
      <c r="K50" s="61">
        <v>9.7509999999999994</v>
      </c>
      <c r="L50" s="61">
        <v>4.6914520623900342E-2</v>
      </c>
      <c r="M50" s="64">
        <v>4.9000000000000002E-2</v>
      </c>
      <c r="N50" s="64">
        <v>3.7837901825654948E-3</v>
      </c>
      <c r="O50" s="61">
        <v>26.7</v>
      </c>
      <c r="P50" s="61">
        <v>8.2214678332602723E-2</v>
      </c>
      <c r="Q50" s="61">
        <v>5.04</v>
      </c>
      <c r="R50" s="61">
        <v>1.2027360807758283E-2</v>
      </c>
      <c r="S50" s="64">
        <v>6.9000000000000006E-2</v>
      </c>
      <c r="T50" s="64">
        <v>6.4036226073823071E-3</v>
      </c>
      <c r="U50" s="64">
        <v>0.628</v>
      </c>
      <c r="V50" s="64">
        <v>1.4020284818297124E-2</v>
      </c>
      <c r="W50" s="64">
        <v>1.7000000000000001E-2</v>
      </c>
      <c r="X50" s="64">
        <v>9.2810835707321146E-4</v>
      </c>
      <c r="Y50" s="60">
        <v>4.0899999999999999E-2</v>
      </c>
      <c r="Z50" s="60">
        <v>9.9135948863102391E-4</v>
      </c>
      <c r="AA50" s="64">
        <v>1.6E-2</v>
      </c>
      <c r="AB50" s="64">
        <v>2.0062848491185065E-3</v>
      </c>
      <c r="AC50" s="64">
        <v>1.2E-2</v>
      </c>
      <c r="AD50" s="64">
        <v>8.5563099003665793E-4</v>
      </c>
      <c r="AE50" s="61">
        <v>99.33</v>
      </c>
      <c r="AF50" s="61">
        <f t="shared" si="16"/>
        <v>100.05</v>
      </c>
      <c r="AG50" s="92">
        <f t="shared" si="17"/>
        <v>9.2391304347826095E-2</v>
      </c>
      <c r="AH50" s="64">
        <f t="shared" si="18"/>
        <v>3.4130434782608696</v>
      </c>
      <c r="AI50" s="64">
        <f t="shared" si="19"/>
        <v>0.22228260869565217</v>
      </c>
      <c r="AJ50" s="64">
        <f t="shared" si="20"/>
        <v>3.9130434782608696</v>
      </c>
      <c r="AK50" s="63">
        <v>1455</v>
      </c>
      <c r="AL50" s="63">
        <v>1300</v>
      </c>
      <c r="AM50" s="63" t="s">
        <v>173</v>
      </c>
      <c r="AN50" s="62">
        <v>0.72</v>
      </c>
      <c r="AO50" s="69">
        <v>0.1</v>
      </c>
      <c r="AP50" s="66">
        <v>20</v>
      </c>
      <c r="AQ50" s="63">
        <v>13</v>
      </c>
      <c r="AR50" s="67">
        <v>1109.4100000000001</v>
      </c>
      <c r="AS50" s="63">
        <v>39.94</v>
      </c>
      <c r="AT50" s="67">
        <v>0.33</v>
      </c>
      <c r="AU50" s="63">
        <v>0.03</v>
      </c>
      <c r="AV50" s="67">
        <v>19.61</v>
      </c>
      <c r="AW50" s="63">
        <v>0.51</v>
      </c>
      <c r="AX50" s="67">
        <v>4.5599999999999996</v>
      </c>
      <c r="AY50" s="63">
        <v>0.24</v>
      </c>
      <c r="AZ50" s="67">
        <v>8.01</v>
      </c>
      <c r="BA50" s="63">
        <v>0.36</v>
      </c>
      <c r="BB50" s="67">
        <v>0.28000000000000003</v>
      </c>
      <c r="BC50" s="63">
        <v>0.03</v>
      </c>
      <c r="BD50" s="67">
        <v>3.19</v>
      </c>
      <c r="BE50" s="63">
        <v>0.43</v>
      </c>
      <c r="BF50" s="67">
        <v>0.38</v>
      </c>
      <c r="BG50" s="63">
        <v>0.03</v>
      </c>
      <c r="BH50" s="67">
        <v>1.1499999999999999</v>
      </c>
      <c r="BI50" s="63">
        <v>0.08</v>
      </c>
      <c r="BJ50" s="67"/>
      <c r="BK50" s="63"/>
      <c r="BL50" s="67">
        <v>0.8</v>
      </c>
      <c r="BM50" s="63">
        <v>0.09</v>
      </c>
      <c r="BN50" s="67">
        <v>0.38</v>
      </c>
      <c r="BO50" s="63">
        <v>7.0000000000000007E-2</v>
      </c>
      <c r="BP50" s="67"/>
      <c r="BQ50" s="63"/>
      <c r="BR50" s="67"/>
      <c r="BS50" s="63"/>
      <c r="BT50" s="67"/>
      <c r="BU50" s="63"/>
      <c r="BV50" s="67">
        <v>0.73</v>
      </c>
      <c r="BW50" s="63">
        <v>0.09</v>
      </c>
      <c r="BX50" s="67"/>
      <c r="BY50" s="63"/>
      <c r="BZ50" s="67">
        <v>0.53</v>
      </c>
      <c r="CA50" s="63">
        <v>7.0000000000000007E-2</v>
      </c>
      <c r="CB50" s="67"/>
      <c r="CC50" s="63"/>
      <c r="CD50" s="67"/>
      <c r="CE50" s="63"/>
      <c r="CF50" s="67"/>
      <c r="CG50" s="63"/>
      <c r="CH50" s="67">
        <v>8.2000000000000003E-2</v>
      </c>
      <c r="CI50" s="63">
        <v>1.7999999999999999E-2</v>
      </c>
      <c r="CJ50" s="67">
        <v>2.5000000000000001E-2</v>
      </c>
      <c r="CK50" s="63">
        <v>4.0000000000000001E-3</v>
      </c>
      <c r="CL50" s="118">
        <v>7.9000000000000008E-3</v>
      </c>
      <c r="CM50" s="60">
        <v>1.8E-3</v>
      </c>
      <c r="CN50" s="117">
        <v>35</v>
      </c>
      <c r="CO50" s="91">
        <v>8.73</v>
      </c>
      <c r="CP50" s="91">
        <v>14.02</v>
      </c>
      <c r="CQ50" s="91">
        <v>3.3</v>
      </c>
      <c r="CR50" s="61">
        <v>3.13</v>
      </c>
      <c r="CS50" s="61">
        <v>0.88</v>
      </c>
      <c r="CT50" s="63">
        <v>11.2</v>
      </c>
      <c r="CU50" s="63">
        <v>2.08</v>
      </c>
      <c r="CV50" s="63">
        <v>9.76</v>
      </c>
      <c r="CW50" s="63">
        <v>2.48</v>
      </c>
      <c r="CX50" s="60">
        <f t="shared" si="22"/>
        <v>1.6828148903620603E-2</v>
      </c>
      <c r="CY50" s="60">
        <f t="shared" si="23"/>
        <v>1.5912021775763834E-3</v>
      </c>
      <c r="CZ50" s="63"/>
      <c r="DA50" s="68">
        <v>28.3</v>
      </c>
      <c r="DB50" s="60">
        <f t="shared" si="25"/>
        <v>1.7888607000000001E-2</v>
      </c>
      <c r="DC50" s="60">
        <v>1.023927E-3</v>
      </c>
      <c r="DD50" s="60">
        <v>5.049E-2</v>
      </c>
      <c r="DE50" s="60">
        <v>2.8900000000000002E-3</v>
      </c>
      <c r="DF50" s="65">
        <v>0.70350999999999997</v>
      </c>
      <c r="DG50" s="65">
        <v>8.8000000000000014E-4</v>
      </c>
      <c r="DH50" s="65">
        <v>0.70115000000000005</v>
      </c>
      <c r="DI50" s="65">
        <v>8.9967629789968991E-4</v>
      </c>
      <c r="DJ50" s="68">
        <v>2830.9557218717109</v>
      </c>
      <c r="DK50" s="68">
        <v>732</v>
      </c>
      <c r="DM50" s="187">
        <v>41.45</v>
      </c>
      <c r="DN50" s="187">
        <v>5.5660521052628878E-2</v>
      </c>
      <c r="DO50" s="187">
        <v>51.76</v>
      </c>
      <c r="DP50" s="187">
        <v>7.8411314585308645E-2</v>
      </c>
      <c r="DQ50" s="187">
        <v>6.19</v>
      </c>
      <c r="DR50" s="187">
        <v>4.0131589862710135E-2</v>
      </c>
      <c r="DS50" s="188">
        <v>3.5000000000000001E-3</v>
      </c>
      <c r="DT50" s="188">
        <v>5.185088223309943E-4</v>
      </c>
      <c r="DU50" s="188">
        <v>5.28E-2</v>
      </c>
      <c r="DV50" s="188">
        <v>3.5001358102412753E-3</v>
      </c>
      <c r="DW50" s="188">
        <v>1.5E-3</v>
      </c>
      <c r="DX50" s="188">
        <v>1.5145278805893294E-3</v>
      </c>
      <c r="DY50" s="188">
        <v>0.12759999999999999</v>
      </c>
      <c r="DZ50" s="188">
        <v>1.1182504723120897E-3</v>
      </c>
      <c r="EA50" s="188">
        <v>1.9E-3</v>
      </c>
      <c r="EB50" s="188">
        <v>3.0176798154347306E-4</v>
      </c>
      <c r="EC50" s="188">
        <v>0.2374</v>
      </c>
      <c r="ED50" s="188">
        <v>1.1374795587906913E-3</v>
      </c>
      <c r="EE50" s="188">
        <v>9.6500000000000002E-2</v>
      </c>
      <c r="EF50" s="188">
        <v>1.1707005511772844E-3</v>
      </c>
      <c r="EG50" s="188">
        <v>1.55E-2</v>
      </c>
      <c r="EH50" s="188">
        <v>7.6723180139915282E-4</v>
      </c>
      <c r="EI50" s="188">
        <v>0.4294</v>
      </c>
      <c r="EJ50" s="188">
        <v>2.8333150605086045E-3</v>
      </c>
      <c r="EK50" s="187">
        <v>100.37</v>
      </c>
    </row>
    <row r="51" spans="1:141" x14ac:dyDescent="0.2">
      <c r="A51" s="63" t="s">
        <v>148</v>
      </c>
      <c r="B51" s="61">
        <v>93.38</v>
      </c>
      <c r="C51" s="143">
        <v>1.2186546803077699E-2</v>
      </c>
      <c r="D51" s="61">
        <v>49.96</v>
      </c>
      <c r="E51" s="61">
        <v>8.4784931491391782E-2</v>
      </c>
      <c r="F51" s="64">
        <v>0.191</v>
      </c>
      <c r="G51" s="64">
        <v>6.0425335350515206E-3</v>
      </c>
      <c r="H51" s="61">
        <v>6.19</v>
      </c>
      <c r="I51" s="61">
        <v>2.5386547658159429E-2</v>
      </c>
      <c r="J51" s="61">
        <v>0.99</v>
      </c>
      <c r="K51" s="61">
        <v>9.91</v>
      </c>
      <c r="L51" s="61">
        <v>5.8395235012989051E-2</v>
      </c>
      <c r="M51" s="64">
        <v>4.8000000000000001E-2</v>
      </c>
      <c r="N51" s="64">
        <v>4.8260426852650192E-3</v>
      </c>
      <c r="O51" s="61">
        <v>25.85</v>
      </c>
      <c r="P51" s="61">
        <v>9.8705035585830186E-2</v>
      </c>
      <c r="Q51" s="61">
        <v>5.23</v>
      </c>
      <c r="R51" s="61">
        <v>1.5285762991169996E-2</v>
      </c>
      <c r="S51" s="64">
        <v>9.6000000000000002E-2</v>
      </c>
      <c r="T51" s="64">
        <v>8.598514327487046E-3</v>
      </c>
      <c r="U51" s="64">
        <v>0.65</v>
      </c>
      <c r="V51" s="64">
        <v>1.7912201691708488E-2</v>
      </c>
      <c r="W51" s="64">
        <v>1.9E-2</v>
      </c>
      <c r="X51" s="64">
        <v>1.2020623287592963E-3</v>
      </c>
      <c r="Y51" s="60">
        <v>4.9700000000000001E-2</v>
      </c>
      <c r="Z51" s="60">
        <v>1.3075372200013614E-3</v>
      </c>
      <c r="AA51" s="64">
        <v>1.7999999999999999E-2</v>
      </c>
      <c r="AB51" s="64">
        <v>2.7709040041112936E-3</v>
      </c>
      <c r="AC51" s="64">
        <v>1.4E-2</v>
      </c>
      <c r="AD51" s="64">
        <v>1.1321722856723019E-3</v>
      </c>
      <c r="AE51" s="61">
        <v>99.21</v>
      </c>
      <c r="AF51" s="61">
        <f t="shared" si="16"/>
        <v>100.07</v>
      </c>
      <c r="AG51" s="92">
        <f t="shared" si="17"/>
        <v>9.947643979057591E-2</v>
      </c>
      <c r="AH51" s="64">
        <f t="shared" si="18"/>
        <v>3.4031413612565444</v>
      </c>
      <c r="AI51" s="64">
        <f t="shared" si="19"/>
        <v>0.26020942408376962</v>
      </c>
      <c r="AJ51" s="64">
        <f t="shared" si="20"/>
        <v>4.5026178010471201</v>
      </c>
      <c r="AK51" s="63">
        <v>1440</v>
      </c>
      <c r="AL51" s="63">
        <v>1300</v>
      </c>
      <c r="AM51" s="63" t="s">
        <v>147</v>
      </c>
      <c r="AN51" s="62">
        <v>0.86</v>
      </c>
      <c r="AO51" s="69">
        <v>0.12</v>
      </c>
      <c r="AP51" s="66">
        <v>38</v>
      </c>
      <c r="AQ51" s="63">
        <v>12</v>
      </c>
      <c r="AR51" s="67">
        <v>1122.6199999999999</v>
      </c>
      <c r="AS51" s="63">
        <v>44.57</v>
      </c>
      <c r="AT51" s="67">
        <v>0.37</v>
      </c>
      <c r="AU51" s="63">
        <v>0.03</v>
      </c>
      <c r="AV51" s="67">
        <v>20.38</v>
      </c>
      <c r="AW51" s="63">
        <v>0.74</v>
      </c>
      <c r="AX51" s="67">
        <v>5.0999999999999996</v>
      </c>
      <c r="AY51" s="63">
        <v>0.37</v>
      </c>
      <c r="AZ51" s="67">
        <v>8.6300000000000008</v>
      </c>
      <c r="BA51" s="63">
        <v>0.42</v>
      </c>
      <c r="BB51" s="67">
        <v>0.28000000000000003</v>
      </c>
      <c r="BC51" s="63">
        <v>0.03</v>
      </c>
      <c r="BD51" s="67">
        <v>2.73</v>
      </c>
      <c r="BE51" s="63">
        <v>0.39</v>
      </c>
      <c r="BF51" s="67">
        <v>0.4</v>
      </c>
      <c r="BG51" s="63">
        <v>0.04</v>
      </c>
      <c r="BH51" s="67">
        <v>1.06</v>
      </c>
      <c r="BI51" s="63">
        <v>7.0000000000000007E-2</v>
      </c>
      <c r="BJ51" s="67"/>
      <c r="BK51" s="63"/>
      <c r="BL51" s="67">
        <v>0.91</v>
      </c>
      <c r="BM51" s="63">
        <v>0.16</v>
      </c>
      <c r="BN51" s="67">
        <v>0.42</v>
      </c>
      <c r="BO51" s="63">
        <v>0.09</v>
      </c>
      <c r="BP51" s="67"/>
      <c r="BQ51" s="63"/>
      <c r="BR51" s="67"/>
      <c r="BS51" s="63"/>
      <c r="BT51" s="67"/>
      <c r="BU51" s="63"/>
      <c r="BV51" s="67">
        <v>0.7</v>
      </c>
      <c r="BW51" s="63">
        <v>0.08</v>
      </c>
      <c r="BX51" s="67"/>
      <c r="BY51" s="63"/>
      <c r="BZ51" s="67">
        <v>0.56000000000000005</v>
      </c>
      <c r="CA51" s="63">
        <v>0.11</v>
      </c>
      <c r="CB51" s="67"/>
      <c r="CC51" s="63"/>
      <c r="CD51" s="67"/>
      <c r="CE51" s="63"/>
      <c r="CF51" s="67"/>
      <c r="CG51" s="63"/>
      <c r="CH51" s="67">
        <v>5.2999999999999999E-2</v>
      </c>
      <c r="CI51" s="63">
        <v>7.0000000000000001E-3</v>
      </c>
      <c r="CJ51" s="67">
        <v>2.5999999999999999E-2</v>
      </c>
      <c r="CK51" s="63">
        <v>5.0000000000000001E-3</v>
      </c>
      <c r="CL51" s="118"/>
      <c r="CM51" s="60"/>
      <c r="CN51" s="117"/>
      <c r="CO51" s="91"/>
      <c r="CP51" s="91">
        <v>20</v>
      </c>
      <c r="CQ51" s="91">
        <v>3.05</v>
      </c>
      <c r="CR51" s="61"/>
      <c r="CS51" s="61"/>
      <c r="CT51" s="63">
        <v>10.77</v>
      </c>
      <c r="CU51" s="63">
        <v>2.2799999999999998</v>
      </c>
      <c r="CV51" s="63">
        <v>17.170000000000002</v>
      </c>
      <c r="CW51" s="63">
        <v>3.78</v>
      </c>
      <c r="CX51" s="60">
        <f t="shared" si="22"/>
        <v>1.8155053974484789E-2</v>
      </c>
      <c r="CY51" s="60">
        <f t="shared" si="23"/>
        <v>1.6128970436194729E-3</v>
      </c>
      <c r="CZ51" s="63"/>
      <c r="DA51" s="68">
        <v>12.3</v>
      </c>
      <c r="DB51" s="60">
        <f t="shared" si="25"/>
        <v>1.9146371999999998E-2</v>
      </c>
      <c r="DC51" s="60">
        <v>1.140846E-3</v>
      </c>
      <c r="DD51" s="60">
        <v>5.4039999999999998E-2</v>
      </c>
      <c r="DE51" s="60">
        <v>3.2200000000000002E-3</v>
      </c>
      <c r="DF51" s="65">
        <v>0.70416000000000001</v>
      </c>
      <c r="DG51" s="65">
        <v>1.07E-3</v>
      </c>
      <c r="DH51" s="65">
        <v>0.70164000000000004</v>
      </c>
      <c r="DI51" s="65">
        <v>1.0893850819845351E-3</v>
      </c>
      <c r="DJ51" s="68">
        <v>2436.4298972620695</v>
      </c>
      <c r="DK51" s="68">
        <v>891</v>
      </c>
      <c r="DM51" s="187">
        <v>41.25</v>
      </c>
      <c r="DN51" s="187">
        <v>0.12062574568904544</v>
      </c>
      <c r="DO51" s="187">
        <v>51.42</v>
      </c>
      <c r="DP51" s="187">
        <v>0.16450256993266446</v>
      </c>
      <c r="DQ51" s="187">
        <v>6.49</v>
      </c>
      <c r="DR51" s="187">
        <v>5.1522392477352151E-2</v>
      </c>
      <c r="DS51" s="188">
        <v>3.8999999999999998E-3</v>
      </c>
      <c r="DT51" s="188">
        <v>5.1769348891408983E-4</v>
      </c>
      <c r="DU51" s="188">
        <v>4.8000000000000001E-2</v>
      </c>
      <c r="DV51" s="188">
        <v>1.349022388268149E-3</v>
      </c>
      <c r="DW51" s="188">
        <v>4.4000000000000003E-3</v>
      </c>
      <c r="DX51" s="188">
        <v>2.6484102076112441E-3</v>
      </c>
      <c r="DY51" s="188">
        <v>0.12939999999999999</v>
      </c>
      <c r="DZ51" s="188">
        <v>3.5714158092380772E-3</v>
      </c>
      <c r="EA51" s="188">
        <v>1.9E-3</v>
      </c>
      <c r="EB51" s="188">
        <v>4.1124043903826326E-4</v>
      </c>
      <c r="EC51" s="188">
        <v>0.2467</v>
      </c>
      <c r="ED51" s="188">
        <v>1.1717687927826369E-2</v>
      </c>
      <c r="EE51" s="188">
        <v>9.8799999999999999E-2</v>
      </c>
      <c r="EF51" s="188">
        <v>1.2883253930772855E-3</v>
      </c>
      <c r="EG51" s="188">
        <v>1.55E-2</v>
      </c>
      <c r="EH51" s="188">
        <v>9.3216124817146974E-4</v>
      </c>
      <c r="EI51" s="188">
        <v>0.41959999999999997</v>
      </c>
      <c r="EJ51" s="188">
        <v>3.0317743435780064E-3</v>
      </c>
      <c r="EK51" s="187">
        <v>100.13</v>
      </c>
    </row>
    <row r="52" spans="1:141" x14ac:dyDescent="0.2">
      <c r="A52" s="63" t="s">
        <v>150</v>
      </c>
      <c r="B52" s="61">
        <v>93.59</v>
      </c>
      <c r="C52" s="143">
        <v>7.7411839212521896E-3</v>
      </c>
      <c r="D52" s="61">
        <v>49.81</v>
      </c>
      <c r="E52" s="61">
        <v>7.098774534930502E-2</v>
      </c>
      <c r="F52" s="64">
        <v>0.189</v>
      </c>
      <c r="G52" s="64">
        <v>4.9206885249932254E-3</v>
      </c>
      <c r="H52" s="61">
        <v>6.17</v>
      </c>
      <c r="I52" s="61">
        <v>2.1313171383436889E-2</v>
      </c>
      <c r="J52" s="61">
        <v>1.02</v>
      </c>
      <c r="K52" s="61">
        <v>9.782</v>
      </c>
      <c r="L52" s="61">
        <v>4.6687160087893462E-2</v>
      </c>
      <c r="M52" s="64">
        <v>0.05</v>
      </c>
      <c r="N52" s="64">
        <v>3.9079477421730645E-3</v>
      </c>
      <c r="O52" s="61">
        <v>26.32</v>
      </c>
      <c r="P52" s="61">
        <v>8.4556405777591395E-2</v>
      </c>
      <c r="Q52" s="61">
        <v>5.0599999999999996</v>
      </c>
      <c r="R52" s="61">
        <v>1.2205273403910194E-2</v>
      </c>
      <c r="S52" s="64">
        <v>0.10100000000000001</v>
      </c>
      <c r="T52" s="64">
        <v>7.1424577201719894E-3</v>
      </c>
      <c r="U52" s="64">
        <v>0.67800000000000005</v>
      </c>
      <c r="V52" s="64">
        <v>1.5568183331682891E-2</v>
      </c>
      <c r="W52" s="64">
        <v>1.9E-2</v>
      </c>
      <c r="X52" s="64">
        <v>9.8396785002180997E-4</v>
      </c>
      <c r="Y52" s="60">
        <v>5.2699999999999997E-2</v>
      </c>
      <c r="Z52" s="60">
        <v>1.0832138395545309E-3</v>
      </c>
      <c r="AA52" s="64">
        <v>1.6E-2</v>
      </c>
      <c r="AB52" s="64">
        <v>2.2083228677879196E-3</v>
      </c>
      <c r="AC52" s="64">
        <v>1.7000000000000001E-2</v>
      </c>
      <c r="AD52" s="64">
        <v>8.4856264149631871E-4</v>
      </c>
      <c r="AE52" s="61">
        <v>99.29</v>
      </c>
      <c r="AF52" s="61">
        <f t="shared" si="16"/>
        <v>100.07000000000001</v>
      </c>
      <c r="AG52" s="92">
        <f t="shared" si="17"/>
        <v>0.10052910052910052</v>
      </c>
      <c r="AH52" s="64">
        <f t="shared" si="18"/>
        <v>3.5873015873015874</v>
      </c>
      <c r="AI52" s="64">
        <f t="shared" si="19"/>
        <v>0.27883597883597883</v>
      </c>
      <c r="AJ52" s="64">
        <f t="shared" si="20"/>
        <v>4.1269841269841274</v>
      </c>
      <c r="AK52" s="63">
        <v>1449</v>
      </c>
      <c r="AL52" s="63">
        <v>1300</v>
      </c>
      <c r="AM52" s="63" t="s">
        <v>149</v>
      </c>
      <c r="AN52" s="62">
        <v>0.78</v>
      </c>
      <c r="AO52" s="69">
        <v>0.11</v>
      </c>
      <c r="AP52" s="66">
        <v>38</v>
      </c>
      <c r="AQ52" s="63">
        <v>16</v>
      </c>
      <c r="AR52" s="67">
        <v>1084.8499999999999</v>
      </c>
      <c r="AS52" s="63">
        <v>43.07</v>
      </c>
      <c r="AT52" s="67">
        <v>0.34</v>
      </c>
      <c r="AU52" s="63">
        <v>0.03</v>
      </c>
      <c r="AV52" s="67">
        <v>19.809999999999999</v>
      </c>
      <c r="AW52" s="63">
        <v>0.55000000000000004</v>
      </c>
      <c r="AX52" s="67">
        <v>4.92</v>
      </c>
      <c r="AY52" s="63">
        <v>0.27</v>
      </c>
      <c r="AZ52" s="67">
        <v>8.74</v>
      </c>
      <c r="BA52" s="63">
        <v>0.44</v>
      </c>
      <c r="BB52" s="67">
        <v>0.28999999999999998</v>
      </c>
      <c r="BC52" s="63">
        <v>0.03</v>
      </c>
      <c r="BD52" s="67">
        <v>2.65</v>
      </c>
      <c r="BE52" s="63">
        <v>0.35</v>
      </c>
      <c r="BF52" s="67">
        <v>0.39</v>
      </c>
      <c r="BG52" s="63">
        <v>0.04</v>
      </c>
      <c r="BH52" s="67">
        <v>1.08</v>
      </c>
      <c r="BI52" s="63">
        <v>0.09</v>
      </c>
      <c r="BJ52" s="67"/>
      <c r="BK52" s="63"/>
      <c r="BL52" s="67">
        <v>1.05</v>
      </c>
      <c r="BM52" s="63">
        <v>0.12</v>
      </c>
      <c r="BN52" s="67">
        <v>0.36</v>
      </c>
      <c r="BO52" s="63">
        <v>7.0000000000000007E-2</v>
      </c>
      <c r="BP52" s="67"/>
      <c r="BQ52" s="63"/>
      <c r="BR52" s="67"/>
      <c r="BS52" s="63"/>
      <c r="BT52" s="67"/>
      <c r="BU52" s="63"/>
      <c r="BV52" s="67">
        <v>0.79</v>
      </c>
      <c r="BW52" s="63">
        <v>0.08</v>
      </c>
      <c r="BX52" s="67"/>
      <c r="BY52" s="63"/>
      <c r="BZ52" s="67">
        <v>0.6</v>
      </c>
      <c r="CA52" s="63">
        <v>0.08</v>
      </c>
      <c r="CB52" s="67"/>
      <c r="CC52" s="63"/>
      <c r="CD52" s="67"/>
      <c r="CE52" s="63"/>
      <c r="CF52" s="67"/>
      <c r="CG52" s="63"/>
      <c r="CH52" s="67">
        <v>5.5E-2</v>
      </c>
      <c r="CI52" s="63">
        <v>8.9999999999999993E-3</v>
      </c>
      <c r="CJ52" s="67">
        <v>2.5999999999999999E-2</v>
      </c>
      <c r="CK52" s="63">
        <v>7.0000000000000001E-3</v>
      </c>
      <c r="CL52" s="118">
        <v>7.9000000000000008E-3</v>
      </c>
      <c r="CM52" s="60">
        <v>1.8E-3</v>
      </c>
      <c r="CN52" s="117">
        <v>36.25</v>
      </c>
      <c r="CO52" s="91">
        <v>9</v>
      </c>
      <c r="CP52" s="91">
        <v>19.64</v>
      </c>
      <c r="CQ52" s="91">
        <v>3.49</v>
      </c>
      <c r="CR52" s="61">
        <v>3.25</v>
      </c>
      <c r="CS52" s="61">
        <v>1.1399999999999999</v>
      </c>
      <c r="CT52" s="63">
        <v>11.15</v>
      </c>
      <c r="CU52" s="63">
        <v>3.25</v>
      </c>
      <c r="CV52" s="63">
        <v>19.09</v>
      </c>
      <c r="CW52" s="63">
        <v>3.69</v>
      </c>
      <c r="CX52" s="60">
        <f t="shared" si="22"/>
        <v>1.7163048965169108E-2</v>
      </c>
      <c r="CY52" s="60">
        <f t="shared" si="23"/>
        <v>1.5875860424047284E-3</v>
      </c>
      <c r="CZ52" s="63"/>
      <c r="DA52" s="68">
        <v>16.5</v>
      </c>
      <c r="DB52" s="60">
        <f t="shared" si="25"/>
        <v>1.7824833000000002E-2</v>
      </c>
      <c r="DC52" s="60">
        <v>1.1939910000000001E-3</v>
      </c>
      <c r="DD52" s="60">
        <v>5.0310000000000001E-2</v>
      </c>
      <c r="DE52" s="60">
        <v>3.3700000000000002E-3</v>
      </c>
      <c r="DF52" s="65">
        <v>0.70367000000000002</v>
      </c>
      <c r="DG52" s="65">
        <v>1.33E-3</v>
      </c>
      <c r="DH52" s="65">
        <v>0.70132000000000005</v>
      </c>
      <c r="DI52" s="65">
        <v>1.3454917510845354E-3</v>
      </c>
      <c r="DJ52" s="68">
        <v>2694.0012139383066</v>
      </c>
      <c r="DK52" s="68">
        <v>1096</v>
      </c>
      <c r="DM52" s="187">
        <v>41.35</v>
      </c>
      <c r="DN52" s="187">
        <v>5.8241628510381692E-2</v>
      </c>
      <c r="DO52" s="187">
        <v>51.58</v>
      </c>
      <c r="DP52" s="187">
        <v>4.6072724082505359E-2</v>
      </c>
      <c r="DQ52" s="187">
        <v>6.29</v>
      </c>
      <c r="DR52" s="187">
        <v>3.1609752029728551E-2</v>
      </c>
      <c r="DS52" s="188">
        <v>3.7000000000000002E-3</v>
      </c>
      <c r="DT52" s="188">
        <v>5.7905900382019323E-4</v>
      </c>
      <c r="DU52" s="188">
        <v>5.4399999999999997E-2</v>
      </c>
      <c r="DV52" s="188">
        <v>1.5588877200892184E-3</v>
      </c>
      <c r="DW52" s="188">
        <v>1E-3</v>
      </c>
      <c r="DX52" s="188">
        <v>6.2675532456469912E-4</v>
      </c>
      <c r="DY52" s="188">
        <v>0.12640000000000001</v>
      </c>
      <c r="DZ52" s="188">
        <v>6.2955794462394687E-4</v>
      </c>
      <c r="EA52" s="188">
        <v>1.9E-3</v>
      </c>
      <c r="EB52" s="188">
        <v>5.3277943934907008E-4</v>
      </c>
      <c r="EC52" s="188">
        <v>0.2407</v>
      </c>
      <c r="ED52" s="188">
        <v>7.0519377915203747E-3</v>
      </c>
      <c r="EE52" s="188">
        <v>9.6100000000000005E-2</v>
      </c>
      <c r="EF52" s="188">
        <v>1.3634512998556966E-3</v>
      </c>
      <c r="EG52" s="188">
        <v>1.54E-2</v>
      </c>
      <c r="EH52" s="188">
        <v>1.1607155004114797E-3</v>
      </c>
      <c r="EI52" s="188">
        <v>0.4234</v>
      </c>
      <c r="EJ52" s="188">
        <v>1.8862044401036305E-3</v>
      </c>
      <c r="EK52" s="187">
        <v>100.19</v>
      </c>
    </row>
    <row r="53" spans="1:141" x14ac:dyDescent="0.2">
      <c r="A53" s="63" t="s">
        <v>172</v>
      </c>
      <c r="B53" s="61">
        <v>93.78</v>
      </c>
      <c r="C53" s="143">
        <v>9.1133919634460471E-3</v>
      </c>
      <c r="D53" s="61">
        <v>49.46</v>
      </c>
      <c r="E53" s="61">
        <v>6.8533786353885337E-2</v>
      </c>
      <c r="F53" s="64">
        <v>0.19</v>
      </c>
      <c r="G53" s="64">
        <v>4.75117457082658E-3</v>
      </c>
      <c r="H53" s="61">
        <v>6.07</v>
      </c>
      <c r="I53" s="61">
        <v>2.0014984057321026E-2</v>
      </c>
      <c r="J53" s="61">
        <v>1.07</v>
      </c>
      <c r="K53" s="61">
        <v>9.7390000000000008</v>
      </c>
      <c r="L53" s="61">
        <v>4.7358899063806394E-2</v>
      </c>
      <c r="M53" s="64">
        <v>4.3999999999999997E-2</v>
      </c>
      <c r="N53" s="64">
        <v>3.6850422160839605E-3</v>
      </c>
      <c r="O53" s="61">
        <v>26.85</v>
      </c>
      <c r="P53" s="61">
        <v>8.3714268331164576E-2</v>
      </c>
      <c r="Q53" s="61">
        <v>5.0999999999999996</v>
      </c>
      <c r="R53" s="61">
        <v>1.1975317207582525E-2</v>
      </c>
      <c r="S53" s="64">
        <v>8.1000000000000003E-2</v>
      </c>
      <c r="T53" s="64">
        <v>6.4027042443017762E-3</v>
      </c>
      <c r="U53" s="64">
        <v>0.64</v>
      </c>
      <c r="V53" s="64">
        <v>1.4042843903173207E-2</v>
      </c>
      <c r="W53" s="64">
        <v>2.3E-2</v>
      </c>
      <c r="X53" s="64">
        <v>9.5974935977068858E-4</v>
      </c>
      <c r="Y53" s="60">
        <v>8.8400000000000006E-2</v>
      </c>
      <c r="Z53" s="60">
        <v>1.2692515597998379E-3</v>
      </c>
      <c r="AA53" s="64">
        <v>1.4999999999999999E-2</v>
      </c>
      <c r="AB53" s="64">
        <v>2.0673928831582383E-3</v>
      </c>
      <c r="AC53" s="64">
        <v>1.4E-2</v>
      </c>
      <c r="AD53" s="64">
        <v>8.9305386009861526E-4</v>
      </c>
      <c r="AE53" s="61">
        <v>99.37</v>
      </c>
      <c r="AF53" s="61">
        <f t="shared" si="16"/>
        <v>100.11</v>
      </c>
      <c r="AG53" s="92">
        <f t="shared" si="17"/>
        <v>0.12105263157894737</v>
      </c>
      <c r="AH53" s="64">
        <f t="shared" si="18"/>
        <v>3.3684210526315788</v>
      </c>
      <c r="AI53" s="64">
        <f t="shared" si="19"/>
        <v>0.46526315789473688</v>
      </c>
      <c r="AJ53" s="64">
        <f t="shared" si="20"/>
        <v>3.8947368421052633</v>
      </c>
      <c r="AK53" s="63">
        <v>1458</v>
      </c>
      <c r="AL53" s="63">
        <v>1300</v>
      </c>
      <c r="AM53" s="63" t="s">
        <v>171</v>
      </c>
      <c r="AN53" s="62">
        <v>0.74</v>
      </c>
      <c r="AO53" s="69">
        <v>0.1</v>
      </c>
      <c r="AP53" s="66">
        <v>38</v>
      </c>
      <c r="AQ53" s="63">
        <v>12</v>
      </c>
      <c r="AR53" s="67">
        <v>1078.81</v>
      </c>
      <c r="AS53" s="63">
        <v>45.31</v>
      </c>
      <c r="AT53" s="67">
        <v>0.42</v>
      </c>
      <c r="AU53" s="63">
        <v>0.04</v>
      </c>
      <c r="AV53" s="67">
        <v>21.14</v>
      </c>
      <c r="AW53" s="63">
        <v>0.77</v>
      </c>
      <c r="AX53" s="67">
        <v>4.6900000000000004</v>
      </c>
      <c r="AY53" s="63">
        <v>0.32</v>
      </c>
      <c r="AZ53" s="67">
        <v>8.6999999999999993</v>
      </c>
      <c r="BA53" s="63">
        <v>0.48</v>
      </c>
      <c r="BB53" s="67">
        <v>0.31</v>
      </c>
      <c r="BC53" s="63">
        <v>0.04</v>
      </c>
      <c r="BD53" s="67">
        <v>2.56</v>
      </c>
      <c r="BE53" s="63">
        <v>0.4</v>
      </c>
      <c r="BF53" s="67">
        <v>0.41</v>
      </c>
      <c r="BG53" s="63">
        <v>0.04</v>
      </c>
      <c r="BH53" s="67">
        <v>1.1299999999999999</v>
      </c>
      <c r="BI53" s="63">
        <v>0.08</v>
      </c>
      <c r="BJ53" s="67"/>
      <c r="BK53" s="63"/>
      <c r="BL53" s="67">
        <v>0.95</v>
      </c>
      <c r="BM53" s="63">
        <v>0.13</v>
      </c>
      <c r="BN53" s="67">
        <v>0.41</v>
      </c>
      <c r="BO53" s="63">
        <v>0.1</v>
      </c>
      <c r="BP53" s="67"/>
      <c r="BQ53" s="63"/>
      <c r="BR53" s="67"/>
      <c r="BS53" s="63"/>
      <c r="BT53" s="67"/>
      <c r="BU53" s="63"/>
      <c r="BV53" s="67">
        <v>0.82</v>
      </c>
      <c r="BW53" s="63">
        <v>0.09</v>
      </c>
      <c r="BX53" s="67"/>
      <c r="BY53" s="63"/>
      <c r="BZ53" s="67">
        <v>0.61</v>
      </c>
      <c r="CA53" s="63">
        <v>0.09</v>
      </c>
      <c r="CB53" s="67"/>
      <c r="CC53" s="63"/>
      <c r="CD53" s="67"/>
      <c r="CE53" s="63"/>
      <c r="CF53" s="67"/>
      <c r="CG53" s="63"/>
      <c r="CH53" s="67">
        <v>7.0999999999999994E-2</v>
      </c>
      <c r="CI53" s="63">
        <v>0.01</v>
      </c>
      <c r="CJ53" s="67">
        <v>2.5999999999999999E-2</v>
      </c>
      <c r="CK53" s="63">
        <v>4.0000000000000001E-3</v>
      </c>
      <c r="CL53" s="118"/>
      <c r="CM53" s="60"/>
      <c r="CN53" s="117"/>
      <c r="CO53" s="91"/>
      <c r="CP53" s="91">
        <v>15.92</v>
      </c>
      <c r="CQ53" s="91">
        <v>2.41</v>
      </c>
      <c r="CR53" s="61"/>
      <c r="CS53" s="61"/>
      <c r="CT53" s="63">
        <v>11.92</v>
      </c>
      <c r="CU53" s="63">
        <v>2.58</v>
      </c>
      <c r="CV53" s="63">
        <v>13.38</v>
      </c>
      <c r="CW53" s="63">
        <v>2.56</v>
      </c>
      <c r="CX53" s="60">
        <f t="shared" si="22"/>
        <v>1.986754966887417E-2</v>
      </c>
      <c r="CY53" s="60">
        <f t="shared" si="23"/>
        <v>2.0258073433239662E-3</v>
      </c>
      <c r="CZ53" s="63"/>
      <c r="DA53" s="68">
        <v>14</v>
      </c>
      <c r="DB53" s="60">
        <f t="shared" si="25"/>
        <v>2.1853224000000001E-2</v>
      </c>
      <c r="DC53" s="60">
        <v>1.250679E-3</v>
      </c>
      <c r="DD53" s="60">
        <v>6.1679999999999999E-2</v>
      </c>
      <c r="DE53" s="60">
        <v>3.5300000000000002E-3</v>
      </c>
      <c r="DF53" s="65">
        <v>0.70399</v>
      </c>
      <c r="DG53" s="65">
        <v>9.3000000000000005E-4</v>
      </c>
      <c r="DH53" s="65">
        <v>0.70111999999999997</v>
      </c>
      <c r="DI53" s="65">
        <v>9.5768020909880308E-4</v>
      </c>
      <c r="DJ53" s="68">
        <v>2865.44344290148</v>
      </c>
      <c r="DK53" s="68">
        <v>779</v>
      </c>
      <c r="DM53" s="187">
        <v>41.59</v>
      </c>
      <c r="DN53" s="187">
        <v>0.12952768687618166</v>
      </c>
      <c r="DO53" s="187">
        <v>51.97</v>
      </c>
      <c r="DP53" s="187">
        <v>0.23644822797648174</v>
      </c>
      <c r="DQ53" s="187">
        <v>6.14</v>
      </c>
      <c r="DR53" s="187">
        <v>3.6208086191337502E-2</v>
      </c>
      <c r="DS53" s="188">
        <v>3.5999999999999999E-3</v>
      </c>
      <c r="DT53" s="188">
        <v>4.6727292931830392E-4</v>
      </c>
      <c r="DU53" s="188">
        <v>5.0299999999999997E-2</v>
      </c>
      <c r="DV53" s="188">
        <v>1.7833485857084012E-3</v>
      </c>
      <c r="DW53" s="188">
        <v>1.9E-3</v>
      </c>
      <c r="DX53" s="188">
        <v>8.3403371256923677E-4</v>
      </c>
      <c r="DY53" s="188">
        <v>0.12670000000000001</v>
      </c>
      <c r="DZ53" s="188">
        <v>5.7133291182403568E-4</v>
      </c>
      <c r="EA53" s="188">
        <v>1.8E-3</v>
      </c>
      <c r="EB53" s="188">
        <v>6.7031763417305421E-5</v>
      </c>
      <c r="EC53" s="188">
        <v>0.2366</v>
      </c>
      <c r="ED53" s="188">
        <v>6.9131129729996712E-3</v>
      </c>
      <c r="EE53" s="188">
        <v>9.3799999999999994E-2</v>
      </c>
      <c r="EF53" s="188">
        <v>8.3654542951052161E-4</v>
      </c>
      <c r="EG53" s="188">
        <v>1.55E-2</v>
      </c>
      <c r="EH53" s="188">
        <v>8.7287272813842305E-4</v>
      </c>
      <c r="EI53" s="188">
        <v>0.4269</v>
      </c>
      <c r="EJ53" s="188">
        <v>2.6163762973242279E-3</v>
      </c>
      <c r="EK53" s="187">
        <v>100.66</v>
      </c>
    </row>
    <row r="54" spans="1:141" x14ac:dyDescent="0.2">
      <c r="A54" s="63" t="s">
        <v>253</v>
      </c>
      <c r="B54" s="61">
        <v>93.69</v>
      </c>
      <c r="C54" s="143">
        <v>1.1547239997705148E-2</v>
      </c>
      <c r="D54" s="61">
        <v>49.74</v>
      </c>
      <c r="E54" s="61">
        <v>6.8921765734780774E-2</v>
      </c>
      <c r="F54" s="64">
        <v>0.18099999999999999</v>
      </c>
      <c r="G54" s="64">
        <v>4.728214179832632E-3</v>
      </c>
      <c r="H54" s="61">
        <v>6.03</v>
      </c>
      <c r="I54" s="61">
        <v>2.0115180933812156E-2</v>
      </c>
      <c r="J54" s="61">
        <v>1.05</v>
      </c>
      <c r="K54" s="61">
        <v>9.7569999999999997</v>
      </c>
      <c r="L54" s="61">
        <v>4.7819992417336012E-2</v>
      </c>
      <c r="M54" s="64">
        <v>4.5999999999999999E-2</v>
      </c>
      <c r="N54" s="64">
        <v>3.8445333389850976E-3</v>
      </c>
      <c r="O54" s="61">
        <v>26.64</v>
      </c>
      <c r="P54" s="61">
        <v>8.2714921314113579E-2</v>
      </c>
      <c r="Q54" s="61">
        <v>5.0599999999999996</v>
      </c>
      <c r="R54" s="61">
        <v>1.2075088430011292E-2</v>
      </c>
      <c r="S54" s="64">
        <v>8.5999999999999993E-2</v>
      </c>
      <c r="T54" s="64">
        <v>6.7369672872247058E-3</v>
      </c>
      <c r="U54" s="64">
        <v>0.622</v>
      </c>
      <c r="V54" s="64">
        <v>1.4037574238265484E-2</v>
      </c>
      <c r="W54" s="64">
        <v>1.9E-2</v>
      </c>
      <c r="X54" s="64">
        <v>9.4752254737171166E-4</v>
      </c>
      <c r="Y54" s="60">
        <v>5.2499999999999998E-2</v>
      </c>
      <c r="Z54" s="60">
        <v>1.0561819866334063E-3</v>
      </c>
      <c r="AA54" s="64">
        <v>1.7000000000000001E-2</v>
      </c>
      <c r="AB54" s="64">
        <v>2.0314677806216137E-3</v>
      </c>
      <c r="AC54" s="64">
        <v>1.0999999999999999E-2</v>
      </c>
      <c r="AD54" s="64">
        <v>8.6005897615752821E-4</v>
      </c>
      <c r="AE54" s="61">
        <v>99.31</v>
      </c>
      <c r="AF54" s="61">
        <f t="shared" si="16"/>
        <v>100.07000000000001</v>
      </c>
      <c r="AG54" s="92">
        <f t="shared" si="17"/>
        <v>0.10497237569060773</v>
      </c>
      <c r="AH54" s="64">
        <f t="shared" si="18"/>
        <v>3.4364640883977899</v>
      </c>
      <c r="AI54" s="64">
        <f t="shared" si="19"/>
        <v>0.29005524861878451</v>
      </c>
      <c r="AJ54" s="64">
        <f t="shared" si="20"/>
        <v>4.1988950276243093</v>
      </c>
      <c r="AK54" s="63">
        <v>1453</v>
      </c>
      <c r="AL54" s="63">
        <v>1300</v>
      </c>
      <c r="AM54" s="63" t="s">
        <v>252</v>
      </c>
      <c r="AN54" s="62">
        <v>0.76</v>
      </c>
      <c r="AO54" s="69">
        <v>0.11</v>
      </c>
      <c r="AP54" s="66">
        <v>20</v>
      </c>
      <c r="AQ54" s="63">
        <v>16</v>
      </c>
      <c r="AR54" s="67">
        <v>1100.8800000000001</v>
      </c>
      <c r="AS54" s="63">
        <v>41.06</v>
      </c>
      <c r="AT54" s="67">
        <v>0.38</v>
      </c>
      <c r="AU54" s="63">
        <v>0.04</v>
      </c>
      <c r="AV54" s="67">
        <v>20.18</v>
      </c>
      <c r="AW54" s="63">
        <v>0.67</v>
      </c>
      <c r="AX54" s="67">
        <v>4.5999999999999996</v>
      </c>
      <c r="AY54" s="63">
        <v>0.28999999999999998</v>
      </c>
      <c r="AZ54" s="67">
        <v>8.6</v>
      </c>
      <c r="BA54" s="63">
        <v>0.41</v>
      </c>
      <c r="BB54" s="67">
        <v>0.28000000000000003</v>
      </c>
      <c r="BC54" s="63">
        <v>0.03</v>
      </c>
      <c r="BD54" s="67">
        <v>3.08</v>
      </c>
      <c r="BE54" s="63">
        <v>0.42</v>
      </c>
      <c r="BF54" s="67">
        <v>0.4</v>
      </c>
      <c r="BG54" s="63">
        <v>0.05</v>
      </c>
      <c r="BH54" s="67">
        <v>1.1200000000000001</v>
      </c>
      <c r="BI54" s="63">
        <v>0.08</v>
      </c>
      <c r="BJ54" s="67"/>
      <c r="BK54" s="63"/>
      <c r="BL54" s="67">
        <v>0.96</v>
      </c>
      <c r="BM54" s="63">
        <v>0.12</v>
      </c>
      <c r="BN54" s="67">
        <v>0.35</v>
      </c>
      <c r="BO54" s="63">
        <v>0.08</v>
      </c>
      <c r="BP54" s="67"/>
      <c r="BQ54" s="63"/>
      <c r="BR54" s="67"/>
      <c r="BS54" s="63"/>
      <c r="BT54" s="67"/>
      <c r="BU54" s="63"/>
      <c r="BV54" s="67">
        <v>0.76</v>
      </c>
      <c r="BW54" s="63">
        <v>0.1</v>
      </c>
      <c r="BX54" s="67"/>
      <c r="BY54" s="63"/>
      <c r="BZ54" s="67">
        <v>0.55000000000000004</v>
      </c>
      <c r="CA54" s="63">
        <v>0.08</v>
      </c>
      <c r="CB54" s="67"/>
      <c r="CC54" s="63"/>
      <c r="CD54" s="67"/>
      <c r="CE54" s="63"/>
      <c r="CF54" s="67"/>
      <c r="CG54" s="63"/>
      <c r="CH54" s="67">
        <v>9.7000000000000003E-2</v>
      </c>
      <c r="CI54" s="63">
        <v>2.1000000000000001E-2</v>
      </c>
      <c r="CJ54" s="67">
        <v>2.5999999999999999E-2</v>
      </c>
      <c r="CK54" s="63">
        <v>5.0000000000000001E-3</v>
      </c>
      <c r="CL54" s="118">
        <v>7.4999999999999997E-3</v>
      </c>
      <c r="CM54" s="60">
        <v>1.9E-3</v>
      </c>
      <c r="CN54" s="117">
        <v>40</v>
      </c>
      <c r="CO54" s="91">
        <v>11.4</v>
      </c>
      <c r="CP54" s="91">
        <v>11.55</v>
      </c>
      <c r="CQ54" s="91">
        <v>2.63</v>
      </c>
      <c r="CR54" s="61">
        <v>3.71</v>
      </c>
      <c r="CS54" s="61">
        <v>1.17</v>
      </c>
      <c r="CT54" s="63">
        <v>10.77</v>
      </c>
      <c r="CU54" s="63">
        <v>2.2999999999999998</v>
      </c>
      <c r="CV54" s="63">
        <v>9.9</v>
      </c>
      <c r="CW54" s="63">
        <v>2.5</v>
      </c>
      <c r="CX54" s="60">
        <f t="shared" si="22"/>
        <v>1.8830525272547076E-2</v>
      </c>
      <c r="CY54" s="60">
        <f t="shared" si="23"/>
        <v>2.078420144442066E-3</v>
      </c>
      <c r="CZ54" s="63"/>
      <c r="DA54" s="68">
        <v>29</v>
      </c>
      <c r="DB54" s="60">
        <f t="shared" si="25"/>
        <v>1.9709708999999999E-2</v>
      </c>
      <c r="DC54" s="60">
        <v>1.2010769999999998E-3</v>
      </c>
      <c r="DD54" s="60">
        <v>5.5629999999999999E-2</v>
      </c>
      <c r="DE54" s="60">
        <v>3.3899999999999998E-3</v>
      </c>
      <c r="DF54" s="65">
        <v>0.70313000000000003</v>
      </c>
      <c r="DG54" s="65">
        <v>8.9999999999999998E-4</v>
      </c>
      <c r="DH54" s="65">
        <v>0.70052999999999999</v>
      </c>
      <c r="DI54" s="65">
        <v>9.2491044302158831E-4</v>
      </c>
      <c r="DJ54" s="68">
        <v>3332.9116906833183</v>
      </c>
      <c r="DK54" s="68">
        <v>748</v>
      </c>
      <c r="DM54" s="187">
        <v>41.65</v>
      </c>
      <c r="DN54" s="187">
        <v>9.4169684836423351E-2</v>
      </c>
      <c r="DO54" s="187">
        <v>51.99</v>
      </c>
      <c r="DP54" s="187">
        <v>3.8597959194923238E-2</v>
      </c>
      <c r="DQ54" s="187">
        <v>6.24</v>
      </c>
      <c r="DR54" s="187">
        <v>4.6995582271355453E-2</v>
      </c>
      <c r="DS54" s="188">
        <v>3.8999999999999998E-3</v>
      </c>
      <c r="DT54" s="188">
        <v>1.1407772357101924E-3</v>
      </c>
      <c r="DU54" s="188">
        <v>5.5199999999999999E-2</v>
      </c>
      <c r="DV54" s="188">
        <v>7.8027032239526414E-3</v>
      </c>
      <c r="DW54" s="188">
        <v>2.7000000000000001E-3</v>
      </c>
      <c r="DX54" s="188">
        <v>3.3791908361026314E-3</v>
      </c>
      <c r="DY54" s="188">
        <v>0.12770000000000001</v>
      </c>
      <c r="DZ54" s="188">
        <v>1.3652338695418365E-3</v>
      </c>
      <c r="EA54" s="188">
        <v>1.8E-3</v>
      </c>
      <c r="EB54" s="188">
        <v>7.7304800744123982E-4</v>
      </c>
      <c r="EC54" s="188">
        <v>0.24349999999999999</v>
      </c>
      <c r="ED54" s="188">
        <v>1.1253329442514977E-2</v>
      </c>
      <c r="EE54" s="188">
        <v>9.5100000000000004E-2</v>
      </c>
      <c r="EF54" s="188">
        <v>7.6283254641282023E-4</v>
      </c>
      <c r="EG54" s="188">
        <v>1.52E-2</v>
      </c>
      <c r="EH54" s="188">
        <v>1.3590475301124615E-3</v>
      </c>
      <c r="EI54" s="188">
        <v>0.42770000000000002</v>
      </c>
      <c r="EJ54" s="188">
        <v>3.1816245774002215E-3</v>
      </c>
      <c r="EK54" s="187">
        <v>100.85</v>
      </c>
    </row>
    <row r="55" spans="1:141" x14ac:dyDescent="0.2">
      <c r="A55" s="63" t="s">
        <v>269</v>
      </c>
      <c r="B55" s="61">
        <v>93.49</v>
      </c>
      <c r="C55" s="143">
        <v>9.3872747319628507E-3</v>
      </c>
      <c r="D55" s="61">
        <v>49.88</v>
      </c>
      <c r="E55" s="61">
        <v>6.9115755425228478E-2</v>
      </c>
      <c r="F55" s="64">
        <v>0.189</v>
      </c>
      <c r="G55" s="64">
        <v>4.9153477638921956E-3</v>
      </c>
      <c r="H55" s="61">
        <v>6.12</v>
      </c>
      <c r="I55" s="61">
        <v>2.0493625155154963E-2</v>
      </c>
      <c r="J55" s="61">
        <v>1.02</v>
      </c>
      <c r="K55" s="61">
        <v>9.8840000000000003</v>
      </c>
      <c r="L55" s="61">
        <v>4.6920701009908569E-2</v>
      </c>
      <c r="M55" s="64">
        <v>5.2999999999999999E-2</v>
      </c>
      <c r="N55" s="64">
        <v>3.9001708765351341E-3</v>
      </c>
      <c r="O55" s="61">
        <v>26.18</v>
      </c>
      <c r="P55" s="61">
        <v>8.0613493586050161E-2</v>
      </c>
      <c r="Q55" s="61">
        <v>5.0999999999999996</v>
      </c>
      <c r="R55" s="61">
        <v>1.2170543674517311E-2</v>
      </c>
      <c r="S55" s="64">
        <v>8.1000000000000003E-2</v>
      </c>
      <c r="T55" s="64">
        <v>6.7100504200788228E-3</v>
      </c>
      <c r="U55" s="64">
        <v>0.65700000000000003</v>
      </c>
      <c r="V55" s="64">
        <v>1.4449530824217094E-2</v>
      </c>
      <c r="W55" s="64">
        <v>2.3E-2</v>
      </c>
      <c r="X55" s="64">
        <v>9.8950437899454624E-4</v>
      </c>
      <c r="Y55" s="60">
        <v>7.3499999999999996E-2</v>
      </c>
      <c r="Z55" s="60">
        <v>1.2183987916751869E-3</v>
      </c>
      <c r="AA55" s="64">
        <v>1.9E-2</v>
      </c>
      <c r="AB55" s="64">
        <v>2.1878881716970479E-3</v>
      </c>
      <c r="AC55" s="64">
        <v>1.4999999999999999E-2</v>
      </c>
      <c r="AD55" s="64">
        <v>9.1074414018915803E-4</v>
      </c>
      <c r="AE55" s="61">
        <v>99.29</v>
      </c>
      <c r="AF55" s="61">
        <f t="shared" si="16"/>
        <v>100.09</v>
      </c>
      <c r="AG55" s="92">
        <f t="shared" si="17"/>
        <v>0.12169312169312169</v>
      </c>
      <c r="AH55" s="64">
        <f t="shared" si="18"/>
        <v>3.4761904761904763</v>
      </c>
      <c r="AI55" s="64">
        <f t="shared" si="19"/>
        <v>0.38888888888888884</v>
      </c>
      <c r="AJ55" s="64">
        <f t="shared" si="20"/>
        <v>4.2328042328042326</v>
      </c>
      <c r="AK55" s="63">
        <v>1446</v>
      </c>
      <c r="AL55" s="63">
        <v>1300</v>
      </c>
      <c r="AM55" s="63" t="s">
        <v>268</v>
      </c>
      <c r="AN55" s="62">
        <v>0.8</v>
      </c>
      <c r="AO55" s="69">
        <v>0.11</v>
      </c>
      <c r="AP55" s="66">
        <v>20</v>
      </c>
      <c r="AQ55" s="63">
        <v>17</v>
      </c>
      <c r="AR55" s="67">
        <v>1094.6600000000001</v>
      </c>
      <c r="AS55" s="63">
        <v>35.58</v>
      </c>
      <c r="AT55" s="67">
        <v>0.43</v>
      </c>
      <c r="AU55" s="63">
        <v>0.03</v>
      </c>
      <c r="AV55" s="67">
        <v>20.72</v>
      </c>
      <c r="AW55" s="63">
        <v>0.54</v>
      </c>
      <c r="AX55" s="67">
        <v>4.5599999999999996</v>
      </c>
      <c r="AY55" s="63">
        <v>0.24</v>
      </c>
      <c r="AZ55" s="67">
        <v>8.8000000000000007</v>
      </c>
      <c r="BA55" s="63">
        <v>0.35</v>
      </c>
      <c r="BB55" s="67">
        <v>0.28999999999999998</v>
      </c>
      <c r="BC55" s="63">
        <v>0.03</v>
      </c>
      <c r="BD55" s="67">
        <v>3.06</v>
      </c>
      <c r="BE55" s="63">
        <v>0.36</v>
      </c>
      <c r="BF55" s="67">
        <v>0.4</v>
      </c>
      <c r="BG55" s="63">
        <v>0.04</v>
      </c>
      <c r="BH55" s="67">
        <v>1.1399999999999999</v>
      </c>
      <c r="BI55" s="63">
        <v>7.0000000000000007E-2</v>
      </c>
      <c r="BJ55" s="67"/>
      <c r="BK55" s="63"/>
      <c r="BL55" s="67">
        <v>0.96</v>
      </c>
      <c r="BM55" s="63">
        <v>0.12</v>
      </c>
      <c r="BN55" s="67">
        <v>0.3</v>
      </c>
      <c r="BO55" s="63">
        <v>0.06</v>
      </c>
      <c r="BP55" s="67"/>
      <c r="BQ55" s="63"/>
      <c r="BR55" s="67"/>
      <c r="BS55" s="63"/>
      <c r="BT55" s="67"/>
      <c r="BU55" s="63"/>
      <c r="BV55" s="67">
        <v>0.74</v>
      </c>
      <c r="BW55" s="63">
        <v>7.0000000000000007E-2</v>
      </c>
      <c r="BX55" s="67"/>
      <c r="BY55" s="63"/>
      <c r="BZ55" s="67">
        <v>0.52</v>
      </c>
      <c r="CA55" s="63">
        <v>0.06</v>
      </c>
      <c r="CB55" s="67"/>
      <c r="CC55" s="63"/>
      <c r="CD55" s="67"/>
      <c r="CE55" s="63"/>
      <c r="CF55" s="67"/>
      <c r="CG55" s="63"/>
      <c r="CH55" s="67">
        <v>0.105</v>
      </c>
      <c r="CI55" s="63">
        <v>1.6E-2</v>
      </c>
      <c r="CJ55" s="67">
        <v>2.5999999999999999E-2</v>
      </c>
      <c r="CK55" s="63">
        <v>4.0000000000000001E-3</v>
      </c>
      <c r="CL55" s="118">
        <v>9.1000000000000004E-3</v>
      </c>
      <c r="CM55" s="60">
        <v>1.9E-3</v>
      </c>
      <c r="CN55" s="117">
        <v>32.22</v>
      </c>
      <c r="CO55" s="91">
        <v>7.26</v>
      </c>
      <c r="CP55" s="91">
        <v>10.86</v>
      </c>
      <c r="CQ55" s="91">
        <v>1.8</v>
      </c>
      <c r="CR55" s="61">
        <v>2.89</v>
      </c>
      <c r="CS55" s="61">
        <v>0.75</v>
      </c>
      <c r="CT55" s="63">
        <v>11.15</v>
      </c>
      <c r="CU55" s="63">
        <v>2.08</v>
      </c>
      <c r="CV55" s="63">
        <v>9.14</v>
      </c>
      <c r="CW55" s="63">
        <v>1.8</v>
      </c>
      <c r="CX55" s="60">
        <f t="shared" si="22"/>
        <v>2.0752895752895753E-2</v>
      </c>
      <c r="CY55" s="60">
        <f t="shared" si="23"/>
        <v>1.5455978942793874E-3</v>
      </c>
      <c r="CZ55" s="63"/>
      <c r="DA55" s="68">
        <v>29.3</v>
      </c>
      <c r="DB55" s="60">
        <f t="shared" si="25"/>
        <v>2.2951554000000002E-2</v>
      </c>
      <c r="DC55" s="60">
        <v>1.3746840000000001E-3</v>
      </c>
      <c r="DD55" s="60">
        <v>6.4780000000000004E-2</v>
      </c>
      <c r="DE55" s="60">
        <v>3.8800000000000002E-3</v>
      </c>
      <c r="DF55" s="65">
        <v>0.70357000000000003</v>
      </c>
      <c r="DG55" s="65">
        <v>7.2999999999999996E-4</v>
      </c>
      <c r="DH55" s="65">
        <v>0.70054000000000005</v>
      </c>
      <c r="DI55" s="65">
        <v>7.7031822603083183E-4</v>
      </c>
      <c r="DJ55" s="68">
        <v>3322.5929383530588</v>
      </c>
      <c r="DK55" s="68">
        <v>624</v>
      </c>
      <c r="DM55" s="187">
        <v>41.31</v>
      </c>
      <c r="DN55" s="187">
        <v>2.7686302015842438E-2</v>
      </c>
      <c r="DO55" s="187">
        <v>51.23</v>
      </c>
      <c r="DP55" s="187">
        <v>7.3443237340355488E-2</v>
      </c>
      <c r="DQ55" s="187">
        <v>6.36</v>
      </c>
      <c r="DR55" s="187">
        <v>3.8636544058536247E-2</v>
      </c>
      <c r="DS55" s="188">
        <v>4.0000000000000001E-3</v>
      </c>
      <c r="DT55" s="188">
        <v>5.8116268709769089E-4</v>
      </c>
      <c r="DU55" s="188">
        <v>4.8500000000000001E-2</v>
      </c>
      <c r="DV55" s="188">
        <v>1.7011505048093434E-3</v>
      </c>
      <c r="DW55" s="188">
        <v>3.8999999999999998E-3</v>
      </c>
      <c r="DX55" s="188">
        <v>2.9755131830986477E-3</v>
      </c>
      <c r="DY55" s="188">
        <v>0.1278</v>
      </c>
      <c r="DZ55" s="188">
        <v>8.4744406714479389E-4</v>
      </c>
      <c r="EA55" s="188">
        <v>1.8E-3</v>
      </c>
      <c r="EB55" s="188">
        <v>7.9786082361559831E-4</v>
      </c>
      <c r="EC55" s="188">
        <v>0.23930000000000001</v>
      </c>
      <c r="ED55" s="188">
        <v>2.1776873570307901E-3</v>
      </c>
      <c r="EE55" s="188">
        <v>9.8000000000000004E-2</v>
      </c>
      <c r="EF55" s="188">
        <v>8.3399864327923649E-4</v>
      </c>
      <c r="EG55" s="188">
        <v>1.5699999999999999E-2</v>
      </c>
      <c r="EH55" s="188">
        <v>8.8970142804718777E-4</v>
      </c>
      <c r="EI55" s="188">
        <v>0.4244</v>
      </c>
      <c r="EJ55" s="188">
        <v>1.2253523917408885E-3</v>
      </c>
      <c r="EK55" s="187">
        <v>99.87</v>
      </c>
    </row>
    <row r="56" spans="1:141" x14ac:dyDescent="0.2">
      <c r="A56" s="63" t="s">
        <v>283</v>
      </c>
      <c r="B56" s="61">
        <v>93.36</v>
      </c>
      <c r="C56" s="143">
        <v>1.2519137454320421E-2</v>
      </c>
      <c r="D56" s="61">
        <v>49.84</v>
      </c>
      <c r="E56" s="61">
        <v>6.9060329799386283E-2</v>
      </c>
      <c r="F56" s="64">
        <v>0.19500000000000001</v>
      </c>
      <c r="G56" s="64">
        <v>5.0416820275248093E-3</v>
      </c>
      <c r="H56" s="61">
        <v>6.35</v>
      </c>
      <c r="I56" s="61">
        <v>2.1101183893999759E-2</v>
      </c>
      <c r="J56" s="61">
        <v>0.98</v>
      </c>
      <c r="K56" s="61">
        <v>9.9220000000000006</v>
      </c>
      <c r="L56" s="61">
        <v>4.5063959051075804E-2</v>
      </c>
      <c r="M56" s="64">
        <v>0.06</v>
      </c>
      <c r="N56" s="64">
        <v>4.0912153043645436E-3</v>
      </c>
      <c r="O56" s="61">
        <v>25.73</v>
      </c>
      <c r="P56" s="61">
        <v>7.9227852939995055E-2</v>
      </c>
      <c r="Q56" s="61">
        <v>5.25</v>
      </c>
      <c r="R56" s="61">
        <v>1.2528500841414878E-2</v>
      </c>
      <c r="S56" s="64">
        <v>8.5999999999999993E-2</v>
      </c>
      <c r="T56" s="64">
        <v>6.8742579000963455E-3</v>
      </c>
      <c r="U56" s="64">
        <v>0.67</v>
      </c>
      <c r="V56" s="64">
        <v>1.4846133611478664E-2</v>
      </c>
      <c r="W56" s="64">
        <v>2.1999999999999999E-2</v>
      </c>
      <c r="X56" s="64">
        <v>9.9611288070735791E-4</v>
      </c>
      <c r="Y56" s="60">
        <v>8.9099999999999999E-2</v>
      </c>
      <c r="Z56" s="60">
        <v>1.3283808047393638E-3</v>
      </c>
      <c r="AA56" s="64">
        <v>1.7000000000000001E-2</v>
      </c>
      <c r="AB56" s="64">
        <v>2.2183505483930072E-3</v>
      </c>
      <c r="AC56" s="64">
        <v>1.9E-2</v>
      </c>
      <c r="AD56" s="64">
        <v>9.3076185918768617E-4</v>
      </c>
      <c r="AE56" s="61">
        <v>99.23</v>
      </c>
      <c r="AF56" s="61">
        <f t="shared" si="16"/>
        <v>100.11</v>
      </c>
      <c r="AG56" s="92">
        <f t="shared" si="17"/>
        <v>0.11282051282051281</v>
      </c>
      <c r="AH56" s="64">
        <f t="shared" si="18"/>
        <v>3.4358974358974361</v>
      </c>
      <c r="AI56" s="64">
        <f t="shared" si="19"/>
        <v>0.45692307692307688</v>
      </c>
      <c r="AJ56" s="64">
        <f t="shared" si="20"/>
        <v>4.5128205128205128</v>
      </c>
      <c r="AK56" s="63">
        <v>1439</v>
      </c>
      <c r="AL56" s="63">
        <v>1300</v>
      </c>
      <c r="AM56" s="63" t="s">
        <v>282</v>
      </c>
      <c r="AN56" s="62">
        <v>0.88</v>
      </c>
      <c r="AO56" s="69">
        <v>0.12</v>
      </c>
      <c r="AP56" s="66">
        <v>20</v>
      </c>
      <c r="AQ56" s="63">
        <v>20</v>
      </c>
      <c r="AR56" s="67">
        <v>1150.3499999999999</v>
      </c>
      <c r="AS56" s="63">
        <v>36.35</v>
      </c>
      <c r="AT56" s="67">
        <v>0.47</v>
      </c>
      <c r="AU56" s="63">
        <v>0.03</v>
      </c>
      <c r="AV56" s="67">
        <v>21.9</v>
      </c>
      <c r="AW56" s="63">
        <v>0.53</v>
      </c>
      <c r="AX56" s="67">
        <v>5.08</v>
      </c>
      <c r="AY56" s="63">
        <v>0.24</v>
      </c>
      <c r="AZ56" s="67">
        <v>8.6199999999999992</v>
      </c>
      <c r="BA56" s="63">
        <v>0.35</v>
      </c>
      <c r="BB56" s="67">
        <v>0.27</v>
      </c>
      <c r="BC56" s="63">
        <v>0.02</v>
      </c>
      <c r="BD56" s="67">
        <v>3.29</v>
      </c>
      <c r="BE56" s="63">
        <v>0.36</v>
      </c>
      <c r="BF56" s="67">
        <v>0.42</v>
      </c>
      <c r="BG56" s="63">
        <v>0.03</v>
      </c>
      <c r="BH56" s="67">
        <v>1.18</v>
      </c>
      <c r="BI56" s="63">
        <v>7.0000000000000007E-2</v>
      </c>
      <c r="BJ56" s="67"/>
      <c r="BK56" s="63"/>
      <c r="BL56" s="67">
        <v>1.04</v>
      </c>
      <c r="BM56" s="63">
        <v>0.11</v>
      </c>
      <c r="BN56" s="67">
        <v>0.38</v>
      </c>
      <c r="BO56" s="63">
        <v>0.06</v>
      </c>
      <c r="BP56" s="67"/>
      <c r="BQ56" s="63"/>
      <c r="BR56" s="67"/>
      <c r="BS56" s="63"/>
      <c r="BT56" s="67"/>
      <c r="BU56" s="63"/>
      <c r="BV56" s="67">
        <v>0.76</v>
      </c>
      <c r="BW56" s="63">
        <v>7.0000000000000007E-2</v>
      </c>
      <c r="BX56" s="67"/>
      <c r="BY56" s="63"/>
      <c r="BZ56" s="67">
        <v>0.66</v>
      </c>
      <c r="CA56" s="63">
        <v>7.0000000000000007E-2</v>
      </c>
      <c r="CB56" s="67"/>
      <c r="CC56" s="63"/>
      <c r="CD56" s="67"/>
      <c r="CE56" s="63"/>
      <c r="CF56" s="67"/>
      <c r="CG56" s="63"/>
      <c r="CH56" s="67">
        <v>0.14799999999999999</v>
      </c>
      <c r="CI56" s="63">
        <v>0.02</v>
      </c>
      <c r="CJ56" s="67">
        <v>2.1999999999999999E-2</v>
      </c>
      <c r="CK56" s="63">
        <v>3.0000000000000001E-3</v>
      </c>
      <c r="CL56" s="118">
        <v>8.5000000000000006E-3</v>
      </c>
      <c r="CM56" s="60">
        <v>1.6999999999999999E-3</v>
      </c>
      <c r="CN56" s="117">
        <v>30</v>
      </c>
      <c r="CO56" s="91">
        <v>6.55</v>
      </c>
      <c r="CP56" s="91">
        <v>7.97</v>
      </c>
      <c r="CQ56" s="91">
        <v>1.1599999999999999</v>
      </c>
      <c r="CR56" s="61">
        <v>2.44</v>
      </c>
      <c r="CS56" s="61">
        <v>0.62</v>
      </c>
      <c r="CT56" s="63">
        <v>12.27</v>
      </c>
      <c r="CU56" s="63">
        <v>2.16</v>
      </c>
      <c r="CV56" s="63">
        <v>7.03</v>
      </c>
      <c r="CW56" s="63">
        <v>1.19</v>
      </c>
      <c r="CX56" s="60">
        <f t="shared" si="22"/>
        <v>2.1461187214611873E-2</v>
      </c>
      <c r="CY56" s="60">
        <f t="shared" si="23"/>
        <v>1.4650189771248624E-3</v>
      </c>
      <c r="CZ56" s="63"/>
      <c r="DA56" s="68">
        <v>24.7</v>
      </c>
      <c r="DB56" s="60">
        <f t="shared" si="25"/>
        <v>2.2816920000000001E-2</v>
      </c>
      <c r="DC56" s="60">
        <v>1.282566E-3</v>
      </c>
      <c r="DD56" s="60">
        <v>6.4399999999999999E-2</v>
      </c>
      <c r="DE56" s="60">
        <v>3.62E-3</v>
      </c>
      <c r="DF56" s="65">
        <v>0.70345999999999997</v>
      </c>
      <c r="DG56" s="65">
        <v>6.2E-4</v>
      </c>
      <c r="DH56" s="65">
        <v>0.70045000000000002</v>
      </c>
      <c r="DI56" s="65">
        <v>6.6356280766134419E-4</v>
      </c>
      <c r="DJ56" s="68">
        <v>3396.998029166311</v>
      </c>
      <c r="DK56" s="68">
        <v>537</v>
      </c>
      <c r="DM56" s="187">
        <v>41.44</v>
      </c>
      <c r="DN56" s="187">
        <v>5.4307036688032266E-2</v>
      </c>
      <c r="DO56" s="187">
        <v>51.6</v>
      </c>
      <c r="DP56" s="187">
        <v>8.0321546629320534E-2</v>
      </c>
      <c r="DQ56" s="187">
        <v>6.54</v>
      </c>
      <c r="DR56" s="187">
        <v>5.3617855911871681E-2</v>
      </c>
      <c r="DS56" s="188">
        <v>3.7000000000000002E-3</v>
      </c>
      <c r="DT56" s="188">
        <v>7.0116926857340925E-4</v>
      </c>
      <c r="DU56" s="188">
        <v>5.6300000000000003E-2</v>
      </c>
      <c r="DV56" s="188">
        <v>4.4167538383550259E-3</v>
      </c>
      <c r="DW56" s="188">
        <v>5.7999999999999996E-3</v>
      </c>
      <c r="DX56" s="188">
        <v>4.6855421021406969E-3</v>
      </c>
      <c r="DY56" s="188">
        <v>0.1268</v>
      </c>
      <c r="DZ56" s="188">
        <v>1.3255688789913143E-3</v>
      </c>
      <c r="EA56" s="188">
        <v>1.8E-3</v>
      </c>
      <c r="EB56" s="188">
        <v>4.781249999999996E-4</v>
      </c>
      <c r="EC56" s="188">
        <v>0.25609999999999999</v>
      </c>
      <c r="ED56" s="188">
        <v>1.3372750778217519E-2</v>
      </c>
      <c r="EE56" s="188">
        <v>0.1004</v>
      </c>
      <c r="EF56" s="188">
        <v>1.067008653964471E-3</v>
      </c>
      <c r="EG56" s="188">
        <v>1.5800000000000002E-2</v>
      </c>
      <c r="EH56" s="188">
        <v>1.0678155792776896E-3</v>
      </c>
      <c r="EI56" s="188">
        <v>0.41899999999999998</v>
      </c>
      <c r="EJ56" s="188">
        <v>4.2382507033595146E-3</v>
      </c>
      <c r="EK56" s="187">
        <v>100.56</v>
      </c>
    </row>
    <row r="57" spans="1:141" x14ac:dyDescent="0.2">
      <c r="A57" s="63" t="s">
        <v>140</v>
      </c>
      <c r="B57" s="61">
        <v>93.82</v>
      </c>
      <c r="C57" s="143">
        <v>4.9521215405677697E-3</v>
      </c>
      <c r="D57" s="61">
        <v>49.64</v>
      </c>
      <c r="E57" s="61">
        <v>6.8783201670175251E-2</v>
      </c>
      <c r="F57" s="64">
        <v>0.182</v>
      </c>
      <c r="G57" s="64">
        <v>4.5887942995901012E-3</v>
      </c>
      <c r="H57" s="61">
        <v>5.91</v>
      </c>
      <c r="I57" s="61">
        <v>1.9562936521221281E-2</v>
      </c>
      <c r="J57" s="61">
        <v>1.1000000000000001</v>
      </c>
      <c r="K57" s="61">
        <v>9.7170000000000005</v>
      </c>
      <c r="L57" s="61">
        <v>4.7498953056392026E-2</v>
      </c>
      <c r="M57" s="64">
        <v>4.7E-2</v>
      </c>
      <c r="N57" s="64">
        <v>3.778966564721624E-3</v>
      </c>
      <c r="O57" s="61">
        <v>27.1</v>
      </c>
      <c r="P57" s="61">
        <v>8.3795494766782538E-2</v>
      </c>
      <c r="Q57" s="61">
        <v>4.9000000000000004</v>
      </c>
      <c r="R57" s="61">
        <v>1.169326745198722E-2</v>
      </c>
      <c r="S57" s="64">
        <v>7.1999999999999995E-2</v>
      </c>
      <c r="T57" s="64">
        <v>6.5004191864832831E-3</v>
      </c>
      <c r="U57" s="64">
        <v>0.63400000000000001</v>
      </c>
      <c r="V57" s="64">
        <v>1.3917904118858142E-2</v>
      </c>
      <c r="W57" s="64">
        <v>1.9E-2</v>
      </c>
      <c r="X57" s="64">
        <v>9.4855490088871508E-4</v>
      </c>
      <c r="Y57" s="60">
        <v>4.8300000000000003E-2</v>
      </c>
      <c r="Z57" s="60">
        <v>1.0311678180910549E-3</v>
      </c>
      <c r="AA57" s="64">
        <v>1.4E-2</v>
      </c>
      <c r="AB57" s="64">
        <v>2.0759964461540977E-3</v>
      </c>
      <c r="AC57" s="64">
        <v>1.0999999999999999E-2</v>
      </c>
      <c r="AD57" s="64">
        <v>8.1444670425637666E-4</v>
      </c>
      <c r="AE57" s="61">
        <v>99.39</v>
      </c>
      <c r="AF57" s="61">
        <f t="shared" si="16"/>
        <v>100.06</v>
      </c>
      <c r="AG57" s="92">
        <f t="shared" si="17"/>
        <v>0.1043956043956044</v>
      </c>
      <c r="AH57" s="64">
        <f t="shared" si="18"/>
        <v>3.4835164835164836</v>
      </c>
      <c r="AI57" s="64">
        <f t="shared" si="19"/>
        <v>0.26538461538461539</v>
      </c>
      <c r="AJ57" s="64">
        <f t="shared" si="20"/>
        <v>3.6813186813186816</v>
      </c>
      <c r="AK57" s="63">
        <v>1462</v>
      </c>
      <c r="AL57" s="63">
        <v>1300</v>
      </c>
      <c r="AM57" s="63"/>
      <c r="AN57" s="62">
        <v>0.67</v>
      </c>
      <c r="AO57" s="69">
        <v>0.09</v>
      </c>
      <c r="AP57" s="66"/>
      <c r="AQ57" s="63"/>
      <c r="AR57" s="67"/>
      <c r="AS57" s="63"/>
      <c r="AT57" s="67"/>
      <c r="AU57" s="63"/>
      <c r="AV57" s="67"/>
      <c r="AW57" s="63"/>
      <c r="AX57" s="67"/>
      <c r="AY57" s="63"/>
      <c r="AZ57" s="67"/>
      <c r="BA57" s="63"/>
      <c r="BB57" s="67"/>
      <c r="BC57" s="63"/>
      <c r="BD57" s="67"/>
      <c r="BE57" s="63"/>
      <c r="BF57" s="67"/>
      <c r="BG57" s="63"/>
      <c r="BH57" s="67"/>
      <c r="BI57" s="63"/>
      <c r="BJ57" s="67"/>
      <c r="BK57" s="63"/>
      <c r="BL57" s="67"/>
      <c r="BM57" s="63"/>
      <c r="BN57" s="67"/>
      <c r="BO57" s="63"/>
      <c r="BP57" s="67"/>
      <c r="BQ57" s="63"/>
      <c r="BR57" s="67"/>
      <c r="BS57" s="63"/>
      <c r="BT57" s="67"/>
      <c r="BU57" s="63"/>
      <c r="BV57" s="67"/>
      <c r="BW57" s="63"/>
      <c r="BX57" s="67"/>
      <c r="BY57" s="63"/>
      <c r="BZ57" s="67"/>
      <c r="CA57" s="63"/>
      <c r="CB57" s="67"/>
      <c r="CC57" s="63"/>
      <c r="CD57" s="67"/>
      <c r="CE57" s="63"/>
      <c r="CF57" s="67"/>
      <c r="CG57" s="63"/>
      <c r="CH57" s="67"/>
      <c r="CI57" s="63"/>
      <c r="CJ57" s="67"/>
      <c r="CK57" s="63"/>
      <c r="CL57" s="118"/>
      <c r="CM57" s="60"/>
      <c r="CN57" s="117"/>
      <c r="CO57" s="91"/>
      <c r="CP57" s="91"/>
      <c r="CQ57" s="91"/>
      <c r="CR57" s="61"/>
      <c r="CS57" s="61"/>
      <c r="CT57" s="63"/>
      <c r="CU57" s="63"/>
      <c r="CV57" s="63"/>
      <c r="CW57" s="63"/>
      <c r="CX57" s="60"/>
      <c r="CY57" s="60"/>
      <c r="CZ57" s="63"/>
      <c r="DA57" s="68">
        <v>18.899999999999999</v>
      </c>
      <c r="DB57" s="60">
        <f t="shared" si="25"/>
        <v>1.8253536000000001E-2</v>
      </c>
      <c r="DC57" s="60">
        <v>1.069986E-3</v>
      </c>
      <c r="DD57" s="60">
        <v>5.1520000000000003E-2</v>
      </c>
      <c r="DE57" s="60">
        <v>3.0200000000000001E-3</v>
      </c>
      <c r="DF57" s="65">
        <v>0.70430000000000004</v>
      </c>
      <c r="DG57" s="65">
        <v>1.32E-3</v>
      </c>
      <c r="DH57" s="65">
        <v>0.70189000000000001</v>
      </c>
      <c r="DI57" s="65">
        <v>1.3340858842903281E-3</v>
      </c>
      <c r="DJ57" s="68">
        <v>2225.6227457978353</v>
      </c>
      <c r="DK57" s="68">
        <v>1094</v>
      </c>
      <c r="DM57" s="187">
        <v>41.6</v>
      </c>
      <c r="DN57" s="187">
        <v>0.23937588456597358</v>
      </c>
      <c r="DO57" s="187">
        <v>51.89</v>
      </c>
      <c r="DP57" s="187">
        <v>0.32728693054263658</v>
      </c>
      <c r="DQ57" s="187">
        <v>6.09</v>
      </c>
      <c r="DR57" s="187">
        <v>1.9011993185924215E-2</v>
      </c>
      <c r="DS57" s="188">
        <v>3.8E-3</v>
      </c>
      <c r="DT57" s="188">
        <v>5.182889750807297E-4</v>
      </c>
      <c r="DU57" s="188">
        <v>5.6500000000000002E-2</v>
      </c>
      <c r="DV57" s="188">
        <v>4.6416107613008522E-3</v>
      </c>
      <c r="DW57" s="188">
        <v>3.5999999999999999E-3</v>
      </c>
      <c r="DX57" s="188">
        <v>4.3756136043956052E-3</v>
      </c>
      <c r="DY57" s="188">
        <v>0.12670000000000001</v>
      </c>
      <c r="DZ57" s="188">
        <v>9.42381728888337E-4</v>
      </c>
      <c r="EA57" s="188">
        <v>1.6999999999999999E-3</v>
      </c>
      <c r="EB57" s="188">
        <v>4.1064947020185105E-4</v>
      </c>
      <c r="EC57" s="188">
        <v>0.23860000000000001</v>
      </c>
      <c r="ED57" s="188">
        <v>3.9233438593384252E-3</v>
      </c>
      <c r="EE57" s="188">
        <v>9.3899999999999997E-2</v>
      </c>
      <c r="EF57" s="188">
        <v>8.2335612743975723E-4</v>
      </c>
      <c r="EG57" s="188">
        <v>1.55E-2</v>
      </c>
      <c r="EH57" s="188">
        <v>7.5511559027063207E-4</v>
      </c>
      <c r="EI57" s="188">
        <v>0.42620000000000002</v>
      </c>
      <c r="EJ57" s="188">
        <v>1.7686092226385664E-3</v>
      </c>
      <c r="EK57" s="187">
        <v>100.54</v>
      </c>
    </row>
    <row r="58" spans="1:141" x14ac:dyDescent="0.2">
      <c r="A58" s="63" t="s">
        <v>180</v>
      </c>
      <c r="B58" s="61">
        <v>93</v>
      </c>
      <c r="C58" s="143">
        <v>3.1784997012625346E-3</v>
      </c>
      <c r="D58" s="61">
        <v>50.36</v>
      </c>
      <c r="E58" s="61">
        <v>8.5463754001330869E-2</v>
      </c>
      <c r="F58" s="64">
        <v>0.19</v>
      </c>
      <c r="G58" s="64">
        <v>6.6344954174710558E-3</v>
      </c>
      <c r="H58" s="61">
        <v>6.53</v>
      </c>
      <c r="I58" s="61">
        <v>2.7550960033686261E-2</v>
      </c>
      <c r="J58" s="61">
        <v>1</v>
      </c>
      <c r="K58" s="61">
        <v>10.099</v>
      </c>
      <c r="L58" s="61">
        <v>5.4748213937889235E-2</v>
      </c>
      <c r="M58" s="64">
        <v>6.2E-2</v>
      </c>
      <c r="N58" s="64">
        <v>5.6267663450886435E-3</v>
      </c>
      <c r="O58" s="61">
        <v>24.96</v>
      </c>
      <c r="P58" s="61">
        <v>8.2363797872609057E-2</v>
      </c>
      <c r="Q58" s="61">
        <v>5.32</v>
      </c>
      <c r="R58" s="61">
        <v>1.6551955534014704E-2</v>
      </c>
      <c r="S58" s="64">
        <v>0.182</v>
      </c>
      <c r="T58" s="64">
        <v>1.0039862285022749E-2</v>
      </c>
      <c r="U58" s="64">
        <v>0.71599999999999997</v>
      </c>
      <c r="V58" s="64">
        <v>1.9458945749677419E-2</v>
      </c>
      <c r="W58" s="64">
        <v>2.5999999999999999E-2</v>
      </c>
      <c r="X58" s="64">
        <v>1.444044826943479E-3</v>
      </c>
      <c r="Y58" s="60">
        <v>0.1024</v>
      </c>
      <c r="Z58" s="60">
        <v>1.8705720669831938E-3</v>
      </c>
      <c r="AA58" s="64">
        <v>1.4999999999999999E-2</v>
      </c>
      <c r="AB58" s="64">
        <v>2.8626799506755898E-3</v>
      </c>
      <c r="AC58" s="64">
        <v>2.1000000000000001E-2</v>
      </c>
      <c r="AD58" s="64">
        <v>1.2208770617879591E-3</v>
      </c>
      <c r="AE58" s="61">
        <v>99.59</v>
      </c>
      <c r="AF58" s="61">
        <f t="shared" ref="AF58:AF65" si="26">AE58+AN58</f>
        <v>100.13000000000001</v>
      </c>
      <c r="AG58" s="92">
        <f t="shared" ref="AG58:AG65" si="27">W58/F58</f>
        <v>0.13684210526315788</v>
      </c>
      <c r="AH58" s="64">
        <f t="shared" ref="AH58:AH65" si="28">U58/F58</f>
        <v>3.7684210526315787</v>
      </c>
      <c r="AI58" s="64">
        <f t="shared" ref="AI58:AI65" si="29">Y58/F58</f>
        <v>0.53894736842105262</v>
      </c>
      <c r="AJ58" s="64">
        <f t="shared" ref="AJ58:AJ65" si="30">AN58/F58</f>
        <v>2.8421052631578947</v>
      </c>
      <c r="AK58" s="63">
        <v>1437</v>
      </c>
      <c r="AL58" s="63">
        <v>1350</v>
      </c>
      <c r="AM58" s="63" t="s">
        <v>179</v>
      </c>
      <c r="AN58" s="62">
        <v>0.54</v>
      </c>
      <c r="AO58" s="69">
        <v>0.08</v>
      </c>
      <c r="AP58" s="66"/>
      <c r="AQ58" s="63"/>
      <c r="AR58" s="67"/>
      <c r="AS58" s="63"/>
      <c r="AT58" s="67"/>
      <c r="AU58" s="63"/>
      <c r="AV58" s="67"/>
      <c r="AW58" s="63"/>
      <c r="AX58" s="67"/>
      <c r="AY58" s="63"/>
      <c r="AZ58" s="67"/>
      <c r="BA58" s="63"/>
      <c r="BB58" s="67"/>
      <c r="BC58" s="63"/>
      <c r="BD58" s="67"/>
      <c r="BE58" s="63"/>
      <c r="BF58" s="67"/>
      <c r="BG58" s="63"/>
      <c r="BH58" s="67"/>
      <c r="BI58" s="63"/>
      <c r="BJ58" s="67"/>
      <c r="BK58" s="63"/>
      <c r="BL58" s="67"/>
      <c r="BM58" s="63"/>
      <c r="BN58" s="67"/>
      <c r="BO58" s="63"/>
      <c r="BP58" s="67"/>
      <c r="BQ58" s="63"/>
      <c r="BR58" s="67"/>
      <c r="BS58" s="63"/>
      <c r="BT58" s="67"/>
      <c r="BU58" s="63"/>
      <c r="BV58" s="67"/>
      <c r="BW58" s="63"/>
      <c r="BX58" s="67"/>
      <c r="BY58" s="63"/>
      <c r="BZ58" s="67"/>
      <c r="CA58" s="63"/>
      <c r="CB58" s="67"/>
      <c r="CC58" s="63"/>
      <c r="CD58" s="67"/>
      <c r="CE58" s="63"/>
      <c r="CF58" s="67"/>
      <c r="CG58" s="63"/>
      <c r="CH58" s="67"/>
      <c r="CI58" s="63"/>
      <c r="CJ58" s="67"/>
      <c r="CK58" s="63"/>
      <c r="CL58" s="118"/>
      <c r="CM58" s="60"/>
      <c r="CN58" s="117"/>
      <c r="CO58" s="91"/>
      <c r="CP58" s="91"/>
      <c r="CQ58" s="91"/>
      <c r="CR58" s="61"/>
      <c r="CS58" s="61"/>
      <c r="CT58" s="63"/>
      <c r="CU58" s="63"/>
      <c r="CV58" s="63"/>
      <c r="CW58" s="63"/>
      <c r="CX58" s="60"/>
      <c r="CY58" s="60"/>
      <c r="CZ58" s="63"/>
      <c r="DA58" s="68">
        <v>17.399999999999999</v>
      </c>
      <c r="DB58" s="60">
        <f t="shared" si="25"/>
        <v>1.9029453000000002E-2</v>
      </c>
      <c r="DC58" s="60">
        <v>1.0735290000000001E-3</v>
      </c>
      <c r="DD58" s="60">
        <v>5.3710000000000001E-2</v>
      </c>
      <c r="DE58" s="60">
        <v>3.0300000000000001E-3</v>
      </c>
      <c r="DF58" s="65">
        <v>0.70348999999999995</v>
      </c>
      <c r="DG58" s="65">
        <v>1.01E-3</v>
      </c>
      <c r="DH58" s="65">
        <v>0.70098000000000005</v>
      </c>
      <c r="DI58" s="65">
        <v>1.0291436788259483E-3</v>
      </c>
      <c r="DJ58" s="68">
        <v>2969.2192372938844</v>
      </c>
      <c r="DK58" s="68">
        <v>835</v>
      </c>
      <c r="DM58" s="189">
        <v>41</v>
      </c>
      <c r="DN58" s="189">
        <v>0.1346724581591475</v>
      </c>
      <c r="DO58" s="189">
        <v>50.88</v>
      </c>
      <c r="DP58" s="189">
        <v>9.4723477813740423E-2</v>
      </c>
      <c r="DQ58" s="189">
        <v>6.83</v>
      </c>
      <c r="DR58" s="189">
        <v>3.5390561260089271E-2</v>
      </c>
      <c r="DS58" s="190"/>
      <c r="DT58" s="190"/>
      <c r="DU58" s="190">
        <v>5.0799999999999998E-2</v>
      </c>
      <c r="DV58" s="190">
        <v>1.6026023687834036E-3</v>
      </c>
      <c r="DW58" s="190"/>
      <c r="DX58" s="190"/>
      <c r="DY58" s="190">
        <v>0.1305</v>
      </c>
      <c r="DZ58" s="190">
        <v>1.0479900787048581E-3</v>
      </c>
      <c r="EA58" s="190"/>
      <c r="EB58" s="190"/>
      <c r="EC58" s="190">
        <v>0.2392</v>
      </c>
      <c r="ED58" s="190">
        <v>1.3751523384556009E-3</v>
      </c>
      <c r="EE58" s="190">
        <v>0.1067</v>
      </c>
      <c r="EF58" s="190">
        <v>3.1178800675453699E-3</v>
      </c>
      <c r="EG58" s="190"/>
      <c r="EH58" s="190"/>
      <c r="EI58" s="190">
        <v>0.40550000000000003</v>
      </c>
      <c r="EJ58" s="190">
        <v>3.0852437132925861E-3</v>
      </c>
      <c r="EK58" s="189">
        <v>99.64</v>
      </c>
    </row>
    <row r="59" spans="1:141" x14ac:dyDescent="0.2">
      <c r="A59" s="63" t="s">
        <v>164</v>
      </c>
      <c r="B59" s="61">
        <v>93.06</v>
      </c>
      <c r="C59" s="143">
        <v>3.1688575966786021E-3</v>
      </c>
      <c r="D59" s="61">
        <v>50.21</v>
      </c>
      <c r="E59" s="61">
        <v>8.5209195560103715E-2</v>
      </c>
      <c r="F59" s="64">
        <v>0.192</v>
      </c>
      <c r="G59" s="64">
        <v>6.7143808888087374E-3</v>
      </c>
      <c r="H59" s="61">
        <v>6.34</v>
      </c>
      <c r="I59" s="61">
        <v>2.7197212422517783E-2</v>
      </c>
      <c r="J59" s="61">
        <v>0.95</v>
      </c>
      <c r="K59" s="61">
        <v>10.050000000000001</v>
      </c>
      <c r="L59" s="61">
        <v>5.187742982261169E-2</v>
      </c>
      <c r="M59" s="64">
        <v>7.0000000000000007E-2</v>
      </c>
      <c r="N59" s="64">
        <v>5.8013442886589274E-3</v>
      </c>
      <c r="O59" s="61">
        <v>25.05</v>
      </c>
      <c r="P59" s="61">
        <v>8.387490834570252E-2</v>
      </c>
      <c r="Q59" s="61">
        <v>5.43</v>
      </c>
      <c r="R59" s="61">
        <v>1.6766697379030849E-2</v>
      </c>
      <c r="S59" s="64">
        <v>0.16700000000000001</v>
      </c>
      <c r="T59" s="64">
        <v>1.0210627889986872E-2</v>
      </c>
      <c r="U59" s="64">
        <v>0.623</v>
      </c>
      <c r="V59" s="64">
        <v>1.8507399668781135E-2</v>
      </c>
      <c r="W59" s="64">
        <v>2.5000000000000001E-2</v>
      </c>
      <c r="X59" s="64">
        <v>1.4124469016568377E-3</v>
      </c>
      <c r="Y59" s="60">
        <v>0.12479999999999999</v>
      </c>
      <c r="Z59" s="60">
        <v>2.0034665381782643E-3</v>
      </c>
      <c r="AA59" s="64">
        <v>1.7999999999999999E-2</v>
      </c>
      <c r="AB59" s="64">
        <v>2.8158639242690684E-3</v>
      </c>
      <c r="AC59" s="64">
        <v>2.1000000000000001E-2</v>
      </c>
      <c r="AD59" s="64">
        <v>1.243082145314621E-3</v>
      </c>
      <c r="AE59" s="61">
        <v>99.27</v>
      </c>
      <c r="AF59" s="61">
        <f t="shared" si="26"/>
        <v>100.14999999999999</v>
      </c>
      <c r="AG59" s="92">
        <f t="shared" si="27"/>
        <v>0.13020833333333334</v>
      </c>
      <c r="AH59" s="64">
        <f t="shared" si="28"/>
        <v>3.2447916666666665</v>
      </c>
      <c r="AI59" s="64">
        <f t="shared" si="29"/>
        <v>0.64999999999999991</v>
      </c>
      <c r="AJ59" s="64">
        <f t="shared" si="30"/>
        <v>4.583333333333333</v>
      </c>
      <c r="AK59" s="63">
        <v>1428</v>
      </c>
      <c r="AL59" s="63">
        <v>1350</v>
      </c>
      <c r="AM59" s="63" t="s">
        <v>163</v>
      </c>
      <c r="AN59" s="62">
        <v>0.88</v>
      </c>
      <c r="AO59" s="69">
        <v>0.12</v>
      </c>
      <c r="AP59" s="66">
        <v>20</v>
      </c>
      <c r="AQ59" s="63">
        <v>17</v>
      </c>
      <c r="AR59" s="67">
        <v>1127.3</v>
      </c>
      <c r="AS59" s="63">
        <v>49.26</v>
      </c>
      <c r="AT59" s="67">
        <v>0.53</v>
      </c>
      <c r="AU59" s="63">
        <v>0.05</v>
      </c>
      <c r="AV59" s="67">
        <v>21.5</v>
      </c>
      <c r="AW59" s="63">
        <v>0.77</v>
      </c>
      <c r="AX59" s="67">
        <v>5.0199999999999996</v>
      </c>
      <c r="AY59" s="63">
        <v>0.33</v>
      </c>
      <c r="AZ59" s="67">
        <v>8.89</v>
      </c>
      <c r="BA59" s="63">
        <v>0.48</v>
      </c>
      <c r="BB59" s="67">
        <v>0.28000000000000003</v>
      </c>
      <c r="BC59" s="63">
        <v>0.04</v>
      </c>
      <c r="BD59" s="67">
        <v>2.13</v>
      </c>
      <c r="BE59" s="63">
        <v>0.4</v>
      </c>
      <c r="BF59" s="67">
        <v>0.38</v>
      </c>
      <c r="BG59" s="63">
        <v>0.04</v>
      </c>
      <c r="BH59" s="67">
        <v>1.17</v>
      </c>
      <c r="BI59" s="63">
        <v>0.09</v>
      </c>
      <c r="BJ59" s="67"/>
      <c r="BK59" s="63"/>
      <c r="BL59" s="67">
        <v>1.1200000000000001</v>
      </c>
      <c r="BM59" s="63">
        <v>0.16</v>
      </c>
      <c r="BN59" s="67">
        <v>0.38</v>
      </c>
      <c r="BO59" s="63">
        <v>0.1</v>
      </c>
      <c r="BP59" s="67"/>
      <c r="BQ59" s="63"/>
      <c r="BR59" s="67"/>
      <c r="BS59" s="63"/>
      <c r="BT59" s="67"/>
      <c r="BU59" s="63"/>
      <c r="BV59" s="67">
        <v>0.8</v>
      </c>
      <c r="BW59" s="63">
        <v>0.11</v>
      </c>
      <c r="BX59" s="67"/>
      <c r="BY59" s="63"/>
      <c r="BZ59" s="67">
        <v>0.53</v>
      </c>
      <c r="CA59" s="63">
        <v>0.11</v>
      </c>
      <c r="CB59" s="67"/>
      <c r="CC59" s="63"/>
      <c r="CD59" s="67"/>
      <c r="CE59" s="63"/>
      <c r="CF59" s="67"/>
      <c r="CG59" s="63"/>
      <c r="CH59" s="67">
        <v>7.0000000000000007E-2</v>
      </c>
      <c r="CI59" s="63">
        <v>1.0999999999999999E-2</v>
      </c>
      <c r="CJ59" s="67">
        <v>2.3E-2</v>
      </c>
      <c r="CK59" s="63">
        <v>5.0000000000000001E-3</v>
      </c>
      <c r="CL59" s="118">
        <v>6.4000000000000003E-3</v>
      </c>
      <c r="CM59" s="60">
        <v>2.3E-3</v>
      </c>
      <c r="CN59" s="117">
        <v>46.67</v>
      </c>
      <c r="CO59" s="91">
        <v>17.989999999999998</v>
      </c>
      <c r="CP59" s="91">
        <v>16.71</v>
      </c>
      <c r="CQ59" s="91">
        <v>2.83</v>
      </c>
      <c r="CR59" s="61">
        <v>3.83</v>
      </c>
      <c r="CS59" s="61">
        <v>1.59</v>
      </c>
      <c r="CT59" s="63">
        <v>12.17</v>
      </c>
      <c r="CU59" s="63">
        <v>3.19</v>
      </c>
      <c r="CV59" s="63">
        <v>16</v>
      </c>
      <c r="CW59" s="63">
        <v>3.32</v>
      </c>
      <c r="CX59" s="60">
        <f>AT59/AV59</f>
        <v>2.4651162790697675E-2</v>
      </c>
      <c r="CY59" s="60">
        <f>CX59*((AU59/AT59)^2+(AW59/AV59)^2)^0.5</f>
        <v>2.4875214235544193E-3</v>
      </c>
      <c r="CZ59" s="63"/>
      <c r="DA59" s="68">
        <v>20.9</v>
      </c>
      <c r="DB59" s="60">
        <f t="shared" si="25"/>
        <v>2.0552943000000001E-2</v>
      </c>
      <c r="DC59" s="60">
        <v>1.2117059999999999E-3</v>
      </c>
      <c r="DD59" s="60">
        <v>5.8009999999999999E-2</v>
      </c>
      <c r="DE59" s="60">
        <v>3.4199999999999999E-3</v>
      </c>
      <c r="DF59" s="65">
        <v>0.70384000000000002</v>
      </c>
      <c r="DG59" s="65">
        <v>9.7000000000000005E-4</v>
      </c>
      <c r="DH59" s="65">
        <v>0.70113000000000003</v>
      </c>
      <c r="DI59" s="65">
        <v>9.9427772836069186E-4</v>
      </c>
      <c r="DJ59" s="68">
        <v>2848.1023526210815</v>
      </c>
      <c r="DK59" s="68">
        <v>809</v>
      </c>
      <c r="DM59" s="189">
        <v>41.12</v>
      </c>
      <c r="DN59" s="189">
        <v>0.13092520238213934</v>
      </c>
      <c r="DO59" s="189">
        <v>51.15</v>
      </c>
      <c r="DP59" s="189">
        <v>0.137136056817487</v>
      </c>
      <c r="DQ59" s="189">
        <v>6.8</v>
      </c>
      <c r="DR59" s="189">
        <v>2.5744171301259309E-2</v>
      </c>
      <c r="DS59" s="190"/>
      <c r="DT59" s="190"/>
      <c r="DU59" s="190">
        <v>5.3499999999999999E-2</v>
      </c>
      <c r="DV59" s="190">
        <v>3.0096471406929905E-3</v>
      </c>
      <c r="DW59" s="190"/>
      <c r="DX59" s="190"/>
      <c r="DY59" s="190">
        <v>0.13</v>
      </c>
      <c r="DZ59" s="190">
        <v>1.1311328603201866E-3</v>
      </c>
      <c r="EA59" s="190"/>
      <c r="EB59" s="190"/>
      <c r="EC59" s="190">
        <v>0.24329999999999999</v>
      </c>
      <c r="ED59" s="190">
        <v>1.4750843662552592E-3</v>
      </c>
      <c r="EE59" s="190">
        <v>0.1045</v>
      </c>
      <c r="EF59" s="190">
        <v>1.7331966214011074E-3</v>
      </c>
      <c r="EG59" s="190"/>
      <c r="EH59" s="190"/>
      <c r="EI59" s="190">
        <v>0.4098</v>
      </c>
      <c r="EJ59" s="190">
        <v>2.3960992810267852E-3</v>
      </c>
      <c r="EK59" s="189">
        <v>100.01</v>
      </c>
    </row>
    <row r="60" spans="1:141" x14ac:dyDescent="0.2">
      <c r="A60" s="63" t="s">
        <v>210</v>
      </c>
      <c r="B60" s="61">
        <v>93.12</v>
      </c>
      <c r="C60" s="143">
        <v>3.2182485763399488E-3</v>
      </c>
      <c r="D60" s="61">
        <v>50.12</v>
      </c>
      <c r="E60" s="61">
        <v>8.5056460495367414E-2</v>
      </c>
      <c r="F60" s="64">
        <v>0.19400000000000001</v>
      </c>
      <c r="G60" s="64">
        <v>6.7084895802921899E-3</v>
      </c>
      <c r="H60" s="61">
        <v>6.48</v>
      </c>
      <c r="I60" s="61">
        <v>2.7492311652532967E-2</v>
      </c>
      <c r="J60" s="61">
        <v>0.98</v>
      </c>
      <c r="K60" s="61">
        <v>10.022</v>
      </c>
      <c r="L60" s="61">
        <v>5.4330785234728778E-2</v>
      </c>
      <c r="M60" s="64">
        <v>6.4000000000000001E-2</v>
      </c>
      <c r="N60" s="64">
        <v>5.6413304530048584E-3</v>
      </c>
      <c r="O60" s="61">
        <v>25.15</v>
      </c>
      <c r="P60" s="61">
        <v>8.2990765885261122E-2</v>
      </c>
      <c r="Q60" s="61">
        <v>5.4</v>
      </c>
      <c r="R60" s="61">
        <v>1.6546298679765214E-2</v>
      </c>
      <c r="S60" s="64">
        <v>0.19900000000000001</v>
      </c>
      <c r="T60" s="64">
        <v>1.0450416153861476E-2</v>
      </c>
      <c r="U60" s="64">
        <v>0.66600000000000004</v>
      </c>
      <c r="V60" s="64">
        <v>1.888494643360155E-2</v>
      </c>
      <c r="W60" s="64">
        <v>3.1E-2</v>
      </c>
      <c r="X60" s="64">
        <v>1.4767938564486396E-3</v>
      </c>
      <c r="Y60" s="60">
        <v>0.1633</v>
      </c>
      <c r="Z60" s="60">
        <v>2.2093899258342287E-3</v>
      </c>
      <c r="AA60" s="64">
        <v>1.4999999999999999E-2</v>
      </c>
      <c r="AB60" s="64">
        <v>2.8683347956610645E-3</v>
      </c>
      <c r="AC60" s="64">
        <v>2.1000000000000001E-2</v>
      </c>
      <c r="AD60" s="64">
        <v>1.2235791760241755E-3</v>
      </c>
      <c r="AE60" s="61">
        <v>99.49</v>
      </c>
      <c r="AF60" s="61">
        <f t="shared" si="26"/>
        <v>100.17999999999999</v>
      </c>
      <c r="AG60" s="92">
        <f t="shared" si="27"/>
        <v>0.15979381443298968</v>
      </c>
      <c r="AH60" s="64">
        <f t="shared" si="28"/>
        <v>3.4329896907216497</v>
      </c>
      <c r="AI60" s="64">
        <f t="shared" si="29"/>
        <v>0.84175257731958764</v>
      </c>
      <c r="AJ60" s="64">
        <f t="shared" si="30"/>
        <v>3.5567010309278349</v>
      </c>
      <c r="AK60" s="63">
        <v>1435</v>
      </c>
      <c r="AL60" s="63">
        <v>1350</v>
      </c>
      <c r="AM60" s="63" t="s">
        <v>177</v>
      </c>
      <c r="AN60" s="62">
        <v>0.69</v>
      </c>
      <c r="AO60" s="69">
        <v>0.1</v>
      </c>
      <c r="AP60" s="66"/>
      <c r="AQ60" s="63"/>
      <c r="AR60" s="67"/>
      <c r="AS60" s="63"/>
      <c r="AT60" s="67"/>
      <c r="AU60" s="63"/>
      <c r="AV60" s="67"/>
      <c r="AW60" s="63"/>
      <c r="AX60" s="67"/>
      <c r="AY60" s="63"/>
      <c r="AZ60" s="67"/>
      <c r="BA60" s="63"/>
      <c r="BB60" s="67"/>
      <c r="BC60" s="63"/>
      <c r="BD60" s="67"/>
      <c r="BE60" s="63"/>
      <c r="BF60" s="67"/>
      <c r="BG60" s="63"/>
      <c r="BH60" s="67"/>
      <c r="BI60" s="63"/>
      <c r="BJ60" s="67"/>
      <c r="BK60" s="63"/>
      <c r="BL60" s="67"/>
      <c r="BM60" s="63"/>
      <c r="BN60" s="67"/>
      <c r="BO60" s="63"/>
      <c r="BP60" s="67"/>
      <c r="BQ60" s="63"/>
      <c r="BR60" s="67"/>
      <c r="BS60" s="63"/>
      <c r="BT60" s="67"/>
      <c r="BU60" s="63"/>
      <c r="BV60" s="67"/>
      <c r="BW60" s="63"/>
      <c r="BX60" s="67"/>
      <c r="BY60" s="63"/>
      <c r="BZ60" s="67"/>
      <c r="CA60" s="63"/>
      <c r="CB60" s="67"/>
      <c r="CC60" s="63"/>
      <c r="CD60" s="67"/>
      <c r="CE60" s="63"/>
      <c r="CF60" s="67"/>
      <c r="CG60" s="63"/>
      <c r="CH60" s="67"/>
      <c r="CI60" s="63"/>
      <c r="CJ60" s="67"/>
      <c r="CK60" s="63"/>
      <c r="CL60" s="118"/>
      <c r="CM60" s="60"/>
      <c r="CN60" s="117"/>
      <c r="CO60" s="91"/>
      <c r="CP60" s="91"/>
      <c r="CQ60" s="91"/>
      <c r="CR60" s="61"/>
      <c r="CS60" s="61"/>
      <c r="CT60" s="63"/>
      <c r="CU60" s="63"/>
      <c r="CV60" s="63"/>
      <c r="CW60" s="63"/>
      <c r="CX60" s="60"/>
      <c r="CY60" s="60"/>
      <c r="CZ60" s="63"/>
      <c r="DA60" s="68">
        <v>19.399999999999999</v>
      </c>
      <c r="DB60" s="60">
        <f t="shared" ref="DB60:DB63" si="31">0.3543*DD60</f>
        <v>2.2700001000000001E-2</v>
      </c>
      <c r="DC60" s="60">
        <v>1.2861089999999999E-3</v>
      </c>
      <c r="DD60" s="60">
        <v>6.4070000000000002E-2</v>
      </c>
      <c r="DE60" s="60">
        <v>3.63E-3</v>
      </c>
      <c r="DF60" s="65">
        <v>0.70372000000000001</v>
      </c>
      <c r="DG60" s="65">
        <v>1E-3</v>
      </c>
      <c r="DH60" s="65">
        <v>0.70072999999999996</v>
      </c>
      <c r="DI60" s="65">
        <v>1.0275184081293528E-3</v>
      </c>
      <c r="DJ60" s="68">
        <v>3174.6549005465067</v>
      </c>
      <c r="DK60" s="68">
        <v>832</v>
      </c>
      <c r="DM60" s="189">
        <v>41.09</v>
      </c>
      <c r="DN60" s="189">
        <v>0.23013183305890467</v>
      </c>
      <c r="DO60" s="189">
        <v>51.1</v>
      </c>
      <c r="DP60" s="189">
        <v>0.3243898809366933</v>
      </c>
      <c r="DQ60" s="189">
        <v>6.73</v>
      </c>
      <c r="DR60" s="189">
        <v>7.068914555384366E-2</v>
      </c>
      <c r="DS60" s="190"/>
      <c r="DT60" s="190"/>
      <c r="DU60" s="190">
        <v>4.4999999999999998E-2</v>
      </c>
      <c r="DV60" s="190">
        <v>6.3115156394218542E-3</v>
      </c>
      <c r="DW60" s="190"/>
      <c r="DX60" s="190"/>
      <c r="DY60" s="190">
        <v>0.1295</v>
      </c>
      <c r="DZ60" s="190">
        <v>1.0583219024740032E-3</v>
      </c>
      <c r="EA60" s="190"/>
      <c r="EB60" s="190"/>
      <c r="EC60" s="190">
        <v>0.22339999999999999</v>
      </c>
      <c r="ED60" s="190">
        <v>1.7508532664116904E-2</v>
      </c>
      <c r="EE60" s="190">
        <v>0.1043</v>
      </c>
      <c r="EF60" s="190">
        <v>2.0402157362324129E-3</v>
      </c>
      <c r="EG60" s="190"/>
      <c r="EH60" s="190"/>
      <c r="EI60" s="190">
        <v>0.40989999999999999</v>
      </c>
      <c r="EJ60" s="190">
        <v>2.404060712861875E-3</v>
      </c>
      <c r="EK60" s="189">
        <v>99.83</v>
      </c>
    </row>
    <row r="61" spans="1:141" x14ac:dyDescent="0.2">
      <c r="A61" s="63" t="s">
        <v>271</v>
      </c>
      <c r="B61" s="61">
        <v>92.79</v>
      </c>
      <c r="C61" s="143">
        <v>3.1086851131009513E-3</v>
      </c>
      <c r="D61" s="61">
        <v>50.36</v>
      </c>
      <c r="E61" s="61">
        <v>8.5463754001330869E-2</v>
      </c>
      <c r="F61" s="64">
        <v>0.19500000000000001</v>
      </c>
      <c r="G61" s="64">
        <v>6.6372161709560128E-3</v>
      </c>
      <c r="H61" s="61">
        <v>6.55</v>
      </c>
      <c r="I61" s="61">
        <v>2.7326577671238347E-2</v>
      </c>
      <c r="J61" s="61">
        <v>0.93</v>
      </c>
      <c r="K61" s="61">
        <v>10.167</v>
      </c>
      <c r="L61" s="61">
        <v>5.0805620176708796E-2</v>
      </c>
      <c r="M61" s="64">
        <v>7.1999999999999995E-2</v>
      </c>
      <c r="N61" s="64">
        <v>5.6578771990915449E-3</v>
      </c>
      <c r="O61" s="61">
        <v>24.35</v>
      </c>
      <c r="P61" s="61">
        <v>8.4950136125716585E-2</v>
      </c>
      <c r="Q61" s="61">
        <v>5.66</v>
      </c>
      <c r="R61" s="61">
        <v>1.680934240236661E-2</v>
      </c>
      <c r="S61" s="64">
        <v>0.20899999999999999</v>
      </c>
      <c r="T61" s="64">
        <v>1.0146358665112872E-2</v>
      </c>
      <c r="U61" s="64">
        <v>0.66300000000000003</v>
      </c>
      <c r="V61" s="64">
        <v>1.8851312954274561E-2</v>
      </c>
      <c r="W61" s="64">
        <v>2.8000000000000001E-2</v>
      </c>
      <c r="X61" s="64">
        <v>1.4321877592612562E-3</v>
      </c>
      <c r="Y61" s="60">
        <v>0.21029999999999999</v>
      </c>
      <c r="Z61" s="60">
        <v>2.4685752573093654E-3</v>
      </c>
      <c r="AA61" s="64">
        <v>1.7000000000000001E-2</v>
      </c>
      <c r="AB61" s="64">
        <v>2.8309367364099743E-3</v>
      </c>
      <c r="AC61" s="64">
        <v>2.1000000000000001E-2</v>
      </c>
      <c r="AD61" s="64">
        <v>1.2322708225061571E-3</v>
      </c>
      <c r="AE61" s="61">
        <v>99.42</v>
      </c>
      <c r="AF61" s="61">
        <f t="shared" si="26"/>
        <v>100.23</v>
      </c>
      <c r="AG61" s="92">
        <f t="shared" si="27"/>
        <v>0.14358974358974358</v>
      </c>
      <c r="AH61" s="64">
        <f t="shared" si="28"/>
        <v>3.4</v>
      </c>
      <c r="AI61" s="64">
        <f t="shared" si="29"/>
        <v>1.0784615384615384</v>
      </c>
      <c r="AJ61" s="64">
        <f t="shared" si="30"/>
        <v>4.1538461538461542</v>
      </c>
      <c r="AK61" s="63">
        <v>1420</v>
      </c>
      <c r="AL61" s="63">
        <v>1350</v>
      </c>
      <c r="AM61" s="63" t="s">
        <v>270</v>
      </c>
      <c r="AN61" s="62">
        <v>0.81</v>
      </c>
      <c r="AO61" s="69">
        <v>0.11</v>
      </c>
      <c r="AP61" s="66"/>
      <c r="AQ61" s="63"/>
      <c r="AR61" s="67"/>
      <c r="AS61" s="63"/>
      <c r="AT61" s="67"/>
      <c r="AU61" s="63"/>
      <c r="AV61" s="67"/>
      <c r="AW61" s="63"/>
      <c r="AX61" s="67"/>
      <c r="AY61" s="63"/>
      <c r="AZ61" s="67"/>
      <c r="BA61" s="63"/>
      <c r="BB61" s="67"/>
      <c r="BC61" s="63"/>
      <c r="BD61" s="67"/>
      <c r="BE61" s="63"/>
      <c r="BF61" s="67"/>
      <c r="BG61" s="63"/>
      <c r="BH61" s="67"/>
      <c r="BI61" s="63"/>
      <c r="BJ61" s="67"/>
      <c r="BK61" s="63"/>
      <c r="BL61" s="67"/>
      <c r="BM61" s="63"/>
      <c r="BN61" s="67"/>
      <c r="BO61" s="63"/>
      <c r="BP61" s="67"/>
      <c r="BQ61" s="63"/>
      <c r="BR61" s="67"/>
      <c r="BS61" s="63"/>
      <c r="BT61" s="67"/>
      <c r="BU61" s="63"/>
      <c r="BV61" s="67"/>
      <c r="BW61" s="63"/>
      <c r="BX61" s="67"/>
      <c r="BY61" s="63"/>
      <c r="BZ61" s="67"/>
      <c r="CA61" s="63"/>
      <c r="CB61" s="67"/>
      <c r="CC61" s="63"/>
      <c r="CD61" s="67"/>
      <c r="CE61" s="63"/>
      <c r="CF61" s="67"/>
      <c r="CG61" s="63"/>
      <c r="CH61" s="67"/>
      <c r="CI61" s="63"/>
      <c r="CJ61" s="67"/>
      <c r="CK61" s="63"/>
      <c r="CL61" s="118"/>
      <c r="CM61" s="60"/>
      <c r="CN61" s="117"/>
      <c r="CO61" s="91"/>
      <c r="CP61" s="91"/>
      <c r="CQ61" s="91"/>
      <c r="CR61" s="61"/>
      <c r="CS61" s="61"/>
      <c r="CT61" s="63"/>
      <c r="CU61" s="63"/>
      <c r="CV61" s="63"/>
      <c r="CW61" s="63"/>
      <c r="CX61" s="60"/>
      <c r="CY61" s="60"/>
      <c r="CZ61" s="63"/>
      <c r="DA61" s="68">
        <v>12</v>
      </c>
      <c r="DB61" s="60">
        <f t="shared" si="31"/>
        <v>2.3904621000000001E-2</v>
      </c>
      <c r="DC61" s="60">
        <v>1.321539E-3</v>
      </c>
      <c r="DD61" s="60">
        <v>6.7470000000000002E-2</v>
      </c>
      <c r="DE61" s="60">
        <v>3.7299999999999998E-3</v>
      </c>
      <c r="DF61" s="65">
        <v>0.7036</v>
      </c>
      <c r="DG61" s="65">
        <v>8.0999999999999996E-4</v>
      </c>
      <c r="DH61" s="65">
        <v>0.70045000000000002</v>
      </c>
      <c r="DI61" s="65">
        <v>8.4643234442859669E-4</v>
      </c>
      <c r="DJ61" s="68">
        <v>3399.6882331060528</v>
      </c>
      <c r="DK61" s="68">
        <v>684</v>
      </c>
      <c r="DM61" s="189">
        <v>41.22</v>
      </c>
      <c r="DN61" s="189">
        <v>5.4042455707011418E-2</v>
      </c>
      <c r="DO61" s="189">
        <v>51</v>
      </c>
      <c r="DP61" s="189">
        <v>5.4279360916508493E-2</v>
      </c>
      <c r="DQ61" s="189">
        <v>7.06</v>
      </c>
      <c r="DR61" s="189">
        <v>3.2535700571075014E-2</v>
      </c>
      <c r="DS61" s="190"/>
      <c r="DT61" s="190"/>
      <c r="DU61" s="190">
        <v>5.4800000000000001E-2</v>
      </c>
      <c r="DV61" s="190">
        <v>3.0693819868249273E-3</v>
      </c>
      <c r="DW61" s="190"/>
      <c r="DX61" s="190"/>
      <c r="DY61" s="190">
        <v>0.13009999999999999</v>
      </c>
      <c r="DZ61" s="190">
        <v>1.1822952269696138E-3</v>
      </c>
      <c r="EA61" s="190"/>
      <c r="EB61" s="190"/>
      <c r="EC61" s="190">
        <v>0.24460000000000001</v>
      </c>
      <c r="ED61" s="190">
        <v>3.3766233981603736E-3</v>
      </c>
      <c r="EE61" s="190">
        <v>0.1084</v>
      </c>
      <c r="EF61" s="190">
        <v>2.0679518036712638E-3</v>
      </c>
      <c r="EG61" s="190"/>
      <c r="EH61" s="190"/>
      <c r="EI61" s="190">
        <v>0.4007</v>
      </c>
      <c r="EJ61" s="190">
        <v>3.2099105536414273E-3</v>
      </c>
      <c r="EK61" s="189">
        <v>100.23</v>
      </c>
    </row>
    <row r="62" spans="1:141" x14ac:dyDescent="0.2">
      <c r="A62" s="63" t="s">
        <v>203</v>
      </c>
      <c r="B62" s="61">
        <v>93.05</v>
      </c>
      <c r="C62" s="143">
        <v>3.2577539772082492E-3</v>
      </c>
      <c r="D62" s="61">
        <v>50.36</v>
      </c>
      <c r="E62" s="61">
        <v>8.5463754001330869E-2</v>
      </c>
      <c r="F62" s="64">
        <v>0.18099999999999999</v>
      </c>
      <c r="G62" s="64">
        <v>6.531971552380729E-3</v>
      </c>
      <c r="H62" s="61">
        <v>6.38</v>
      </c>
      <c r="I62" s="61">
        <v>2.7068047583821038E-2</v>
      </c>
      <c r="J62" s="61">
        <v>1.01</v>
      </c>
      <c r="K62" s="61">
        <v>10.097</v>
      </c>
      <c r="L62" s="61">
        <v>5.4737371633911035E-2</v>
      </c>
      <c r="M62" s="64">
        <v>0.06</v>
      </c>
      <c r="N62" s="64">
        <v>5.4186182740621255E-3</v>
      </c>
      <c r="O62" s="61">
        <v>25.19</v>
      </c>
      <c r="P62" s="61">
        <v>8.3122759151082623E-2</v>
      </c>
      <c r="Q62" s="61">
        <v>5.24</v>
      </c>
      <c r="R62" s="61">
        <v>1.630305394703704E-2</v>
      </c>
      <c r="S62" s="64">
        <v>0.17</v>
      </c>
      <c r="T62" s="64">
        <v>9.5845967167232579E-3</v>
      </c>
      <c r="U62" s="64">
        <v>0.69799999999999995</v>
      </c>
      <c r="V62" s="64">
        <v>1.893627960655888E-2</v>
      </c>
      <c r="W62" s="64">
        <v>0.02</v>
      </c>
      <c r="X62" s="64">
        <v>1.4028735588862676E-3</v>
      </c>
      <c r="Y62" s="60">
        <v>6.8000000000000005E-2</v>
      </c>
      <c r="Z62" s="60">
        <v>1.6124716817496193E-3</v>
      </c>
      <c r="AA62" s="64">
        <v>1.4E-2</v>
      </c>
      <c r="AB62" s="64">
        <v>3.0003839317290348E-3</v>
      </c>
      <c r="AC62" s="64">
        <v>1.9E-2</v>
      </c>
      <c r="AD62" s="64">
        <v>1.2143246358001269E-3</v>
      </c>
      <c r="AE62" s="61">
        <v>99.5</v>
      </c>
      <c r="AF62" s="61">
        <f t="shared" si="26"/>
        <v>100.09</v>
      </c>
      <c r="AG62" s="92">
        <f t="shared" si="27"/>
        <v>0.11049723756906078</v>
      </c>
      <c r="AH62" s="64">
        <f t="shared" si="28"/>
        <v>3.8563535911602207</v>
      </c>
      <c r="AI62" s="64">
        <f t="shared" si="29"/>
        <v>0.37569060773480667</v>
      </c>
      <c r="AJ62" s="64">
        <f t="shared" si="30"/>
        <v>3.2596685082872927</v>
      </c>
      <c r="AK62" s="63">
        <v>1438</v>
      </c>
      <c r="AL62" s="63">
        <v>1350</v>
      </c>
      <c r="AM62" s="63" t="s">
        <v>202</v>
      </c>
      <c r="AN62" s="62">
        <v>0.59</v>
      </c>
      <c r="AO62" s="69">
        <v>0.08</v>
      </c>
      <c r="AP62" s="66">
        <v>20</v>
      </c>
      <c r="AQ62" s="63">
        <v>12</v>
      </c>
      <c r="AR62" s="67">
        <v>1069.51</v>
      </c>
      <c r="AS62" s="63">
        <v>44.06</v>
      </c>
      <c r="AT62" s="67">
        <v>0.38</v>
      </c>
      <c r="AU62" s="63">
        <v>7.0000000000000007E-2</v>
      </c>
      <c r="AV62" s="67">
        <v>18.920000000000002</v>
      </c>
      <c r="AW62" s="63">
        <v>0.79</v>
      </c>
      <c r="AX62" s="67">
        <v>4.6399999999999997</v>
      </c>
      <c r="AY62" s="63">
        <v>0.34</v>
      </c>
      <c r="AZ62" s="67">
        <v>8.25</v>
      </c>
      <c r="BA62" s="63">
        <v>0.48</v>
      </c>
      <c r="BB62" s="67">
        <v>0.24</v>
      </c>
      <c r="BC62" s="63">
        <v>0.04</v>
      </c>
      <c r="BD62" s="67">
        <v>2.64</v>
      </c>
      <c r="BE62" s="63">
        <v>0.51</v>
      </c>
      <c r="BF62" s="67">
        <v>0.36</v>
      </c>
      <c r="BG62" s="63">
        <v>0.06</v>
      </c>
      <c r="BH62" s="67">
        <v>1</v>
      </c>
      <c r="BI62" s="63">
        <v>0.12</v>
      </c>
      <c r="BJ62" s="67"/>
      <c r="BK62" s="63"/>
      <c r="BL62" s="67">
        <v>0.98</v>
      </c>
      <c r="BM62" s="63">
        <v>0.2</v>
      </c>
      <c r="BN62" s="67">
        <v>0.48</v>
      </c>
      <c r="BO62" s="63">
        <v>0.13</v>
      </c>
      <c r="BP62" s="67"/>
      <c r="BQ62" s="63"/>
      <c r="BR62" s="67"/>
      <c r="BS62" s="63"/>
      <c r="BT62" s="67"/>
      <c r="BU62" s="63"/>
      <c r="BV62" s="67">
        <v>0.69</v>
      </c>
      <c r="BW62" s="63">
        <v>0.11</v>
      </c>
      <c r="BX62" s="67"/>
      <c r="BY62" s="63"/>
      <c r="BZ62" s="67">
        <v>0.51</v>
      </c>
      <c r="CA62" s="63">
        <v>0.13</v>
      </c>
      <c r="CB62" s="67"/>
      <c r="CC62" s="63"/>
      <c r="CD62" s="67"/>
      <c r="CE62" s="63"/>
      <c r="CF62" s="67"/>
      <c r="CG62" s="63"/>
      <c r="CH62" s="67"/>
      <c r="CI62" s="63"/>
      <c r="CJ62" s="67">
        <v>2.3E-2</v>
      </c>
      <c r="CK62" s="63">
        <v>6.0000000000000001E-3</v>
      </c>
      <c r="CL62" s="118">
        <v>8.8000000000000005E-3</v>
      </c>
      <c r="CM62" s="60">
        <v>3.0000000000000001E-3</v>
      </c>
      <c r="CN62" s="117">
        <v>26.67</v>
      </c>
      <c r="CO62" s="91">
        <v>10.210000000000001</v>
      </c>
      <c r="CP62" s="91"/>
      <c r="CQ62" s="91"/>
      <c r="CR62" s="61">
        <v>2.56</v>
      </c>
      <c r="CS62" s="61">
        <v>1.07</v>
      </c>
      <c r="CT62" s="63">
        <v>10.43</v>
      </c>
      <c r="CU62" s="63">
        <v>3.15</v>
      </c>
      <c r="CV62" s="63"/>
      <c r="CW62" s="63"/>
      <c r="CX62" s="60">
        <f>AT62/AV62</f>
        <v>2.0084566596194502E-2</v>
      </c>
      <c r="CY62" s="60">
        <f>CX62*((AU62/AT62)^2+(AW62/AV62)^2)^0.5</f>
        <v>3.7936432960610292E-3</v>
      </c>
      <c r="CZ62" s="63"/>
      <c r="DA62" s="68">
        <v>25</v>
      </c>
      <c r="DB62" s="60">
        <f t="shared" si="31"/>
        <v>1.5458109000000001E-2</v>
      </c>
      <c r="DC62" s="60">
        <v>8.574059999999999E-4</v>
      </c>
      <c r="DD62" s="60">
        <v>4.3630000000000002E-2</v>
      </c>
      <c r="DE62" s="60">
        <v>2.4199999999999998E-3</v>
      </c>
      <c r="DF62" s="65">
        <v>0.70313000000000003</v>
      </c>
      <c r="DG62" s="65">
        <v>7.2000000000000005E-4</v>
      </c>
      <c r="DH62" s="65">
        <v>0.70108999999999999</v>
      </c>
      <c r="DI62" s="65">
        <v>7.3737323921402743E-4</v>
      </c>
      <c r="DJ62" s="68">
        <v>2879.4506640183358</v>
      </c>
      <c r="DK62" s="68">
        <v>600</v>
      </c>
      <c r="DM62" s="189">
        <v>40.83</v>
      </c>
      <c r="DN62" s="189">
        <v>6.6630225720714517E-2</v>
      </c>
      <c r="DO62" s="189">
        <v>50.66</v>
      </c>
      <c r="DP62" s="189">
        <v>6.1289913604203806E-2</v>
      </c>
      <c r="DQ62" s="189">
        <v>6.74</v>
      </c>
      <c r="DR62" s="189">
        <v>4.9477104605994131E-2</v>
      </c>
      <c r="DS62" s="190"/>
      <c r="DT62" s="190"/>
      <c r="DU62" s="190">
        <v>5.16E-2</v>
      </c>
      <c r="DV62" s="190">
        <v>3.7009951023494795E-3</v>
      </c>
      <c r="DW62" s="190"/>
      <c r="DX62" s="190"/>
      <c r="DY62" s="190">
        <v>0.13139999999999999</v>
      </c>
      <c r="DZ62" s="190">
        <v>9.0084127216076364E-4</v>
      </c>
      <c r="EA62" s="190"/>
      <c r="EB62" s="190"/>
      <c r="EC62" s="190">
        <v>0.2412</v>
      </c>
      <c r="ED62" s="190">
        <v>3.3167891956730152E-3</v>
      </c>
      <c r="EE62" s="190">
        <v>0.1046</v>
      </c>
      <c r="EF62" s="190">
        <v>2.0923879662915032E-3</v>
      </c>
      <c r="EG62" s="190"/>
      <c r="EH62" s="190"/>
      <c r="EI62" s="190">
        <v>0.40889999999999999</v>
      </c>
      <c r="EJ62" s="190">
        <v>2.980583262274033E-3</v>
      </c>
      <c r="EK62" s="189">
        <v>99.17</v>
      </c>
    </row>
    <row r="63" spans="1:141" x14ac:dyDescent="0.2">
      <c r="A63" s="63" t="s">
        <v>139</v>
      </c>
      <c r="B63" s="61">
        <v>93.02</v>
      </c>
      <c r="C63" s="143">
        <v>3.1330629797893801E-3</v>
      </c>
      <c r="D63" s="61">
        <v>50.11</v>
      </c>
      <c r="E63" s="61">
        <v>8.5039489932618936E-2</v>
      </c>
      <c r="F63" s="64">
        <v>0.18099999999999999</v>
      </c>
      <c r="G63" s="64">
        <v>6.4043343105361951E-3</v>
      </c>
      <c r="H63" s="61">
        <v>6.48</v>
      </c>
      <c r="I63" s="61">
        <v>2.7034537909866336E-2</v>
      </c>
      <c r="J63" s="61">
        <v>0.95</v>
      </c>
      <c r="K63" s="61">
        <v>10.145</v>
      </c>
      <c r="L63" s="61">
        <v>5.4997586929387686E-2</v>
      </c>
      <c r="M63" s="64">
        <v>6.4000000000000001E-2</v>
      </c>
      <c r="N63" s="64">
        <v>5.4937674391582654E-3</v>
      </c>
      <c r="O63" s="61">
        <v>25.1</v>
      </c>
      <c r="P63" s="61">
        <v>8.2825774302984267E-2</v>
      </c>
      <c r="Q63" s="61">
        <v>5.18</v>
      </c>
      <c r="R63" s="61">
        <v>1.6116377756803791E-2</v>
      </c>
      <c r="S63" s="64">
        <v>0.14699999999999999</v>
      </c>
      <c r="T63" s="64">
        <v>9.5610803474293644E-3</v>
      </c>
      <c r="U63" s="64">
        <v>0.71799999999999997</v>
      </c>
      <c r="V63" s="64">
        <v>1.9140457951679211E-2</v>
      </c>
      <c r="W63" s="64">
        <v>2.7E-2</v>
      </c>
      <c r="X63" s="64">
        <v>1.3822546798618553E-3</v>
      </c>
      <c r="Y63" s="60">
        <v>0.1275</v>
      </c>
      <c r="Z63" s="60">
        <v>1.9744760855730818E-3</v>
      </c>
      <c r="AA63" s="64">
        <v>1.7999999999999999E-2</v>
      </c>
      <c r="AB63" s="64">
        <v>2.7798442906033422E-3</v>
      </c>
      <c r="AC63" s="64">
        <v>0.02</v>
      </c>
      <c r="AD63" s="64">
        <v>1.2396662633323715E-3</v>
      </c>
      <c r="AE63" s="61">
        <v>99.27</v>
      </c>
      <c r="AF63" s="61">
        <f t="shared" si="26"/>
        <v>100.14999999999999</v>
      </c>
      <c r="AG63" s="92">
        <f t="shared" si="27"/>
        <v>0.14917127071823205</v>
      </c>
      <c r="AH63" s="64">
        <f t="shared" si="28"/>
        <v>3.9668508287292816</v>
      </c>
      <c r="AI63" s="64">
        <f t="shared" si="29"/>
        <v>0.70441988950276246</v>
      </c>
      <c r="AJ63" s="64">
        <f t="shared" si="30"/>
        <v>4.8618784530386741</v>
      </c>
      <c r="AK63" s="63">
        <v>1430</v>
      </c>
      <c r="AL63" s="63">
        <v>1350</v>
      </c>
      <c r="AM63" s="63" t="s">
        <v>138</v>
      </c>
      <c r="AN63" s="62">
        <v>0.88</v>
      </c>
      <c r="AO63" s="69">
        <v>0.12</v>
      </c>
      <c r="AP63" s="66"/>
      <c r="AQ63" s="63"/>
      <c r="AR63" s="67"/>
      <c r="AS63" s="63"/>
      <c r="AT63" s="67"/>
      <c r="AU63" s="63"/>
      <c r="AV63" s="67"/>
      <c r="AW63" s="63"/>
      <c r="AX63" s="67"/>
      <c r="AY63" s="63"/>
      <c r="AZ63" s="67"/>
      <c r="BA63" s="63"/>
      <c r="BB63" s="67"/>
      <c r="BC63" s="63"/>
      <c r="BD63" s="67"/>
      <c r="BE63" s="63"/>
      <c r="BF63" s="67"/>
      <c r="BG63" s="63"/>
      <c r="BH63" s="67"/>
      <c r="BI63" s="63"/>
      <c r="BJ63" s="67"/>
      <c r="BK63" s="63"/>
      <c r="BL63" s="67"/>
      <c r="BM63" s="63"/>
      <c r="BN63" s="67"/>
      <c r="BO63" s="63"/>
      <c r="BP63" s="67"/>
      <c r="BQ63" s="63"/>
      <c r="BR63" s="67"/>
      <c r="BS63" s="63"/>
      <c r="BT63" s="67"/>
      <c r="BU63" s="63"/>
      <c r="BV63" s="67"/>
      <c r="BW63" s="63"/>
      <c r="BX63" s="67"/>
      <c r="BY63" s="63"/>
      <c r="BZ63" s="67"/>
      <c r="CA63" s="63"/>
      <c r="CB63" s="67"/>
      <c r="CC63" s="63"/>
      <c r="CD63" s="67"/>
      <c r="CE63" s="63"/>
      <c r="CF63" s="67"/>
      <c r="CG63" s="63"/>
      <c r="CH63" s="67"/>
      <c r="CI63" s="63"/>
      <c r="CJ63" s="67"/>
      <c r="CK63" s="63"/>
      <c r="CL63" s="118"/>
      <c r="CM63" s="60"/>
      <c r="CN63" s="117"/>
      <c r="CO63" s="91"/>
      <c r="CP63" s="91"/>
      <c r="CQ63" s="91"/>
      <c r="CR63" s="61"/>
      <c r="CS63" s="61"/>
      <c r="CT63" s="63"/>
      <c r="CU63" s="63"/>
      <c r="CV63" s="63"/>
      <c r="CW63" s="63"/>
      <c r="CX63" s="60"/>
      <c r="CY63" s="60"/>
      <c r="CZ63" s="63"/>
      <c r="DA63" s="68">
        <v>20.3</v>
      </c>
      <c r="DB63" s="60">
        <f t="shared" si="31"/>
        <v>2.1006447000000001E-2</v>
      </c>
      <c r="DC63" s="60">
        <v>1.176276E-3</v>
      </c>
      <c r="DD63" s="60">
        <v>5.9290000000000002E-2</v>
      </c>
      <c r="DE63" s="60">
        <v>3.32E-3</v>
      </c>
      <c r="DF63" s="65">
        <v>0.70428000000000002</v>
      </c>
      <c r="DG63" s="65">
        <v>7.9000000000000001E-4</v>
      </c>
      <c r="DH63" s="65">
        <v>0.70150999999999997</v>
      </c>
      <c r="DI63" s="65">
        <v>8.1933449871588035E-4</v>
      </c>
      <c r="DJ63" s="68">
        <v>2538.5762142758877</v>
      </c>
      <c r="DK63" s="68">
        <v>670</v>
      </c>
      <c r="DM63" s="189">
        <v>41.58</v>
      </c>
      <c r="DN63" s="189">
        <v>0.11574065330517611</v>
      </c>
      <c r="DO63" s="189">
        <v>51.65</v>
      </c>
      <c r="DP63" s="189">
        <v>0.18778576397766308</v>
      </c>
      <c r="DQ63" s="189">
        <v>6.91</v>
      </c>
      <c r="DR63" s="189">
        <v>3.2911705417365995E-2</v>
      </c>
      <c r="DS63" s="190"/>
      <c r="DT63" s="190"/>
      <c r="DU63" s="190">
        <v>5.0700000000000002E-2</v>
      </c>
      <c r="DV63" s="190">
        <v>4.0899461294054236E-3</v>
      </c>
      <c r="DW63" s="190"/>
      <c r="DX63" s="190"/>
      <c r="DY63" s="190">
        <v>0.13370000000000001</v>
      </c>
      <c r="DZ63" s="190">
        <v>8.4501743695601661E-4</v>
      </c>
      <c r="EA63" s="190"/>
      <c r="EB63" s="190"/>
      <c r="EC63" s="190">
        <v>0.246</v>
      </c>
      <c r="ED63" s="190">
        <v>1.0449222225601301E-2</v>
      </c>
      <c r="EE63" s="190">
        <v>0.107</v>
      </c>
      <c r="EF63" s="190">
        <v>2.6451208256890592E-3</v>
      </c>
      <c r="EG63" s="190"/>
      <c r="EH63" s="190"/>
      <c r="EI63" s="190">
        <v>0.4022</v>
      </c>
      <c r="EJ63" s="190">
        <v>2.8232672663227394E-3</v>
      </c>
      <c r="EK63" s="189">
        <v>101.08</v>
      </c>
    </row>
    <row r="64" spans="1:141" x14ac:dyDescent="0.2">
      <c r="A64" s="63" t="s">
        <v>176</v>
      </c>
      <c r="B64" s="61">
        <v>92.93</v>
      </c>
      <c r="C64" s="143">
        <v>5.603709533142519E-3</v>
      </c>
      <c r="D64" s="61">
        <v>50.19</v>
      </c>
      <c r="E64" s="61">
        <v>5.8360822482971308E-2</v>
      </c>
      <c r="F64" s="64">
        <v>0.191</v>
      </c>
      <c r="G64" s="64">
        <v>4.5205943690931338E-3</v>
      </c>
      <c r="H64" s="61">
        <v>6.54</v>
      </c>
      <c r="I64" s="61">
        <v>1.8908978137969861E-2</v>
      </c>
      <c r="J64" s="61">
        <v>0.93</v>
      </c>
      <c r="K64" s="61">
        <v>10.164999999999999</v>
      </c>
      <c r="L64" s="61">
        <v>3.6737339979446414E-2</v>
      </c>
      <c r="M64" s="64">
        <v>5.8999999999999997E-2</v>
      </c>
      <c r="N64" s="64">
        <v>3.7270267662104849E-3</v>
      </c>
      <c r="O64" s="61">
        <v>24.89</v>
      </c>
      <c r="P64" s="61">
        <v>5.5929899786459979E-2</v>
      </c>
      <c r="Q64" s="61">
        <v>5.2</v>
      </c>
      <c r="R64" s="61">
        <v>1.0949155669573031E-2</v>
      </c>
      <c r="S64" s="64">
        <v>0.19900000000000001</v>
      </c>
      <c r="T64" s="64">
        <v>6.9584998098337833E-3</v>
      </c>
      <c r="U64" s="64">
        <v>0.69799999999999995</v>
      </c>
      <c r="V64" s="64">
        <v>1.3305504887233612E-2</v>
      </c>
      <c r="W64" s="64">
        <v>1.9E-2</v>
      </c>
      <c r="X64" s="64">
        <v>9.0790404289831821E-4</v>
      </c>
      <c r="Y64" s="60">
        <v>7.0199999999999999E-2</v>
      </c>
      <c r="Z64" s="60">
        <v>1.085661374831029E-3</v>
      </c>
      <c r="AA64" s="64">
        <v>1.7000000000000001E-2</v>
      </c>
      <c r="AB64" s="64">
        <v>2.019858760494327E-3</v>
      </c>
      <c r="AC64" s="64">
        <v>0.02</v>
      </c>
      <c r="AD64" s="64">
        <v>8.6567795454640885E-4</v>
      </c>
      <c r="AE64" s="61">
        <v>99.19</v>
      </c>
      <c r="AF64" s="61">
        <f t="shared" si="26"/>
        <v>100.09</v>
      </c>
      <c r="AG64" s="92">
        <f t="shared" si="27"/>
        <v>9.947643979057591E-2</v>
      </c>
      <c r="AH64" s="64">
        <f t="shared" si="28"/>
        <v>3.6544502617801045</v>
      </c>
      <c r="AI64" s="64">
        <f t="shared" si="29"/>
        <v>0.36753926701570677</v>
      </c>
      <c r="AJ64" s="64">
        <f t="shared" si="30"/>
        <v>4.7120418848167542</v>
      </c>
      <c r="AK64" s="63">
        <v>1425</v>
      </c>
      <c r="AL64" s="63">
        <v>1350</v>
      </c>
      <c r="AM64" s="63" t="s">
        <v>175</v>
      </c>
      <c r="AN64" s="62">
        <v>0.9</v>
      </c>
      <c r="AO64" s="69">
        <v>0.13</v>
      </c>
      <c r="AP64" s="66">
        <v>20</v>
      </c>
      <c r="AQ64" s="63">
        <v>14</v>
      </c>
      <c r="AR64" s="67">
        <v>1134.26</v>
      </c>
      <c r="AS64" s="63">
        <v>53.54</v>
      </c>
      <c r="AT64" s="67">
        <v>0.39</v>
      </c>
      <c r="AU64" s="63">
        <v>0.05</v>
      </c>
      <c r="AV64" s="67">
        <v>20.2</v>
      </c>
      <c r="AW64" s="63">
        <v>0.94</v>
      </c>
      <c r="AX64" s="67">
        <v>4.8099999999999996</v>
      </c>
      <c r="AY64" s="63">
        <v>0.34</v>
      </c>
      <c r="AZ64" s="67">
        <v>8.86</v>
      </c>
      <c r="BA64" s="63">
        <v>0.57999999999999996</v>
      </c>
      <c r="BB64" s="67">
        <v>0.25</v>
      </c>
      <c r="BC64" s="63">
        <v>0.05</v>
      </c>
      <c r="BD64" s="67">
        <v>2.5499999999999998</v>
      </c>
      <c r="BE64" s="63">
        <v>0.51</v>
      </c>
      <c r="BF64" s="67">
        <v>0.33</v>
      </c>
      <c r="BG64" s="63">
        <v>0.05</v>
      </c>
      <c r="BH64" s="67">
        <v>1.05</v>
      </c>
      <c r="BI64" s="63">
        <v>0.09</v>
      </c>
      <c r="BJ64" s="67"/>
      <c r="BK64" s="63"/>
      <c r="BL64" s="67">
        <v>1.02</v>
      </c>
      <c r="BM64" s="63">
        <v>0.17</v>
      </c>
      <c r="BN64" s="67">
        <v>0.4</v>
      </c>
      <c r="BO64" s="63">
        <v>0.12</v>
      </c>
      <c r="BP64" s="67"/>
      <c r="BQ64" s="63"/>
      <c r="BR64" s="67"/>
      <c r="BS64" s="63"/>
      <c r="BT64" s="67"/>
      <c r="BU64" s="63"/>
      <c r="BV64" s="67">
        <v>0.82</v>
      </c>
      <c r="BW64" s="63">
        <v>0.15</v>
      </c>
      <c r="BX64" s="67"/>
      <c r="BY64" s="63"/>
      <c r="BZ64" s="67">
        <v>0.67</v>
      </c>
      <c r="CA64" s="63">
        <v>0.12</v>
      </c>
      <c r="CB64" s="67"/>
      <c r="CC64" s="63"/>
      <c r="CD64" s="67"/>
      <c r="CE64" s="63"/>
      <c r="CF64" s="67"/>
      <c r="CG64" s="63"/>
      <c r="CH64" s="67"/>
      <c r="CI64" s="63"/>
      <c r="CJ64" s="67">
        <v>2.1999999999999999E-2</v>
      </c>
      <c r="CK64" s="63">
        <v>5.0000000000000001E-3</v>
      </c>
      <c r="CL64" s="118">
        <v>8.8999999999999999E-3</v>
      </c>
      <c r="CM64" s="60">
        <v>2.8999999999999998E-3</v>
      </c>
      <c r="CN64" s="117">
        <v>27.78</v>
      </c>
      <c r="CO64" s="91">
        <v>10.49</v>
      </c>
      <c r="CP64" s="91"/>
      <c r="CQ64" s="91"/>
      <c r="CR64" s="61">
        <v>2.44</v>
      </c>
      <c r="CS64" s="61">
        <v>0.99</v>
      </c>
      <c r="CT64" s="63">
        <v>11.36</v>
      </c>
      <c r="CU64" s="63">
        <v>3.4</v>
      </c>
      <c r="CV64" s="63"/>
      <c r="CW64" s="63"/>
      <c r="CX64" s="60">
        <f t="shared" ref="CX64:CX71" si="32">AT64/AV64</f>
        <v>1.9306930693069307E-2</v>
      </c>
      <c r="CY64" s="60">
        <f t="shared" ref="CY64:CY71" si="33">CX64*((AU64/AT64)^2+(AW64/AV64)^2)^0.5</f>
        <v>2.6332578929824293E-3</v>
      </c>
      <c r="CZ64" s="63"/>
      <c r="DA64" s="68">
        <v>19.100000000000001</v>
      </c>
      <c r="DB64" s="60">
        <f t="shared" ref="DB64:DB70" si="34">0.3543*DD64</f>
        <v>2.0436024000000001E-2</v>
      </c>
      <c r="DC64" s="60">
        <v>1.325082E-3</v>
      </c>
      <c r="DD64" s="60">
        <v>5.7680000000000002E-2</v>
      </c>
      <c r="DE64" s="60">
        <v>3.7399999999999998E-3</v>
      </c>
      <c r="DF64" s="65">
        <v>0.70386000000000004</v>
      </c>
      <c r="DG64" s="65">
        <v>8.4000000000000003E-4</v>
      </c>
      <c r="DH64" s="65">
        <v>0.70116000000000001</v>
      </c>
      <c r="DI64" s="65">
        <v>8.7064981776236014E-4</v>
      </c>
      <c r="DJ64" s="68">
        <v>2819.3357904735617</v>
      </c>
      <c r="DK64" s="68">
        <v>709</v>
      </c>
      <c r="DM64" s="189">
        <v>41.28</v>
      </c>
      <c r="DN64" s="189">
        <v>8.971409940403216E-2</v>
      </c>
      <c r="DO64" s="189">
        <v>51.02</v>
      </c>
      <c r="DP64" s="189">
        <v>8.1709190174885094E-2</v>
      </c>
      <c r="DQ64" s="189">
        <v>6.92</v>
      </c>
      <c r="DR64" s="189">
        <v>2.5376571292070108E-2</v>
      </c>
      <c r="DS64" s="190">
        <v>4.7999999999999996E-3</v>
      </c>
      <c r="DT64" s="190">
        <v>7.3435638957096547E-4</v>
      </c>
      <c r="DU64" s="190">
        <v>5.4699999999999999E-2</v>
      </c>
      <c r="DV64" s="190">
        <v>7.9691589331238287E-3</v>
      </c>
      <c r="DW64" s="190">
        <v>3.0999999999999999E-3</v>
      </c>
      <c r="DX64" s="190">
        <v>2.8878225259525853E-3</v>
      </c>
      <c r="DY64" s="190">
        <v>0.13020000000000001</v>
      </c>
      <c r="DZ64" s="190">
        <v>3.3097851325582526E-3</v>
      </c>
      <c r="EA64" s="190">
        <v>1.9E-3</v>
      </c>
      <c r="EB64" s="190">
        <v>3.9624853054514095E-4</v>
      </c>
      <c r="EC64" s="190">
        <v>0.23419999999999999</v>
      </c>
      <c r="ED64" s="190">
        <v>2.3102506093897753E-2</v>
      </c>
      <c r="EE64" s="190">
        <v>0.1072</v>
      </c>
      <c r="EF64" s="190">
        <v>1.0474725704492809E-3</v>
      </c>
      <c r="EG64" s="190">
        <v>1.6299999999999999E-2</v>
      </c>
      <c r="EH64" s="190">
        <v>8.3397999180288233E-4</v>
      </c>
      <c r="EI64" s="190">
        <v>0.39929999999999999</v>
      </c>
      <c r="EJ64" s="190">
        <v>2.3981178305079345E-3</v>
      </c>
      <c r="EK64" s="189">
        <v>100.16</v>
      </c>
    </row>
    <row r="65" spans="1:141" x14ac:dyDescent="0.2">
      <c r="A65" s="63" t="s">
        <v>255</v>
      </c>
      <c r="B65" s="61">
        <v>93.07</v>
      </c>
      <c r="C65" s="143">
        <v>2.5242707501660206E-2</v>
      </c>
      <c r="D65" s="61">
        <v>50.06</v>
      </c>
      <c r="E65" s="61">
        <v>8.4954637118876561E-2</v>
      </c>
      <c r="F65" s="64">
        <v>0.19400000000000001</v>
      </c>
      <c r="G65" s="64">
        <v>6.1917649517546913E-3</v>
      </c>
      <c r="H65" s="61">
        <v>6.51</v>
      </c>
      <c r="I65" s="61">
        <v>2.6545939143304005E-2</v>
      </c>
      <c r="J65" s="61">
        <v>0.93</v>
      </c>
      <c r="K65" s="61">
        <v>10.066000000000001</v>
      </c>
      <c r="L65" s="61">
        <v>5.8839958037903317E-2</v>
      </c>
      <c r="M65" s="64">
        <v>5.0999999999999997E-2</v>
      </c>
      <c r="N65" s="64">
        <v>4.9190327667133918E-3</v>
      </c>
      <c r="O65" s="61">
        <v>25.06</v>
      </c>
      <c r="P65" s="61">
        <v>9.4507178328186045E-2</v>
      </c>
      <c r="Q65" s="61">
        <v>5.29</v>
      </c>
      <c r="R65" s="61">
        <v>1.5710498464402714E-2</v>
      </c>
      <c r="S65" s="64">
        <v>0.104</v>
      </c>
      <c r="T65" s="64">
        <v>8.9791685831397804E-3</v>
      </c>
      <c r="U65" s="64">
        <v>0.69799999999999995</v>
      </c>
      <c r="V65" s="64">
        <v>1.8706530223427321E-2</v>
      </c>
      <c r="W65" s="64">
        <v>2.1999999999999999E-2</v>
      </c>
      <c r="X65" s="64">
        <v>1.2474034489468289E-3</v>
      </c>
      <c r="Y65" s="60">
        <v>9.1600000000000001E-2</v>
      </c>
      <c r="Z65" s="60">
        <v>1.6602975541082322E-3</v>
      </c>
      <c r="AA65" s="64">
        <v>1.9E-2</v>
      </c>
      <c r="AB65" s="64">
        <v>2.7456446328685724E-3</v>
      </c>
      <c r="AC65" s="64">
        <v>1.4999999999999999E-2</v>
      </c>
      <c r="AD65" s="64">
        <v>1.1532931110519997E-3</v>
      </c>
      <c r="AE65" s="61">
        <v>99.11</v>
      </c>
      <c r="AF65" s="61">
        <f t="shared" si="26"/>
        <v>100.11</v>
      </c>
      <c r="AG65" s="92">
        <f t="shared" si="27"/>
        <v>0.11340206185567009</v>
      </c>
      <c r="AH65" s="64">
        <f t="shared" si="28"/>
        <v>3.5979381443298966</v>
      </c>
      <c r="AI65" s="64">
        <f t="shared" si="29"/>
        <v>0.47216494845360824</v>
      </c>
      <c r="AJ65" s="64">
        <f t="shared" si="30"/>
        <v>5.1546391752577314</v>
      </c>
      <c r="AK65" s="63">
        <v>1427</v>
      </c>
      <c r="AL65" s="63">
        <v>1300</v>
      </c>
      <c r="AM65" s="63" t="s">
        <v>254</v>
      </c>
      <c r="AN65" s="62">
        <v>1</v>
      </c>
      <c r="AO65" s="69">
        <v>7.0000000000000007E-2</v>
      </c>
      <c r="AP65" s="66">
        <v>38</v>
      </c>
      <c r="AQ65" s="63">
        <v>10</v>
      </c>
      <c r="AR65" s="67">
        <v>1171.82</v>
      </c>
      <c r="AS65" s="63">
        <v>52.85</v>
      </c>
      <c r="AT65" s="67">
        <v>0.43</v>
      </c>
      <c r="AU65" s="63">
        <v>0.05</v>
      </c>
      <c r="AV65" s="67">
        <v>20.65</v>
      </c>
      <c r="AW65" s="63">
        <v>0.67</v>
      </c>
      <c r="AX65" s="67">
        <v>5.18</v>
      </c>
      <c r="AY65" s="63">
        <v>0.38</v>
      </c>
      <c r="AZ65" s="67">
        <v>9.26</v>
      </c>
      <c r="BA65" s="63">
        <v>0.47</v>
      </c>
      <c r="BB65" s="67">
        <v>0.24</v>
      </c>
      <c r="BC65" s="63">
        <v>0.03</v>
      </c>
      <c r="BD65" s="67">
        <v>2.38</v>
      </c>
      <c r="BE65" s="63">
        <v>0.44</v>
      </c>
      <c r="BF65" s="67">
        <v>0.4</v>
      </c>
      <c r="BG65" s="63">
        <v>0.04</v>
      </c>
      <c r="BH65" s="67">
        <v>1.05</v>
      </c>
      <c r="BI65" s="63">
        <v>0.09</v>
      </c>
      <c r="BJ65" s="67"/>
      <c r="BK65" s="63"/>
      <c r="BL65" s="67">
        <v>1.1100000000000001</v>
      </c>
      <c r="BM65" s="63">
        <v>0.17</v>
      </c>
      <c r="BN65" s="67">
        <v>0.44</v>
      </c>
      <c r="BO65" s="63">
        <v>0.1</v>
      </c>
      <c r="BP65" s="67"/>
      <c r="BQ65" s="63"/>
      <c r="BR65" s="67"/>
      <c r="BS65" s="63"/>
      <c r="BT65" s="67"/>
      <c r="BU65" s="63"/>
      <c r="BV65" s="67">
        <v>0.84</v>
      </c>
      <c r="BW65" s="63">
        <v>0.11</v>
      </c>
      <c r="BX65" s="67"/>
      <c r="BY65" s="63"/>
      <c r="BZ65" s="67">
        <v>0.57999999999999996</v>
      </c>
      <c r="CA65" s="63">
        <v>0.09</v>
      </c>
      <c r="CB65" s="67"/>
      <c r="CC65" s="63"/>
      <c r="CD65" s="67"/>
      <c r="CE65" s="63"/>
      <c r="CF65" s="67"/>
      <c r="CG65" s="63"/>
      <c r="CH65" s="67">
        <v>6.7000000000000004E-2</v>
      </c>
      <c r="CI65" s="63">
        <v>1.4E-2</v>
      </c>
      <c r="CJ65" s="67">
        <v>2.5999999999999999E-2</v>
      </c>
      <c r="CK65" s="63">
        <v>5.0000000000000001E-3</v>
      </c>
      <c r="CL65" s="118">
        <v>6.6E-3</v>
      </c>
      <c r="CM65" s="60">
        <v>1.9E-3</v>
      </c>
      <c r="CN65" s="117">
        <v>34.29</v>
      </c>
      <c r="CO65" s="91">
        <v>10.99</v>
      </c>
      <c r="CP65" s="91">
        <v>15.67</v>
      </c>
      <c r="CQ65" s="91">
        <v>3.46</v>
      </c>
      <c r="CR65" s="61">
        <v>3.71</v>
      </c>
      <c r="CS65" s="61">
        <v>1.29</v>
      </c>
      <c r="CT65" s="63">
        <v>9.23</v>
      </c>
      <c r="CU65" s="63">
        <v>2.16</v>
      </c>
      <c r="CV65" s="63">
        <v>16.57</v>
      </c>
      <c r="CW65" s="63">
        <v>4.2300000000000004</v>
      </c>
      <c r="CX65" s="60">
        <f t="shared" si="32"/>
        <v>2.0823244552058112E-2</v>
      </c>
      <c r="CY65" s="60">
        <f t="shared" si="33"/>
        <v>2.5138006658424745E-3</v>
      </c>
      <c r="CZ65" s="63"/>
      <c r="DA65" s="68">
        <v>9</v>
      </c>
      <c r="DB65" s="60">
        <f t="shared" si="34"/>
        <v>2.2933838999999998E-2</v>
      </c>
      <c r="DC65" s="60">
        <v>1.2754800000000001E-3</v>
      </c>
      <c r="DD65" s="60">
        <v>6.4729999999999996E-2</v>
      </c>
      <c r="DE65" s="60">
        <v>3.5999999999999999E-3</v>
      </c>
      <c r="DF65" s="65">
        <v>0.70321</v>
      </c>
      <c r="DG65" s="65">
        <v>1.23E-3</v>
      </c>
      <c r="DH65" s="65">
        <v>0.70018999999999998</v>
      </c>
      <c r="DI65" s="65">
        <v>1.2525102073605615E-3</v>
      </c>
      <c r="DJ65" s="68">
        <v>3610.6163327940117</v>
      </c>
      <c r="DK65" s="68">
        <v>1008</v>
      </c>
      <c r="DM65" s="189">
        <v>41.25</v>
      </c>
      <c r="DN65" s="189">
        <v>8.6613372096790889E-2</v>
      </c>
      <c r="DO65" s="189">
        <v>51.02</v>
      </c>
      <c r="DP65" s="189">
        <v>0.14065522860289825</v>
      </c>
      <c r="DQ65" s="189">
        <v>6.77</v>
      </c>
      <c r="DR65" s="189">
        <v>0.11184861123031456</v>
      </c>
      <c r="DS65" s="190">
        <v>4.5999999999999999E-3</v>
      </c>
      <c r="DT65" s="190">
        <v>1.1912588666896319E-3</v>
      </c>
      <c r="DU65" s="190">
        <v>4.9099999999999998E-2</v>
      </c>
      <c r="DV65" s="190">
        <v>2.3769758429259416E-3</v>
      </c>
      <c r="DW65" s="190">
        <v>4.7999999999999996E-3</v>
      </c>
      <c r="DX65" s="190">
        <v>2.4319214794341799E-3</v>
      </c>
      <c r="DY65" s="190">
        <v>0.13159999999999999</v>
      </c>
      <c r="DZ65" s="190">
        <v>2.5161083957735393E-3</v>
      </c>
      <c r="EA65" s="190">
        <v>1.6999999999999999E-3</v>
      </c>
      <c r="EB65" s="190">
        <v>3.6172736624755534E-4</v>
      </c>
      <c r="EC65" s="190">
        <v>0.2276</v>
      </c>
      <c r="ED65" s="190">
        <v>3.3419327883630321E-3</v>
      </c>
      <c r="EE65" s="190">
        <v>0.1057</v>
      </c>
      <c r="EF65" s="190">
        <v>2.005261627635771E-3</v>
      </c>
      <c r="EG65" s="190">
        <v>1.5800000000000002E-2</v>
      </c>
      <c r="EH65" s="190">
        <v>6.9012328192471443E-4</v>
      </c>
      <c r="EI65" s="190">
        <v>0.39860000000000001</v>
      </c>
      <c r="EJ65" s="190">
        <v>1.6551137141649114E-3</v>
      </c>
      <c r="EK65" s="189">
        <v>99.97</v>
      </c>
    </row>
    <row r="66" spans="1:141" x14ac:dyDescent="0.2">
      <c r="A66" s="63" t="s">
        <v>223</v>
      </c>
      <c r="B66" s="61">
        <v>93.12</v>
      </c>
      <c r="C66" s="143">
        <v>1.3274356885166655E-2</v>
      </c>
      <c r="D66" s="61">
        <v>50.28</v>
      </c>
      <c r="E66" s="61">
        <v>6.9670011683650515E-2</v>
      </c>
      <c r="F66" s="64">
        <v>0.191</v>
      </c>
      <c r="G66" s="64">
        <v>4.9652635161380266E-3</v>
      </c>
      <c r="H66" s="61">
        <v>6.51</v>
      </c>
      <c r="I66" s="61">
        <v>2.138230102990165E-2</v>
      </c>
      <c r="J66" s="61">
        <v>0.97</v>
      </c>
      <c r="K66" s="61">
        <v>10.029999999999999</v>
      </c>
      <c r="L66" s="61">
        <v>4.9672727939365995E-2</v>
      </c>
      <c r="M66" s="64">
        <v>4.2000000000000003E-2</v>
      </c>
      <c r="N66" s="64">
        <v>3.9431946011098951E-3</v>
      </c>
      <c r="O66" s="61">
        <v>25.26</v>
      </c>
      <c r="P66" s="61">
        <v>7.7133818056673437E-2</v>
      </c>
      <c r="Q66" s="61">
        <v>5.1100000000000003</v>
      </c>
      <c r="R66" s="61">
        <v>1.239109147734775E-2</v>
      </c>
      <c r="S66" s="64">
        <v>9.4E-2</v>
      </c>
      <c r="T66" s="64">
        <v>7.0725712162472342E-3</v>
      </c>
      <c r="U66" s="64">
        <v>0.73299999999999998</v>
      </c>
      <c r="V66" s="64">
        <v>1.5442313401883002E-2</v>
      </c>
      <c r="W66" s="64">
        <v>1.7000000000000001E-2</v>
      </c>
      <c r="X66" s="64">
        <v>9.6182333507834723E-4</v>
      </c>
      <c r="Y66" s="60">
        <v>4.5900000000000003E-2</v>
      </c>
      <c r="Z66" s="60">
        <v>1.0707668317612383E-3</v>
      </c>
      <c r="AA66" s="64">
        <v>1.4E-2</v>
      </c>
      <c r="AB66" s="64">
        <v>2.1182255145216176E-3</v>
      </c>
      <c r="AC66" s="64">
        <v>1.4E-2</v>
      </c>
      <c r="AD66" s="64">
        <v>9.3295214438024823E-4</v>
      </c>
      <c r="AE66" s="61">
        <v>99.3</v>
      </c>
      <c r="AF66" s="61">
        <f t="shared" ref="AF66:AF85" si="35">AE66+AN66</f>
        <v>100.06</v>
      </c>
      <c r="AG66" s="92">
        <f t="shared" ref="AG66:AG86" si="36">W66/F66</f>
        <v>8.9005235602094251E-2</v>
      </c>
      <c r="AH66" s="64">
        <f t="shared" ref="AH66:AH86" si="37">U66/F66</f>
        <v>3.837696335078534</v>
      </c>
      <c r="AI66" s="64">
        <f t="shared" ref="AI66:AI86" si="38">Y66/F66</f>
        <v>0.24031413612565447</v>
      </c>
      <c r="AJ66" s="64">
        <f t="shared" ref="AJ66:AJ85" si="39">AN66/F66</f>
        <v>3.9790575916230368</v>
      </c>
      <c r="AK66" s="63">
        <v>1435</v>
      </c>
      <c r="AL66" s="63">
        <v>1300</v>
      </c>
      <c r="AM66" s="63" t="s">
        <v>163</v>
      </c>
      <c r="AN66" s="62">
        <v>0.76</v>
      </c>
      <c r="AO66" s="69">
        <v>0.11</v>
      </c>
      <c r="AP66" s="66">
        <v>20</v>
      </c>
      <c r="AQ66" s="63">
        <v>10</v>
      </c>
      <c r="AR66" s="67">
        <v>1127.8399999999999</v>
      </c>
      <c r="AS66" s="63">
        <v>65.19</v>
      </c>
      <c r="AT66" s="67">
        <v>0.28000000000000003</v>
      </c>
      <c r="AU66" s="63">
        <v>0.04</v>
      </c>
      <c r="AV66" s="67">
        <v>18.64</v>
      </c>
      <c r="AW66" s="63">
        <v>0.9</v>
      </c>
      <c r="AX66" s="67">
        <v>4.7</v>
      </c>
      <c r="AY66" s="63">
        <v>0.37</v>
      </c>
      <c r="AZ66" s="67">
        <v>8.48</v>
      </c>
      <c r="BA66" s="63">
        <v>0.56000000000000005</v>
      </c>
      <c r="BB66" s="67">
        <v>0.24</v>
      </c>
      <c r="BC66" s="63">
        <v>0.04</v>
      </c>
      <c r="BD66" s="67">
        <v>2.0299999999999998</v>
      </c>
      <c r="BE66" s="63">
        <v>0.53</v>
      </c>
      <c r="BF66" s="67">
        <v>0.41</v>
      </c>
      <c r="BG66" s="63">
        <v>0.06</v>
      </c>
      <c r="BH66" s="67">
        <v>1.1200000000000001</v>
      </c>
      <c r="BI66" s="63">
        <v>0.13</v>
      </c>
      <c r="BJ66" s="67"/>
      <c r="BK66" s="63"/>
      <c r="BL66" s="67">
        <v>0.87</v>
      </c>
      <c r="BM66" s="63">
        <v>0.19</v>
      </c>
      <c r="BN66" s="67">
        <v>0.39</v>
      </c>
      <c r="BO66" s="63">
        <v>0.14000000000000001</v>
      </c>
      <c r="BP66" s="67"/>
      <c r="BQ66" s="63"/>
      <c r="BR66" s="67"/>
      <c r="BS66" s="63"/>
      <c r="BT66" s="67"/>
      <c r="BU66" s="63"/>
      <c r="BV66" s="67">
        <v>0.71</v>
      </c>
      <c r="BW66" s="63">
        <v>0.17</v>
      </c>
      <c r="BX66" s="67"/>
      <c r="BY66" s="63"/>
      <c r="BZ66" s="67">
        <v>0.45</v>
      </c>
      <c r="CA66" s="63">
        <v>0.14000000000000001</v>
      </c>
      <c r="CB66" s="67"/>
      <c r="CC66" s="63"/>
      <c r="CD66" s="67"/>
      <c r="CE66" s="63"/>
      <c r="CF66" s="67"/>
      <c r="CG66" s="63"/>
      <c r="CH66" s="67">
        <v>7.5999999999999998E-2</v>
      </c>
      <c r="CI66" s="63">
        <v>2.5000000000000001E-2</v>
      </c>
      <c r="CJ66" s="67">
        <v>1.7000000000000001E-2</v>
      </c>
      <c r="CK66" s="63">
        <v>5.0000000000000001E-3</v>
      </c>
      <c r="CL66" s="118">
        <v>7.4999999999999997E-3</v>
      </c>
      <c r="CM66" s="60">
        <v>3.0999999999999999E-3</v>
      </c>
      <c r="CN66" s="117">
        <v>30</v>
      </c>
      <c r="CO66" s="91">
        <v>13.25</v>
      </c>
      <c r="CP66" s="91">
        <v>14.74</v>
      </c>
      <c r="CQ66" s="91">
        <v>5.18</v>
      </c>
      <c r="CR66" s="61">
        <v>2.13</v>
      </c>
      <c r="CS66" s="61">
        <v>1.07</v>
      </c>
      <c r="CT66" s="63">
        <v>14.12</v>
      </c>
      <c r="CU66" s="63">
        <v>4.7300000000000004</v>
      </c>
      <c r="CV66" s="63">
        <v>11.45</v>
      </c>
      <c r="CW66" s="63">
        <v>4.54</v>
      </c>
      <c r="CX66" s="60">
        <f t="shared" si="32"/>
        <v>1.5021459227467813E-2</v>
      </c>
      <c r="CY66" s="60">
        <f t="shared" si="33"/>
        <v>2.2651761160632201E-3</v>
      </c>
      <c r="CZ66" s="63"/>
      <c r="DA66" s="68">
        <v>22.6</v>
      </c>
      <c r="DB66" s="60">
        <f t="shared" si="34"/>
        <v>1.7389043999999999E-2</v>
      </c>
      <c r="DC66" s="60">
        <v>9.7786800000000001E-4</v>
      </c>
      <c r="DD66" s="60">
        <v>4.9079999999999999E-2</v>
      </c>
      <c r="DE66" s="60">
        <v>2.7599999999999999E-3</v>
      </c>
      <c r="DF66" s="65">
        <v>0.70309999999999995</v>
      </c>
      <c r="DG66" s="65">
        <v>8.3999999999999993E-4</v>
      </c>
      <c r="DH66" s="65">
        <v>0.70081000000000004</v>
      </c>
      <c r="DI66" s="65">
        <v>8.5912192626386012E-4</v>
      </c>
      <c r="DJ66" s="68">
        <v>3110.0371285837396</v>
      </c>
      <c r="DK66" s="68">
        <v>697</v>
      </c>
      <c r="DM66" s="189">
        <v>41.52</v>
      </c>
      <c r="DN66" s="189">
        <v>4.0806523929979632E-2</v>
      </c>
      <c r="DO66" s="189">
        <v>51.46</v>
      </c>
      <c r="DP66" s="189">
        <v>4.7302483954270488E-2</v>
      </c>
      <c r="DQ66" s="189">
        <v>6.77</v>
      </c>
      <c r="DR66" s="189">
        <v>5.9221552911041912E-2</v>
      </c>
      <c r="DS66" s="190">
        <v>4.1000000000000003E-3</v>
      </c>
      <c r="DT66" s="190">
        <v>5.1079795091786616E-4</v>
      </c>
      <c r="DU66" s="190">
        <v>5.2299999999999999E-2</v>
      </c>
      <c r="DV66" s="190">
        <v>2.2544985167111857E-3</v>
      </c>
      <c r="DW66" s="190">
        <v>1.1000000000000001E-3</v>
      </c>
      <c r="DX66" s="190">
        <v>8.177900289505879E-4</v>
      </c>
      <c r="DY66" s="190">
        <v>0.12770000000000001</v>
      </c>
      <c r="DZ66" s="190">
        <v>2.8750220779685475E-3</v>
      </c>
      <c r="EA66" s="190">
        <v>1.6000000000000001E-3</v>
      </c>
      <c r="EB66" s="190">
        <v>4.6838557049749916E-4</v>
      </c>
      <c r="EC66" s="190">
        <v>0.2341</v>
      </c>
      <c r="ED66" s="190">
        <v>1.3225003137491956E-3</v>
      </c>
      <c r="EE66" s="190">
        <v>0.10440000000000001</v>
      </c>
      <c r="EF66" s="190">
        <v>1.0492237140540277E-3</v>
      </c>
      <c r="EG66" s="190">
        <v>1.55E-2</v>
      </c>
      <c r="EH66" s="190">
        <v>8.2016313614172599E-4</v>
      </c>
      <c r="EI66" s="190">
        <v>0.40620000000000001</v>
      </c>
      <c r="EJ66" s="190">
        <v>2.9586848383115353E-3</v>
      </c>
      <c r="EK66" s="189">
        <v>100.7</v>
      </c>
    </row>
    <row r="67" spans="1:141" x14ac:dyDescent="0.2">
      <c r="A67" s="63" t="s">
        <v>281</v>
      </c>
      <c r="B67" s="61">
        <v>93.02</v>
      </c>
      <c r="C67" s="143">
        <v>8.9630194853601887E-3</v>
      </c>
      <c r="D67" s="61">
        <v>50.3</v>
      </c>
      <c r="E67" s="61">
        <v>6.969772449657162E-2</v>
      </c>
      <c r="F67" s="64">
        <v>0.188</v>
      </c>
      <c r="G67" s="64">
        <v>4.9871311195867534E-3</v>
      </c>
      <c r="H67" s="61">
        <v>6.47</v>
      </c>
      <c r="I67" s="61">
        <v>2.1499946424280068E-2</v>
      </c>
      <c r="J67" s="61">
        <v>0.96</v>
      </c>
      <c r="K67" s="61">
        <v>10.137</v>
      </c>
      <c r="L67" s="61">
        <v>4.8771663989793643E-2</v>
      </c>
      <c r="M67" s="64">
        <v>5.0999999999999997E-2</v>
      </c>
      <c r="N67" s="64">
        <v>4.0112541397090921E-3</v>
      </c>
      <c r="O67" s="61">
        <v>25.09</v>
      </c>
      <c r="P67" s="61">
        <v>7.7257164021161132E-2</v>
      </c>
      <c r="Q67" s="61">
        <v>5.22</v>
      </c>
      <c r="R67" s="61">
        <v>1.2657827301713356E-2</v>
      </c>
      <c r="S67" s="64">
        <v>8.6999999999999994E-2</v>
      </c>
      <c r="T67" s="64">
        <v>7.1302234990683602E-3</v>
      </c>
      <c r="U67" s="64">
        <v>0.68500000000000005</v>
      </c>
      <c r="V67" s="64">
        <v>1.5143173472794943E-2</v>
      </c>
      <c r="W67" s="64">
        <v>1.9E-2</v>
      </c>
      <c r="X67" s="64">
        <v>1.0070011507098014E-3</v>
      </c>
      <c r="Y67" s="60">
        <v>7.0900000000000005E-2</v>
      </c>
      <c r="Z67" s="60">
        <v>1.2353099098936597E-3</v>
      </c>
      <c r="AA67" s="64">
        <v>2.1999999999999999E-2</v>
      </c>
      <c r="AB67" s="64">
        <v>2.3506365494593839E-3</v>
      </c>
      <c r="AC67" s="64">
        <v>2.1000000000000001E-2</v>
      </c>
      <c r="AD67" s="64">
        <v>9.75167306443133E-4</v>
      </c>
      <c r="AE67" s="61">
        <v>99.32</v>
      </c>
      <c r="AF67" s="61">
        <f t="shared" si="35"/>
        <v>100.1</v>
      </c>
      <c r="AG67" s="92">
        <f t="shared" si="36"/>
        <v>0.10106382978723404</v>
      </c>
      <c r="AH67" s="64">
        <f t="shared" si="37"/>
        <v>3.6436170212765959</v>
      </c>
      <c r="AI67" s="64">
        <f t="shared" si="38"/>
        <v>0.37712765957446809</v>
      </c>
      <c r="AJ67" s="64">
        <f t="shared" si="39"/>
        <v>4.1489361702127665</v>
      </c>
      <c r="AK67" s="63">
        <v>1431</v>
      </c>
      <c r="AL67" s="63">
        <v>1300</v>
      </c>
      <c r="AM67" s="63" t="s">
        <v>280</v>
      </c>
      <c r="AN67" s="62">
        <v>0.78</v>
      </c>
      <c r="AO67" s="69">
        <v>0.08</v>
      </c>
      <c r="AP67" s="66">
        <v>20</v>
      </c>
      <c r="AQ67" s="63">
        <v>16</v>
      </c>
      <c r="AR67" s="67">
        <v>1094.8499999999999</v>
      </c>
      <c r="AS67" s="63">
        <v>39.520000000000003</v>
      </c>
      <c r="AT67" s="67">
        <v>0.36</v>
      </c>
      <c r="AU67" s="63">
        <v>0.03</v>
      </c>
      <c r="AV67" s="67">
        <v>19.68</v>
      </c>
      <c r="AW67" s="63">
        <v>0.61</v>
      </c>
      <c r="AX67" s="67">
        <v>4.68</v>
      </c>
      <c r="AY67" s="63">
        <v>0.28000000000000003</v>
      </c>
      <c r="AZ67" s="67">
        <v>8.51</v>
      </c>
      <c r="BA67" s="63">
        <v>0.44</v>
      </c>
      <c r="BB67" s="67">
        <v>0.24</v>
      </c>
      <c r="BC67" s="63">
        <v>0.03</v>
      </c>
      <c r="BD67" s="67">
        <v>2.8</v>
      </c>
      <c r="BE67" s="63">
        <v>0.47</v>
      </c>
      <c r="BF67" s="67">
        <v>0.33</v>
      </c>
      <c r="BG67" s="63">
        <v>0.04</v>
      </c>
      <c r="BH67" s="67">
        <v>1.08</v>
      </c>
      <c r="BI67" s="63">
        <v>0.08</v>
      </c>
      <c r="BJ67" s="67"/>
      <c r="BK67" s="63"/>
      <c r="BL67" s="67">
        <v>0.95</v>
      </c>
      <c r="BM67" s="63">
        <v>0.15</v>
      </c>
      <c r="BN67" s="67">
        <v>0.35</v>
      </c>
      <c r="BO67" s="63">
        <v>0.09</v>
      </c>
      <c r="BP67" s="67"/>
      <c r="BQ67" s="63"/>
      <c r="BR67" s="67"/>
      <c r="BS67" s="63"/>
      <c r="BT67" s="67"/>
      <c r="BU67" s="63"/>
      <c r="BV67" s="67">
        <v>0.82</v>
      </c>
      <c r="BW67" s="63">
        <v>0.11</v>
      </c>
      <c r="BX67" s="67"/>
      <c r="BY67" s="63"/>
      <c r="BZ67" s="67">
        <v>0.52</v>
      </c>
      <c r="CA67" s="63">
        <v>0.08</v>
      </c>
      <c r="CB67" s="67"/>
      <c r="CC67" s="63"/>
      <c r="CD67" s="67"/>
      <c r="CE67" s="63"/>
      <c r="CF67" s="67"/>
      <c r="CG67" s="63"/>
      <c r="CH67" s="67">
        <v>6.0999999999999999E-2</v>
      </c>
      <c r="CI67" s="63">
        <v>1.6E-2</v>
      </c>
      <c r="CJ67" s="67">
        <v>2.4E-2</v>
      </c>
      <c r="CK67" s="63">
        <v>5.0000000000000001E-3</v>
      </c>
      <c r="CL67" s="118">
        <v>7.3000000000000001E-3</v>
      </c>
      <c r="CM67" s="60">
        <v>2.0999999999999999E-3</v>
      </c>
      <c r="CN67" s="117">
        <v>34.29</v>
      </c>
      <c r="CO67" s="91">
        <v>10.51</v>
      </c>
      <c r="CP67" s="91">
        <v>17.7</v>
      </c>
      <c r="CQ67" s="91">
        <v>4.84</v>
      </c>
      <c r="CR67" s="61">
        <v>3.43</v>
      </c>
      <c r="CS67" s="61">
        <v>1.2</v>
      </c>
      <c r="CT67" s="63">
        <v>10</v>
      </c>
      <c r="CU67" s="63">
        <v>2.29</v>
      </c>
      <c r="CV67" s="63">
        <v>15.57</v>
      </c>
      <c r="CW67" s="63">
        <v>4.74</v>
      </c>
      <c r="CX67" s="60">
        <f t="shared" si="32"/>
        <v>1.8292682926829267E-2</v>
      </c>
      <c r="CY67" s="60">
        <f t="shared" si="33"/>
        <v>1.6264234585462193E-3</v>
      </c>
      <c r="CZ67" s="63"/>
      <c r="DA67" s="68">
        <v>30.4</v>
      </c>
      <c r="DB67" s="60">
        <f t="shared" si="34"/>
        <v>2.0687576999999999E-2</v>
      </c>
      <c r="DC67" s="60">
        <v>1.1798190000000001E-3</v>
      </c>
      <c r="DD67" s="60">
        <v>5.8389999999999997E-2</v>
      </c>
      <c r="DE67" s="60">
        <v>3.3300000000000001E-3</v>
      </c>
      <c r="DF67" s="65">
        <v>0.70304</v>
      </c>
      <c r="DG67" s="65">
        <v>7.6999999999999996E-4</v>
      </c>
      <c r="DH67" s="65">
        <v>0.70030999999999999</v>
      </c>
      <c r="DI67" s="65">
        <v>7.9972218394933124E-4</v>
      </c>
      <c r="DJ67" s="68">
        <v>3509.2719514655973</v>
      </c>
      <c r="DK67" s="68">
        <v>645</v>
      </c>
      <c r="DM67" s="189">
        <v>41.3</v>
      </c>
      <c r="DN67" s="189">
        <v>2.1524111285095276E-2</v>
      </c>
      <c r="DO67" s="189">
        <v>51</v>
      </c>
      <c r="DP67" s="189">
        <v>4.8073521832063787E-2</v>
      </c>
      <c r="DQ67" s="189">
        <v>6.82</v>
      </c>
      <c r="DR67" s="189">
        <v>4.0068541521672281E-2</v>
      </c>
      <c r="DS67" s="190">
        <v>3.8E-3</v>
      </c>
      <c r="DT67" s="190">
        <v>6.5332565542852434E-4</v>
      </c>
      <c r="DU67" s="190">
        <v>5.3999999999999999E-2</v>
      </c>
      <c r="DV67" s="190">
        <v>5.8474940088286626E-3</v>
      </c>
      <c r="DW67" s="190">
        <v>5.9999999999999995E-4</v>
      </c>
      <c r="DX67" s="190">
        <v>4.90472529795717E-4</v>
      </c>
      <c r="DY67" s="190">
        <v>0.13039999999999999</v>
      </c>
      <c r="DZ67" s="190">
        <v>2.2137868094637106E-3</v>
      </c>
      <c r="EA67" s="190">
        <v>1.6999999999999999E-3</v>
      </c>
      <c r="EB67" s="190">
        <v>6.7219931145415983E-4</v>
      </c>
      <c r="EC67" s="190">
        <v>0.24079999999999999</v>
      </c>
      <c r="ED67" s="190">
        <v>2.4759163960575991E-2</v>
      </c>
      <c r="EE67" s="190">
        <v>0.1052</v>
      </c>
      <c r="EF67" s="190">
        <v>1.1033736967559979E-3</v>
      </c>
      <c r="EG67" s="190">
        <v>1.5599999999999999E-2</v>
      </c>
      <c r="EH67" s="190">
        <v>6.7737336432648163E-4</v>
      </c>
      <c r="EI67" s="190">
        <v>0.40500000000000003</v>
      </c>
      <c r="EJ67" s="190">
        <v>1.9214797100574241E-3</v>
      </c>
      <c r="EK67" s="189">
        <v>100.07</v>
      </c>
    </row>
    <row r="68" spans="1:141" x14ac:dyDescent="0.2">
      <c r="A68" s="63" t="s">
        <v>194</v>
      </c>
      <c r="B68" s="61">
        <v>93.05</v>
      </c>
      <c r="C68" s="143">
        <v>1.0029482413590059E-2</v>
      </c>
      <c r="D68" s="61">
        <v>50.22</v>
      </c>
      <c r="E68" s="61">
        <v>6.9586873244887215E-2</v>
      </c>
      <c r="F68" s="64">
        <v>0.186</v>
      </c>
      <c r="G68" s="64">
        <v>4.9555374369374796E-3</v>
      </c>
      <c r="H68" s="61">
        <v>6.4</v>
      </c>
      <c r="I68" s="61">
        <v>2.1184905877464671E-2</v>
      </c>
      <c r="J68" s="61">
        <v>0.96</v>
      </c>
      <c r="K68" s="61">
        <v>10.135</v>
      </c>
      <c r="L68" s="61">
        <v>4.8371945153424682E-2</v>
      </c>
      <c r="M68" s="64">
        <v>5.0999999999999997E-2</v>
      </c>
      <c r="N68" s="64">
        <v>3.9614508756262521E-3</v>
      </c>
      <c r="O68" s="61">
        <v>25.25</v>
      </c>
      <c r="P68" s="61">
        <v>7.6777963297733745E-2</v>
      </c>
      <c r="Q68" s="61">
        <v>5.16</v>
      </c>
      <c r="R68" s="61">
        <v>1.2512335033877572E-2</v>
      </c>
      <c r="S68" s="64">
        <v>8.2000000000000003E-2</v>
      </c>
      <c r="T68" s="64">
        <v>7.0085741539987123E-3</v>
      </c>
      <c r="U68" s="64">
        <v>0.68200000000000005</v>
      </c>
      <c r="V68" s="64">
        <v>1.4971732958173689E-2</v>
      </c>
      <c r="W68" s="64">
        <v>2.1000000000000001E-2</v>
      </c>
      <c r="X68" s="64">
        <v>9.9612139822413226E-4</v>
      </c>
      <c r="Y68" s="60">
        <v>9.0999999999999998E-2</v>
      </c>
      <c r="Z68" s="60">
        <v>1.3427098720475046E-3</v>
      </c>
      <c r="AA68" s="64">
        <v>1.7999999999999999E-2</v>
      </c>
      <c r="AB68" s="64">
        <v>2.2725607758649711E-3</v>
      </c>
      <c r="AC68" s="64">
        <v>1.7999999999999999E-2</v>
      </c>
      <c r="AD68" s="64">
        <v>9.5952163081402175E-4</v>
      </c>
      <c r="AE68" s="61">
        <v>99.28</v>
      </c>
      <c r="AF68" s="61">
        <f t="shared" si="35"/>
        <v>100.11</v>
      </c>
      <c r="AG68" s="92">
        <f t="shared" si="36"/>
        <v>0.11290322580645162</v>
      </c>
      <c r="AH68" s="64">
        <f t="shared" si="37"/>
        <v>3.666666666666667</v>
      </c>
      <c r="AI68" s="64">
        <f t="shared" si="38"/>
        <v>0.489247311827957</v>
      </c>
      <c r="AJ68" s="64">
        <f t="shared" si="39"/>
        <v>4.4623655913978491</v>
      </c>
      <c r="AK68" s="63">
        <v>1432</v>
      </c>
      <c r="AL68" s="63">
        <v>1300</v>
      </c>
      <c r="AM68" s="63" t="s">
        <v>193</v>
      </c>
      <c r="AN68" s="62">
        <v>0.83</v>
      </c>
      <c r="AO68" s="69">
        <v>0.12</v>
      </c>
      <c r="AP68" s="66">
        <v>20</v>
      </c>
      <c r="AQ68" s="63">
        <v>17</v>
      </c>
      <c r="AR68" s="67">
        <v>1095.3800000000001</v>
      </c>
      <c r="AS68" s="63">
        <v>39.76</v>
      </c>
      <c r="AT68" s="67">
        <v>0.41</v>
      </c>
      <c r="AU68" s="63">
        <v>0.03</v>
      </c>
      <c r="AV68" s="67">
        <v>19.7</v>
      </c>
      <c r="AW68" s="63">
        <v>0.53</v>
      </c>
      <c r="AX68" s="67">
        <v>4.59</v>
      </c>
      <c r="AY68" s="63">
        <v>0.27</v>
      </c>
      <c r="AZ68" s="67">
        <v>8.3000000000000007</v>
      </c>
      <c r="BA68" s="63">
        <v>0.41</v>
      </c>
      <c r="BB68" s="67">
        <v>0.26</v>
      </c>
      <c r="BC68" s="63">
        <v>0.03</v>
      </c>
      <c r="BD68" s="67">
        <v>2.59</v>
      </c>
      <c r="BE68" s="63">
        <v>0.38</v>
      </c>
      <c r="BF68" s="67">
        <v>0.34</v>
      </c>
      <c r="BG68" s="63">
        <v>0.03</v>
      </c>
      <c r="BH68" s="67">
        <v>1.1499999999999999</v>
      </c>
      <c r="BI68" s="63">
        <v>0.08</v>
      </c>
      <c r="BJ68" s="67"/>
      <c r="BK68" s="63"/>
      <c r="BL68" s="67">
        <v>1</v>
      </c>
      <c r="BM68" s="63">
        <v>0.13</v>
      </c>
      <c r="BN68" s="67">
        <v>0.32</v>
      </c>
      <c r="BO68" s="63">
        <v>7.0000000000000007E-2</v>
      </c>
      <c r="BP68" s="67"/>
      <c r="BQ68" s="63"/>
      <c r="BR68" s="67"/>
      <c r="BS68" s="63"/>
      <c r="BT68" s="67"/>
      <c r="BU68" s="63"/>
      <c r="BV68" s="67">
        <v>0.86</v>
      </c>
      <c r="BW68" s="63">
        <v>0.1</v>
      </c>
      <c r="BX68" s="67"/>
      <c r="BY68" s="63"/>
      <c r="BZ68" s="67">
        <v>0.55000000000000004</v>
      </c>
      <c r="CA68" s="63">
        <v>7.0000000000000007E-2</v>
      </c>
      <c r="CB68" s="67"/>
      <c r="CC68" s="63"/>
      <c r="CD68" s="67"/>
      <c r="CE68" s="63"/>
      <c r="CF68" s="67"/>
      <c r="CG68" s="63"/>
      <c r="CH68" s="67">
        <v>9.7000000000000003E-2</v>
      </c>
      <c r="CI68" s="63">
        <v>1.2999999999999999E-2</v>
      </c>
      <c r="CJ68" s="67">
        <v>2.4E-2</v>
      </c>
      <c r="CK68" s="63">
        <v>4.0000000000000001E-3</v>
      </c>
      <c r="CL68" s="118">
        <v>6.4000000000000003E-3</v>
      </c>
      <c r="CM68" s="60">
        <v>1.5E-3</v>
      </c>
      <c r="CN68" s="117">
        <v>43.33</v>
      </c>
      <c r="CO68" s="91">
        <v>11.69</v>
      </c>
      <c r="CP68" s="91">
        <v>11.86</v>
      </c>
      <c r="CQ68" s="91">
        <v>1.77</v>
      </c>
      <c r="CR68" s="61">
        <v>4</v>
      </c>
      <c r="CS68" s="61">
        <v>1.1499999999999999</v>
      </c>
      <c r="CT68" s="63">
        <v>10.83</v>
      </c>
      <c r="CU68" s="63">
        <v>2.29</v>
      </c>
      <c r="CV68" s="63">
        <v>10.31</v>
      </c>
      <c r="CW68" s="63">
        <v>1.95</v>
      </c>
      <c r="CX68" s="60">
        <f t="shared" si="32"/>
        <v>2.081218274111675E-2</v>
      </c>
      <c r="CY68" s="60">
        <f t="shared" si="33"/>
        <v>1.6225171736762103E-3</v>
      </c>
      <c r="CZ68" s="63"/>
      <c r="DA68" s="68">
        <v>26.6</v>
      </c>
      <c r="DB68" s="60">
        <f t="shared" si="34"/>
        <v>2.3599923000000002E-2</v>
      </c>
      <c r="DC68" s="60">
        <v>1.356969E-3</v>
      </c>
      <c r="DD68" s="60">
        <v>6.6610000000000003E-2</v>
      </c>
      <c r="DE68" s="60">
        <v>3.8300000000000001E-3</v>
      </c>
      <c r="DF68" s="65">
        <v>0.70408999999999999</v>
      </c>
      <c r="DG68" s="65">
        <v>8.9999999999999998E-4</v>
      </c>
      <c r="DH68" s="65">
        <v>0.70098000000000005</v>
      </c>
      <c r="DI68" s="65">
        <v>9.3339989388710248E-4</v>
      </c>
      <c r="DJ68" s="68">
        <v>2971.0823425721469</v>
      </c>
      <c r="DK68" s="68">
        <v>758</v>
      </c>
      <c r="DM68" s="189">
        <v>41.49</v>
      </c>
      <c r="DN68" s="189">
        <v>2.6437421866722294E-2</v>
      </c>
      <c r="DO68" s="189">
        <v>51.39</v>
      </c>
      <c r="DP68" s="189">
        <v>5.8929360479534759E-2</v>
      </c>
      <c r="DQ68" s="189">
        <v>6.84</v>
      </c>
      <c r="DR68" s="189">
        <v>4.5252407113317385E-2</v>
      </c>
      <c r="DS68" s="190">
        <v>3.2000000000000002E-3</v>
      </c>
      <c r="DT68" s="190">
        <v>4.7176012586435886E-4</v>
      </c>
      <c r="DU68" s="190">
        <v>5.1999999999999998E-2</v>
      </c>
      <c r="DV68" s="190">
        <v>2.4386267611096204E-3</v>
      </c>
      <c r="DW68" s="190">
        <v>5.9999999999999995E-4</v>
      </c>
      <c r="DX68" s="190">
        <v>7.4013276602792567E-4</v>
      </c>
      <c r="DY68" s="190">
        <v>0.1255</v>
      </c>
      <c r="DZ68" s="190">
        <v>1.0963699026028308E-3</v>
      </c>
      <c r="EA68" s="190">
        <v>1.2999999999999999E-3</v>
      </c>
      <c r="EB68" s="190">
        <v>4.2271091313682307E-4</v>
      </c>
      <c r="EC68" s="190">
        <v>0.18970000000000001</v>
      </c>
      <c r="ED68" s="190">
        <v>5.1889017733740255E-3</v>
      </c>
      <c r="EE68" s="190">
        <v>0.1048</v>
      </c>
      <c r="EF68" s="190">
        <v>8.4619274234097738E-4</v>
      </c>
      <c r="EG68" s="190">
        <v>1.5299999999999999E-2</v>
      </c>
      <c r="EH68" s="190">
        <v>9.0693106355605683E-4</v>
      </c>
      <c r="EI68" s="190">
        <v>0.4078</v>
      </c>
      <c r="EJ68" s="190">
        <v>1.3991072907143032E-3</v>
      </c>
      <c r="EK68" s="189">
        <v>100.6</v>
      </c>
    </row>
    <row r="69" spans="1:141" x14ac:dyDescent="0.2">
      <c r="A69" s="63" t="s">
        <v>137</v>
      </c>
      <c r="B69" s="61">
        <v>92.96</v>
      </c>
      <c r="C69" s="143">
        <v>1.8675782372515369E-3</v>
      </c>
      <c r="D69" s="61">
        <v>50.14</v>
      </c>
      <c r="E69" s="61">
        <v>6.9476021993202811E-2</v>
      </c>
      <c r="F69" s="64">
        <v>0.19600000000000001</v>
      </c>
      <c r="G69" s="64">
        <v>5.093648574304918E-3</v>
      </c>
      <c r="H69" s="61">
        <v>6.61</v>
      </c>
      <c r="I69" s="61">
        <v>2.1795559245286981E-2</v>
      </c>
      <c r="J69" s="61">
        <v>0.95</v>
      </c>
      <c r="K69" s="61">
        <v>10.148</v>
      </c>
      <c r="L69" s="61">
        <v>4.8694736987922663E-2</v>
      </c>
      <c r="M69" s="64">
        <v>0.05</v>
      </c>
      <c r="N69" s="64">
        <v>4.0339774508633634E-3</v>
      </c>
      <c r="O69" s="61">
        <v>24.85</v>
      </c>
      <c r="P69" s="61">
        <v>7.7794764922729326E-2</v>
      </c>
      <c r="Q69" s="61">
        <v>5.43</v>
      </c>
      <c r="R69" s="61">
        <v>1.2888759081721818E-2</v>
      </c>
      <c r="S69" s="64">
        <v>0.09</v>
      </c>
      <c r="T69" s="64">
        <v>7.276174269490801E-3</v>
      </c>
      <c r="U69" s="64">
        <v>0.69099999999999995</v>
      </c>
      <c r="V69" s="64">
        <v>1.5257743935959486E-2</v>
      </c>
      <c r="W69" s="64">
        <v>1.6E-2</v>
      </c>
      <c r="X69" s="64">
        <v>9.7772295603889355E-4</v>
      </c>
      <c r="Y69" s="60">
        <v>5.0700000000000002E-2</v>
      </c>
      <c r="Z69" s="60">
        <v>1.1206227891469795E-3</v>
      </c>
      <c r="AA69" s="64">
        <v>1.7000000000000001E-2</v>
      </c>
      <c r="AB69" s="64">
        <v>2.2929044131627546E-3</v>
      </c>
      <c r="AC69" s="64">
        <v>2.1000000000000001E-2</v>
      </c>
      <c r="AD69" s="64">
        <v>9.6516933689839578E-4</v>
      </c>
      <c r="AE69" s="61">
        <v>99.26</v>
      </c>
      <c r="AF69" s="61">
        <f t="shared" si="35"/>
        <v>100.07000000000001</v>
      </c>
      <c r="AG69" s="92">
        <f t="shared" si="36"/>
        <v>8.1632653061224483E-2</v>
      </c>
      <c r="AH69" s="64">
        <f t="shared" si="37"/>
        <v>3.5255102040816322</v>
      </c>
      <c r="AI69" s="64">
        <f t="shared" si="38"/>
        <v>0.2586734693877551</v>
      </c>
      <c r="AJ69" s="64">
        <f t="shared" si="39"/>
        <v>4.1326530612244898</v>
      </c>
      <c r="AK69" s="63">
        <v>1428</v>
      </c>
      <c r="AL69" s="63">
        <v>1300</v>
      </c>
      <c r="AM69" s="63" t="s">
        <v>136</v>
      </c>
      <c r="AN69" s="62">
        <v>0.81</v>
      </c>
      <c r="AO69" s="69">
        <v>0.11</v>
      </c>
      <c r="AP69" s="66">
        <v>20</v>
      </c>
      <c r="AQ69" s="63">
        <v>17</v>
      </c>
      <c r="AR69" s="67">
        <v>1188.94</v>
      </c>
      <c r="AS69" s="63">
        <v>53.5</v>
      </c>
      <c r="AT69" s="67">
        <v>0.34</v>
      </c>
      <c r="AU69" s="63">
        <v>0.04</v>
      </c>
      <c r="AV69" s="67">
        <v>20.100000000000001</v>
      </c>
      <c r="AW69" s="63">
        <v>0.81</v>
      </c>
      <c r="AX69" s="67">
        <v>4.93</v>
      </c>
      <c r="AY69" s="63">
        <v>0.32</v>
      </c>
      <c r="AZ69" s="67">
        <v>9.0500000000000007</v>
      </c>
      <c r="BA69" s="63">
        <v>0.48</v>
      </c>
      <c r="BB69" s="67">
        <v>0.28000000000000003</v>
      </c>
      <c r="BC69" s="63">
        <v>0.04</v>
      </c>
      <c r="BD69" s="67">
        <v>2.6</v>
      </c>
      <c r="BE69" s="63">
        <v>0.45</v>
      </c>
      <c r="BF69" s="67">
        <v>0.39</v>
      </c>
      <c r="BG69" s="63">
        <v>0.06</v>
      </c>
      <c r="BH69" s="67">
        <v>1.1299999999999999</v>
      </c>
      <c r="BI69" s="63">
        <v>0.09</v>
      </c>
      <c r="BJ69" s="67"/>
      <c r="BK69" s="63"/>
      <c r="BL69" s="67">
        <v>0.99</v>
      </c>
      <c r="BM69" s="63">
        <v>0.21</v>
      </c>
      <c r="BN69" s="67">
        <v>0.42</v>
      </c>
      <c r="BO69" s="63">
        <v>0.1</v>
      </c>
      <c r="BP69" s="67"/>
      <c r="BQ69" s="63"/>
      <c r="BR69" s="67"/>
      <c r="BS69" s="63"/>
      <c r="BT69" s="67"/>
      <c r="BU69" s="63"/>
      <c r="BV69" s="67">
        <v>0.81</v>
      </c>
      <c r="BW69" s="63">
        <v>0.13</v>
      </c>
      <c r="BX69" s="67"/>
      <c r="BY69" s="63"/>
      <c r="BZ69" s="67">
        <v>0.68</v>
      </c>
      <c r="CA69" s="63">
        <v>0.1</v>
      </c>
      <c r="CB69" s="67"/>
      <c r="CC69" s="63"/>
      <c r="CD69" s="67"/>
      <c r="CE69" s="63"/>
      <c r="CF69" s="67"/>
      <c r="CG69" s="63"/>
      <c r="CH69" s="67">
        <v>7.3999999999999996E-2</v>
      </c>
      <c r="CI69" s="63">
        <v>1.4E-2</v>
      </c>
      <c r="CJ69" s="67">
        <v>2.3E-2</v>
      </c>
      <c r="CK69" s="63">
        <v>5.0000000000000001E-3</v>
      </c>
      <c r="CL69" s="118">
        <v>9.4999999999999998E-3</v>
      </c>
      <c r="CM69" s="60">
        <v>2.7000000000000001E-3</v>
      </c>
      <c r="CN69" s="117">
        <v>31.11</v>
      </c>
      <c r="CO69" s="91">
        <v>9.6300000000000008</v>
      </c>
      <c r="CP69" s="91">
        <v>15.27</v>
      </c>
      <c r="CQ69" s="91">
        <v>3.19</v>
      </c>
      <c r="CR69" s="61">
        <v>2.56</v>
      </c>
      <c r="CS69" s="61">
        <v>0.89</v>
      </c>
      <c r="CT69" s="63">
        <v>12.17</v>
      </c>
      <c r="CU69" s="63">
        <v>2.96</v>
      </c>
      <c r="CV69" s="63">
        <v>13.38</v>
      </c>
      <c r="CW69" s="63">
        <v>3.83</v>
      </c>
      <c r="CX69" s="60">
        <f t="shared" si="32"/>
        <v>1.6915422885572139E-2</v>
      </c>
      <c r="CY69" s="60">
        <f t="shared" si="33"/>
        <v>2.1035605412477263E-3</v>
      </c>
      <c r="CZ69" s="63"/>
      <c r="DA69" s="68">
        <v>15.5</v>
      </c>
      <c r="DB69" s="60">
        <f t="shared" si="34"/>
        <v>1.6917825000000001E-2</v>
      </c>
      <c r="DC69" s="60">
        <v>1.0274699999999999E-3</v>
      </c>
      <c r="DD69" s="60">
        <v>4.7750000000000001E-2</v>
      </c>
      <c r="DE69" s="60">
        <v>2.8999999999999998E-3</v>
      </c>
      <c r="DF69" s="65">
        <v>0.70379999999999998</v>
      </c>
      <c r="DG69" s="65">
        <v>9.7999999999999997E-4</v>
      </c>
      <c r="DH69" s="65">
        <v>0.70157000000000003</v>
      </c>
      <c r="DI69" s="65">
        <v>9.9687944263731308E-4</v>
      </c>
      <c r="DJ69" s="68">
        <v>2490.5916167284299</v>
      </c>
      <c r="DK69" s="68">
        <v>815</v>
      </c>
      <c r="DM69" s="189">
        <v>40.78</v>
      </c>
      <c r="DN69" s="189">
        <v>4.6068454908087184E-2</v>
      </c>
      <c r="DO69" s="189">
        <v>50.39</v>
      </c>
      <c r="DP69" s="189">
        <v>9.5386110132581095E-2</v>
      </c>
      <c r="DQ69" s="189">
        <v>6.8</v>
      </c>
      <c r="DR69" s="189">
        <v>8.0578844733212775E-3</v>
      </c>
      <c r="DS69" s="190">
        <v>4.1999999999999997E-3</v>
      </c>
      <c r="DT69" s="190">
        <v>6.0511103113395639E-4</v>
      </c>
      <c r="DU69" s="190">
        <v>4.6699999999999998E-2</v>
      </c>
      <c r="DV69" s="190">
        <v>2.1279868126857873E-3</v>
      </c>
      <c r="DW69" s="190">
        <v>1.6999999999999999E-3</v>
      </c>
      <c r="DX69" s="190">
        <v>1.2009131205655461E-3</v>
      </c>
      <c r="DY69" s="190">
        <v>0.13469999999999999</v>
      </c>
      <c r="DZ69" s="190">
        <v>4.7811921917908645E-3</v>
      </c>
      <c r="EA69" s="190">
        <v>1.5E-3</v>
      </c>
      <c r="EB69" s="190">
        <v>6.6176470588235302E-5</v>
      </c>
      <c r="EC69" s="190">
        <v>0.23730000000000001</v>
      </c>
      <c r="ED69" s="190">
        <v>6.4677867797894974E-3</v>
      </c>
      <c r="EE69" s="190">
        <v>0.10489999999999999</v>
      </c>
      <c r="EF69" s="190">
        <v>1.1037351543306741E-3</v>
      </c>
      <c r="EG69" s="190">
        <v>1.54E-2</v>
      </c>
      <c r="EH69" s="190">
        <v>1.0575043020744877E-3</v>
      </c>
      <c r="EI69" s="190">
        <v>0.40039999999999998</v>
      </c>
      <c r="EJ69" s="190">
        <v>4.8211228274447635E-3</v>
      </c>
      <c r="EK69" s="189">
        <v>98.91</v>
      </c>
    </row>
    <row r="70" spans="1:141" x14ac:dyDescent="0.2">
      <c r="A70" s="63" t="s">
        <v>247</v>
      </c>
      <c r="B70" s="61">
        <v>93.01</v>
      </c>
      <c r="C70" s="143">
        <v>1.8818327355430544E-3</v>
      </c>
      <c r="D70" s="61">
        <v>50.17</v>
      </c>
      <c r="E70" s="61">
        <v>6.9517591212584467E-2</v>
      </c>
      <c r="F70" s="64">
        <v>0.192</v>
      </c>
      <c r="G70" s="64">
        <v>5.0508215393361734E-3</v>
      </c>
      <c r="H70" s="61">
        <v>6.37</v>
      </c>
      <c r="I70" s="61">
        <v>2.1494548069018758E-2</v>
      </c>
      <c r="J70" s="61">
        <v>0.94</v>
      </c>
      <c r="K70" s="61">
        <v>10.154999999999999</v>
      </c>
      <c r="L70" s="61">
        <v>4.7555736376733077E-2</v>
      </c>
      <c r="M70" s="64">
        <v>5.3999999999999999E-2</v>
      </c>
      <c r="N70" s="64">
        <v>4.0584793014132774E-3</v>
      </c>
      <c r="O70" s="61">
        <v>25.14</v>
      </c>
      <c r="P70" s="61">
        <v>7.676738661697427E-2</v>
      </c>
      <c r="Q70" s="61">
        <v>5.2</v>
      </c>
      <c r="R70" s="61">
        <v>1.2676397042350346E-2</v>
      </c>
      <c r="S70" s="64">
        <v>8.4000000000000005E-2</v>
      </c>
      <c r="T70" s="64">
        <v>7.1499671433588492E-3</v>
      </c>
      <c r="U70" s="64">
        <v>0.68</v>
      </c>
      <c r="V70" s="64">
        <v>1.5171924298307724E-2</v>
      </c>
      <c r="W70" s="64">
        <v>2.1000000000000001E-2</v>
      </c>
      <c r="X70" s="64">
        <v>1.0156733858217742E-3</v>
      </c>
      <c r="Y70" s="60">
        <v>0.1038</v>
      </c>
      <c r="Z70" s="60">
        <v>1.4249786890258318E-3</v>
      </c>
      <c r="AA70" s="64">
        <v>1.4E-2</v>
      </c>
      <c r="AB70" s="64">
        <v>2.1878800576509371E-3</v>
      </c>
      <c r="AC70" s="64">
        <v>1.2E-2</v>
      </c>
      <c r="AD70" s="64">
        <v>8.9308836442239395E-4</v>
      </c>
      <c r="AE70" s="61">
        <v>99.15</v>
      </c>
      <c r="AF70" s="61">
        <f t="shared" si="35"/>
        <v>100.12</v>
      </c>
      <c r="AG70" s="92">
        <f t="shared" si="36"/>
        <v>0.109375</v>
      </c>
      <c r="AH70" s="64">
        <f t="shared" si="37"/>
        <v>3.541666666666667</v>
      </c>
      <c r="AI70" s="64">
        <f t="shared" si="38"/>
        <v>0.54062500000000002</v>
      </c>
      <c r="AJ70" s="64">
        <f t="shared" si="39"/>
        <v>5.052083333333333</v>
      </c>
      <c r="AK70" s="63">
        <v>1428</v>
      </c>
      <c r="AL70" s="63">
        <v>1300</v>
      </c>
      <c r="AM70" s="63" t="s">
        <v>246</v>
      </c>
      <c r="AN70" s="62">
        <v>0.97</v>
      </c>
      <c r="AO70" s="69">
        <v>0.14000000000000001</v>
      </c>
      <c r="AP70" s="66">
        <v>20</v>
      </c>
      <c r="AQ70" s="63">
        <v>17</v>
      </c>
      <c r="AR70" s="67">
        <v>1106.17</v>
      </c>
      <c r="AS70" s="63">
        <v>45.46</v>
      </c>
      <c r="AT70" s="67">
        <v>0.48</v>
      </c>
      <c r="AU70" s="63">
        <v>0.04</v>
      </c>
      <c r="AV70" s="67">
        <v>20.260000000000002</v>
      </c>
      <c r="AW70" s="63">
        <v>0.73</v>
      </c>
      <c r="AX70" s="67">
        <v>4.55</v>
      </c>
      <c r="AY70" s="63">
        <v>0.3</v>
      </c>
      <c r="AZ70" s="67">
        <v>8.39</v>
      </c>
      <c r="BA70" s="63">
        <v>0.43</v>
      </c>
      <c r="BB70" s="67">
        <v>0.25</v>
      </c>
      <c r="BC70" s="63">
        <v>0.03</v>
      </c>
      <c r="BD70" s="67">
        <v>2.58</v>
      </c>
      <c r="BE70" s="63">
        <v>0.44</v>
      </c>
      <c r="BF70" s="67">
        <v>0.37</v>
      </c>
      <c r="BG70" s="63">
        <v>0.04</v>
      </c>
      <c r="BH70" s="67">
        <v>1.06</v>
      </c>
      <c r="BI70" s="63">
        <v>0.08</v>
      </c>
      <c r="BJ70" s="67"/>
      <c r="BK70" s="63"/>
      <c r="BL70" s="67">
        <v>1</v>
      </c>
      <c r="BM70" s="63">
        <v>0.16</v>
      </c>
      <c r="BN70" s="67">
        <v>0.38</v>
      </c>
      <c r="BO70" s="63">
        <v>0.09</v>
      </c>
      <c r="BP70" s="67"/>
      <c r="BQ70" s="63"/>
      <c r="BR70" s="67"/>
      <c r="BS70" s="63"/>
      <c r="BT70" s="67"/>
      <c r="BU70" s="63"/>
      <c r="BV70" s="67">
        <v>0.75</v>
      </c>
      <c r="BW70" s="63">
        <v>0.1</v>
      </c>
      <c r="BX70" s="67"/>
      <c r="BY70" s="63"/>
      <c r="BZ70" s="67">
        <v>0.59</v>
      </c>
      <c r="CA70" s="63">
        <v>0.1</v>
      </c>
      <c r="CB70" s="67"/>
      <c r="CC70" s="63"/>
      <c r="CD70" s="67"/>
      <c r="CE70" s="63"/>
      <c r="CF70" s="67"/>
      <c r="CG70" s="63"/>
      <c r="CH70" s="67">
        <v>6.2E-2</v>
      </c>
      <c r="CI70" s="63">
        <v>0.01</v>
      </c>
      <c r="CJ70" s="67">
        <v>2.1000000000000001E-2</v>
      </c>
      <c r="CK70" s="63">
        <v>4.0000000000000001E-3</v>
      </c>
      <c r="CL70" s="118">
        <v>7.3000000000000001E-3</v>
      </c>
      <c r="CM70" s="60">
        <v>2.0999999999999999E-3</v>
      </c>
      <c r="CN70" s="117">
        <v>35.71</v>
      </c>
      <c r="CO70" s="91">
        <v>11.32</v>
      </c>
      <c r="CP70" s="91">
        <v>17.100000000000001</v>
      </c>
      <c r="CQ70" s="91">
        <v>2.99</v>
      </c>
      <c r="CR70" s="61">
        <v>3</v>
      </c>
      <c r="CS70" s="61">
        <v>1.07</v>
      </c>
      <c r="CT70" s="63">
        <v>11.9</v>
      </c>
      <c r="CU70" s="63">
        <v>3.03</v>
      </c>
      <c r="CV70" s="63">
        <v>16.13</v>
      </c>
      <c r="CW70" s="63">
        <v>3.59</v>
      </c>
      <c r="CX70" s="60">
        <f t="shared" si="32"/>
        <v>2.3692003948667321E-2</v>
      </c>
      <c r="CY70" s="60">
        <f t="shared" si="33"/>
        <v>2.1509834394589067E-3</v>
      </c>
      <c r="CZ70" s="63"/>
      <c r="DA70" s="68">
        <v>17.100000000000001</v>
      </c>
      <c r="DB70" s="60">
        <f t="shared" si="34"/>
        <v>2.2643312999999998E-2</v>
      </c>
      <c r="DC70" s="60">
        <v>1.2577650000000001E-3</v>
      </c>
      <c r="DD70" s="60">
        <v>6.3909999999999995E-2</v>
      </c>
      <c r="DE70" s="60">
        <v>3.5500000000000002E-3</v>
      </c>
      <c r="DF70" s="65">
        <v>0.70340000000000003</v>
      </c>
      <c r="DG70" s="65">
        <v>1.0499999999999999E-3</v>
      </c>
      <c r="DH70" s="65">
        <v>0.70040999999999998</v>
      </c>
      <c r="DI70" s="65">
        <v>1.075596065628584E-3</v>
      </c>
      <c r="DJ70" s="68">
        <v>3426.9147714049623</v>
      </c>
      <c r="DK70" s="68">
        <v>868</v>
      </c>
      <c r="DM70" s="189">
        <v>41.24</v>
      </c>
      <c r="DN70" s="189">
        <v>2.5528212715039432E-2</v>
      </c>
      <c r="DO70" s="189">
        <v>51.08</v>
      </c>
      <c r="DP70" s="189">
        <v>5.1444466643529939E-2</v>
      </c>
      <c r="DQ70" s="189">
        <v>6.84</v>
      </c>
      <c r="DR70" s="189">
        <v>8.4043138108394286E-3</v>
      </c>
      <c r="DS70" s="190">
        <v>3.7000000000000002E-3</v>
      </c>
      <c r="DT70" s="190">
        <v>5.7186050888346942E-4</v>
      </c>
      <c r="DU70" s="190">
        <v>5.0799999999999998E-2</v>
      </c>
      <c r="DV70" s="190">
        <v>2.1031466909075393E-3</v>
      </c>
      <c r="DW70" s="190">
        <v>2.3E-3</v>
      </c>
      <c r="DX70" s="190">
        <v>6.038660495716352E-4</v>
      </c>
      <c r="DY70" s="190">
        <v>0.128</v>
      </c>
      <c r="DZ70" s="190">
        <v>1.8306623804961717E-3</v>
      </c>
      <c r="EA70" s="190">
        <v>1.8E-3</v>
      </c>
      <c r="EB70" s="190">
        <v>2.3457803478922349E-4</v>
      </c>
      <c r="EC70" s="190">
        <v>0.22950000000000001</v>
      </c>
      <c r="ED70" s="190">
        <v>5.1576683256746502E-3</v>
      </c>
      <c r="EE70" s="190">
        <v>0.106</v>
      </c>
      <c r="EF70" s="190">
        <v>1.1192768251719787E-3</v>
      </c>
      <c r="EG70" s="190">
        <v>1.5299999999999999E-2</v>
      </c>
      <c r="EH70" s="190">
        <v>1.0594010498630412E-3</v>
      </c>
      <c r="EI70" s="190">
        <v>0.40479999999999999</v>
      </c>
      <c r="EJ70" s="190">
        <v>1.1633729506656052E-3</v>
      </c>
      <c r="EK70" s="189">
        <v>100.11</v>
      </c>
    </row>
    <row r="71" spans="1:141" x14ac:dyDescent="0.2">
      <c r="A71" s="63" t="s">
        <v>135</v>
      </c>
      <c r="B71" s="61">
        <v>92.78</v>
      </c>
      <c r="C71" s="143">
        <v>9.187286704616526E-3</v>
      </c>
      <c r="D71" s="61">
        <v>50.28</v>
      </c>
      <c r="E71" s="61">
        <v>6.9670011683650515E-2</v>
      </c>
      <c r="F71" s="64">
        <v>0.19600000000000001</v>
      </c>
      <c r="G71" s="64">
        <v>5.1922460677104199E-3</v>
      </c>
      <c r="H71" s="61">
        <v>6.47</v>
      </c>
      <c r="I71" s="61">
        <v>2.1914676617720355E-2</v>
      </c>
      <c r="J71" s="61">
        <v>0.89</v>
      </c>
      <c r="K71" s="61">
        <v>10.198</v>
      </c>
      <c r="L71" s="61">
        <v>4.7103634685622113E-2</v>
      </c>
      <c r="M71" s="64">
        <v>5.3999999999999999E-2</v>
      </c>
      <c r="N71" s="64">
        <v>4.1669082063323631E-3</v>
      </c>
      <c r="O71" s="61">
        <v>24.64</v>
      </c>
      <c r="P71" s="61">
        <v>7.5240588951561105E-2</v>
      </c>
      <c r="Q71" s="61">
        <v>5.31</v>
      </c>
      <c r="R71" s="61">
        <v>1.2944551595169294E-2</v>
      </c>
      <c r="S71" s="64">
        <v>0.11600000000000001</v>
      </c>
      <c r="T71" s="64">
        <v>7.4806045171975288E-3</v>
      </c>
      <c r="U71" s="64">
        <v>0.67</v>
      </c>
      <c r="V71" s="64">
        <v>1.5267043724924793E-2</v>
      </c>
      <c r="W71" s="64">
        <v>0.02</v>
      </c>
      <c r="X71" s="64">
        <v>1.0323288785945334E-3</v>
      </c>
      <c r="Y71" s="60">
        <v>9.1200000000000003E-2</v>
      </c>
      <c r="Z71" s="60">
        <v>1.3854664508388503E-3</v>
      </c>
      <c r="AA71" s="64">
        <v>1.4999999999999999E-2</v>
      </c>
      <c r="AB71" s="64">
        <v>2.2258284599971615E-3</v>
      </c>
      <c r="AC71" s="64">
        <v>1.7000000000000001E-2</v>
      </c>
      <c r="AD71" s="64">
        <v>9.9281214689000757E-4</v>
      </c>
      <c r="AE71" s="61">
        <v>98.96</v>
      </c>
      <c r="AF71" s="61">
        <f t="shared" si="35"/>
        <v>100.1</v>
      </c>
      <c r="AG71" s="92">
        <f t="shared" si="36"/>
        <v>0.10204081632653061</v>
      </c>
      <c r="AH71" s="64">
        <f t="shared" si="37"/>
        <v>3.4183673469387754</v>
      </c>
      <c r="AI71" s="64">
        <f t="shared" si="38"/>
        <v>0.46530612244897956</v>
      </c>
      <c r="AJ71" s="64">
        <f t="shared" si="39"/>
        <v>5.816326530612244</v>
      </c>
      <c r="AK71" s="63">
        <v>1416</v>
      </c>
      <c r="AL71" s="63">
        <v>1300</v>
      </c>
      <c r="AM71" s="63" t="s">
        <v>134</v>
      </c>
      <c r="AN71" s="62">
        <v>1.1399999999999999</v>
      </c>
      <c r="AO71" s="69">
        <v>0.16</v>
      </c>
      <c r="AP71" s="66">
        <v>38</v>
      </c>
      <c r="AQ71" s="63">
        <v>12</v>
      </c>
      <c r="AR71" s="67">
        <v>1151.29</v>
      </c>
      <c r="AS71" s="63">
        <v>54.11</v>
      </c>
      <c r="AT71" s="67">
        <v>0.39</v>
      </c>
      <c r="AU71" s="63">
        <v>0.04</v>
      </c>
      <c r="AV71" s="67">
        <v>20.93</v>
      </c>
      <c r="AW71" s="63">
        <v>0.76</v>
      </c>
      <c r="AX71" s="67">
        <v>4.99</v>
      </c>
      <c r="AY71" s="63">
        <v>0.4</v>
      </c>
      <c r="AZ71" s="67">
        <v>9.4</v>
      </c>
      <c r="BA71" s="63">
        <v>0.48</v>
      </c>
      <c r="BB71" s="67">
        <v>0.27</v>
      </c>
      <c r="BC71" s="63">
        <v>0.04</v>
      </c>
      <c r="BD71" s="67">
        <v>2.4500000000000002</v>
      </c>
      <c r="BE71" s="63">
        <v>0.39</v>
      </c>
      <c r="BF71" s="67">
        <v>0.4</v>
      </c>
      <c r="BG71" s="63">
        <v>0.04</v>
      </c>
      <c r="BH71" s="67">
        <v>1.1499999999999999</v>
      </c>
      <c r="BI71" s="63">
        <v>0.11</v>
      </c>
      <c r="BJ71" s="67"/>
      <c r="BK71" s="63"/>
      <c r="BL71" s="67">
        <v>1.01</v>
      </c>
      <c r="BM71" s="63">
        <v>0.16</v>
      </c>
      <c r="BN71" s="67">
        <v>0.43</v>
      </c>
      <c r="BO71" s="63">
        <v>0.1</v>
      </c>
      <c r="BP71" s="67"/>
      <c r="BQ71" s="63"/>
      <c r="BR71" s="67"/>
      <c r="BS71" s="63"/>
      <c r="BT71" s="67"/>
      <c r="BU71" s="63"/>
      <c r="BV71" s="67">
        <v>0.81</v>
      </c>
      <c r="BW71" s="63">
        <v>0.11</v>
      </c>
      <c r="BX71" s="67"/>
      <c r="BY71" s="63"/>
      <c r="BZ71" s="67">
        <v>0.57999999999999996</v>
      </c>
      <c r="CA71" s="63">
        <v>0.09</v>
      </c>
      <c r="CB71" s="67"/>
      <c r="CC71" s="63"/>
      <c r="CD71" s="67"/>
      <c r="CE71" s="63"/>
      <c r="CF71" s="67"/>
      <c r="CG71" s="63"/>
      <c r="CH71" s="67">
        <v>6.2E-2</v>
      </c>
      <c r="CI71" s="63">
        <v>1.4E-2</v>
      </c>
      <c r="CJ71" s="67">
        <v>2.3E-2</v>
      </c>
      <c r="CK71" s="63">
        <v>5.0000000000000001E-3</v>
      </c>
      <c r="CL71" s="118">
        <v>6.0000000000000001E-3</v>
      </c>
      <c r="CM71" s="60">
        <v>2.2000000000000001E-3</v>
      </c>
      <c r="CN71" s="117">
        <v>45</v>
      </c>
      <c r="CO71" s="91">
        <v>17.510000000000002</v>
      </c>
      <c r="CP71" s="91">
        <v>18.55</v>
      </c>
      <c r="CQ71" s="91">
        <v>4.41</v>
      </c>
      <c r="CR71" s="61">
        <v>3.83</v>
      </c>
      <c r="CS71" s="61">
        <v>1.63</v>
      </c>
      <c r="CT71" s="63">
        <v>11.74</v>
      </c>
      <c r="CU71" s="63">
        <v>3.14</v>
      </c>
      <c r="CV71" s="63">
        <v>16.29</v>
      </c>
      <c r="CW71" s="63">
        <v>4.41</v>
      </c>
      <c r="CX71" s="60">
        <f t="shared" si="32"/>
        <v>1.8633540372670808E-2</v>
      </c>
      <c r="CY71" s="60">
        <f t="shared" si="33"/>
        <v>2.0273704004523819E-3</v>
      </c>
      <c r="CZ71" s="63"/>
      <c r="DA71" s="68">
        <v>10.3</v>
      </c>
      <c r="DB71" s="60">
        <f t="shared" ref="DB71" si="40">0.3543*DD71</f>
        <v>1.9153457999999998E-2</v>
      </c>
      <c r="DC71" s="60">
        <v>1.1514749999999999E-3</v>
      </c>
      <c r="DD71" s="60">
        <v>5.4059999999999997E-2</v>
      </c>
      <c r="DE71" s="60">
        <v>3.2499999999999999E-3</v>
      </c>
      <c r="DF71" s="65">
        <v>0.70433999999999997</v>
      </c>
      <c r="DG71" s="65">
        <v>1.15E-3</v>
      </c>
      <c r="DH71" s="65">
        <v>0.70181000000000004</v>
      </c>
      <c r="DI71" s="65">
        <v>1.168245367382027E-3</v>
      </c>
      <c r="DJ71" s="68">
        <v>2289.9898355042023</v>
      </c>
      <c r="DK71" s="68">
        <v>957</v>
      </c>
      <c r="DM71" s="189">
        <v>41.05</v>
      </c>
      <c r="DN71" s="189">
        <v>3.0978785094084617E-2</v>
      </c>
      <c r="DO71" s="189">
        <v>50.8</v>
      </c>
      <c r="DP71" s="189">
        <v>4.8999767276230788E-2</v>
      </c>
      <c r="DQ71" s="189">
        <v>7.04</v>
      </c>
      <c r="DR71" s="189">
        <v>4.2585963225512398E-2</v>
      </c>
      <c r="DS71" s="190">
        <v>5.1000000000000004E-3</v>
      </c>
      <c r="DT71" s="190">
        <v>1.5069393085490148E-3</v>
      </c>
      <c r="DU71" s="190">
        <v>4.9000000000000002E-2</v>
      </c>
      <c r="DV71" s="190">
        <v>2.0621752908133542E-3</v>
      </c>
      <c r="DW71" s="190">
        <v>1.1999999999999999E-3</v>
      </c>
      <c r="DX71" s="190">
        <v>1.2757749128967536E-3</v>
      </c>
      <c r="DY71" s="190">
        <v>0.13159999999999999</v>
      </c>
      <c r="DZ71" s="190">
        <v>4.1366505287137592E-4</v>
      </c>
      <c r="EA71" s="190">
        <v>1.5E-3</v>
      </c>
      <c r="EB71" s="190">
        <v>2.0300751879699256E-4</v>
      </c>
      <c r="EC71" s="190">
        <v>0.2286</v>
      </c>
      <c r="ED71" s="190">
        <v>4.600189317646438E-3</v>
      </c>
      <c r="EE71" s="190">
        <v>0.1077</v>
      </c>
      <c r="EF71" s="190">
        <v>1.1454794552067868E-3</v>
      </c>
      <c r="EG71" s="190">
        <v>1.6299999999999999E-2</v>
      </c>
      <c r="EH71" s="190">
        <v>8.0966234610081527E-4</v>
      </c>
      <c r="EI71" s="190">
        <v>0.4017</v>
      </c>
      <c r="EJ71" s="190">
        <v>2.1204886000754934E-3</v>
      </c>
      <c r="EK71" s="189">
        <v>99.86</v>
      </c>
    </row>
    <row r="72" spans="1:141" x14ac:dyDescent="0.2">
      <c r="A72" s="63" t="s">
        <v>302</v>
      </c>
      <c r="B72" s="61">
        <v>93</v>
      </c>
      <c r="C72" s="143">
        <v>1.0060374641634657E-2</v>
      </c>
      <c r="D72" s="61">
        <v>50.32</v>
      </c>
      <c r="E72" s="61">
        <v>6.9725437309492724E-2</v>
      </c>
      <c r="F72" s="64">
        <v>0.19500000000000001</v>
      </c>
      <c r="G72" s="64">
        <v>5.0332762579545437E-3</v>
      </c>
      <c r="H72" s="61">
        <v>6.47</v>
      </c>
      <c r="I72" s="61">
        <v>2.1416615785499436E-2</v>
      </c>
      <c r="J72" s="61">
        <v>0.97</v>
      </c>
      <c r="K72" s="61">
        <v>10.130000000000001</v>
      </c>
      <c r="L72" s="61">
        <v>4.9127889105883643E-2</v>
      </c>
      <c r="M72" s="64">
        <v>5.0999999999999997E-2</v>
      </c>
      <c r="N72" s="64">
        <v>4.077913188547954E-3</v>
      </c>
      <c r="O72" s="61">
        <v>25.08</v>
      </c>
      <c r="P72" s="61">
        <v>7.722637200680435E-2</v>
      </c>
      <c r="Q72" s="61">
        <v>5.22</v>
      </c>
      <c r="R72" s="61">
        <v>1.2591210902848067E-2</v>
      </c>
      <c r="S72" s="64">
        <v>7.5999999999999998E-2</v>
      </c>
      <c r="T72" s="64">
        <v>7.1076127911652437E-3</v>
      </c>
      <c r="U72" s="64">
        <v>0.70699999999999996</v>
      </c>
      <c r="V72" s="64">
        <v>1.5222388452393255E-2</v>
      </c>
      <c r="W72" s="64">
        <v>1.9E-2</v>
      </c>
      <c r="X72" s="64">
        <v>9.7857685782296467E-4</v>
      </c>
      <c r="Y72" s="60">
        <v>9.1700000000000004E-2</v>
      </c>
      <c r="Z72" s="60">
        <v>1.3637484274302641E-3</v>
      </c>
      <c r="AA72" s="64">
        <v>1.7000000000000001E-2</v>
      </c>
      <c r="AB72" s="64">
        <v>2.159707977630767E-3</v>
      </c>
      <c r="AC72" s="64">
        <v>0.02</v>
      </c>
      <c r="AD72" s="64">
        <v>9.7964367419744081E-4</v>
      </c>
      <c r="AE72" s="61">
        <v>99.36</v>
      </c>
      <c r="AF72" s="61">
        <f t="shared" si="35"/>
        <v>100.11</v>
      </c>
      <c r="AG72" s="92">
        <f t="shared" si="36"/>
        <v>9.7435897435897437E-2</v>
      </c>
      <c r="AH72" s="64">
        <f t="shared" si="37"/>
        <v>3.6256410256410252</v>
      </c>
      <c r="AI72" s="64">
        <f t="shared" si="38"/>
        <v>0.47025641025641024</v>
      </c>
      <c r="AJ72" s="64">
        <f t="shared" si="39"/>
        <v>3.8461538461538458</v>
      </c>
      <c r="AK72" s="63">
        <v>1432</v>
      </c>
      <c r="AL72" s="63">
        <v>1300</v>
      </c>
      <c r="AM72" s="63" t="s">
        <v>301</v>
      </c>
      <c r="AN72" s="62">
        <v>0.75</v>
      </c>
      <c r="AO72" s="69">
        <v>0.1</v>
      </c>
      <c r="AP72" s="66">
        <v>20</v>
      </c>
      <c r="AQ72" s="63">
        <v>21</v>
      </c>
      <c r="AR72" s="67">
        <v>1130.67</v>
      </c>
      <c r="AS72" s="63">
        <v>40.25</v>
      </c>
      <c r="AT72" s="67">
        <v>0.39</v>
      </c>
      <c r="AU72" s="63">
        <v>0.04</v>
      </c>
      <c r="AV72" s="67">
        <v>18.739999999999998</v>
      </c>
      <c r="AW72" s="63">
        <v>0.55000000000000004</v>
      </c>
      <c r="AX72" s="67">
        <v>4.62</v>
      </c>
      <c r="AY72" s="63">
        <v>0.27</v>
      </c>
      <c r="AZ72" s="67">
        <v>8.16</v>
      </c>
      <c r="BA72" s="63">
        <v>0.36</v>
      </c>
      <c r="BB72" s="67">
        <v>0.25</v>
      </c>
      <c r="BC72" s="63">
        <v>0.03</v>
      </c>
      <c r="BD72" s="67">
        <v>2.5</v>
      </c>
      <c r="BE72" s="63">
        <v>0.34</v>
      </c>
      <c r="BF72" s="67">
        <v>0.35</v>
      </c>
      <c r="BG72" s="63">
        <v>0.03</v>
      </c>
      <c r="BH72" s="67">
        <v>1.04</v>
      </c>
      <c r="BI72" s="63">
        <v>0.08</v>
      </c>
      <c r="BJ72" s="67"/>
      <c r="BK72" s="63"/>
      <c r="BL72" s="67">
        <v>0.98</v>
      </c>
      <c r="BM72" s="63">
        <v>0.11</v>
      </c>
      <c r="BN72" s="67">
        <v>0.35</v>
      </c>
      <c r="BO72" s="63">
        <v>7.0000000000000007E-2</v>
      </c>
      <c r="BP72" s="67"/>
      <c r="BQ72" s="63"/>
      <c r="BR72" s="67"/>
      <c r="BS72" s="63"/>
      <c r="BT72" s="67"/>
      <c r="BU72" s="63"/>
      <c r="BV72" s="67">
        <v>0.82</v>
      </c>
      <c r="BW72" s="63">
        <v>0.08</v>
      </c>
      <c r="BX72" s="67"/>
      <c r="BY72" s="63"/>
      <c r="BZ72" s="67">
        <v>0.53</v>
      </c>
      <c r="CA72" s="63">
        <v>7.0000000000000007E-2</v>
      </c>
      <c r="CB72" s="67"/>
      <c r="CC72" s="63"/>
      <c r="CD72" s="67"/>
      <c r="CE72" s="63"/>
      <c r="CF72" s="67"/>
      <c r="CG72" s="63"/>
      <c r="CH72" s="67">
        <v>0.06</v>
      </c>
      <c r="CI72" s="63">
        <v>7.0000000000000001E-3</v>
      </c>
      <c r="CJ72" s="67">
        <v>2.1000000000000001E-2</v>
      </c>
      <c r="CK72" s="63">
        <v>4.0000000000000001E-3</v>
      </c>
      <c r="CL72" s="118">
        <v>7.3000000000000001E-3</v>
      </c>
      <c r="CM72" s="60">
        <v>1.6999999999999999E-3</v>
      </c>
      <c r="CN72" s="117">
        <v>35.71</v>
      </c>
      <c r="CO72" s="91">
        <v>8.98</v>
      </c>
      <c r="CP72" s="91">
        <v>17.329999999999998</v>
      </c>
      <c r="CQ72" s="91">
        <v>2.44</v>
      </c>
      <c r="CR72" s="61">
        <v>3</v>
      </c>
      <c r="CS72" s="61">
        <v>0.86</v>
      </c>
      <c r="CT72" s="63">
        <v>11.9</v>
      </c>
      <c r="CU72" s="63">
        <v>2.38</v>
      </c>
      <c r="CV72" s="63">
        <v>16.329999999999998</v>
      </c>
      <c r="CW72" s="63">
        <v>2.68</v>
      </c>
      <c r="CX72" s="60">
        <f t="shared" ref="CX72:CX74" si="41">AT72/AV72</f>
        <v>2.0811099252934902E-2</v>
      </c>
      <c r="CY72" s="60">
        <f t="shared" ref="CY72:CY74" si="42">CX72*((AU72/AT72)^2+(AW72/AV72)^2)^0.5</f>
        <v>2.2201413065066258E-3</v>
      </c>
      <c r="CZ72" s="63"/>
      <c r="DA72" s="68">
        <v>36.200000000000003</v>
      </c>
      <c r="DB72" s="60">
        <f t="shared" ref="DB72:DB74" si="43">0.3543*DD72</f>
        <v>2.1729219000000001E-2</v>
      </c>
      <c r="DC72" s="60">
        <v>1.264851E-3</v>
      </c>
      <c r="DD72" s="60">
        <v>6.1330000000000003E-2</v>
      </c>
      <c r="DE72" s="60">
        <v>3.5699999999999998E-3</v>
      </c>
      <c r="DF72" s="65">
        <v>0.70294000000000001</v>
      </c>
      <c r="DG72" s="65">
        <v>7.2999999999999985E-4</v>
      </c>
      <c r="DH72" s="65">
        <v>0.70006999999999997</v>
      </c>
      <c r="DI72" s="65">
        <v>7.6517094564310952E-4</v>
      </c>
      <c r="DJ72" s="68">
        <v>3699.9726240177979</v>
      </c>
      <c r="DK72" s="68">
        <v>616</v>
      </c>
      <c r="DM72" s="189">
        <v>41.07</v>
      </c>
      <c r="DN72" s="189">
        <v>3.7540727832784976E-2</v>
      </c>
      <c r="DO72" s="189">
        <v>50.8</v>
      </c>
      <c r="DP72" s="189">
        <v>9.4927448408576223E-3</v>
      </c>
      <c r="DQ72" s="189">
        <v>6.81</v>
      </c>
      <c r="DR72" s="189">
        <v>4.4757271290074729E-2</v>
      </c>
      <c r="DS72" s="190">
        <v>5.4999999999999997E-3</v>
      </c>
      <c r="DT72" s="190">
        <v>7.4683253459695428E-4</v>
      </c>
      <c r="DU72" s="190">
        <v>4.8300000000000003E-2</v>
      </c>
      <c r="DV72" s="190">
        <v>2.3792824853901533E-3</v>
      </c>
      <c r="DW72" s="190">
        <v>2.5000000000000001E-3</v>
      </c>
      <c r="DX72" s="190">
        <v>3.2234554428543201E-3</v>
      </c>
      <c r="DY72" s="190">
        <v>0.13</v>
      </c>
      <c r="DZ72" s="190">
        <v>3.3846853789882979E-3</v>
      </c>
      <c r="EA72" s="190">
        <v>1.5E-3</v>
      </c>
      <c r="EB72" s="190">
        <v>3.100991071774628E-4</v>
      </c>
      <c r="EC72" s="190">
        <v>0.23100000000000001</v>
      </c>
      <c r="ED72" s="190">
        <v>2.2961946152075217E-3</v>
      </c>
      <c r="EE72" s="190">
        <v>0.1048</v>
      </c>
      <c r="EF72" s="190">
        <v>2.457788148662066E-3</v>
      </c>
      <c r="EG72" s="190">
        <v>1.6199999999999999E-2</v>
      </c>
      <c r="EH72" s="190">
        <v>1.1924160977857116E-3</v>
      </c>
      <c r="EI72" s="190">
        <v>0.40610000000000002</v>
      </c>
      <c r="EJ72" s="190">
        <v>1.8244731255777273E-3</v>
      </c>
      <c r="EK72" s="189">
        <v>99.62</v>
      </c>
    </row>
    <row r="73" spans="1:141" x14ac:dyDescent="0.2">
      <c r="A73" s="63" t="s">
        <v>207</v>
      </c>
      <c r="B73" s="61">
        <v>93.15</v>
      </c>
      <c r="C73" s="143">
        <v>9.0441967691355374E-3</v>
      </c>
      <c r="D73" s="61">
        <v>50.02</v>
      </c>
      <c r="E73" s="61">
        <v>6.9309745115676197E-2</v>
      </c>
      <c r="F73" s="64">
        <v>0.20100000000000001</v>
      </c>
      <c r="G73" s="64">
        <v>5.0600256345420059E-3</v>
      </c>
      <c r="H73" s="61">
        <v>7.14</v>
      </c>
      <c r="I73" s="61">
        <v>2.2352298653854619E-2</v>
      </c>
      <c r="J73" s="61">
        <v>1.03</v>
      </c>
      <c r="K73" s="61">
        <v>10.081</v>
      </c>
      <c r="L73" s="61">
        <v>4.6822252231831341E-2</v>
      </c>
      <c r="M73" s="64">
        <v>5.1999999999999998E-2</v>
      </c>
      <c r="N73" s="64">
        <v>4.0237297329655001E-3</v>
      </c>
      <c r="O73" s="61">
        <v>24.63</v>
      </c>
      <c r="P73" s="61">
        <v>7.7736749644767955E-2</v>
      </c>
      <c r="Q73" s="61">
        <v>5.62</v>
      </c>
      <c r="R73" s="61">
        <v>1.297883405138279E-2</v>
      </c>
      <c r="S73" s="64">
        <v>5.3999999999999999E-2</v>
      </c>
      <c r="T73" s="64">
        <v>6.784280312605015E-3</v>
      </c>
      <c r="U73" s="64">
        <v>0.78600000000000003</v>
      </c>
      <c r="V73" s="64">
        <v>1.5974410219681559E-2</v>
      </c>
      <c r="W73" s="64">
        <v>2.7E-2</v>
      </c>
      <c r="X73" s="64">
        <v>1.04655979284511E-3</v>
      </c>
      <c r="Y73" s="60">
        <v>0.10979999999999999</v>
      </c>
      <c r="Z73" s="60">
        <v>1.4496249252823985E-3</v>
      </c>
      <c r="AA73" s="64">
        <v>0.02</v>
      </c>
      <c r="AB73" s="64">
        <v>2.2960101948412194E-3</v>
      </c>
      <c r="AC73" s="64">
        <v>1.2999999999999999E-2</v>
      </c>
      <c r="AD73" s="64">
        <v>9.5805194864177171E-4</v>
      </c>
      <c r="AE73" s="61">
        <v>99.78</v>
      </c>
      <c r="AF73" s="61">
        <f t="shared" si="35"/>
        <v>100.12</v>
      </c>
      <c r="AG73" s="92">
        <f t="shared" si="36"/>
        <v>0.13432835820895522</v>
      </c>
      <c r="AH73" s="64">
        <f t="shared" si="37"/>
        <v>3.9104477611940296</v>
      </c>
      <c r="AI73" s="64">
        <f t="shared" si="38"/>
        <v>0.54626865671641789</v>
      </c>
      <c r="AJ73" s="64">
        <f t="shared" si="39"/>
        <v>1.691542288557214</v>
      </c>
      <c r="AK73" s="63">
        <v>1443</v>
      </c>
      <c r="AL73" s="63">
        <v>1300</v>
      </c>
      <c r="AM73" s="63" t="s">
        <v>206</v>
      </c>
      <c r="AN73" s="62">
        <v>0.34</v>
      </c>
      <c r="AO73" s="69">
        <v>0.05</v>
      </c>
      <c r="AP73" s="66">
        <v>38</v>
      </c>
      <c r="AQ73" s="63">
        <v>13</v>
      </c>
      <c r="AR73" s="67">
        <v>1186.6199999999999</v>
      </c>
      <c r="AS73" s="63">
        <v>55.42</v>
      </c>
      <c r="AT73" s="67">
        <v>0.53</v>
      </c>
      <c r="AU73" s="63">
        <v>0.05</v>
      </c>
      <c r="AV73" s="67">
        <v>22.43</v>
      </c>
      <c r="AW73" s="63">
        <v>0.74</v>
      </c>
      <c r="AX73" s="67">
        <v>5.1100000000000003</v>
      </c>
      <c r="AY73" s="63">
        <v>0.36</v>
      </c>
      <c r="AZ73" s="67">
        <v>9.64</v>
      </c>
      <c r="BA73" s="63">
        <v>0.51</v>
      </c>
      <c r="BB73" s="67">
        <v>0.28000000000000003</v>
      </c>
      <c r="BC73" s="63">
        <v>0.04</v>
      </c>
      <c r="BD73" s="67">
        <v>2.88</v>
      </c>
      <c r="BE73" s="63">
        <v>0.59</v>
      </c>
      <c r="BF73" s="67">
        <v>0.38</v>
      </c>
      <c r="BG73" s="63">
        <v>0.05</v>
      </c>
      <c r="BH73" s="67">
        <v>1.1499999999999999</v>
      </c>
      <c r="BI73" s="63">
        <v>0.1</v>
      </c>
      <c r="BJ73" s="67"/>
      <c r="BK73" s="63"/>
      <c r="BL73" s="67">
        <v>0.89</v>
      </c>
      <c r="BM73" s="63">
        <v>0.14000000000000001</v>
      </c>
      <c r="BN73" s="67">
        <v>0.38</v>
      </c>
      <c r="BO73" s="63">
        <v>0.1</v>
      </c>
      <c r="BP73" s="67"/>
      <c r="BQ73" s="63"/>
      <c r="BR73" s="67"/>
      <c r="BS73" s="63"/>
      <c r="BT73" s="67"/>
      <c r="BU73" s="63"/>
      <c r="BV73" s="67">
        <v>0.92</v>
      </c>
      <c r="BW73" s="63">
        <v>0.15</v>
      </c>
      <c r="BX73" s="67"/>
      <c r="BY73" s="63"/>
      <c r="BZ73" s="67">
        <v>0.55000000000000004</v>
      </c>
      <c r="CA73" s="63">
        <v>0.1</v>
      </c>
      <c r="CB73" s="67"/>
      <c r="CC73" s="63"/>
      <c r="CD73" s="67"/>
      <c r="CE73" s="63"/>
      <c r="CF73" s="67"/>
      <c r="CG73" s="63"/>
      <c r="CH73" s="67">
        <v>7.4999999999999997E-2</v>
      </c>
      <c r="CI73" s="63">
        <v>0.01</v>
      </c>
      <c r="CJ73" s="67">
        <v>2.5000000000000001E-2</v>
      </c>
      <c r="CK73" s="63">
        <v>7.0000000000000001E-3</v>
      </c>
      <c r="CL73" s="118">
        <v>8.0999999999999996E-3</v>
      </c>
      <c r="CM73" s="60">
        <v>2.3E-3</v>
      </c>
      <c r="CN73" s="117">
        <v>35</v>
      </c>
      <c r="CO73" s="91">
        <v>11.33</v>
      </c>
      <c r="CP73" s="91">
        <v>15.33</v>
      </c>
      <c r="CQ73" s="91">
        <v>2.4300000000000002</v>
      </c>
      <c r="CR73" s="61">
        <v>3.13</v>
      </c>
      <c r="CS73" s="61">
        <v>1.24</v>
      </c>
      <c r="CT73" s="63">
        <v>11.2</v>
      </c>
      <c r="CU73" s="63">
        <v>3.56</v>
      </c>
      <c r="CV73" s="63">
        <v>11.87</v>
      </c>
      <c r="CW73" s="63">
        <v>2.42</v>
      </c>
      <c r="CX73" s="60">
        <f t="shared" si="41"/>
        <v>2.3629068212215783E-2</v>
      </c>
      <c r="CY73" s="60">
        <f t="shared" si="42"/>
        <v>2.361536575857305E-3</v>
      </c>
      <c r="CZ73" s="63"/>
      <c r="DA73" s="68">
        <v>7.7</v>
      </c>
      <c r="DB73" s="60">
        <f t="shared" si="43"/>
        <v>2.3217279E-2</v>
      </c>
      <c r="DC73" s="60">
        <v>1.5305760000000001E-3</v>
      </c>
      <c r="DD73" s="60">
        <v>6.5530000000000005E-2</v>
      </c>
      <c r="DE73" s="60">
        <v>4.3200000000000001E-3</v>
      </c>
      <c r="DF73" s="65">
        <v>0.70342000000000005</v>
      </c>
      <c r="DG73" s="65">
        <v>1.4100000000000002E-3</v>
      </c>
      <c r="DH73" s="65">
        <v>0.70035999999999998</v>
      </c>
      <c r="DI73" s="65">
        <v>1.4342593345729353E-3</v>
      </c>
      <c r="DJ73" s="68">
        <v>3471.7296749843972</v>
      </c>
      <c r="DK73" s="68">
        <v>1156</v>
      </c>
      <c r="DM73" s="189">
        <v>41.57</v>
      </c>
      <c r="DN73" s="189">
        <v>2.1972077336291466E-2</v>
      </c>
      <c r="DO73" s="189">
        <v>51.59</v>
      </c>
      <c r="DP73" s="189">
        <v>1.3779126785822514E-2</v>
      </c>
      <c r="DQ73" s="189">
        <v>6.76</v>
      </c>
      <c r="DR73" s="189">
        <v>3.7464467381151521E-2</v>
      </c>
      <c r="DS73" s="190">
        <v>3.8E-3</v>
      </c>
      <c r="DT73" s="190">
        <v>7.3208049134338804E-4</v>
      </c>
      <c r="DU73" s="190">
        <v>5.1700000000000003E-2</v>
      </c>
      <c r="DV73" s="190">
        <v>5.0226614595889835E-3</v>
      </c>
      <c r="DW73" s="190">
        <v>1.1000000000000001E-3</v>
      </c>
      <c r="DX73" s="190">
        <v>9.9921849673324488E-4</v>
      </c>
      <c r="DY73" s="190">
        <v>0.129</v>
      </c>
      <c r="DZ73" s="190">
        <v>7.5066517956908353E-4</v>
      </c>
      <c r="EA73" s="190">
        <v>1.6000000000000001E-3</v>
      </c>
      <c r="EB73" s="190">
        <v>4.2802547770700612E-4</v>
      </c>
      <c r="EC73" s="190">
        <v>0.23169999999999999</v>
      </c>
      <c r="ED73" s="190">
        <v>7.3895737236503575E-3</v>
      </c>
      <c r="EE73" s="190">
        <v>0.1037</v>
      </c>
      <c r="EF73" s="190">
        <v>1.883221457207163E-3</v>
      </c>
      <c r="EG73" s="190">
        <v>1.5699999999999999E-2</v>
      </c>
      <c r="EH73" s="190">
        <v>1.2632063184159199E-3</v>
      </c>
      <c r="EI73" s="190">
        <v>0.40799999999999997</v>
      </c>
      <c r="EJ73" s="190">
        <v>2.2492973027454684E-3</v>
      </c>
      <c r="EK73" s="189">
        <v>100.86</v>
      </c>
    </row>
    <row r="74" spans="1:141" x14ac:dyDescent="0.2">
      <c r="A74" s="63" t="s">
        <v>154</v>
      </c>
      <c r="B74" s="61">
        <v>93.13</v>
      </c>
      <c r="C74" s="143">
        <v>7.2970585906043898E-4</v>
      </c>
      <c r="D74" s="61">
        <v>50.08</v>
      </c>
      <c r="E74" s="61">
        <v>6.9392883554439497E-2</v>
      </c>
      <c r="F74" s="64">
        <v>0.191</v>
      </c>
      <c r="G74" s="64">
        <v>4.9820901253674601E-3</v>
      </c>
      <c r="H74" s="61">
        <v>6.49</v>
      </c>
      <c r="I74" s="61">
        <v>2.1482818616366518E-2</v>
      </c>
      <c r="J74" s="61">
        <v>0.94</v>
      </c>
      <c r="K74" s="61">
        <v>10.055999999999999</v>
      </c>
      <c r="L74" s="61">
        <v>4.7995937398446084E-2</v>
      </c>
      <c r="M74" s="64">
        <v>0.05</v>
      </c>
      <c r="N74" s="64">
        <v>3.9824705403729314E-3</v>
      </c>
      <c r="O74" s="61">
        <v>25.32</v>
      </c>
      <c r="P74" s="61">
        <v>7.6990813096974989E-2</v>
      </c>
      <c r="Q74" s="61">
        <v>5.14</v>
      </c>
      <c r="R74" s="61">
        <v>1.2463837611265642E-2</v>
      </c>
      <c r="S74" s="64">
        <v>8.3000000000000004E-2</v>
      </c>
      <c r="T74" s="64">
        <v>7.0860946305135245E-3</v>
      </c>
      <c r="U74" s="64">
        <v>0.67800000000000005</v>
      </c>
      <c r="V74" s="64">
        <v>1.4989167816793568E-2</v>
      </c>
      <c r="W74" s="64">
        <v>1.7000000000000001E-2</v>
      </c>
      <c r="X74" s="64">
        <v>9.8394903762439624E-4</v>
      </c>
      <c r="Y74" s="60">
        <v>5.2499999999999998E-2</v>
      </c>
      <c r="Z74" s="60">
        <v>1.1282583554606039E-3</v>
      </c>
      <c r="AA74" s="64">
        <v>1.7000000000000001E-2</v>
      </c>
      <c r="AB74" s="64">
        <v>2.2748838332571656E-3</v>
      </c>
      <c r="AC74" s="64">
        <v>1.2E-2</v>
      </c>
      <c r="AD74" s="64">
        <v>9.2211409272388838E-4</v>
      </c>
      <c r="AE74" s="61">
        <v>99.13</v>
      </c>
      <c r="AF74" s="61">
        <f t="shared" si="35"/>
        <v>100.07</v>
      </c>
      <c r="AG74" s="92">
        <f t="shared" si="36"/>
        <v>8.9005235602094251E-2</v>
      </c>
      <c r="AH74" s="64">
        <f t="shared" si="37"/>
        <v>3.5497382198952883</v>
      </c>
      <c r="AI74" s="64">
        <f t="shared" si="38"/>
        <v>0.27486910994764396</v>
      </c>
      <c r="AJ74" s="64">
        <f t="shared" si="39"/>
        <v>4.9214659685863875</v>
      </c>
      <c r="AK74" s="63">
        <v>1431</v>
      </c>
      <c r="AL74" s="63">
        <v>1300</v>
      </c>
      <c r="AM74" s="63" t="s">
        <v>153</v>
      </c>
      <c r="AN74" s="62">
        <v>0.94</v>
      </c>
      <c r="AO74" s="69">
        <v>0.13</v>
      </c>
      <c r="AP74" s="66">
        <v>38</v>
      </c>
      <c r="AQ74" s="63">
        <v>10</v>
      </c>
      <c r="AR74" s="67">
        <v>1079.5</v>
      </c>
      <c r="AS74" s="63">
        <v>44.15</v>
      </c>
      <c r="AT74" s="67">
        <v>0.3</v>
      </c>
      <c r="AU74" s="63">
        <v>0.04</v>
      </c>
      <c r="AV74" s="67">
        <v>19.36</v>
      </c>
      <c r="AW74" s="63">
        <v>0.66</v>
      </c>
      <c r="AX74" s="67">
        <v>4.79</v>
      </c>
      <c r="AY74" s="63">
        <v>0.31</v>
      </c>
      <c r="AZ74" s="67">
        <v>8.99</v>
      </c>
      <c r="BA74" s="63">
        <v>0.47</v>
      </c>
      <c r="BB74" s="67">
        <v>0.25</v>
      </c>
      <c r="BC74" s="63">
        <v>0.03</v>
      </c>
      <c r="BD74" s="67">
        <v>2.04</v>
      </c>
      <c r="BE74" s="63">
        <v>0.38</v>
      </c>
      <c r="BF74" s="67">
        <v>0.4</v>
      </c>
      <c r="BG74" s="63">
        <v>0.05</v>
      </c>
      <c r="BH74" s="67">
        <v>1.08</v>
      </c>
      <c r="BI74" s="63">
        <v>0.08</v>
      </c>
      <c r="BJ74" s="67"/>
      <c r="BK74" s="63"/>
      <c r="BL74" s="67">
        <v>0.97</v>
      </c>
      <c r="BM74" s="63">
        <v>0.19</v>
      </c>
      <c r="BN74" s="67">
        <v>0.4</v>
      </c>
      <c r="BO74" s="63">
        <v>0.1</v>
      </c>
      <c r="BP74" s="67"/>
      <c r="BQ74" s="63"/>
      <c r="BR74" s="67"/>
      <c r="BS74" s="63"/>
      <c r="BT74" s="67"/>
      <c r="BU74" s="63"/>
      <c r="BV74" s="67">
        <v>0.75</v>
      </c>
      <c r="BW74" s="63">
        <v>0.11</v>
      </c>
      <c r="BX74" s="67"/>
      <c r="BY74" s="63"/>
      <c r="BZ74" s="67">
        <v>0.63</v>
      </c>
      <c r="CA74" s="63">
        <v>0.12</v>
      </c>
      <c r="CB74" s="67"/>
      <c r="CC74" s="63"/>
      <c r="CD74" s="67"/>
      <c r="CE74" s="63"/>
      <c r="CF74" s="67"/>
      <c r="CG74" s="63"/>
      <c r="CH74" s="67">
        <v>5.5E-2</v>
      </c>
      <c r="CI74" s="63">
        <v>8.0000000000000002E-3</v>
      </c>
      <c r="CJ74" s="67">
        <v>2.4E-2</v>
      </c>
      <c r="CK74" s="63">
        <v>5.0000000000000001E-3</v>
      </c>
      <c r="CL74" s="118"/>
      <c r="CM74" s="60"/>
      <c r="CN74" s="117"/>
      <c r="CO74" s="91"/>
      <c r="CP74" s="91">
        <v>19.64</v>
      </c>
      <c r="CQ74" s="91">
        <v>3.38</v>
      </c>
      <c r="CR74" s="61"/>
      <c r="CS74" s="61"/>
      <c r="CT74" s="63">
        <v>10.42</v>
      </c>
      <c r="CU74" s="63">
        <v>2.42</v>
      </c>
      <c r="CV74" s="63">
        <v>17.64</v>
      </c>
      <c r="CW74" s="63">
        <v>4.41</v>
      </c>
      <c r="CX74" s="60">
        <f t="shared" si="41"/>
        <v>1.5495867768595042E-2</v>
      </c>
      <c r="CY74" s="60">
        <f t="shared" si="42"/>
        <v>2.1325809263994535E-3</v>
      </c>
      <c r="CZ74" s="63"/>
      <c r="DA74" s="68">
        <v>9.6999999999999993</v>
      </c>
      <c r="DB74" s="60">
        <f t="shared" si="43"/>
        <v>1.7261496000000001E-2</v>
      </c>
      <c r="DC74" s="60">
        <v>1.126674E-3</v>
      </c>
      <c r="DD74" s="60">
        <v>4.8719999999999999E-2</v>
      </c>
      <c r="DE74" s="60">
        <v>3.1800000000000001E-3</v>
      </c>
      <c r="DF74" s="65">
        <v>0.70340999999999998</v>
      </c>
      <c r="DG74" s="65">
        <v>1.3600000000000001E-3</v>
      </c>
      <c r="DH74" s="65">
        <v>0.70113999999999999</v>
      </c>
      <c r="DI74" s="65">
        <v>1.3737892143124246E-3</v>
      </c>
      <c r="DJ74" s="68">
        <v>2845.0581590913848</v>
      </c>
      <c r="DK74" s="68">
        <v>1117</v>
      </c>
      <c r="DM74" s="189">
        <v>41.18</v>
      </c>
      <c r="DN74" s="189">
        <v>2.8126234209388597E-2</v>
      </c>
      <c r="DO74" s="189">
        <v>51.04</v>
      </c>
      <c r="DP74" s="189">
        <v>6.37798476975589E-2</v>
      </c>
      <c r="DQ74" s="189">
        <v>6.71</v>
      </c>
      <c r="DR74" s="189">
        <v>3.0033792588862935E-3</v>
      </c>
      <c r="DS74" s="190">
        <v>4.4999999999999997E-3</v>
      </c>
      <c r="DT74" s="190">
        <v>4.4494733238086616E-4</v>
      </c>
      <c r="DU74" s="190">
        <v>5.3400000000000003E-2</v>
      </c>
      <c r="DV74" s="190">
        <v>2.5719087251242774E-3</v>
      </c>
      <c r="DW74" s="190">
        <v>1.5E-3</v>
      </c>
      <c r="DX74" s="190">
        <v>2.1481605452729844E-3</v>
      </c>
      <c r="DY74" s="190">
        <v>0.12740000000000001</v>
      </c>
      <c r="DZ74" s="190">
        <v>1.1158170942641348E-3</v>
      </c>
      <c r="EA74" s="190">
        <v>1.4E-3</v>
      </c>
      <c r="EB74" s="190">
        <v>3.4998914981011883E-4</v>
      </c>
      <c r="EC74" s="190">
        <v>0.2326</v>
      </c>
      <c r="ED74" s="190">
        <v>2.0235268863372049E-3</v>
      </c>
      <c r="EE74" s="190">
        <v>0.1032</v>
      </c>
      <c r="EF74" s="190">
        <v>9.233532188446578E-4</v>
      </c>
      <c r="EG74" s="190">
        <v>1.5699999999999999E-2</v>
      </c>
      <c r="EH74" s="190">
        <v>9.7023063332232285E-4</v>
      </c>
      <c r="EI74" s="190">
        <v>0.41</v>
      </c>
      <c r="EJ74" s="190">
        <v>1.1463275345885606E-3</v>
      </c>
      <c r="EK74" s="189">
        <v>99.87</v>
      </c>
    </row>
    <row r="75" spans="1:141" x14ac:dyDescent="0.2">
      <c r="A75" s="63" t="s">
        <v>245</v>
      </c>
      <c r="B75" s="61">
        <v>92.89</v>
      </c>
      <c r="C75" s="143">
        <v>1.0280207807126183E-2</v>
      </c>
      <c r="D75" s="61">
        <v>50.36</v>
      </c>
      <c r="E75" s="61">
        <v>6.9780862935334934E-2</v>
      </c>
      <c r="F75" s="64">
        <v>0.20100000000000001</v>
      </c>
      <c r="G75" s="64">
        <v>5.1039148029287844E-3</v>
      </c>
      <c r="H75" s="61">
        <v>6.63</v>
      </c>
      <c r="I75" s="61">
        <v>2.1946238432436056E-2</v>
      </c>
      <c r="J75" s="61">
        <v>0.94</v>
      </c>
      <c r="K75" s="61">
        <v>10.151999999999999</v>
      </c>
      <c r="L75" s="61">
        <v>4.8454132504875166E-2</v>
      </c>
      <c r="M75" s="64">
        <v>5.1999999999999998E-2</v>
      </c>
      <c r="N75" s="64">
        <v>4.0541818147027718E-3</v>
      </c>
      <c r="O75" s="61">
        <v>24.68</v>
      </c>
      <c r="P75" s="61">
        <v>7.6312649846649178E-2</v>
      </c>
      <c r="Q75" s="61">
        <v>5.38</v>
      </c>
      <c r="R75" s="61">
        <v>1.2908124932923086E-2</v>
      </c>
      <c r="S75" s="64">
        <v>7.8E-2</v>
      </c>
      <c r="T75" s="64">
        <v>7.1103363696022777E-3</v>
      </c>
      <c r="U75" s="64">
        <v>0.71899999999999997</v>
      </c>
      <c r="V75" s="64">
        <v>1.5557548356320776E-2</v>
      </c>
      <c r="W75" s="64">
        <v>2.1999999999999999E-2</v>
      </c>
      <c r="X75" s="64">
        <v>1.0402491800252526E-3</v>
      </c>
      <c r="Y75" s="60">
        <v>9.8400000000000001E-2</v>
      </c>
      <c r="Z75" s="60">
        <v>1.4127169805732496E-3</v>
      </c>
      <c r="AA75" s="64">
        <v>1.4999999999999999E-2</v>
      </c>
      <c r="AB75" s="64">
        <v>2.3653936952087559E-3</v>
      </c>
      <c r="AC75" s="64">
        <v>1.4999999999999999E-2</v>
      </c>
      <c r="AD75" s="64">
        <v>9.2351610706040209E-4</v>
      </c>
      <c r="AE75" s="61">
        <v>99.34</v>
      </c>
      <c r="AF75" s="61">
        <f t="shared" si="35"/>
        <v>100.11</v>
      </c>
      <c r="AG75" s="92">
        <f t="shared" si="36"/>
        <v>0.10945273631840795</v>
      </c>
      <c r="AH75" s="64">
        <f t="shared" si="37"/>
        <v>3.5771144278606961</v>
      </c>
      <c r="AI75" s="64">
        <f t="shared" si="38"/>
        <v>0.48955223880597015</v>
      </c>
      <c r="AJ75" s="64">
        <f t="shared" si="39"/>
        <v>3.8308457711442783</v>
      </c>
      <c r="AK75" s="63">
        <v>1427</v>
      </c>
      <c r="AL75" s="63">
        <v>1300</v>
      </c>
      <c r="AM75" s="63" t="s">
        <v>244</v>
      </c>
      <c r="AN75" s="62">
        <v>0.77</v>
      </c>
      <c r="AO75" s="69">
        <v>0.11</v>
      </c>
      <c r="AP75" s="66">
        <v>20</v>
      </c>
      <c r="AQ75" s="63">
        <v>21</v>
      </c>
      <c r="AR75" s="67">
        <v>1185.28</v>
      </c>
      <c r="AS75" s="63">
        <v>42.67</v>
      </c>
      <c r="AT75" s="67">
        <v>0.42</v>
      </c>
      <c r="AU75" s="63">
        <v>0.03</v>
      </c>
      <c r="AV75" s="67">
        <v>20.93</v>
      </c>
      <c r="AW75" s="63">
        <v>0.57999999999999996</v>
      </c>
      <c r="AX75" s="67">
        <v>4.5999999999999996</v>
      </c>
      <c r="AY75" s="63">
        <v>0.23</v>
      </c>
      <c r="AZ75" s="67">
        <v>8.42</v>
      </c>
      <c r="BA75" s="63">
        <v>0.41</v>
      </c>
      <c r="BB75" s="67">
        <v>0.25</v>
      </c>
      <c r="BC75" s="63">
        <v>0.02</v>
      </c>
      <c r="BD75" s="67">
        <v>2.42</v>
      </c>
      <c r="BE75" s="63">
        <v>0.28999999999999998</v>
      </c>
      <c r="BF75" s="67">
        <v>0.36</v>
      </c>
      <c r="BG75" s="63">
        <v>0.03</v>
      </c>
      <c r="BH75" s="67">
        <v>1.18</v>
      </c>
      <c r="BI75" s="63">
        <v>0.08</v>
      </c>
      <c r="BJ75" s="67"/>
      <c r="BK75" s="63"/>
      <c r="BL75" s="67">
        <v>0.88</v>
      </c>
      <c r="BM75" s="63">
        <v>0.1</v>
      </c>
      <c r="BN75" s="67">
        <v>0.36</v>
      </c>
      <c r="BO75" s="63">
        <v>7.0000000000000007E-2</v>
      </c>
      <c r="BP75" s="67"/>
      <c r="BQ75" s="63"/>
      <c r="BR75" s="67"/>
      <c r="BS75" s="63"/>
      <c r="BT75" s="67"/>
      <c r="BU75" s="63"/>
      <c r="BV75" s="67">
        <v>0.87</v>
      </c>
      <c r="BW75" s="63">
        <v>0.1</v>
      </c>
      <c r="BX75" s="67"/>
      <c r="BY75" s="63"/>
      <c r="BZ75" s="67">
        <v>0.57999999999999996</v>
      </c>
      <c r="CA75" s="63">
        <v>0.08</v>
      </c>
      <c r="CB75" s="67"/>
      <c r="CC75" s="63"/>
      <c r="CD75" s="67"/>
      <c r="CE75" s="63"/>
      <c r="CF75" s="67"/>
      <c r="CG75" s="63"/>
      <c r="CH75" s="67">
        <v>8.4000000000000005E-2</v>
      </c>
      <c r="CI75" s="63">
        <v>1.2E-2</v>
      </c>
      <c r="CJ75" s="67">
        <v>2.3E-2</v>
      </c>
      <c r="CK75" s="63">
        <v>4.0000000000000001E-3</v>
      </c>
      <c r="CL75" s="118">
        <v>6.4999999999999997E-3</v>
      </c>
      <c r="CM75" s="60">
        <v>1.5E-3</v>
      </c>
      <c r="CN75" s="117">
        <v>41.67</v>
      </c>
      <c r="CO75" s="91">
        <v>10.54</v>
      </c>
      <c r="CP75" s="91">
        <v>14.05</v>
      </c>
      <c r="CQ75" s="91">
        <v>2.2400000000000002</v>
      </c>
      <c r="CR75" s="61">
        <v>3.83</v>
      </c>
      <c r="CS75" s="61">
        <v>1.0900000000000001</v>
      </c>
      <c r="CT75" s="63">
        <v>10.87</v>
      </c>
      <c r="CU75" s="63">
        <v>2.08</v>
      </c>
      <c r="CV75" s="63">
        <v>10.48</v>
      </c>
      <c r="CW75" s="63">
        <v>1.94</v>
      </c>
      <c r="CX75" s="60">
        <f t="shared" ref="CX75:CX76" si="44">AT75/AV75</f>
        <v>2.0066889632107024E-2</v>
      </c>
      <c r="CY75" s="60">
        <f t="shared" ref="CY75:CY76" si="45">CX75*((AU75/AT75)^2+(AW75/AV75)^2)^0.5</f>
        <v>1.537438543722571E-3</v>
      </c>
      <c r="CZ75" s="63"/>
      <c r="DA75" s="68">
        <v>32.9</v>
      </c>
      <c r="DB75" s="60">
        <f t="shared" ref="DB75:DB76" si="46">0.3543*DD75</f>
        <v>2.4351039000000001E-2</v>
      </c>
      <c r="DC75" s="60">
        <v>1.4065709999999999E-3</v>
      </c>
      <c r="DD75" s="60">
        <v>6.8729999999999999E-2</v>
      </c>
      <c r="DE75" s="60">
        <v>3.9699999999999996E-3</v>
      </c>
      <c r="DF75" s="65">
        <v>0.70396999999999998</v>
      </c>
      <c r="DG75" s="65">
        <v>6.8999999999999997E-4</v>
      </c>
      <c r="DH75" s="65">
        <v>0.70077</v>
      </c>
      <c r="DI75" s="65">
        <v>7.3594013806114805E-4</v>
      </c>
      <c r="DJ75" s="68">
        <v>3148.4312481002708</v>
      </c>
      <c r="DK75" s="68">
        <v>597</v>
      </c>
      <c r="DM75" s="189">
        <v>41.47</v>
      </c>
      <c r="DN75" s="189">
        <v>2.7894267423346428E-2</v>
      </c>
      <c r="DO75" s="189">
        <v>51.25</v>
      </c>
      <c r="DP75" s="189">
        <v>3.0875659801820811E-2</v>
      </c>
      <c r="DQ75" s="189">
        <v>6.99</v>
      </c>
      <c r="DR75" s="189">
        <v>4.7559433557403344E-2</v>
      </c>
      <c r="DS75" s="190">
        <v>4.8999999999999998E-3</v>
      </c>
      <c r="DT75" s="190">
        <v>8.0063555366411202E-4</v>
      </c>
      <c r="DU75" s="190">
        <v>5.0500000000000003E-2</v>
      </c>
      <c r="DV75" s="190">
        <v>1.5760519722713489E-3</v>
      </c>
      <c r="DW75" s="190">
        <v>4.7000000000000002E-3</v>
      </c>
      <c r="DX75" s="190">
        <v>3.7352189691993521E-3</v>
      </c>
      <c r="DY75" s="190">
        <v>0.1288</v>
      </c>
      <c r="DZ75" s="190">
        <v>2.6512262543226263E-3</v>
      </c>
      <c r="EA75" s="190">
        <v>1.6999999999999999E-3</v>
      </c>
      <c r="EB75" s="190">
        <v>6.496815286624205E-5</v>
      </c>
      <c r="EC75" s="190">
        <v>0.23469999999999999</v>
      </c>
      <c r="ED75" s="190">
        <v>1.2140552661551222E-3</v>
      </c>
      <c r="EE75" s="190">
        <v>0.1067</v>
      </c>
      <c r="EF75" s="190">
        <v>8.3716574756394191E-4</v>
      </c>
      <c r="EG75" s="190">
        <v>1.5800000000000002E-2</v>
      </c>
      <c r="EH75" s="190">
        <v>7.751805242220464E-4</v>
      </c>
      <c r="EI75" s="190">
        <v>0.39989999999999998</v>
      </c>
      <c r="EJ75" s="190">
        <v>2.1918659068736047E-3</v>
      </c>
      <c r="EK75" s="189">
        <v>100.66</v>
      </c>
    </row>
    <row r="76" spans="1:141" x14ac:dyDescent="0.2">
      <c r="A76" s="63" t="s">
        <v>133</v>
      </c>
      <c r="B76" s="61">
        <v>92.89</v>
      </c>
      <c r="C76" s="143">
        <v>1.0280207807126183E-2</v>
      </c>
      <c r="D76" s="61">
        <v>50.26</v>
      </c>
      <c r="E76" s="61">
        <v>6.964229887072941E-2</v>
      </c>
      <c r="F76" s="64">
        <v>0.19700000000000001</v>
      </c>
      <c r="G76" s="64">
        <v>5.1367770694987725E-3</v>
      </c>
      <c r="H76" s="61">
        <v>6.71</v>
      </c>
      <c r="I76" s="61">
        <v>2.2211049755904363E-2</v>
      </c>
      <c r="J76" s="61">
        <v>0.93</v>
      </c>
      <c r="K76" s="61">
        <v>10.161</v>
      </c>
      <c r="L76" s="61">
        <v>4.7844563735914655E-2</v>
      </c>
      <c r="M76" s="64">
        <v>5.1999999999999998E-2</v>
      </c>
      <c r="N76" s="64">
        <v>4.1084987601582926E-3</v>
      </c>
      <c r="O76" s="61">
        <v>24.68</v>
      </c>
      <c r="P76" s="61">
        <v>7.536273276479416E-2</v>
      </c>
      <c r="Q76" s="61">
        <v>5.34</v>
      </c>
      <c r="R76" s="61">
        <v>1.288066402705147E-2</v>
      </c>
      <c r="S76" s="64">
        <v>0.09</v>
      </c>
      <c r="T76" s="64">
        <v>7.3417608242164895E-3</v>
      </c>
      <c r="U76" s="64">
        <v>0.72599999999999998</v>
      </c>
      <c r="V76" s="64">
        <v>1.5620824547876964E-2</v>
      </c>
      <c r="W76" s="64">
        <v>2.3E-2</v>
      </c>
      <c r="X76" s="64">
        <v>1.0427355641724912E-3</v>
      </c>
      <c r="Y76" s="60">
        <v>0.1</v>
      </c>
      <c r="Z76" s="60">
        <v>1.4241965462916753E-3</v>
      </c>
      <c r="AA76" s="64">
        <v>1.7000000000000001E-2</v>
      </c>
      <c r="AB76" s="64">
        <v>2.2158746440231435E-3</v>
      </c>
      <c r="AC76" s="64">
        <v>1.4999999999999999E-2</v>
      </c>
      <c r="AD76" s="64">
        <v>9.6664218359800082E-4</v>
      </c>
      <c r="AE76" s="61">
        <v>99.3</v>
      </c>
      <c r="AF76" s="61">
        <f t="shared" si="35"/>
        <v>100.11999999999999</v>
      </c>
      <c r="AG76" s="92">
        <f t="shared" si="36"/>
        <v>0.11675126903553298</v>
      </c>
      <c r="AH76" s="64">
        <f t="shared" si="37"/>
        <v>3.6852791878172586</v>
      </c>
      <c r="AI76" s="64">
        <f t="shared" si="38"/>
        <v>0.50761421319796951</v>
      </c>
      <c r="AJ76" s="64">
        <f t="shared" si="39"/>
        <v>4.1624365482233499</v>
      </c>
      <c r="AK76" s="63">
        <v>1426</v>
      </c>
      <c r="AL76" s="63">
        <v>1300</v>
      </c>
      <c r="AM76" s="63" t="s">
        <v>132</v>
      </c>
      <c r="AN76" s="62">
        <v>0.82</v>
      </c>
      <c r="AO76" s="69">
        <v>0.11</v>
      </c>
      <c r="AP76" s="66">
        <v>20</v>
      </c>
      <c r="AQ76" s="63">
        <v>14</v>
      </c>
      <c r="AR76" s="67">
        <v>1126.78</v>
      </c>
      <c r="AS76" s="63">
        <v>37.299999999999997</v>
      </c>
      <c r="AT76" s="67">
        <v>0.48</v>
      </c>
      <c r="AU76" s="63">
        <v>0.04</v>
      </c>
      <c r="AV76" s="67">
        <v>20.99</v>
      </c>
      <c r="AW76" s="63">
        <v>0.54</v>
      </c>
      <c r="AX76" s="67">
        <v>4.79</v>
      </c>
      <c r="AY76" s="63">
        <v>0.28999999999999998</v>
      </c>
      <c r="AZ76" s="67">
        <v>8.91</v>
      </c>
      <c r="BA76" s="63">
        <v>0.39</v>
      </c>
      <c r="BB76" s="67">
        <v>0.27</v>
      </c>
      <c r="BC76" s="63">
        <v>0.03</v>
      </c>
      <c r="BD76" s="67">
        <v>2.4</v>
      </c>
      <c r="BE76" s="63">
        <v>0.22</v>
      </c>
      <c r="BF76" s="67">
        <v>0.36</v>
      </c>
      <c r="BG76" s="63">
        <v>0.03</v>
      </c>
      <c r="BH76" s="67">
        <v>1.1200000000000001</v>
      </c>
      <c r="BI76" s="63">
        <v>7.0000000000000007E-2</v>
      </c>
      <c r="BJ76" s="67"/>
      <c r="BK76" s="63"/>
      <c r="BL76" s="67">
        <v>0.86</v>
      </c>
      <c r="BM76" s="63">
        <v>0.12</v>
      </c>
      <c r="BN76" s="67">
        <v>0.45</v>
      </c>
      <c r="BO76" s="63">
        <v>0.09</v>
      </c>
      <c r="BP76" s="67"/>
      <c r="BQ76" s="63"/>
      <c r="BR76" s="67"/>
      <c r="BS76" s="63"/>
      <c r="BT76" s="67"/>
      <c r="BU76" s="63"/>
      <c r="BV76" s="67">
        <v>0.82</v>
      </c>
      <c r="BW76" s="63">
        <v>0.09</v>
      </c>
      <c r="BX76" s="67"/>
      <c r="BY76" s="63"/>
      <c r="BZ76" s="67">
        <v>0.65</v>
      </c>
      <c r="CA76" s="63">
        <v>0.08</v>
      </c>
      <c r="CB76" s="67"/>
      <c r="CC76" s="63"/>
      <c r="CD76" s="67"/>
      <c r="CE76" s="63"/>
      <c r="CF76" s="67"/>
      <c r="CG76" s="63"/>
      <c r="CH76" s="67">
        <v>6.0999999999999999E-2</v>
      </c>
      <c r="CI76" s="63">
        <v>7.0000000000000001E-3</v>
      </c>
      <c r="CJ76" s="67">
        <v>2.5000000000000001E-2</v>
      </c>
      <c r="CK76" s="63">
        <v>4.0000000000000001E-3</v>
      </c>
      <c r="CL76" s="118">
        <v>6.3E-3</v>
      </c>
      <c r="CM76" s="60">
        <v>1.6000000000000001E-3</v>
      </c>
      <c r="CN76" s="117">
        <v>45</v>
      </c>
      <c r="CO76" s="91">
        <v>11.93</v>
      </c>
      <c r="CP76" s="91">
        <v>18.36</v>
      </c>
      <c r="CQ76" s="91">
        <v>2.41</v>
      </c>
      <c r="CR76" s="61">
        <v>4.17</v>
      </c>
      <c r="CS76" s="61">
        <v>1.26</v>
      </c>
      <c r="CT76" s="63">
        <v>10.8</v>
      </c>
      <c r="CU76" s="63">
        <v>2.12</v>
      </c>
      <c r="CV76" s="63">
        <v>14.1</v>
      </c>
      <c r="CW76" s="63">
        <v>2.5099999999999998</v>
      </c>
      <c r="CX76" s="60">
        <f t="shared" si="44"/>
        <v>2.2868032396379228E-2</v>
      </c>
      <c r="CY76" s="60">
        <f t="shared" si="45"/>
        <v>1.9944148489001224E-3</v>
      </c>
      <c r="CZ76" s="63"/>
      <c r="DA76" s="68">
        <v>17.5</v>
      </c>
      <c r="DB76" s="60">
        <f t="shared" si="46"/>
        <v>2.1973685999999999E-2</v>
      </c>
      <c r="DC76" s="60">
        <v>1.2258779999999999E-3</v>
      </c>
      <c r="DD76" s="60">
        <v>6.2019999999999999E-2</v>
      </c>
      <c r="DE76" s="60">
        <v>3.46E-3</v>
      </c>
      <c r="DF76" s="65">
        <v>0.70404999999999995</v>
      </c>
      <c r="DG76" s="65">
        <v>5.2999999999999998E-4</v>
      </c>
      <c r="DH76" s="65">
        <v>0.70115000000000005</v>
      </c>
      <c r="DI76" s="65">
        <v>5.7650853002669136E-4</v>
      </c>
      <c r="DJ76" s="68">
        <v>2829.6010420161465</v>
      </c>
      <c r="DK76" s="68">
        <v>471</v>
      </c>
      <c r="DM76" s="189">
        <v>41.47</v>
      </c>
      <c r="DN76" s="189">
        <v>2.7894267423346428E-2</v>
      </c>
      <c r="DO76" s="189">
        <v>51.25</v>
      </c>
      <c r="DP76" s="189">
        <v>3.0875659801820811E-2</v>
      </c>
      <c r="DQ76" s="189">
        <v>6.99</v>
      </c>
      <c r="DR76" s="189">
        <v>4.7559433557403344E-2</v>
      </c>
      <c r="DS76" s="190">
        <v>4.8999999999999998E-3</v>
      </c>
      <c r="DT76" s="190">
        <v>8.0063555366411202E-4</v>
      </c>
      <c r="DU76" s="190">
        <v>5.0500000000000003E-2</v>
      </c>
      <c r="DV76" s="190">
        <v>1.5760519722713489E-3</v>
      </c>
      <c r="DW76" s="190">
        <v>4.7000000000000002E-3</v>
      </c>
      <c r="DX76" s="190">
        <v>3.7352189691993521E-3</v>
      </c>
      <c r="DY76" s="190">
        <v>0.1288</v>
      </c>
      <c r="DZ76" s="190">
        <v>2.6512262543226263E-3</v>
      </c>
      <c r="EA76" s="190">
        <v>1.6999999999999999E-3</v>
      </c>
      <c r="EB76" s="190">
        <v>6.496815286624205E-5</v>
      </c>
      <c r="EC76" s="190">
        <v>0.23469999999999999</v>
      </c>
      <c r="ED76" s="190">
        <v>1.2140552661551222E-3</v>
      </c>
      <c r="EE76" s="190">
        <v>0.1067</v>
      </c>
      <c r="EF76" s="190">
        <v>8.3716574756394191E-4</v>
      </c>
      <c r="EG76" s="190">
        <v>1.5800000000000002E-2</v>
      </c>
      <c r="EH76" s="190">
        <v>7.751805242220464E-4</v>
      </c>
      <c r="EI76" s="190">
        <v>0.39989999999999998</v>
      </c>
      <c r="EJ76" s="190">
        <v>2.1918659068736047E-3</v>
      </c>
      <c r="EK76" s="189">
        <v>100.66</v>
      </c>
    </row>
    <row r="77" spans="1:141" x14ac:dyDescent="0.2">
      <c r="A77" s="63" t="s">
        <v>234</v>
      </c>
      <c r="B77" s="61">
        <v>93.2</v>
      </c>
      <c r="C77" s="143">
        <v>8.2100078457128696E-3</v>
      </c>
      <c r="D77" s="61">
        <v>50.11</v>
      </c>
      <c r="E77" s="61">
        <v>6.9434452773821154E-2</v>
      </c>
      <c r="F77" s="64">
        <v>0.19400000000000001</v>
      </c>
      <c r="G77" s="64">
        <v>4.888834215047818E-3</v>
      </c>
      <c r="H77" s="61">
        <v>6.44</v>
      </c>
      <c r="I77" s="61">
        <v>2.1152383814526363E-2</v>
      </c>
      <c r="J77" s="61">
        <v>0.98</v>
      </c>
      <c r="K77" s="61">
        <v>10.018000000000001</v>
      </c>
      <c r="L77" s="61">
        <v>4.8842118210787537E-2</v>
      </c>
      <c r="M77" s="64">
        <v>4.8000000000000001E-2</v>
      </c>
      <c r="N77" s="64">
        <v>3.9086098830374187E-3</v>
      </c>
      <c r="O77" s="61">
        <v>25.47</v>
      </c>
      <c r="P77" s="61">
        <v>7.9086222213480398E-2</v>
      </c>
      <c r="Q77" s="61">
        <v>5.14</v>
      </c>
      <c r="R77" s="61">
        <v>1.2398242153379131E-2</v>
      </c>
      <c r="S77" s="64">
        <v>0.107</v>
      </c>
      <c r="T77" s="64">
        <v>7.2386136326621931E-3</v>
      </c>
      <c r="U77" s="64">
        <v>0.69599999999999995</v>
      </c>
      <c r="V77" s="64">
        <v>1.4940231597193458E-2</v>
      </c>
      <c r="W77" s="64">
        <v>1.9E-2</v>
      </c>
      <c r="X77" s="64">
        <v>9.6452940153203895E-4</v>
      </c>
      <c r="Y77" s="60">
        <v>7.0800000000000002E-2</v>
      </c>
      <c r="Z77" s="60">
        <v>1.216447164857105E-3</v>
      </c>
      <c r="AA77" s="64">
        <v>1.4999999999999999E-2</v>
      </c>
      <c r="AB77" s="64">
        <v>2.0794024248433599E-3</v>
      </c>
      <c r="AC77" s="64">
        <v>1.7999999999999999E-2</v>
      </c>
      <c r="AD77" s="64">
        <v>9.347414615817573E-4</v>
      </c>
      <c r="AE77" s="61">
        <v>99.33</v>
      </c>
      <c r="AF77" s="61">
        <f t="shared" si="35"/>
        <v>100.09</v>
      </c>
      <c r="AG77" s="92">
        <f t="shared" si="36"/>
        <v>9.7938144329896906E-2</v>
      </c>
      <c r="AH77" s="64">
        <f t="shared" si="37"/>
        <v>3.5876288659793811</v>
      </c>
      <c r="AI77" s="64">
        <f t="shared" si="38"/>
        <v>0.3649484536082474</v>
      </c>
      <c r="AJ77" s="64">
        <f t="shared" si="39"/>
        <v>3.9175257731958761</v>
      </c>
      <c r="AK77" s="63">
        <v>1438</v>
      </c>
      <c r="AL77" s="63">
        <v>1300</v>
      </c>
      <c r="AM77" s="63" t="s">
        <v>233</v>
      </c>
      <c r="AN77" s="62">
        <v>0.76</v>
      </c>
      <c r="AO77" s="69">
        <v>0.11</v>
      </c>
      <c r="AP77" s="66">
        <v>38</v>
      </c>
      <c r="AQ77" s="63">
        <v>13</v>
      </c>
      <c r="AR77" s="67">
        <v>1116.31</v>
      </c>
      <c r="AS77" s="63">
        <v>43.31</v>
      </c>
      <c r="AT77" s="67">
        <v>0.39</v>
      </c>
      <c r="AU77" s="63">
        <v>0.04</v>
      </c>
      <c r="AV77" s="67">
        <v>20.239999999999998</v>
      </c>
      <c r="AW77" s="63">
        <v>0.65</v>
      </c>
      <c r="AX77" s="67">
        <v>4.93</v>
      </c>
      <c r="AY77" s="63">
        <v>0.3</v>
      </c>
      <c r="AZ77" s="67">
        <v>9.43</v>
      </c>
      <c r="BA77" s="63">
        <v>0.46</v>
      </c>
      <c r="BB77" s="67">
        <v>0.26</v>
      </c>
      <c r="BC77" s="63">
        <v>0.03</v>
      </c>
      <c r="BD77" s="67">
        <v>2.4300000000000002</v>
      </c>
      <c r="BE77" s="63">
        <v>0.49</v>
      </c>
      <c r="BF77" s="67">
        <v>0.4</v>
      </c>
      <c r="BG77" s="63">
        <v>0.04</v>
      </c>
      <c r="BH77" s="67">
        <v>1.08</v>
      </c>
      <c r="BI77" s="63">
        <v>0.08</v>
      </c>
      <c r="BJ77" s="67"/>
      <c r="BK77" s="63"/>
      <c r="BL77" s="67">
        <v>0.94</v>
      </c>
      <c r="BM77" s="63">
        <v>0.13</v>
      </c>
      <c r="BN77" s="67">
        <v>0.38</v>
      </c>
      <c r="BO77" s="63">
        <v>0.09</v>
      </c>
      <c r="BP77" s="67"/>
      <c r="BQ77" s="63"/>
      <c r="BR77" s="67"/>
      <c r="BS77" s="63"/>
      <c r="BT77" s="67"/>
      <c r="BU77" s="63"/>
      <c r="BV77" s="67">
        <v>0.88</v>
      </c>
      <c r="BW77" s="63">
        <v>0.11</v>
      </c>
      <c r="BX77" s="67"/>
      <c r="BY77" s="63"/>
      <c r="BZ77" s="67">
        <v>0.63</v>
      </c>
      <c r="CA77" s="63">
        <v>0.09</v>
      </c>
      <c r="CB77" s="67"/>
      <c r="CC77" s="63"/>
      <c r="CD77" s="67"/>
      <c r="CE77" s="63"/>
      <c r="CF77" s="67"/>
      <c r="CG77" s="63"/>
      <c r="CH77" s="67">
        <v>6.3E-2</v>
      </c>
      <c r="CI77" s="63">
        <v>0.01</v>
      </c>
      <c r="CJ77" s="67">
        <v>2.3E-2</v>
      </c>
      <c r="CK77" s="63">
        <v>4.0000000000000001E-3</v>
      </c>
      <c r="CL77" s="118">
        <v>7.1999999999999998E-3</v>
      </c>
      <c r="CM77" s="60">
        <v>1.9E-3</v>
      </c>
      <c r="CN77" s="117">
        <v>37.14</v>
      </c>
      <c r="CO77" s="91">
        <v>10.98</v>
      </c>
      <c r="CP77" s="91">
        <v>17.14</v>
      </c>
      <c r="CQ77" s="91">
        <v>3.03</v>
      </c>
      <c r="CR77" s="61">
        <v>3.29</v>
      </c>
      <c r="CS77" s="61">
        <v>1.06</v>
      </c>
      <c r="CT77" s="63">
        <v>11.3</v>
      </c>
      <c r="CU77" s="63">
        <v>2.52</v>
      </c>
      <c r="CV77" s="63">
        <v>14.92</v>
      </c>
      <c r="CW77" s="63">
        <v>3.16</v>
      </c>
      <c r="CX77" s="60">
        <f>AT77/AV77</f>
        <v>1.9268774703557316E-2</v>
      </c>
      <c r="CY77" s="60">
        <f>CX77*((AU77/AT77)^2+(AW77/AV77)^2)^0.5</f>
        <v>2.0708997836521303E-3</v>
      </c>
      <c r="CZ77" s="63"/>
      <c r="DA77" s="68">
        <v>13.4</v>
      </c>
      <c r="DB77" s="60">
        <f>0.3543*DD77</f>
        <v>1.9755768E-2</v>
      </c>
      <c r="DC77" s="60">
        <v>1.112502E-3</v>
      </c>
      <c r="DD77" s="60">
        <v>5.5759999999999997E-2</v>
      </c>
      <c r="DE77" s="60">
        <v>3.14E-3</v>
      </c>
      <c r="DF77" s="65">
        <v>0.70318000000000003</v>
      </c>
      <c r="DG77" s="65">
        <v>9.7999999999999997E-4</v>
      </c>
      <c r="DH77" s="65">
        <v>0.70057999999999998</v>
      </c>
      <c r="DI77" s="65">
        <v>1.0011973229389131E-3</v>
      </c>
      <c r="DJ77" s="68">
        <v>3297.4602166581908</v>
      </c>
      <c r="DK77" s="68">
        <v>809</v>
      </c>
      <c r="DM77" s="189">
        <v>41.64</v>
      </c>
      <c r="DN77" s="189">
        <v>3.1179502615780133E-2</v>
      </c>
      <c r="DO77" s="189">
        <v>51.57</v>
      </c>
      <c r="DP77" s="189">
        <v>0.13137640613966572</v>
      </c>
      <c r="DQ77" s="189">
        <v>6.7</v>
      </c>
      <c r="DR77" s="189">
        <v>3.6153992765245349E-2</v>
      </c>
      <c r="DS77" s="190">
        <v>3.5999999999999999E-3</v>
      </c>
      <c r="DT77" s="190">
        <v>6.1305973433807115E-4</v>
      </c>
      <c r="DU77" s="190">
        <v>5.0599999999999999E-2</v>
      </c>
      <c r="DV77" s="190">
        <v>1.4112913115693314E-3</v>
      </c>
      <c r="DW77" s="190">
        <v>1.6000000000000001E-3</v>
      </c>
      <c r="DX77" s="190">
        <v>2.0501577135706365E-3</v>
      </c>
      <c r="DY77" s="190">
        <v>0.12920000000000001</v>
      </c>
      <c r="DZ77" s="190">
        <v>2.6421442469108207E-3</v>
      </c>
      <c r="EA77" s="190">
        <v>1.6999999999999999E-3</v>
      </c>
      <c r="EB77" s="190">
        <v>5.361588749574599E-4</v>
      </c>
      <c r="EC77" s="190">
        <v>0.2286</v>
      </c>
      <c r="ED77" s="190">
        <v>2.4122550914307079E-3</v>
      </c>
      <c r="EE77" s="190">
        <v>0.10340000000000001</v>
      </c>
      <c r="EF77" s="190">
        <v>8.6032471406290298E-4</v>
      </c>
      <c r="EG77" s="190">
        <v>1.5900000000000001E-2</v>
      </c>
      <c r="EH77" s="190">
        <v>7.4001213747803835E-4</v>
      </c>
      <c r="EI77" s="190">
        <v>0.40670000000000001</v>
      </c>
      <c r="EJ77" s="190">
        <v>2.0321793009997302E-3</v>
      </c>
      <c r="EK77" s="189">
        <v>100.85</v>
      </c>
    </row>
    <row r="78" spans="1:141" x14ac:dyDescent="0.2">
      <c r="A78" s="63" t="s">
        <v>261</v>
      </c>
      <c r="B78" s="61">
        <v>94.4</v>
      </c>
      <c r="C78" s="143">
        <v>3.6104330187489014E-2</v>
      </c>
      <c r="D78" s="61">
        <v>49.1</v>
      </c>
      <c r="E78" s="61">
        <v>6.9924815602452867E-2</v>
      </c>
      <c r="F78" s="64">
        <v>0.16600000000000001</v>
      </c>
      <c r="G78" s="64">
        <v>4.5154260292009198E-3</v>
      </c>
      <c r="H78" s="61">
        <v>5.64</v>
      </c>
      <c r="I78" s="61">
        <v>1.9465440874648701E-2</v>
      </c>
      <c r="J78" s="61">
        <v>1.19</v>
      </c>
      <c r="K78" s="61">
        <v>9.3279999999999994</v>
      </c>
      <c r="L78" s="61">
        <v>4.6076454734674879E-2</v>
      </c>
      <c r="M78" s="64">
        <v>3.6999999999999998E-2</v>
      </c>
      <c r="N78" s="64">
        <v>3.408113491488245E-3</v>
      </c>
      <c r="O78" s="61">
        <v>28.72</v>
      </c>
      <c r="P78" s="61">
        <v>8.9540098548080677E-2</v>
      </c>
      <c r="Q78" s="61">
        <v>4.58</v>
      </c>
      <c r="R78" s="61">
        <v>1.1164980471916266E-2</v>
      </c>
      <c r="S78" s="64">
        <v>0.10100000000000001</v>
      </c>
      <c r="T78" s="64">
        <v>6.1965290316434423E-3</v>
      </c>
      <c r="U78" s="64">
        <v>0.51600000000000001</v>
      </c>
      <c r="V78" s="64">
        <v>1.3051691241623314E-2</v>
      </c>
      <c r="W78" s="64">
        <v>1.7000000000000001E-2</v>
      </c>
      <c r="X78" s="64">
        <v>8.181344512040266E-4</v>
      </c>
      <c r="Y78" s="60">
        <v>8.5300000000000001E-2</v>
      </c>
      <c r="Z78" s="60">
        <v>1.2366782260456067E-3</v>
      </c>
      <c r="AA78" s="64">
        <v>1.4999999999999999E-2</v>
      </c>
      <c r="AB78" s="64">
        <v>2.1212287319695945E-3</v>
      </c>
      <c r="AC78" s="64">
        <v>1.4999999999999999E-2</v>
      </c>
      <c r="AD78" s="64">
        <v>8.7910800752176563E-4</v>
      </c>
      <c r="AE78" s="61">
        <v>99.51</v>
      </c>
      <c r="AF78" s="61">
        <f t="shared" si="35"/>
        <v>100.10000000000001</v>
      </c>
      <c r="AG78" s="92">
        <f t="shared" si="36"/>
        <v>0.10240963855421686</v>
      </c>
      <c r="AH78" s="64">
        <f t="shared" si="37"/>
        <v>3.1084337349397591</v>
      </c>
      <c r="AI78" s="64">
        <f t="shared" si="38"/>
        <v>0.51385542168674692</v>
      </c>
      <c r="AJ78" s="64">
        <f t="shared" si="39"/>
        <v>3.5542168674698793</v>
      </c>
      <c r="AK78" s="63">
        <v>1484</v>
      </c>
      <c r="AL78" s="63">
        <v>1310</v>
      </c>
      <c r="AM78" s="63" t="s">
        <v>260</v>
      </c>
      <c r="AN78" s="62">
        <v>0.59</v>
      </c>
      <c r="AO78" s="69">
        <v>0.03</v>
      </c>
      <c r="AP78" s="66">
        <v>38</v>
      </c>
      <c r="AQ78" s="63">
        <v>11</v>
      </c>
      <c r="AR78" s="67">
        <v>1030.9100000000001</v>
      </c>
      <c r="AS78" s="63">
        <v>38.869999999999997</v>
      </c>
      <c r="AT78" s="67">
        <v>0.4</v>
      </c>
      <c r="AU78" s="63">
        <v>0.03</v>
      </c>
      <c r="AV78" s="67">
        <v>18.010000000000002</v>
      </c>
      <c r="AW78" s="63">
        <v>0.54</v>
      </c>
      <c r="AX78" s="67">
        <v>4.5199999999999996</v>
      </c>
      <c r="AY78" s="63">
        <v>0.22</v>
      </c>
      <c r="AZ78" s="67">
        <v>8.2899999999999991</v>
      </c>
      <c r="BA78" s="63">
        <v>0.38</v>
      </c>
      <c r="BB78" s="67">
        <v>0.28000000000000003</v>
      </c>
      <c r="BC78" s="63">
        <v>0.03</v>
      </c>
      <c r="BD78" s="67">
        <v>2.58</v>
      </c>
      <c r="BE78" s="63">
        <v>0.31</v>
      </c>
      <c r="BF78" s="67">
        <v>0.35</v>
      </c>
      <c r="BG78" s="63">
        <v>0.03</v>
      </c>
      <c r="BH78" s="67">
        <v>0.98</v>
      </c>
      <c r="BI78" s="63">
        <v>0.06</v>
      </c>
      <c r="BJ78" s="67"/>
      <c r="BK78" s="63"/>
      <c r="BL78" s="67">
        <v>0.86</v>
      </c>
      <c r="BM78" s="63">
        <v>0.09</v>
      </c>
      <c r="BN78" s="67">
        <v>0.33</v>
      </c>
      <c r="BO78" s="63">
        <v>0.06</v>
      </c>
      <c r="BP78" s="67"/>
      <c r="BQ78" s="63"/>
      <c r="BR78" s="67"/>
      <c r="BS78" s="63"/>
      <c r="BT78" s="67"/>
      <c r="BU78" s="63"/>
      <c r="BV78" s="67">
        <v>0.76</v>
      </c>
      <c r="BW78" s="63">
        <v>0.08</v>
      </c>
      <c r="BX78" s="67"/>
      <c r="BY78" s="63"/>
      <c r="BZ78" s="67">
        <v>0.53</v>
      </c>
      <c r="CA78" s="63">
        <v>7.0000000000000007E-2</v>
      </c>
      <c r="CB78" s="67"/>
      <c r="CC78" s="63"/>
      <c r="CD78" s="67"/>
      <c r="CE78" s="63"/>
      <c r="CF78" s="67"/>
      <c r="CG78" s="63"/>
      <c r="CH78" s="67">
        <v>4.4999999999999998E-2</v>
      </c>
      <c r="CI78" s="63">
        <v>6.0000000000000001E-3</v>
      </c>
      <c r="CJ78" s="67">
        <v>2.1999999999999999E-2</v>
      </c>
      <c r="CK78" s="63">
        <v>4.0000000000000001E-3</v>
      </c>
      <c r="CL78" s="118">
        <v>6.0000000000000001E-3</v>
      </c>
      <c r="CM78" s="60">
        <v>2E-3</v>
      </c>
      <c r="CN78" s="117">
        <v>46.67</v>
      </c>
      <c r="CO78" s="91">
        <v>15.96</v>
      </c>
      <c r="CP78" s="91">
        <v>21.78</v>
      </c>
      <c r="CQ78" s="91">
        <v>3.02</v>
      </c>
      <c r="CR78" s="61">
        <v>3.67</v>
      </c>
      <c r="CS78" s="61">
        <v>1.35</v>
      </c>
      <c r="CT78" s="63">
        <v>12.73</v>
      </c>
      <c r="CU78" s="63">
        <v>2.4900000000000002</v>
      </c>
      <c r="CV78" s="63">
        <v>19.11</v>
      </c>
      <c r="CW78" s="63">
        <v>3.13</v>
      </c>
      <c r="CX78" s="60">
        <f>AT78/AV78</f>
        <v>2.2209883398112158E-2</v>
      </c>
      <c r="CY78" s="60">
        <f>CX78*((AU78/AT78)^2+(AW78/AV78)^2)^0.5</f>
        <v>1.7939208701835676E-3</v>
      </c>
      <c r="CZ78" s="63"/>
      <c r="DA78" s="68">
        <v>35</v>
      </c>
      <c r="DB78" s="60">
        <f>0.3543*DD78</f>
        <v>2.0411222999999999E-2</v>
      </c>
      <c r="DC78" s="60">
        <v>1.1479319999999999E-3</v>
      </c>
      <c r="DD78" s="60">
        <v>5.7610000000000001E-2</v>
      </c>
      <c r="DE78" s="60">
        <v>3.2399999999999998E-3</v>
      </c>
      <c r="DF78" s="65">
        <v>0.70255000000000001</v>
      </c>
      <c r="DG78" s="65">
        <v>1.4899999999999998E-3</v>
      </c>
      <c r="DH78" s="65">
        <v>0.69986000000000004</v>
      </c>
      <c r="DI78" s="65">
        <v>1.5049484796561545E-3</v>
      </c>
      <c r="DJ78" s="68">
        <v>3873.3904198609684</v>
      </c>
      <c r="DK78" s="68">
        <v>1206</v>
      </c>
      <c r="DM78" s="189">
        <v>42.04</v>
      </c>
      <c r="DN78" s="189">
        <v>9.4922368689744019E-2</v>
      </c>
      <c r="DO78" s="189">
        <v>52.93</v>
      </c>
      <c r="DP78" s="189">
        <v>0.20084303486210148</v>
      </c>
      <c r="DQ78" s="189">
        <v>5.59</v>
      </c>
      <c r="DR78" s="189">
        <v>0.13055498982992028</v>
      </c>
      <c r="DS78" s="190">
        <v>2.7000000000000001E-3</v>
      </c>
      <c r="DT78" s="190">
        <v>7.4751992335568053E-4</v>
      </c>
      <c r="DU78" s="190">
        <v>5.8799999999999998E-2</v>
      </c>
      <c r="DV78" s="190">
        <v>1.4625498949096209E-3</v>
      </c>
      <c r="DW78" s="190">
        <v>1.9E-3</v>
      </c>
      <c r="DX78" s="190">
        <v>1.7694934637803373E-3</v>
      </c>
      <c r="DY78" s="190">
        <v>0.12509999999999999</v>
      </c>
      <c r="DZ78" s="190">
        <v>9.971507077954462E-4</v>
      </c>
      <c r="EA78" s="190">
        <v>1.8E-3</v>
      </c>
      <c r="EB78" s="190">
        <v>2.1267972706892236E-4</v>
      </c>
      <c r="EC78" s="190">
        <v>0.2205</v>
      </c>
      <c r="ED78" s="190">
        <v>4.4667110290085533E-3</v>
      </c>
      <c r="EE78" s="190">
        <v>8.6499999999999994E-2</v>
      </c>
      <c r="EF78" s="190">
        <v>2.487969284080955E-3</v>
      </c>
      <c r="EG78" s="190">
        <v>1.34E-2</v>
      </c>
      <c r="EH78" s="190">
        <v>1.1812613914539136E-3</v>
      </c>
      <c r="EI78" s="190">
        <v>0.42459999999999998</v>
      </c>
      <c r="EJ78" s="190">
        <v>4.5141574782790392E-3</v>
      </c>
      <c r="EK78" s="189">
        <v>101.5</v>
      </c>
    </row>
    <row r="79" spans="1:141" x14ac:dyDescent="0.2">
      <c r="A79" s="63" t="s">
        <v>186</v>
      </c>
      <c r="B79" s="61">
        <v>94.89</v>
      </c>
      <c r="C79" s="143">
        <v>2.9326654779590317E-2</v>
      </c>
      <c r="D79" s="61">
        <v>48.62</v>
      </c>
      <c r="E79" s="61">
        <v>8.4802844863181862E-2</v>
      </c>
      <c r="F79" s="64">
        <v>0.159</v>
      </c>
      <c r="G79" s="64">
        <v>5.0260238409701166E-3</v>
      </c>
      <c r="H79" s="61">
        <v>5.38</v>
      </c>
      <c r="I79" s="61">
        <v>2.181094436795945E-2</v>
      </c>
      <c r="J79" s="61">
        <v>1.28</v>
      </c>
      <c r="K79" s="61">
        <v>8.9489999999999998</v>
      </c>
      <c r="L79" s="61">
        <v>6.0115406607374786E-2</v>
      </c>
      <c r="M79" s="64">
        <v>2.8000000000000001E-2</v>
      </c>
      <c r="N79" s="64">
        <v>3.5799213945436168E-3</v>
      </c>
      <c r="O79" s="61">
        <v>29.85</v>
      </c>
      <c r="P79" s="61">
        <v>0.12242139702682696</v>
      </c>
      <c r="Q79" s="61">
        <v>4.42</v>
      </c>
      <c r="R79" s="61">
        <v>1.2710008689567795E-2</v>
      </c>
      <c r="S79" s="64">
        <v>4.4999999999999998E-2</v>
      </c>
      <c r="T79" s="64">
        <v>6.6321391910906091E-3</v>
      </c>
      <c r="U79" s="64">
        <v>0.61399999999999999</v>
      </c>
      <c r="V79" s="64">
        <v>1.6078582591620306E-2</v>
      </c>
      <c r="W79" s="64">
        <v>1.2999999999999999E-2</v>
      </c>
      <c r="X79" s="64">
        <v>8.6620775349925271E-4</v>
      </c>
      <c r="Y79" s="60">
        <v>2.9499999999999998E-2</v>
      </c>
      <c r="Z79" s="60">
        <v>1.0040916771446274E-3</v>
      </c>
      <c r="AA79" s="64">
        <v>1.0999999999999999E-2</v>
      </c>
      <c r="AB79" s="64">
        <v>2.2026423853584985E-3</v>
      </c>
      <c r="AC79" s="64">
        <v>1.2999999999999999E-2</v>
      </c>
      <c r="AD79" s="64">
        <v>9.0378593397133836E-4</v>
      </c>
      <c r="AE79" s="61">
        <v>99.41</v>
      </c>
      <c r="AF79" s="61">
        <f t="shared" si="35"/>
        <v>100.03999999999999</v>
      </c>
      <c r="AG79" s="92">
        <f t="shared" si="36"/>
        <v>8.1761006289308172E-2</v>
      </c>
      <c r="AH79" s="64">
        <f t="shared" si="37"/>
        <v>3.8616352201257862</v>
      </c>
      <c r="AI79" s="64">
        <f t="shared" si="38"/>
        <v>0.18553459119496854</v>
      </c>
      <c r="AJ79" s="64">
        <f t="shared" si="39"/>
        <v>3.9622641509433962</v>
      </c>
      <c r="AK79" s="63">
        <v>1501</v>
      </c>
      <c r="AL79" s="63">
        <v>1280</v>
      </c>
      <c r="AM79" s="63" t="s">
        <v>185</v>
      </c>
      <c r="AN79" s="62">
        <v>0.63</v>
      </c>
      <c r="AO79" s="69">
        <v>0.08</v>
      </c>
      <c r="AP79" s="66">
        <v>38</v>
      </c>
      <c r="AQ79" s="63">
        <v>18</v>
      </c>
      <c r="AR79" s="67">
        <v>966.5</v>
      </c>
      <c r="AS79" s="63">
        <v>33.049999999999997</v>
      </c>
      <c r="AT79" s="67">
        <v>0.28000000000000003</v>
      </c>
      <c r="AU79" s="63">
        <v>0.02</v>
      </c>
      <c r="AV79" s="67">
        <v>17.14</v>
      </c>
      <c r="AW79" s="63">
        <v>0.41</v>
      </c>
      <c r="AX79" s="67">
        <v>4.34</v>
      </c>
      <c r="AY79" s="63">
        <v>0.2</v>
      </c>
      <c r="AZ79" s="67">
        <v>7.69</v>
      </c>
      <c r="BA79" s="63">
        <v>0.3</v>
      </c>
      <c r="BB79" s="67">
        <v>0.26</v>
      </c>
      <c r="BC79" s="63">
        <v>0.02</v>
      </c>
      <c r="BD79" s="67">
        <v>2.37</v>
      </c>
      <c r="BE79" s="63">
        <v>0.25</v>
      </c>
      <c r="BF79" s="67">
        <v>0.34</v>
      </c>
      <c r="BG79" s="63">
        <v>0.03</v>
      </c>
      <c r="BH79" s="67">
        <v>0.96</v>
      </c>
      <c r="BI79" s="63">
        <v>0.05</v>
      </c>
      <c r="BJ79" s="67"/>
      <c r="BK79" s="63"/>
      <c r="BL79" s="67">
        <v>0.81</v>
      </c>
      <c r="BM79" s="63">
        <v>0.09</v>
      </c>
      <c r="BN79" s="67">
        <v>0.36</v>
      </c>
      <c r="BO79" s="63">
        <v>7.0000000000000007E-2</v>
      </c>
      <c r="BP79" s="67"/>
      <c r="BQ79" s="63"/>
      <c r="BR79" s="67"/>
      <c r="BS79" s="63"/>
      <c r="BT79" s="67"/>
      <c r="BU79" s="63"/>
      <c r="BV79" s="67">
        <v>0.75</v>
      </c>
      <c r="BW79" s="63">
        <v>0.06</v>
      </c>
      <c r="BX79" s="67"/>
      <c r="BY79" s="63"/>
      <c r="BZ79" s="67">
        <v>0.51</v>
      </c>
      <c r="CA79" s="63">
        <v>0.06</v>
      </c>
      <c r="CB79" s="67"/>
      <c r="CC79" s="63"/>
      <c r="CD79" s="67"/>
      <c r="CE79" s="63"/>
      <c r="CF79" s="67"/>
      <c r="CG79" s="63"/>
      <c r="CH79" s="67">
        <v>4.9000000000000002E-2</v>
      </c>
      <c r="CI79" s="63">
        <v>5.0000000000000001E-3</v>
      </c>
      <c r="CJ79" s="67">
        <v>2.1999999999999999E-2</v>
      </c>
      <c r="CK79" s="63">
        <v>4.0000000000000001E-3</v>
      </c>
      <c r="CL79" s="118">
        <v>9.4999999999999998E-3</v>
      </c>
      <c r="CM79" s="60">
        <v>2.5000000000000001E-3</v>
      </c>
      <c r="CN79" s="117">
        <v>28.89</v>
      </c>
      <c r="CO79" s="91">
        <v>8.01</v>
      </c>
      <c r="CP79" s="91">
        <v>19.59</v>
      </c>
      <c r="CQ79" s="91">
        <v>2.14</v>
      </c>
      <c r="CR79" s="61">
        <v>2.44</v>
      </c>
      <c r="CS79" s="61">
        <v>0.76</v>
      </c>
      <c r="CT79" s="63">
        <v>11.82</v>
      </c>
      <c r="CU79" s="63">
        <v>2.09</v>
      </c>
      <c r="CV79" s="63">
        <v>16.53</v>
      </c>
      <c r="CW79" s="63">
        <v>2.4900000000000002</v>
      </c>
      <c r="CX79" s="60">
        <f>AT79/AV79</f>
        <v>1.6336056009334889E-2</v>
      </c>
      <c r="CY79" s="60">
        <f>CX79*((AU79/AT79)^2+(AW79/AV79)^2)^0.5</f>
        <v>1.2305549336276344E-3</v>
      </c>
      <c r="CZ79" s="63"/>
      <c r="DA79" s="68">
        <v>21.9</v>
      </c>
      <c r="DB79" s="60">
        <f>0.3543*DD79</f>
        <v>1.6839879000000002E-2</v>
      </c>
      <c r="DC79" s="60">
        <v>9.7786800000000001E-4</v>
      </c>
      <c r="DD79" s="60">
        <v>4.7530000000000003E-2</v>
      </c>
      <c r="DE79" s="60">
        <v>2.7599999999999999E-3</v>
      </c>
      <c r="DF79" s="65">
        <v>0.70272999999999997</v>
      </c>
      <c r="DG79" s="65">
        <v>1.41E-3</v>
      </c>
      <c r="DH79" s="65">
        <v>0.70050999999999997</v>
      </c>
      <c r="DI79" s="65">
        <v>1.4211273758992736E-3</v>
      </c>
      <c r="DJ79" s="68">
        <v>3350.5082177788163</v>
      </c>
      <c r="DK79" s="68">
        <v>1147</v>
      </c>
      <c r="DM79" s="189">
        <v>42</v>
      </c>
      <c r="DN79" s="189">
        <v>0.47037760106661375</v>
      </c>
      <c r="DO79" s="189">
        <v>53.08</v>
      </c>
      <c r="DP79" s="189">
        <v>0.4846684983737905</v>
      </c>
      <c r="DQ79" s="189">
        <v>5.0999999999999996</v>
      </c>
      <c r="DR79" s="189">
        <v>0.16266698052139053</v>
      </c>
      <c r="DS79" s="190">
        <v>3.3999999999999998E-3</v>
      </c>
      <c r="DT79" s="190">
        <v>7.1213295038372016E-4</v>
      </c>
      <c r="DU79" s="190">
        <v>5.8700000000000002E-2</v>
      </c>
      <c r="DV79" s="190">
        <v>4.0456447743468498E-3</v>
      </c>
      <c r="DW79" s="190">
        <v>8.0000000000000004E-4</v>
      </c>
      <c r="DX79" s="190">
        <v>5.4176421636477009E-4</v>
      </c>
      <c r="DY79" s="190">
        <v>0.13189999999999999</v>
      </c>
      <c r="DZ79" s="190">
        <v>6.7924364633306612E-4</v>
      </c>
      <c r="EA79" s="190">
        <v>1.8E-3</v>
      </c>
      <c r="EB79" s="190">
        <v>2.4199971272605741E-4</v>
      </c>
      <c r="EC79" s="190">
        <v>0.21249999999999999</v>
      </c>
      <c r="ED79" s="190">
        <v>1.0662414924110243E-2</v>
      </c>
      <c r="EE79" s="190">
        <v>8.1799999999999998E-2</v>
      </c>
      <c r="EF79" s="190">
        <v>3.4230856340221136E-3</v>
      </c>
      <c r="EG79" s="190">
        <v>1.29E-2</v>
      </c>
      <c r="EH79" s="190">
        <v>1.6278914364293445E-3</v>
      </c>
      <c r="EI79" s="190">
        <v>0.43309999999999998</v>
      </c>
      <c r="EJ79" s="190">
        <v>8.1206719355422109E-3</v>
      </c>
      <c r="EK79" s="189">
        <v>101.12</v>
      </c>
    </row>
    <row r="80" spans="1:141" x14ac:dyDescent="0.2">
      <c r="A80" s="63" t="s">
        <v>199</v>
      </c>
      <c r="B80" s="61">
        <v>94.62</v>
      </c>
      <c r="C80" s="143">
        <v>2.1467591441380624E-2</v>
      </c>
      <c r="D80" s="61">
        <v>48.71</v>
      </c>
      <c r="E80" s="61">
        <v>6.9369404643492449E-2</v>
      </c>
      <c r="F80" s="64">
        <v>0.17899999999999999</v>
      </c>
      <c r="G80" s="64">
        <v>4.2813345357969176E-3</v>
      </c>
      <c r="H80" s="61">
        <v>5.53</v>
      </c>
      <c r="I80" s="61">
        <v>1.8305082734746816E-2</v>
      </c>
      <c r="J80" s="61">
        <v>1.24</v>
      </c>
      <c r="K80" s="61">
        <v>9.1910000000000007</v>
      </c>
      <c r="L80" s="61">
        <v>4.917288393686247E-2</v>
      </c>
      <c r="M80" s="64">
        <v>3.2000000000000001E-2</v>
      </c>
      <c r="N80" s="64">
        <v>3.0445645679464681E-3</v>
      </c>
      <c r="O80" s="61">
        <v>29.14</v>
      </c>
      <c r="P80" s="61">
        <v>9.7579123696277054E-2</v>
      </c>
      <c r="Q80" s="61">
        <v>4.63</v>
      </c>
      <c r="R80" s="61">
        <v>1.0692526985391871E-2</v>
      </c>
      <c r="S80" s="64">
        <v>0.05</v>
      </c>
      <c r="T80" s="64">
        <v>5.4471500080203912E-3</v>
      </c>
      <c r="U80" s="64">
        <v>0.61899999999999999</v>
      </c>
      <c r="V80" s="64">
        <v>1.3413754526944941E-2</v>
      </c>
      <c r="W80" s="64">
        <v>1.9E-2</v>
      </c>
      <c r="X80" s="64">
        <v>7.5943929316305459E-4</v>
      </c>
      <c r="Y80" s="60">
        <v>8.7999999999999995E-2</v>
      </c>
      <c r="Z80" s="60">
        <v>1.1787475085398437E-3</v>
      </c>
      <c r="AA80" s="64">
        <v>1.6E-2</v>
      </c>
      <c r="AB80" s="64">
        <v>1.9437962073742372E-3</v>
      </c>
      <c r="AC80" s="64">
        <v>7.0000000000000001E-3</v>
      </c>
      <c r="AD80" s="64">
        <v>6.303366398252388E-4</v>
      </c>
      <c r="AE80" s="61">
        <v>99.45</v>
      </c>
      <c r="AF80" s="61">
        <f t="shared" si="35"/>
        <v>100.10000000000001</v>
      </c>
      <c r="AG80" s="92">
        <f t="shared" si="36"/>
        <v>0.10614525139664804</v>
      </c>
      <c r="AH80" s="64">
        <f t="shared" si="37"/>
        <v>3.4581005586592179</v>
      </c>
      <c r="AI80" s="64">
        <f t="shared" si="38"/>
        <v>0.49162011173184356</v>
      </c>
      <c r="AJ80" s="64">
        <f t="shared" si="39"/>
        <v>3.6312849162011176</v>
      </c>
      <c r="AK80" s="63">
        <v>1492</v>
      </c>
      <c r="AL80" s="63">
        <v>1280</v>
      </c>
      <c r="AM80" s="63" t="s">
        <v>124</v>
      </c>
      <c r="AN80" s="62">
        <v>0.65</v>
      </c>
      <c r="AO80" s="69">
        <v>0.04</v>
      </c>
      <c r="AP80" s="66">
        <v>38</v>
      </c>
      <c r="AQ80" s="63">
        <v>21</v>
      </c>
      <c r="AR80" s="67">
        <v>1064.0999999999999</v>
      </c>
      <c r="AS80" s="63">
        <v>37.14</v>
      </c>
      <c r="AT80" s="67">
        <v>0.43</v>
      </c>
      <c r="AU80" s="63">
        <v>0.02</v>
      </c>
      <c r="AV80" s="67">
        <v>19.399999999999999</v>
      </c>
      <c r="AW80" s="63">
        <v>0.47</v>
      </c>
      <c r="AX80" s="67">
        <v>4.5999999999999996</v>
      </c>
      <c r="AY80" s="63">
        <v>0.2</v>
      </c>
      <c r="AZ80" s="67">
        <v>8.14</v>
      </c>
      <c r="BA80" s="63">
        <v>0.28999999999999998</v>
      </c>
      <c r="BB80" s="67">
        <v>0.28000000000000003</v>
      </c>
      <c r="BC80" s="63">
        <v>0.02</v>
      </c>
      <c r="BD80" s="67">
        <v>2.4900000000000002</v>
      </c>
      <c r="BE80" s="63">
        <v>0.26</v>
      </c>
      <c r="BF80" s="67">
        <v>0.37</v>
      </c>
      <c r="BG80" s="63">
        <v>0.02</v>
      </c>
      <c r="BH80" s="67">
        <v>1.03</v>
      </c>
      <c r="BI80" s="63">
        <v>0.05</v>
      </c>
      <c r="BJ80" s="67"/>
      <c r="BK80" s="63"/>
      <c r="BL80" s="67">
        <v>0.94</v>
      </c>
      <c r="BM80" s="63">
        <v>0.08</v>
      </c>
      <c r="BN80" s="67">
        <v>0.37</v>
      </c>
      <c r="BO80" s="63">
        <v>0.05</v>
      </c>
      <c r="BP80" s="67"/>
      <c r="BQ80" s="63"/>
      <c r="BR80" s="67"/>
      <c r="BS80" s="63"/>
      <c r="BT80" s="67"/>
      <c r="BU80" s="63"/>
      <c r="BV80" s="67">
        <v>0.7</v>
      </c>
      <c r="BW80" s="63">
        <v>0.06</v>
      </c>
      <c r="BX80" s="67"/>
      <c r="BY80" s="63"/>
      <c r="BZ80" s="67">
        <v>0.51</v>
      </c>
      <c r="CA80" s="63">
        <v>0.05</v>
      </c>
      <c r="CB80" s="67"/>
      <c r="CC80" s="63"/>
      <c r="CD80" s="67"/>
      <c r="CE80" s="63"/>
      <c r="CF80" s="67"/>
      <c r="CG80" s="63"/>
      <c r="CH80" s="67">
        <v>7.0000000000000007E-2</v>
      </c>
      <c r="CI80" s="63">
        <v>6.0000000000000001E-3</v>
      </c>
      <c r="CJ80" s="67">
        <v>2.1999999999999999E-2</v>
      </c>
      <c r="CK80" s="63">
        <v>3.0000000000000001E-3</v>
      </c>
      <c r="CL80" s="118">
        <v>7.1999999999999998E-3</v>
      </c>
      <c r="CM80" s="60">
        <v>1.4E-3</v>
      </c>
      <c r="CN80" s="117">
        <v>40</v>
      </c>
      <c r="CO80" s="91">
        <v>8.35</v>
      </c>
      <c r="CP80" s="91">
        <v>14.71</v>
      </c>
      <c r="CQ80" s="91">
        <v>1.47</v>
      </c>
      <c r="CR80" s="61">
        <v>3.14</v>
      </c>
      <c r="CS80" s="61">
        <v>0.77</v>
      </c>
      <c r="CT80" s="63">
        <v>12.73</v>
      </c>
      <c r="CU80" s="63">
        <v>2.0499999999999998</v>
      </c>
      <c r="CV80" s="63">
        <v>13.43</v>
      </c>
      <c r="CW80" s="63">
        <v>1.66</v>
      </c>
      <c r="CX80" s="60">
        <f t="shared" ref="CX80:CX88" si="47">AT80/AV80</f>
        <v>2.2164948453608248E-2</v>
      </c>
      <c r="CY80" s="60">
        <f t="shared" ref="CY80:CY88" si="48">CX80*((AU80/AT80)^2+(AW80/AV80)^2)^0.5</f>
        <v>1.1623966706171501E-3</v>
      </c>
      <c r="CZ80" s="63"/>
      <c r="DA80" s="68">
        <v>21.3</v>
      </c>
      <c r="DB80" s="60">
        <f t="shared" ref="DB80:DB82" si="49">0.3543*DD80</f>
        <v>2.2459077000000001E-2</v>
      </c>
      <c r="DC80" s="60">
        <v>1.2435930000000001E-3</v>
      </c>
      <c r="DD80" s="60">
        <v>6.3390000000000002E-2</v>
      </c>
      <c r="DE80" s="60">
        <v>3.5100000000000001E-3</v>
      </c>
      <c r="DF80" s="65">
        <v>0.70367000000000002</v>
      </c>
      <c r="DG80" s="65">
        <v>1.1199999999999999E-3</v>
      </c>
      <c r="DH80" s="65">
        <v>0.70071000000000006</v>
      </c>
      <c r="DI80" s="65">
        <v>1.1435710594227457E-3</v>
      </c>
      <c r="DJ80" s="68">
        <v>3189.410740464637</v>
      </c>
      <c r="DK80" s="68">
        <v>925</v>
      </c>
      <c r="DM80" s="189">
        <v>41.65</v>
      </c>
      <c r="DN80" s="189">
        <v>9.9943173327779633E-2</v>
      </c>
      <c r="DO80" s="189">
        <v>52.46</v>
      </c>
      <c r="DP80" s="189">
        <v>0.1348928931131039</v>
      </c>
      <c r="DQ80" s="189">
        <v>5.31</v>
      </c>
      <c r="DR80" s="189">
        <v>7.2505689674764728E-2</v>
      </c>
      <c r="DS80" s="190">
        <v>3.5999999999999999E-3</v>
      </c>
      <c r="DT80" s="190">
        <v>6.3144106264371796E-4</v>
      </c>
      <c r="DU80" s="190">
        <v>5.8099999999999999E-2</v>
      </c>
      <c r="DV80" s="190">
        <v>5.3035302937701348E-3</v>
      </c>
      <c r="DW80" s="190">
        <v>6.9999999999999999E-4</v>
      </c>
      <c r="DX80" s="190">
        <v>9.2121906292629431E-4</v>
      </c>
      <c r="DY80" s="190">
        <v>0.12909999999999999</v>
      </c>
      <c r="DZ80" s="190">
        <v>3.5927990212766248E-3</v>
      </c>
      <c r="EA80" s="190">
        <v>2E-3</v>
      </c>
      <c r="EB80" s="190">
        <v>3.2247384400787231E-4</v>
      </c>
      <c r="EC80" s="190">
        <v>0.22170000000000001</v>
      </c>
      <c r="ED80" s="190">
        <v>1.8283741215259566E-2</v>
      </c>
      <c r="EE80" s="190">
        <v>8.3599999999999994E-2</v>
      </c>
      <c r="EF80" s="190">
        <v>1.0937587596161391E-3</v>
      </c>
      <c r="EG80" s="190">
        <v>1.32E-2</v>
      </c>
      <c r="EH80" s="190">
        <v>1.4990727327602088E-3</v>
      </c>
      <c r="EI80" s="190">
        <v>0.4355</v>
      </c>
      <c r="EJ80" s="190">
        <v>4.122458634572339E-3</v>
      </c>
      <c r="EK80" s="189">
        <v>100.37</v>
      </c>
    </row>
    <row r="81" spans="1:141" x14ac:dyDescent="0.2">
      <c r="A81" s="63" t="s">
        <v>142</v>
      </c>
      <c r="B81" s="61">
        <v>94.81</v>
      </c>
      <c r="C81" s="143">
        <v>5.7349580265871215E-3</v>
      </c>
      <c r="D81" s="61">
        <v>48.57</v>
      </c>
      <c r="E81" s="61">
        <v>6.9170026350532307E-2</v>
      </c>
      <c r="F81" s="64">
        <v>0.17</v>
      </c>
      <c r="G81" s="64">
        <v>4.1834347634154747E-3</v>
      </c>
      <c r="H81" s="61">
        <v>5.41</v>
      </c>
      <c r="I81" s="61">
        <v>1.7907865749544352E-2</v>
      </c>
      <c r="J81" s="61">
        <v>1.28</v>
      </c>
      <c r="K81" s="61">
        <v>9.0470000000000006</v>
      </c>
      <c r="L81" s="61">
        <v>4.8054248545298606E-2</v>
      </c>
      <c r="M81" s="64">
        <v>3.2000000000000001E-2</v>
      </c>
      <c r="N81" s="64">
        <v>3.0023042054765571E-3</v>
      </c>
      <c r="O81" s="61">
        <v>29.62</v>
      </c>
      <c r="P81" s="61">
        <v>9.9186466845700982E-2</v>
      </c>
      <c r="Q81" s="61">
        <v>4.53</v>
      </c>
      <c r="R81" s="61">
        <v>1.0461586877716022E-2</v>
      </c>
      <c r="S81" s="64">
        <v>5.7000000000000002E-2</v>
      </c>
      <c r="T81" s="64">
        <v>5.4269305607415981E-3</v>
      </c>
      <c r="U81" s="64">
        <v>0.63800000000000001</v>
      </c>
      <c r="V81" s="64">
        <v>1.349869639716058E-2</v>
      </c>
      <c r="W81" s="64">
        <v>1.7000000000000001E-2</v>
      </c>
      <c r="X81" s="64">
        <v>7.4420975736882349E-4</v>
      </c>
      <c r="Y81" s="60">
        <v>5.6099999999999997E-2</v>
      </c>
      <c r="Z81" s="60">
        <v>9.925792147956981E-4</v>
      </c>
      <c r="AA81" s="64">
        <v>1.2999999999999999E-2</v>
      </c>
      <c r="AB81" s="64">
        <v>1.9505884955603385E-3</v>
      </c>
      <c r="AC81" s="64">
        <v>8.9999999999999993E-3</v>
      </c>
      <c r="AD81" s="64">
        <v>6.722315374928493E-4</v>
      </c>
      <c r="AE81" s="61">
        <v>99.45</v>
      </c>
      <c r="AF81" s="61">
        <f t="shared" si="35"/>
        <v>100.06</v>
      </c>
      <c r="AG81" s="92">
        <f t="shared" si="36"/>
        <v>0.1</v>
      </c>
      <c r="AH81" s="64">
        <f t="shared" si="37"/>
        <v>3.7529411764705882</v>
      </c>
      <c r="AI81" s="64">
        <f t="shared" si="38"/>
        <v>0.32999999999999996</v>
      </c>
      <c r="AJ81" s="64">
        <f t="shared" si="39"/>
        <v>3.5882352941176467</v>
      </c>
      <c r="AK81" s="63">
        <v>1500</v>
      </c>
      <c r="AL81" s="63">
        <v>1280</v>
      </c>
      <c r="AM81" s="63" t="s">
        <v>141</v>
      </c>
      <c r="AN81" s="62">
        <v>0.61</v>
      </c>
      <c r="AO81" s="69">
        <v>0.04</v>
      </c>
      <c r="AP81" s="66">
        <v>38</v>
      </c>
      <c r="AQ81" s="63">
        <v>12</v>
      </c>
      <c r="AR81" s="67">
        <v>968.7</v>
      </c>
      <c r="AS81" s="63">
        <v>40.590000000000003</v>
      </c>
      <c r="AT81" s="67">
        <v>0.35</v>
      </c>
      <c r="AU81" s="63">
        <v>0.03</v>
      </c>
      <c r="AV81" s="67">
        <v>17.690000000000001</v>
      </c>
      <c r="AW81" s="63">
        <v>0.47</v>
      </c>
      <c r="AX81" s="67">
        <v>4.1900000000000004</v>
      </c>
      <c r="AY81" s="63">
        <v>0.22</v>
      </c>
      <c r="AZ81" s="67">
        <v>7.77</v>
      </c>
      <c r="BA81" s="63">
        <v>0.34</v>
      </c>
      <c r="BB81" s="67">
        <v>0.24</v>
      </c>
      <c r="BC81" s="63">
        <v>0.02</v>
      </c>
      <c r="BD81" s="67">
        <v>2.19</v>
      </c>
      <c r="BE81" s="63">
        <v>0.26</v>
      </c>
      <c r="BF81" s="67">
        <v>0.32</v>
      </c>
      <c r="BG81" s="63">
        <v>0.03</v>
      </c>
      <c r="BH81" s="67">
        <v>0.94</v>
      </c>
      <c r="BI81" s="63">
        <v>0.05</v>
      </c>
      <c r="BJ81" s="67"/>
      <c r="BK81" s="63"/>
      <c r="BL81" s="67">
        <v>0.87</v>
      </c>
      <c r="BM81" s="63">
        <v>0.11</v>
      </c>
      <c r="BN81" s="67">
        <v>0.34</v>
      </c>
      <c r="BO81" s="63">
        <v>0.06</v>
      </c>
      <c r="BP81" s="67"/>
      <c r="BQ81" s="63"/>
      <c r="BR81" s="67"/>
      <c r="BS81" s="63"/>
      <c r="BT81" s="67"/>
      <c r="BU81" s="63"/>
      <c r="BV81" s="67">
        <v>0.69</v>
      </c>
      <c r="BW81" s="63">
        <v>0.08</v>
      </c>
      <c r="BX81" s="67"/>
      <c r="BY81" s="63"/>
      <c r="BZ81" s="67">
        <v>0.47</v>
      </c>
      <c r="CA81" s="63">
        <v>0.06</v>
      </c>
      <c r="CB81" s="67"/>
      <c r="CC81" s="63"/>
      <c r="CD81" s="67"/>
      <c r="CE81" s="63"/>
      <c r="CF81" s="67"/>
      <c r="CG81" s="63"/>
      <c r="CH81" s="67">
        <v>5.2999999999999999E-2</v>
      </c>
      <c r="CI81" s="63">
        <v>6.0000000000000001E-3</v>
      </c>
      <c r="CJ81" s="67">
        <v>2.1999999999999999E-2</v>
      </c>
      <c r="CK81" s="63">
        <v>4.0000000000000001E-3</v>
      </c>
      <c r="CL81" s="118">
        <v>6.1999999999999998E-3</v>
      </c>
      <c r="CM81" s="60">
        <v>1.5E-3</v>
      </c>
      <c r="CN81" s="117">
        <v>40</v>
      </c>
      <c r="CO81" s="91">
        <v>10.26</v>
      </c>
      <c r="CP81" s="91">
        <v>17.739999999999998</v>
      </c>
      <c r="CQ81" s="91">
        <v>2.2599999999999998</v>
      </c>
      <c r="CR81" s="61">
        <v>3.67</v>
      </c>
      <c r="CS81" s="61">
        <v>1.08</v>
      </c>
      <c r="CT81" s="63">
        <v>10.91</v>
      </c>
      <c r="CU81" s="63">
        <v>2.04</v>
      </c>
      <c r="CV81" s="63">
        <v>16.420000000000002</v>
      </c>
      <c r="CW81" s="63">
        <v>2.85</v>
      </c>
      <c r="CX81" s="60">
        <f t="shared" si="47"/>
        <v>1.9785189372526848E-2</v>
      </c>
      <c r="CY81" s="60">
        <f t="shared" si="48"/>
        <v>1.7754750605197712E-3</v>
      </c>
      <c r="CZ81" s="63"/>
      <c r="DA81" s="68">
        <v>12.6</v>
      </c>
      <c r="DB81" s="60">
        <f t="shared" si="49"/>
        <v>1.9826628000000002E-2</v>
      </c>
      <c r="DC81" s="60">
        <v>1.0947870000000001E-3</v>
      </c>
      <c r="DD81" s="60">
        <v>5.5960000000000003E-2</v>
      </c>
      <c r="DE81" s="60">
        <v>3.0899999999999999E-3</v>
      </c>
      <c r="DF81" s="65">
        <v>0.70437000000000005</v>
      </c>
      <c r="DG81" s="65">
        <v>1.4100000000000002E-3</v>
      </c>
      <c r="DH81" s="65">
        <v>0.70176000000000005</v>
      </c>
      <c r="DI81" s="65">
        <v>1.4246278018076109E-3</v>
      </c>
      <c r="DJ81" s="68">
        <v>2338.0362115211178</v>
      </c>
      <c r="DK81" s="68">
        <v>1167</v>
      </c>
      <c r="DM81" s="189">
        <v>41.89</v>
      </c>
      <c r="DN81" s="189">
        <v>2.8806336588685179E-2</v>
      </c>
      <c r="DO81" s="189">
        <v>52.97</v>
      </c>
      <c r="DP81" s="189">
        <v>4.9559012103883804E-2</v>
      </c>
      <c r="DQ81" s="189">
        <v>5.17</v>
      </c>
      <c r="DR81" s="189">
        <v>1.8916939315411923E-2</v>
      </c>
      <c r="DS81" s="190">
        <v>3.8E-3</v>
      </c>
      <c r="DT81" s="190">
        <v>8.0727617318523189E-4</v>
      </c>
      <c r="DU81" s="190">
        <v>4.8899999999999999E-2</v>
      </c>
      <c r="DV81" s="190">
        <v>2.7535018770749077E-3</v>
      </c>
      <c r="DW81" s="190">
        <v>1.8E-3</v>
      </c>
      <c r="DX81" s="190">
        <v>1.2371305679303626E-3</v>
      </c>
      <c r="DY81" s="190">
        <v>0.12690000000000001</v>
      </c>
      <c r="DZ81" s="190">
        <v>9.1244959179048301E-4</v>
      </c>
      <c r="EA81" s="190">
        <v>1.6000000000000001E-3</v>
      </c>
      <c r="EB81" s="190">
        <v>3.7966136363320113E-4</v>
      </c>
      <c r="EC81" s="190">
        <v>0.20200000000000001</v>
      </c>
      <c r="ED81" s="190">
        <v>2.7741733353946777E-3</v>
      </c>
      <c r="EE81" s="190">
        <v>8.1799999999999998E-2</v>
      </c>
      <c r="EF81" s="190">
        <v>1.8220175615564953E-3</v>
      </c>
      <c r="EG81" s="190">
        <v>1.2999999999999999E-2</v>
      </c>
      <c r="EH81" s="190">
        <v>9.2737873701873681E-4</v>
      </c>
      <c r="EI81" s="190">
        <v>0.43880000000000002</v>
      </c>
      <c r="EJ81" s="190">
        <v>1.5709004763749506E-3</v>
      </c>
      <c r="EK81" s="189">
        <v>100.96</v>
      </c>
    </row>
    <row r="82" spans="1:141" x14ac:dyDescent="0.2">
      <c r="A82" s="63" t="s">
        <v>190</v>
      </c>
      <c r="B82" s="61">
        <v>94.69</v>
      </c>
      <c r="C82" s="143">
        <v>1.1459561717516154E-2</v>
      </c>
      <c r="D82" s="61">
        <v>49.03</v>
      </c>
      <c r="E82" s="61">
        <v>6.9825126455972802E-2</v>
      </c>
      <c r="F82" s="64">
        <v>0.16500000000000001</v>
      </c>
      <c r="G82" s="64">
        <v>4.2476493630137493E-3</v>
      </c>
      <c r="H82" s="61">
        <v>5.36</v>
      </c>
      <c r="I82" s="61">
        <v>1.794866516856709E-2</v>
      </c>
      <c r="J82" s="61">
        <v>1.26</v>
      </c>
      <c r="K82" s="61">
        <v>9.07</v>
      </c>
      <c r="L82" s="61">
        <v>4.8176415862259132E-2</v>
      </c>
      <c r="M82" s="64">
        <v>3.1E-2</v>
      </c>
      <c r="N82" s="64">
        <v>3.0389072140012178E-3</v>
      </c>
      <c r="O82" s="61">
        <v>29.26</v>
      </c>
      <c r="P82" s="61">
        <v>9.7980959483633043E-2</v>
      </c>
      <c r="Q82" s="61">
        <v>4.53</v>
      </c>
      <c r="R82" s="61">
        <v>1.0635946659011287E-2</v>
      </c>
      <c r="S82" s="64">
        <v>5.5E-2</v>
      </c>
      <c r="T82" s="64">
        <v>5.5225521095295374E-3</v>
      </c>
      <c r="U82" s="64">
        <v>0.63</v>
      </c>
      <c r="V82" s="64">
        <v>1.3539158171762378E-2</v>
      </c>
      <c r="W82" s="64">
        <v>2.1999999999999999E-2</v>
      </c>
      <c r="X82" s="64">
        <v>8.007125444036904E-4</v>
      </c>
      <c r="Y82" s="60">
        <v>8.3699999999999997E-2</v>
      </c>
      <c r="Z82" s="60">
        <v>1.1587352158280162E-3</v>
      </c>
      <c r="AA82" s="64">
        <v>1.7000000000000001E-2</v>
      </c>
      <c r="AB82" s="64">
        <v>1.9169806153183119E-3</v>
      </c>
      <c r="AC82" s="64">
        <v>1.2E-2</v>
      </c>
      <c r="AD82" s="64">
        <v>7.0183571360318288E-4</v>
      </c>
      <c r="AE82" s="61">
        <v>99.52</v>
      </c>
      <c r="AF82" s="61">
        <f t="shared" si="35"/>
        <v>100.08999999999999</v>
      </c>
      <c r="AG82" s="92">
        <f t="shared" si="36"/>
        <v>0.13333333333333333</v>
      </c>
      <c r="AH82" s="64">
        <f t="shared" si="37"/>
        <v>3.8181818181818179</v>
      </c>
      <c r="AI82" s="64">
        <f t="shared" si="38"/>
        <v>0.50727272727272721</v>
      </c>
      <c r="AJ82" s="64">
        <f t="shared" si="39"/>
        <v>3.4545454545454541</v>
      </c>
      <c r="AK82" s="63">
        <v>1495</v>
      </c>
      <c r="AL82" s="63">
        <v>1280</v>
      </c>
      <c r="AM82" s="63" t="s">
        <v>189</v>
      </c>
      <c r="AN82" s="62">
        <v>0.56999999999999995</v>
      </c>
      <c r="AO82" s="69">
        <v>0.04</v>
      </c>
      <c r="AP82" s="66">
        <v>38</v>
      </c>
      <c r="AQ82" s="63">
        <v>14</v>
      </c>
      <c r="AR82" s="67">
        <v>981.79</v>
      </c>
      <c r="AS82" s="63">
        <v>37.5</v>
      </c>
      <c r="AT82" s="67">
        <v>0.45</v>
      </c>
      <c r="AU82" s="63">
        <v>0.03</v>
      </c>
      <c r="AV82" s="67">
        <v>18.510000000000002</v>
      </c>
      <c r="AW82" s="63">
        <v>0.55000000000000004</v>
      </c>
      <c r="AX82" s="67">
        <v>4.3499999999999996</v>
      </c>
      <c r="AY82" s="63">
        <v>0.21</v>
      </c>
      <c r="AZ82" s="67">
        <v>7.8</v>
      </c>
      <c r="BA82" s="63">
        <v>0.33</v>
      </c>
      <c r="BB82" s="67">
        <v>0.26</v>
      </c>
      <c r="BC82" s="63">
        <v>0.02</v>
      </c>
      <c r="BD82" s="67">
        <v>2.68</v>
      </c>
      <c r="BE82" s="63">
        <v>0.33</v>
      </c>
      <c r="BF82" s="67">
        <v>0.35</v>
      </c>
      <c r="BG82" s="63">
        <v>0.03</v>
      </c>
      <c r="BH82" s="67">
        <v>0.94</v>
      </c>
      <c r="BI82" s="63">
        <v>0.05</v>
      </c>
      <c r="BJ82" s="67"/>
      <c r="BK82" s="63"/>
      <c r="BL82" s="67">
        <v>0.9</v>
      </c>
      <c r="BM82" s="63">
        <v>0.08</v>
      </c>
      <c r="BN82" s="67">
        <v>0.32</v>
      </c>
      <c r="BO82" s="63">
        <v>0.06</v>
      </c>
      <c r="BP82" s="67"/>
      <c r="BQ82" s="63"/>
      <c r="BR82" s="67"/>
      <c r="BS82" s="63"/>
      <c r="BT82" s="67"/>
      <c r="BU82" s="63"/>
      <c r="BV82" s="67">
        <v>0.75</v>
      </c>
      <c r="BW82" s="63">
        <v>0.06</v>
      </c>
      <c r="BX82" s="67"/>
      <c r="BY82" s="63"/>
      <c r="BZ82" s="67">
        <v>0.48</v>
      </c>
      <c r="CA82" s="63">
        <v>7.0000000000000007E-2</v>
      </c>
      <c r="CB82" s="67"/>
      <c r="CC82" s="63"/>
      <c r="CD82" s="67"/>
      <c r="CE82" s="63"/>
      <c r="CF82" s="67"/>
      <c r="CG82" s="63"/>
      <c r="CH82" s="67">
        <v>6.0999999999999999E-2</v>
      </c>
      <c r="CI82" s="63">
        <v>6.0000000000000001E-3</v>
      </c>
      <c r="CJ82" s="67">
        <v>0.02</v>
      </c>
      <c r="CK82" s="63">
        <v>3.0000000000000001E-3</v>
      </c>
      <c r="CL82" s="118">
        <v>6.6E-3</v>
      </c>
      <c r="CM82" s="60">
        <v>1.5E-3</v>
      </c>
      <c r="CN82" s="117">
        <v>37.14</v>
      </c>
      <c r="CO82" s="91">
        <v>9.27</v>
      </c>
      <c r="CP82" s="91">
        <v>15.41</v>
      </c>
      <c r="CQ82" s="91">
        <v>1.76</v>
      </c>
      <c r="CR82" s="61">
        <v>2.86</v>
      </c>
      <c r="CS82" s="61">
        <v>0.83</v>
      </c>
      <c r="CT82" s="63">
        <v>13</v>
      </c>
      <c r="CU82" s="63">
        <v>2.5299999999999998</v>
      </c>
      <c r="CV82" s="63">
        <v>14.75</v>
      </c>
      <c r="CW82" s="63">
        <v>2.0099999999999998</v>
      </c>
      <c r="CX82" s="60">
        <f t="shared" si="47"/>
        <v>2.4311183144246351E-2</v>
      </c>
      <c r="CY82" s="60">
        <f t="shared" si="48"/>
        <v>1.7744410202803777E-3</v>
      </c>
      <c r="CZ82" s="63"/>
      <c r="DA82" s="68">
        <v>17.399999999999999</v>
      </c>
      <c r="DB82" s="60">
        <f t="shared" si="49"/>
        <v>2.3816046E-2</v>
      </c>
      <c r="DC82" s="60">
        <v>1.342797E-3</v>
      </c>
      <c r="DD82" s="60">
        <v>6.7220000000000002E-2</v>
      </c>
      <c r="DE82" s="60">
        <v>3.79E-3</v>
      </c>
      <c r="DF82" s="65">
        <v>0.70409999999999995</v>
      </c>
      <c r="DG82" s="65">
        <v>9.3000000000000005E-4</v>
      </c>
      <c r="DH82" s="65">
        <v>0.70096000000000003</v>
      </c>
      <c r="DI82" s="65">
        <v>9.6229374540900158E-4</v>
      </c>
      <c r="DJ82" s="68">
        <v>2986.0664775031651</v>
      </c>
      <c r="DK82" s="68">
        <v>781</v>
      </c>
      <c r="DM82" s="189">
        <v>41.71</v>
      </c>
      <c r="DN82" s="189">
        <v>0.11078366390539642</v>
      </c>
      <c r="DO82" s="189">
        <v>52.68</v>
      </c>
      <c r="DP82" s="189">
        <v>0.13690060022549658</v>
      </c>
      <c r="DQ82" s="189">
        <v>5.26</v>
      </c>
      <c r="DR82" s="189">
        <v>3.8392578741803532E-2</v>
      </c>
      <c r="DS82" s="190">
        <v>3.5999999999999999E-3</v>
      </c>
      <c r="DT82" s="190">
        <v>6.0080932064278316E-4</v>
      </c>
      <c r="DU82" s="190">
        <v>5.3800000000000001E-2</v>
      </c>
      <c r="DV82" s="190">
        <v>2.765525321911432E-3</v>
      </c>
      <c r="DW82" s="190">
        <v>2.5999999999999999E-3</v>
      </c>
      <c r="DX82" s="190">
        <v>2.5990646089670815E-3</v>
      </c>
      <c r="DY82" s="190">
        <v>0.12790000000000001</v>
      </c>
      <c r="DZ82" s="190">
        <v>5.2294755821243413E-4</v>
      </c>
      <c r="EA82" s="190">
        <v>2E-3</v>
      </c>
      <c r="EB82" s="190">
        <v>3.499737599493154E-4</v>
      </c>
      <c r="EC82" s="190">
        <v>0.2145</v>
      </c>
      <c r="ED82" s="190">
        <v>1.3009149363764936E-2</v>
      </c>
      <c r="EE82" s="190">
        <v>8.2500000000000004E-2</v>
      </c>
      <c r="EF82" s="190">
        <v>7.8244525721787991E-4</v>
      </c>
      <c r="EG82" s="190">
        <v>1.2699999999999999E-2</v>
      </c>
      <c r="EH82" s="190">
        <v>1.3647538202756809E-3</v>
      </c>
      <c r="EI82" s="190">
        <v>0.43580000000000002</v>
      </c>
      <c r="EJ82" s="190">
        <v>2.7063327110523937E-3</v>
      </c>
      <c r="EK82" s="189">
        <v>100.6</v>
      </c>
    </row>
    <row r="83" spans="1:141" x14ac:dyDescent="0.2">
      <c r="A83" s="63" t="s">
        <v>293</v>
      </c>
      <c r="B83" s="61">
        <v>94.68</v>
      </c>
      <c r="C83" s="143">
        <v>1.4669796914562253E-2</v>
      </c>
      <c r="D83" s="61">
        <v>48.99</v>
      </c>
      <c r="E83" s="61">
        <v>6.9768161229412762E-2</v>
      </c>
      <c r="F83" s="64">
        <v>0.16400000000000001</v>
      </c>
      <c r="G83" s="64">
        <v>4.2815925399923944E-3</v>
      </c>
      <c r="H83" s="61">
        <v>5.52</v>
      </c>
      <c r="I83" s="61">
        <v>1.8417165326582333E-2</v>
      </c>
      <c r="J83" s="61">
        <v>1.24</v>
      </c>
      <c r="K83" s="61">
        <v>9.0850000000000009</v>
      </c>
      <c r="L83" s="61">
        <v>4.8606610570711868E-2</v>
      </c>
      <c r="M83" s="64">
        <v>2.7E-2</v>
      </c>
      <c r="N83" s="64">
        <v>3.0212031113448826E-3</v>
      </c>
      <c r="O83" s="61">
        <v>29.27</v>
      </c>
      <c r="P83" s="61">
        <v>9.9145315967628975E-2</v>
      </c>
      <c r="Q83" s="61">
        <v>4.4000000000000004</v>
      </c>
      <c r="R83" s="61">
        <v>1.0632181291360003E-2</v>
      </c>
      <c r="S83" s="64">
        <v>4.2999999999999997E-2</v>
      </c>
      <c r="T83" s="64">
        <v>5.6198691891546602E-3</v>
      </c>
      <c r="U83" s="64">
        <v>0.63900000000000001</v>
      </c>
      <c r="V83" s="64">
        <v>1.3724268779064333E-2</v>
      </c>
      <c r="W83" s="64">
        <v>1.7000000000000001E-2</v>
      </c>
      <c r="X83" s="64">
        <v>7.7334811288559029E-4</v>
      </c>
      <c r="Y83" s="60">
        <v>6.3E-2</v>
      </c>
      <c r="Z83" s="60">
        <v>1.0653779235557678E-3</v>
      </c>
      <c r="AA83" s="64">
        <v>1.4999999999999999E-2</v>
      </c>
      <c r="AB83" s="64">
        <v>1.9473106811417863E-3</v>
      </c>
      <c r="AC83" s="64">
        <v>9.4862488528375602E-3</v>
      </c>
      <c r="AD83" s="64">
        <v>6.5365161231899997E-4</v>
      </c>
      <c r="AE83" s="61">
        <v>99.61</v>
      </c>
      <c r="AF83" s="61">
        <f t="shared" si="35"/>
        <v>100.2</v>
      </c>
      <c r="AG83" s="92">
        <f t="shared" si="36"/>
        <v>0.10365853658536586</v>
      </c>
      <c r="AH83" s="64">
        <f t="shared" si="37"/>
        <v>3.8963414634146343</v>
      </c>
      <c r="AI83" s="64">
        <f t="shared" si="38"/>
        <v>0.38414634146341464</v>
      </c>
      <c r="AJ83" s="64">
        <f t="shared" si="39"/>
        <v>3.5975609756097557</v>
      </c>
      <c r="AK83" s="63">
        <v>1494</v>
      </c>
      <c r="AL83" s="63">
        <v>1280</v>
      </c>
      <c r="AM83" s="63" t="s">
        <v>292</v>
      </c>
      <c r="AN83" s="62">
        <v>0.59</v>
      </c>
      <c r="AO83" s="69">
        <v>0.05</v>
      </c>
      <c r="AP83" s="66">
        <v>38</v>
      </c>
      <c r="AQ83" s="63">
        <v>14</v>
      </c>
      <c r="AR83" s="67">
        <v>961.1</v>
      </c>
      <c r="AS83" s="63">
        <v>34.31</v>
      </c>
      <c r="AT83" s="67">
        <v>0.37</v>
      </c>
      <c r="AU83" s="63">
        <v>0.02</v>
      </c>
      <c r="AV83" s="67">
        <v>17.579999999999998</v>
      </c>
      <c r="AW83" s="63">
        <v>0.46</v>
      </c>
      <c r="AX83" s="67">
        <v>4.1900000000000004</v>
      </c>
      <c r="AY83" s="63">
        <v>0.23</v>
      </c>
      <c r="AZ83" s="67">
        <v>7.55</v>
      </c>
      <c r="BA83" s="63">
        <v>0.33</v>
      </c>
      <c r="BB83" s="67">
        <v>0.27</v>
      </c>
      <c r="BC83" s="63">
        <v>0.02</v>
      </c>
      <c r="BD83" s="67">
        <v>2.33</v>
      </c>
      <c r="BE83" s="63">
        <v>0.32</v>
      </c>
      <c r="BF83" s="67">
        <v>0.33</v>
      </c>
      <c r="BG83" s="63">
        <v>0.03</v>
      </c>
      <c r="BH83" s="67">
        <v>0.92</v>
      </c>
      <c r="BI83" s="63">
        <v>0.05</v>
      </c>
      <c r="BJ83" s="67"/>
      <c r="BK83" s="63"/>
      <c r="BL83" s="67">
        <v>0.81</v>
      </c>
      <c r="BM83" s="63">
        <v>0.09</v>
      </c>
      <c r="BN83" s="67">
        <v>0.34</v>
      </c>
      <c r="BO83" s="63">
        <v>7.0000000000000007E-2</v>
      </c>
      <c r="BP83" s="67"/>
      <c r="BQ83" s="63"/>
      <c r="BR83" s="67"/>
      <c r="BS83" s="63"/>
      <c r="BT83" s="67"/>
      <c r="BU83" s="63"/>
      <c r="BV83" s="67">
        <v>0.71</v>
      </c>
      <c r="BW83" s="63">
        <v>0.06</v>
      </c>
      <c r="BX83" s="67"/>
      <c r="BY83" s="63"/>
      <c r="BZ83" s="67">
        <v>0.49</v>
      </c>
      <c r="CA83" s="63">
        <v>0.06</v>
      </c>
      <c r="CB83" s="67"/>
      <c r="CC83" s="63"/>
      <c r="CD83" s="67"/>
      <c r="CE83" s="63"/>
      <c r="CF83" s="67"/>
      <c r="CG83" s="63"/>
      <c r="CH83" s="67">
        <v>0.06</v>
      </c>
      <c r="CI83" s="63">
        <v>6.0000000000000001E-3</v>
      </c>
      <c r="CJ83" s="67">
        <v>0.02</v>
      </c>
      <c r="CK83" s="63">
        <v>3.0000000000000001E-3</v>
      </c>
      <c r="CL83" s="118">
        <v>0.01</v>
      </c>
      <c r="CM83" s="60">
        <v>1.9E-3</v>
      </c>
      <c r="CN83" s="117">
        <v>27</v>
      </c>
      <c r="CO83" s="91">
        <v>5.76</v>
      </c>
      <c r="CP83" s="91">
        <v>15.33</v>
      </c>
      <c r="CQ83" s="91">
        <v>1.74</v>
      </c>
      <c r="CR83" s="61">
        <v>2</v>
      </c>
      <c r="CS83" s="61">
        <v>0.5</v>
      </c>
      <c r="CT83" s="63">
        <v>13.5</v>
      </c>
      <c r="CU83" s="63">
        <v>2.4900000000000002</v>
      </c>
      <c r="CV83" s="63">
        <v>13.5</v>
      </c>
      <c r="CW83" s="63">
        <v>1.98</v>
      </c>
      <c r="CX83" s="60">
        <f t="shared" si="47"/>
        <v>2.1046643913538114E-2</v>
      </c>
      <c r="CY83" s="60">
        <f t="shared" si="48"/>
        <v>1.263939099739095E-3</v>
      </c>
      <c r="CZ83" s="63"/>
      <c r="DA83" s="68">
        <v>16.399999999999999</v>
      </c>
      <c r="DB83" s="60">
        <f t="shared" ref="DB83:DB88" si="50">0.3543*DD83</f>
        <v>2.0829297E-2</v>
      </c>
      <c r="DC83" s="60">
        <v>1.1939910000000001E-3</v>
      </c>
      <c r="DD83" s="60">
        <v>5.8790000000000002E-2</v>
      </c>
      <c r="DE83" s="60">
        <v>3.3700000000000002E-3</v>
      </c>
      <c r="DF83" s="65">
        <v>0.70223999999999998</v>
      </c>
      <c r="DG83" s="65">
        <v>1.47E-3</v>
      </c>
      <c r="DH83" s="65">
        <v>0.69948999999999995</v>
      </c>
      <c r="DI83" s="65">
        <v>1.486085085323813E-3</v>
      </c>
      <c r="DJ83" s="68">
        <v>4165.1342949749442</v>
      </c>
      <c r="DK83" s="68">
        <v>1186</v>
      </c>
      <c r="DM83" s="189">
        <v>41.49</v>
      </c>
      <c r="DN83" s="189">
        <v>6.8312406978189327E-2</v>
      </c>
      <c r="DO83" s="189">
        <v>52.32</v>
      </c>
      <c r="DP83" s="189">
        <v>4.9691620566564884E-2</v>
      </c>
      <c r="DQ83" s="189">
        <v>5.24</v>
      </c>
      <c r="DR83" s="189">
        <v>4.867492117454103E-2</v>
      </c>
      <c r="DS83" s="190">
        <v>4.0000000000000001E-3</v>
      </c>
      <c r="DT83" s="190">
        <v>8.2505070803522379E-4</v>
      </c>
      <c r="DU83" s="190">
        <v>5.1999999999999998E-2</v>
      </c>
      <c r="DV83" s="190">
        <v>2.9623315919842185E-3</v>
      </c>
      <c r="DW83" s="190">
        <v>2.8E-3</v>
      </c>
      <c r="DX83" s="190">
        <v>3.072298029029271E-3</v>
      </c>
      <c r="DY83" s="190">
        <v>0.13</v>
      </c>
      <c r="DZ83" s="190">
        <v>5.9712319758236895E-4</v>
      </c>
      <c r="EA83" s="190">
        <v>1.9E-3</v>
      </c>
      <c r="EB83" s="190">
        <v>1.6051147286284438E-4</v>
      </c>
      <c r="EC83" s="190">
        <v>0.2104</v>
      </c>
      <c r="ED83" s="190">
        <v>6.6481135029833657E-3</v>
      </c>
      <c r="EE83" s="190">
        <v>8.3199999999999996E-2</v>
      </c>
      <c r="EF83" s="190">
        <v>1.7069171967774969E-3</v>
      </c>
      <c r="EG83" s="190">
        <v>1.2999999999999999E-2</v>
      </c>
      <c r="EH83" s="190">
        <v>7.9633606446777002E-4</v>
      </c>
      <c r="EI83" s="190">
        <v>0.43809999999999999</v>
      </c>
      <c r="EJ83" s="190">
        <v>2.5127821155843436E-3</v>
      </c>
      <c r="EK83" s="189">
        <v>99.99</v>
      </c>
    </row>
    <row r="84" spans="1:141" x14ac:dyDescent="0.2">
      <c r="A84" s="63" t="s">
        <v>182</v>
      </c>
      <c r="B84" s="61">
        <v>94.87</v>
      </c>
      <c r="C84" s="143">
        <v>1.4979904901986685E-2</v>
      </c>
      <c r="D84" s="61">
        <v>48.46</v>
      </c>
      <c r="E84" s="61">
        <v>6.9013371977492188E-2</v>
      </c>
      <c r="F84" s="64">
        <v>0.17399999999999999</v>
      </c>
      <c r="G84" s="64">
        <v>4.2096423263212699E-3</v>
      </c>
      <c r="H84" s="61">
        <v>5.54</v>
      </c>
      <c r="I84" s="61">
        <v>1.8124949450759646E-2</v>
      </c>
      <c r="J84" s="61">
        <v>1.27</v>
      </c>
      <c r="K84" s="61">
        <v>8.9619999999999997</v>
      </c>
      <c r="L84" s="61">
        <v>4.8982550798119633E-2</v>
      </c>
      <c r="M84" s="64">
        <v>2.8000000000000001E-2</v>
      </c>
      <c r="N84" s="64">
        <v>3.017810171647442E-3</v>
      </c>
      <c r="O84" s="61">
        <v>29.7</v>
      </c>
      <c r="P84" s="61">
        <v>9.9454357370604957E-2</v>
      </c>
      <c r="Q84" s="61">
        <v>4.5199999999999996</v>
      </c>
      <c r="R84" s="61">
        <v>1.0438492866948436E-2</v>
      </c>
      <c r="S84" s="64">
        <v>5.7000000000000002E-2</v>
      </c>
      <c r="T84" s="64">
        <v>5.3865330255699322E-3</v>
      </c>
      <c r="U84" s="64">
        <v>0.622</v>
      </c>
      <c r="V84" s="64">
        <v>1.3279508922498452E-2</v>
      </c>
      <c r="W84" s="64">
        <v>1.7999999999999999E-2</v>
      </c>
      <c r="X84" s="64">
        <v>7.6883839654377296E-4</v>
      </c>
      <c r="Y84" s="60">
        <v>9.2799999999999994E-2</v>
      </c>
      <c r="Z84" s="60">
        <v>1.1906293176175236E-3</v>
      </c>
      <c r="AA84" s="64">
        <v>1.4999999999999999E-2</v>
      </c>
      <c r="AB84" s="64">
        <v>1.9212168597589967E-3</v>
      </c>
      <c r="AC84" s="64">
        <v>0.01</v>
      </c>
      <c r="AD84" s="64">
        <v>6.8485128601077864E-4</v>
      </c>
      <c r="AE84" s="61">
        <v>99.47</v>
      </c>
      <c r="AF84" s="61">
        <f t="shared" si="35"/>
        <v>100.11</v>
      </c>
      <c r="AG84" s="92">
        <f t="shared" si="36"/>
        <v>0.10344827586206896</v>
      </c>
      <c r="AH84" s="64">
        <f t="shared" si="37"/>
        <v>3.5747126436781613</v>
      </c>
      <c r="AI84" s="64">
        <f t="shared" si="38"/>
        <v>0.53333333333333333</v>
      </c>
      <c r="AJ84" s="64">
        <f t="shared" si="39"/>
        <v>3.6781609195402303</v>
      </c>
      <c r="AK84" s="63">
        <v>1500</v>
      </c>
      <c r="AL84" s="63">
        <v>1280</v>
      </c>
      <c r="AM84" s="63" t="s">
        <v>181</v>
      </c>
      <c r="AN84" s="62">
        <v>0.64</v>
      </c>
      <c r="AO84" s="69">
        <v>0.08</v>
      </c>
      <c r="AP84" s="66">
        <v>38</v>
      </c>
      <c r="AQ84" s="63">
        <v>13</v>
      </c>
      <c r="AR84" s="67">
        <v>1008.1</v>
      </c>
      <c r="AS84" s="63">
        <v>35.79</v>
      </c>
      <c r="AT84" s="67">
        <v>0.37</v>
      </c>
      <c r="AU84" s="63">
        <v>0.02</v>
      </c>
      <c r="AV84" s="67">
        <v>17</v>
      </c>
      <c r="AW84" s="63">
        <v>0.44</v>
      </c>
      <c r="AX84" s="67">
        <v>4.24</v>
      </c>
      <c r="AY84" s="63">
        <v>0.21</v>
      </c>
      <c r="AZ84" s="67">
        <v>7.78</v>
      </c>
      <c r="BA84" s="63">
        <v>0.3</v>
      </c>
      <c r="BB84" s="67">
        <v>0.23</v>
      </c>
      <c r="BC84" s="63">
        <v>0.02</v>
      </c>
      <c r="BD84" s="67">
        <v>2.02</v>
      </c>
      <c r="BE84" s="63">
        <v>0.28000000000000003</v>
      </c>
      <c r="BF84" s="67">
        <v>0.31</v>
      </c>
      <c r="BG84" s="63">
        <v>0.03</v>
      </c>
      <c r="BH84" s="67">
        <v>0.91</v>
      </c>
      <c r="BI84" s="63">
        <v>0.05</v>
      </c>
      <c r="BJ84" s="67"/>
      <c r="BK84" s="63"/>
      <c r="BL84" s="67">
        <v>0.81</v>
      </c>
      <c r="BM84" s="63">
        <v>0.09</v>
      </c>
      <c r="BN84" s="67">
        <v>0.37</v>
      </c>
      <c r="BO84" s="63">
        <v>0.08</v>
      </c>
      <c r="BP84" s="67"/>
      <c r="BQ84" s="63"/>
      <c r="BR84" s="67"/>
      <c r="BS84" s="63"/>
      <c r="BT84" s="67"/>
      <c r="BU84" s="63"/>
      <c r="BV84" s="67">
        <v>0.75</v>
      </c>
      <c r="BW84" s="63">
        <v>0.08</v>
      </c>
      <c r="BX84" s="67"/>
      <c r="BY84" s="63"/>
      <c r="BZ84" s="67">
        <v>0.48</v>
      </c>
      <c r="CA84" s="63">
        <v>7.0000000000000007E-2</v>
      </c>
      <c r="CB84" s="67"/>
      <c r="CC84" s="63"/>
      <c r="CD84" s="67"/>
      <c r="CE84" s="63"/>
      <c r="CF84" s="67"/>
      <c r="CG84" s="63"/>
      <c r="CH84" s="67">
        <v>5.8999999999999997E-2</v>
      </c>
      <c r="CI84" s="63">
        <v>6.0000000000000001E-3</v>
      </c>
      <c r="CJ84" s="67">
        <v>2.1000000000000001E-2</v>
      </c>
      <c r="CK84" s="63">
        <v>4.0000000000000001E-3</v>
      </c>
      <c r="CL84" s="118">
        <v>6.8999999999999999E-3</v>
      </c>
      <c r="CM84" s="60">
        <v>1.5E-3</v>
      </c>
      <c r="CN84" s="117">
        <v>32.86</v>
      </c>
      <c r="CO84" s="91">
        <v>7.71</v>
      </c>
      <c r="CP84" s="91">
        <v>15.42</v>
      </c>
      <c r="CQ84" s="91">
        <v>1.77</v>
      </c>
      <c r="CR84" s="61">
        <v>3</v>
      </c>
      <c r="CS84" s="61">
        <v>0.85</v>
      </c>
      <c r="CT84" s="63">
        <v>10.95</v>
      </c>
      <c r="CU84" s="63">
        <v>2.15</v>
      </c>
      <c r="CV84" s="63">
        <v>13.73</v>
      </c>
      <c r="CW84" s="63">
        <v>2</v>
      </c>
      <c r="CX84" s="60">
        <f t="shared" si="47"/>
        <v>2.1764705882352939E-2</v>
      </c>
      <c r="CY84" s="60">
        <f t="shared" si="48"/>
        <v>1.3043828021552012E-3</v>
      </c>
      <c r="CZ84" s="63"/>
      <c r="DA84" s="68">
        <v>13.6</v>
      </c>
      <c r="DB84" s="60">
        <f t="shared" si="50"/>
        <v>2.3309396999999999E-2</v>
      </c>
      <c r="DC84" s="60">
        <v>1.353426E-3</v>
      </c>
      <c r="DD84" s="60">
        <v>6.5790000000000001E-2</v>
      </c>
      <c r="DE84" s="60">
        <v>3.82E-3</v>
      </c>
      <c r="DF84" s="65">
        <v>0.70387999999999995</v>
      </c>
      <c r="DG84" s="65">
        <v>1.16E-3</v>
      </c>
      <c r="DH84" s="65">
        <v>0.70081000000000004</v>
      </c>
      <c r="DI84" s="65">
        <v>1.1857287497490914E-3</v>
      </c>
      <c r="DJ84" s="68">
        <v>3110.1872492831426</v>
      </c>
      <c r="DK84" s="68">
        <v>961</v>
      </c>
      <c r="DM84" s="189">
        <v>41.97</v>
      </c>
      <c r="DN84" s="189">
        <v>7.6445366520457872E-2</v>
      </c>
      <c r="DO84" s="189">
        <v>52.9</v>
      </c>
      <c r="DP84" s="189">
        <v>0.13441524562587459</v>
      </c>
      <c r="DQ84" s="189">
        <v>5.09</v>
      </c>
      <c r="DR84" s="189">
        <v>4.846011370334978E-2</v>
      </c>
      <c r="DS84" s="190">
        <v>4.1999999999999997E-3</v>
      </c>
      <c r="DT84" s="190">
        <v>5.1584010293170553E-4</v>
      </c>
      <c r="DU84" s="190">
        <v>5.7599999999999998E-2</v>
      </c>
      <c r="DV84" s="190">
        <v>2.4070724256319963E-3</v>
      </c>
      <c r="DW84" s="190">
        <v>2E-3</v>
      </c>
      <c r="DX84" s="190">
        <v>1.3832237377851251E-3</v>
      </c>
      <c r="DY84" s="190">
        <v>0.13009999999999999</v>
      </c>
      <c r="DZ84" s="190">
        <v>2.0481340045903199E-3</v>
      </c>
      <c r="EA84" s="190">
        <v>2.0999999999999999E-3</v>
      </c>
      <c r="EB84" s="190">
        <v>4.9287786520638708E-4</v>
      </c>
      <c r="EC84" s="190">
        <v>0.2099</v>
      </c>
      <c r="ED84" s="190">
        <v>2.7781807483422088E-3</v>
      </c>
      <c r="EE84" s="190">
        <v>8.1699999999999995E-2</v>
      </c>
      <c r="EF84" s="190">
        <v>1.1241793444059811E-3</v>
      </c>
      <c r="EG84" s="190">
        <v>1.2200000000000001E-2</v>
      </c>
      <c r="EH84" s="190">
        <v>7.0590049602480519E-4</v>
      </c>
      <c r="EI84" s="190">
        <v>0.43630000000000002</v>
      </c>
      <c r="EJ84" s="190">
        <v>2.8446543720800719E-3</v>
      </c>
      <c r="EK84" s="189">
        <v>100.9</v>
      </c>
    </row>
    <row r="85" spans="1:141" x14ac:dyDescent="0.2">
      <c r="A85" s="63" t="s">
        <v>168</v>
      </c>
      <c r="B85" s="61">
        <v>94.31</v>
      </c>
      <c r="C85" s="143">
        <v>3.8674010419644661E-2</v>
      </c>
      <c r="D85" s="61">
        <v>49.16</v>
      </c>
      <c r="E85" s="61">
        <v>7.0010263442292928E-2</v>
      </c>
      <c r="F85" s="64">
        <v>0.18099999999999999</v>
      </c>
      <c r="G85" s="64">
        <v>4.4871165501155618E-3</v>
      </c>
      <c r="H85" s="61">
        <v>5.84</v>
      </c>
      <c r="I85" s="61">
        <v>1.9331226613186508E-2</v>
      </c>
      <c r="J85" s="61">
        <v>1.17</v>
      </c>
      <c r="K85" s="61">
        <v>9.3480000000000008</v>
      </c>
      <c r="L85" s="61">
        <v>4.8453994819186774E-2</v>
      </c>
      <c r="M85" s="64">
        <v>3.5000000000000003E-2</v>
      </c>
      <c r="N85" s="64">
        <v>3.2150731228364291E-3</v>
      </c>
      <c r="O85" s="61">
        <v>28.07</v>
      </c>
      <c r="P85" s="61">
        <v>9.3996087925686242E-2</v>
      </c>
      <c r="Q85" s="61">
        <v>4.84</v>
      </c>
      <c r="R85" s="61">
        <v>1.1177501211511157E-2</v>
      </c>
      <c r="S85" s="64">
        <v>4.2000000000000003E-2</v>
      </c>
      <c r="T85" s="64">
        <v>5.7885477802679013E-3</v>
      </c>
      <c r="U85" s="64">
        <v>0.68300000000000005</v>
      </c>
      <c r="V85" s="64">
        <v>1.4468052966262182E-2</v>
      </c>
      <c r="W85" s="64">
        <v>0.02</v>
      </c>
      <c r="X85" s="64">
        <v>8.1841388303878222E-4</v>
      </c>
      <c r="Y85" s="60">
        <v>8.0500000000000002E-2</v>
      </c>
      <c r="Z85" s="60">
        <v>1.1732847512038189E-3</v>
      </c>
      <c r="AA85" s="64">
        <v>1.7000000000000001E-2</v>
      </c>
      <c r="AB85" s="64">
        <v>2.0788985139037243E-3</v>
      </c>
      <c r="AC85" s="64">
        <v>0.01</v>
      </c>
      <c r="AD85" s="64">
        <v>7.5515626704300164E-4</v>
      </c>
      <c r="AE85" s="61">
        <v>99.49</v>
      </c>
      <c r="AF85" s="61">
        <f t="shared" si="35"/>
        <v>100.08999999999999</v>
      </c>
      <c r="AG85" s="92">
        <f t="shared" si="36"/>
        <v>0.11049723756906078</v>
      </c>
      <c r="AH85" s="64">
        <f t="shared" si="37"/>
        <v>3.7734806629834257</v>
      </c>
      <c r="AI85" s="64">
        <f t="shared" si="38"/>
        <v>0.44475138121546964</v>
      </c>
      <c r="AJ85" s="64">
        <f t="shared" si="39"/>
        <v>3.3149171270718232</v>
      </c>
      <c r="AK85" s="63">
        <v>1480</v>
      </c>
      <c r="AL85" s="63">
        <v>1280</v>
      </c>
      <c r="AM85" s="63" t="s">
        <v>167</v>
      </c>
      <c r="AN85" s="62">
        <v>0.6</v>
      </c>
      <c r="AO85" s="69">
        <v>0.17</v>
      </c>
      <c r="AP85" s="66">
        <v>38</v>
      </c>
      <c r="AQ85" s="63">
        <v>16</v>
      </c>
      <c r="AR85" s="67">
        <v>1086.94</v>
      </c>
      <c r="AS85" s="63">
        <v>36.96</v>
      </c>
      <c r="AT85" s="67">
        <v>0.44</v>
      </c>
      <c r="AU85" s="63">
        <v>0.03</v>
      </c>
      <c r="AV85" s="67">
        <v>20.420000000000002</v>
      </c>
      <c r="AW85" s="63">
        <v>0.54</v>
      </c>
      <c r="AX85" s="67">
        <v>4.7300000000000004</v>
      </c>
      <c r="AY85" s="63">
        <v>0.21</v>
      </c>
      <c r="AZ85" s="67">
        <v>8.57</v>
      </c>
      <c r="BA85" s="63">
        <v>0.33</v>
      </c>
      <c r="BB85" s="67">
        <v>0.27</v>
      </c>
      <c r="BC85" s="63">
        <v>0.02</v>
      </c>
      <c r="BD85" s="67">
        <v>2.61</v>
      </c>
      <c r="BE85" s="63">
        <v>0.25</v>
      </c>
      <c r="BF85" s="67">
        <v>0.39</v>
      </c>
      <c r="BG85" s="63">
        <v>0.03</v>
      </c>
      <c r="BH85" s="67">
        <v>1.05</v>
      </c>
      <c r="BI85" s="63">
        <v>0.05</v>
      </c>
      <c r="BJ85" s="67"/>
      <c r="BK85" s="63"/>
      <c r="BL85" s="67">
        <v>1.02</v>
      </c>
      <c r="BM85" s="63">
        <v>0.09</v>
      </c>
      <c r="BN85" s="67">
        <v>0.35</v>
      </c>
      <c r="BO85" s="63">
        <v>0.05</v>
      </c>
      <c r="BP85" s="67"/>
      <c r="BQ85" s="63"/>
      <c r="BR85" s="67"/>
      <c r="BS85" s="63"/>
      <c r="BT85" s="67"/>
      <c r="BU85" s="63"/>
      <c r="BV85" s="67">
        <v>0.8</v>
      </c>
      <c r="BW85" s="63">
        <v>7.0000000000000007E-2</v>
      </c>
      <c r="BX85" s="67"/>
      <c r="BY85" s="63"/>
      <c r="BZ85" s="67">
        <v>0.56999999999999995</v>
      </c>
      <c r="CA85" s="63">
        <v>0.06</v>
      </c>
      <c r="CB85" s="67"/>
      <c r="CC85" s="63"/>
      <c r="CD85" s="67"/>
      <c r="CE85" s="63"/>
      <c r="CF85" s="67"/>
      <c r="CG85" s="63"/>
      <c r="CH85" s="67">
        <v>6.2E-2</v>
      </c>
      <c r="CI85" s="63">
        <v>6.0000000000000001E-3</v>
      </c>
      <c r="CJ85" s="67">
        <v>2.5999999999999999E-2</v>
      </c>
      <c r="CK85" s="63">
        <v>4.0000000000000001E-3</v>
      </c>
      <c r="CL85" s="118">
        <v>7.1000000000000004E-3</v>
      </c>
      <c r="CM85" s="60">
        <v>1.5E-3</v>
      </c>
      <c r="CN85" s="117">
        <v>38.57</v>
      </c>
      <c r="CO85" s="91">
        <v>8.7100000000000009</v>
      </c>
      <c r="CP85" s="91">
        <v>16.940000000000001</v>
      </c>
      <c r="CQ85" s="91">
        <v>1.75</v>
      </c>
      <c r="CR85" s="61">
        <v>3.71</v>
      </c>
      <c r="CS85" s="61">
        <v>0.95</v>
      </c>
      <c r="CT85" s="63">
        <v>10.38</v>
      </c>
      <c r="CU85" s="63">
        <v>1.66</v>
      </c>
      <c r="CV85" s="63">
        <v>16.45</v>
      </c>
      <c r="CW85" s="63">
        <v>2.0499999999999998</v>
      </c>
      <c r="CX85" s="60">
        <f t="shared" si="47"/>
        <v>2.1547502448579822E-2</v>
      </c>
      <c r="CY85" s="60">
        <f t="shared" si="48"/>
        <v>1.5757811678778191E-3</v>
      </c>
      <c r="CZ85" s="63"/>
      <c r="DA85" s="68">
        <v>19.899999999999999</v>
      </c>
      <c r="DB85" s="60">
        <f t="shared" si="50"/>
        <v>2.1488295000000001E-2</v>
      </c>
      <c r="DC85" s="60">
        <v>1.222335E-3</v>
      </c>
      <c r="DD85" s="60">
        <v>6.0650000000000003E-2</v>
      </c>
      <c r="DE85" s="60">
        <v>3.4499999999999999E-3</v>
      </c>
      <c r="DF85" s="65">
        <v>0.70392999999999994</v>
      </c>
      <c r="DG85" s="65">
        <v>9.6000000000000002E-4</v>
      </c>
      <c r="DH85" s="65">
        <v>0.70109999999999995</v>
      </c>
      <c r="DI85" s="65">
        <v>9.8580080591690656E-4</v>
      </c>
      <c r="DJ85" s="68">
        <v>2875.1143144585021</v>
      </c>
      <c r="DK85" s="68">
        <v>802</v>
      </c>
      <c r="DM85" s="189">
        <v>41.79</v>
      </c>
      <c r="DN85" s="189">
        <v>3.8186119154312213E-2</v>
      </c>
      <c r="DO85" s="189">
        <v>52.63</v>
      </c>
      <c r="DP85" s="189">
        <v>6.7797044038072476E-2</v>
      </c>
      <c r="DQ85" s="189">
        <v>5.66</v>
      </c>
      <c r="DR85" s="189">
        <v>0.14133740118765822</v>
      </c>
      <c r="DS85" s="190">
        <v>3.8E-3</v>
      </c>
      <c r="DT85" s="190">
        <v>8.0844276709086493E-4</v>
      </c>
      <c r="DU85" s="190">
        <v>5.33E-2</v>
      </c>
      <c r="DV85" s="190">
        <v>2.0293839142331211E-3</v>
      </c>
      <c r="DW85" s="190">
        <v>2.8999999999999998E-3</v>
      </c>
      <c r="DX85" s="190">
        <v>4.0768469815923268E-3</v>
      </c>
      <c r="DY85" s="190">
        <v>0.13039999999999999</v>
      </c>
      <c r="DZ85" s="190">
        <v>4.5062283911638861E-3</v>
      </c>
      <c r="EA85" s="190">
        <v>1.8E-3</v>
      </c>
      <c r="EB85" s="190">
        <v>7.9169074866572897E-4</v>
      </c>
      <c r="EC85" s="190">
        <v>0.22539999999999999</v>
      </c>
      <c r="ED85" s="190">
        <v>1.2369236363598853E-2</v>
      </c>
      <c r="EE85" s="190">
        <v>8.7499999999999994E-2</v>
      </c>
      <c r="EF85" s="190">
        <v>1.4250074813896411E-3</v>
      </c>
      <c r="EG85" s="190">
        <v>1.38E-2</v>
      </c>
      <c r="EH85" s="190">
        <v>7.6510283640925136E-4</v>
      </c>
      <c r="EI85" s="190">
        <v>0.42549999999999999</v>
      </c>
      <c r="EJ85" s="190">
        <v>8.0327266977463594E-3</v>
      </c>
      <c r="EK85" s="189">
        <v>101.04</v>
      </c>
    </row>
    <row r="86" spans="1:141" x14ac:dyDescent="0.2">
      <c r="A86" s="63" t="s">
        <v>265</v>
      </c>
      <c r="B86" s="61">
        <v>94.51</v>
      </c>
      <c r="C86" s="143">
        <v>3.3399105212470526E-2</v>
      </c>
      <c r="D86" s="61">
        <v>49.17</v>
      </c>
      <c r="E86" s="61">
        <v>7.0024504748932945E-2</v>
      </c>
      <c r="F86" s="64">
        <v>0.16700000000000001</v>
      </c>
      <c r="G86" s="64">
        <v>4.3662117264283012E-3</v>
      </c>
      <c r="H86" s="61">
        <v>5.54</v>
      </c>
      <c r="I86" s="61">
        <v>1.855141884960106E-2</v>
      </c>
      <c r="J86" s="61">
        <v>1.23</v>
      </c>
      <c r="K86" s="61">
        <v>9.1969999999999992</v>
      </c>
      <c r="L86" s="61">
        <v>4.8261292593440031E-2</v>
      </c>
      <c r="M86" s="64">
        <v>3.5000000000000003E-2</v>
      </c>
      <c r="N86" s="64">
        <v>3.1159130025573845E-3</v>
      </c>
      <c r="O86" s="61">
        <v>28.71</v>
      </c>
      <c r="P86" s="61">
        <v>9.7244260540147051E-2</v>
      </c>
      <c r="Q86" s="61">
        <v>4.71</v>
      </c>
      <c r="R86" s="61">
        <v>1.0998469752146836E-2</v>
      </c>
      <c r="S86" s="64">
        <v>4.7E-2</v>
      </c>
      <c r="T86" s="64">
        <v>5.9122630966450254E-3</v>
      </c>
      <c r="U86" s="64">
        <v>0.63200000000000001</v>
      </c>
      <c r="V86" s="64">
        <v>1.3663295692953674E-2</v>
      </c>
      <c r="W86" s="64">
        <v>1.9E-2</v>
      </c>
      <c r="X86" s="64">
        <v>7.8031293152882653E-4</v>
      </c>
      <c r="Y86" s="60">
        <v>6.7799999999999999E-2</v>
      </c>
      <c r="Z86" s="60">
        <v>1.0951829313660597E-3</v>
      </c>
      <c r="AA86" s="64">
        <v>1.6E-2</v>
      </c>
      <c r="AB86" s="64">
        <v>2.0182948490688316E-3</v>
      </c>
      <c r="AC86" s="64">
        <v>1.2999999999999999E-2</v>
      </c>
      <c r="AD86" s="64">
        <v>7.4127368998015176E-4</v>
      </c>
      <c r="AE86" s="61">
        <v>99.54</v>
      </c>
      <c r="AF86" s="61">
        <f t="shared" ref="AF86:AF125" si="51">AE86+AN86</f>
        <v>100.08000000000001</v>
      </c>
      <c r="AG86" s="92">
        <f t="shared" si="36"/>
        <v>0.11377245508982035</v>
      </c>
      <c r="AH86" s="64">
        <f t="shared" si="37"/>
        <v>3.7844311377245505</v>
      </c>
      <c r="AI86" s="64">
        <f t="shared" si="38"/>
        <v>0.40598802395209577</v>
      </c>
      <c r="AJ86" s="64">
        <f t="shared" ref="AJ86:AJ125" si="52">AN86/F86</f>
        <v>3.2335329341317367</v>
      </c>
      <c r="AK86" s="63">
        <v>1489</v>
      </c>
      <c r="AL86" s="63">
        <v>1280</v>
      </c>
      <c r="AM86" s="63" t="s">
        <v>264</v>
      </c>
      <c r="AN86" s="62">
        <v>0.54</v>
      </c>
      <c r="AO86" s="69">
        <v>0.01</v>
      </c>
      <c r="AP86" s="66">
        <v>38</v>
      </c>
      <c r="AQ86" s="63">
        <v>19</v>
      </c>
      <c r="AR86" s="67">
        <v>1004.8</v>
      </c>
      <c r="AS86" s="63">
        <v>30.24</v>
      </c>
      <c r="AT86" s="67">
        <v>0.39</v>
      </c>
      <c r="AU86" s="63">
        <v>0.02</v>
      </c>
      <c r="AV86" s="67">
        <v>19.13</v>
      </c>
      <c r="AW86" s="63">
        <v>0.34</v>
      </c>
      <c r="AX86" s="67">
        <v>4.5199999999999996</v>
      </c>
      <c r="AY86" s="63">
        <v>0.17</v>
      </c>
      <c r="AZ86" s="67">
        <v>8.07</v>
      </c>
      <c r="BA86" s="63">
        <v>0.25</v>
      </c>
      <c r="BB86" s="67">
        <v>0.27</v>
      </c>
      <c r="BC86" s="63">
        <v>0.02</v>
      </c>
      <c r="BD86" s="67">
        <v>2.5</v>
      </c>
      <c r="BE86" s="63">
        <v>0.2</v>
      </c>
      <c r="BF86" s="67">
        <v>0.37</v>
      </c>
      <c r="BG86" s="63">
        <v>0.02</v>
      </c>
      <c r="BH86" s="67">
        <v>1</v>
      </c>
      <c r="BI86" s="63">
        <v>0.04</v>
      </c>
      <c r="BJ86" s="67"/>
      <c r="BK86" s="63"/>
      <c r="BL86" s="67">
        <v>0.96</v>
      </c>
      <c r="BM86" s="63">
        <v>0.06</v>
      </c>
      <c r="BN86" s="67">
        <v>0.33</v>
      </c>
      <c r="BO86" s="63">
        <v>0.04</v>
      </c>
      <c r="BP86" s="67"/>
      <c r="BQ86" s="63"/>
      <c r="BR86" s="67"/>
      <c r="BS86" s="63"/>
      <c r="BT86" s="67"/>
      <c r="BU86" s="63"/>
      <c r="BV86" s="67">
        <v>0.75</v>
      </c>
      <c r="BW86" s="63">
        <v>0.05</v>
      </c>
      <c r="BX86" s="67"/>
      <c r="BY86" s="63"/>
      <c r="BZ86" s="67">
        <v>0.49</v>
      </c>
      <c r="CA86" s="63">
        <v>0.04</v>
      </c>
      <c r="CB86" s="67"/>
      <c r="CC86" s="63"/>
      <c r="CD86" s="67"/>
      <c r="CE86" s="63"/>
      <c r="CF86" s="67"/>
      <c r="CG86" s="63"/>
      <c r="CH86" s="67">
        <v>6.3E-2</v>
      </c>
      <c r="CI86" s="63">
        <v>5.0000000000000001E-3</v>
      </c>
      <c r="CJ86" s="67">
        <v>2.3E-2</v>
      </c>
      <c r="CK86" s="63">
        <v>3.0000000000000001E-3</v>
      </c>
      <c r="CL86" s="118">
        <v>6.7000000000000002E-3</v>
      </c>
      <c r="CM86" s="60">
        <v>1E-3</v>
      </c>
      <c r="CN86" s="117">
        <v>38.57</v>
      </c>
      <c r="CO86" s="91">
        <v>6.41</v>
      </c>
      <c r="CP86" s="91">
        <v>15.87</v>
      </c>
      <c r="CQ86" s="91">
        <v>1.33</v>
      </c>
      <c r="CR86" s="61">
        <v>3.29</v>
      </c>
      <c r="CS86" s="61">
        <v>0.68</v>
      </c>
      <c r="CT86" s="63">
        <v>11.74</v>
      </c>
      <c r="CU86" s="63">
        <v>1.71</v>
      </c>
      <c r="CV86" s="63">
        <v>15.24</v>
      </c>
      <c r="CW86" s="63">
        <v>1.51</v>
      </c>
      <c r="CX86" s="60">
        <f t="shared" si="47"/>
        <v>2.0386826973340304E-2</v>
      </c>
      <c r="CY86" s="60">
        <f t="shared" si="48"/>
        <v>1.106487024135629E-3</v>
      </c>
      <c r="CZ86" s="63"/>
      <c r="DA86" s="68">
        <v>22.3</v>
      </c>
      <c r="DB86" s="60">
        <f t="shared" si="50"/>
        <v>2.1920541000000002E-2</v>
      </c>
      <c r="DC86" s="60">
        <v>1.2081629999999999E-3</v>
      </c>
      <c r="DD86" s="60">
        <v>6.1870000000000001E-2</v>
      </c>
      <c r="DE86" s="60">
        <v>3.4099999999999998E-3</v>
      </c>
      <c r="DF86" s="65">
        <v>0.70362999999999998</v>
      </c>
      <c r="DG86" s="65">
        <v>5.6999999999999998E-4</v>
      </c>
      <c r="DH86" s="65">
        <v>0.70074000000000003</v>
      </c>
      <c r="DI86" s="65">
        <v>6.1277298708029373E-4</v>
      </c>
      <c r="DJ86" s="68">
        <v>3164.3711215212511</v>
      </c>
      <c r="DK86" s="68">
        <v>497</v>
      </c>
      <c r="DM86" s="189">
        <v>41.03</v>
      </c>
      <c r="DN86" s="189">
        <v>3.3971459396163348E-2</v>
      </c>
      <c r="DO86" s="189">
        <v>51.43</v>
      </c>
      <c r="DP86" s="189">
        <v>9.146211091128259E-2</v>
      </c>
      <c r="DQ86" s="189">
        <v>5.32</v>
      </c>
      <c r="DR86" s="189">
        <v>0.11128334026966734</v>
      </c>
      <c r="DS86" s="190">
        <v>3.5000000000000001E-3</v>
      </c>
      <c r="DT86" s="190">
        <v>5.613817758318377E-4</v>
      </c>
      <c r="DU86" s="190">
        <v>5.5300000000000002E-2</v>
      </c>
      <c r="DV86" s="190">
        <v>2.695922456592894E-3</v>
      </c>
      <c r="DW86" s="190">
        <v>5.0000000000000001E-4</v>
      </c>
      <c r="DX86" s="190">
        <v>7.2625055035642071E-4</v>
      </c>
      <c r="DY86" s="190">
        <v>0.13070000000000001</v>
      </c>
      <c r="DZ86" s="190">
        <v>1.9835226889580518E-3</v>
      </c>
      <c r="EA86" s="190">
        <v>1.8E-3</v>
      </c>
      <c r="EB86" s="190">
        <v>1.2492113564668765E-4</v>
      </c>
      <c r="EC86" s="190">
        <v>0.21149999999999999</v>
      </c>
      <c r="ED86" s="190">
        <v>4.0230662998928281E-3</v>
      </c>
      <c r="EE86" s="190">
        <v>8.5999999999999993E-2</v>
      </c>
      <c r="EF86" s="190">
        <v>1.681538785299223E-3</v>
      </c>
      <c r="EG86" s="190">
        <v>1.29E-2</v>
      </c>
      <c r="EH86" s="190">
        <v>8.3049215657594075E-4</v>
      </c>
      <c r="EI86" s="190">
        <v>0.4345</v>
      </c>
      <c r="EJ86" s="190">
        <v>2.4497654499980935E-3</v>
      </c>
      <c r="EK86" s="189">
        <v>98.73</v>
      </c>
    </row>
    <row r="87" spans="1:141" x14ac:dyDescent="0.2">
      <c r="A87" s="63" t="s">
        <v>229</v>
      </c>
      <c r="B87" s="61">
        <v>94.6</v>
      </c>
      <c r="C87" s="143">
        <v>2.4505254772222675E-2</v>
      </c>
      <c r="D87" s="61">
        <v>48.8</v>
      </c>
      <c r="E87" s="61">
        <v>6.9497576403252548E-2</v>
      </c>
      <c r="F87" s="64">
        <v>0.17299999999999999</v>
      </c>
      <c r="G87" s="64">
        <v>4.5006623934431113E-3</v>
      </c>
      <c r="H87" s="61">
        <v>5.38</v>
      </c>
      <c r="I87" s="61">
        <v>1.8843942985990465E-2</v>
      </c>
      <c r="J87" s="61">
        <v>1.22</v>
      </c>
      <c r="K87" s="61">
        <v>9.2050000000000001</v>
      </c>
      <c r="L87" s="61">
        <v>4.4524090571257384E-2</v>
      </c>
      <c r="M87" s="64">
        <v>3.9E-2</v>
      </c>
      <c r="N87" s="64">
        <v>3.3315310347579764E-3</v>
      </c>
      <c r="O87" s="61">
        <v>29.12</v>
      </c>
      <c r="P87" s="61">
        <v>9.1535919603073002E-2</v>
      </c>
      <c r="Q87" s="61">
        <v>4.68</v>
      </c>
      <c r="R87" s="61">
        <v>1.116826360720412E-2</v>
      </c>
      <c r="S87" s="64">
        <v>9.1999999999999998E-2</v>
      </c>
      <c r="T87" s="64">
        <v>6.0958768407247165E-3</v>
      </c>
      <c r="U87" s="64">
        <v>0.54400000000000004</v>
      </c>
      <c r="V87" s="64">
        <v>1.3290346529644165E-2</v>
      </c>
      <c r="W87" s="64">
        <v>2.1999999999999999E-2</v>
      </c>
      <c r="X87" s="64">
        <v>8.5553627914792228E-4</v>
      </c>
      <c r="Y87" s="60">
        <v>0.13170000000000001</v>
      </c>
      <c r="Z87" s="60">
        <v>1.4515175026157969E-3</v>
      </c>
      <c r="AA87" s="64">
        <v>1.4E-2</v>
      </c>
      <c r="AB87" s="64">
        <v>2.0495924677727075E-3</v>
      </c>
      <c r="AC87" s="64">
        <v>7.0000000000000001E-3</v>
      </c>
      <c r="AD87" s="64">
        <v>7.4578385310728986E-4</v>
      </c>
      <c r="AE87" s="61">
        <v>99.43</v>
      </c>
      <c r="AF87" s="61">
        <f t="shared" si="51"/>
        <v>100.14</v>
      </c>
      <c r="AG87" s="92">
        <f t="shared" ref="AG87:AG126" si="53">W87/F87</f>
        <v>0.12716763005780346</v>
      </c>
      <c r="AH87" s="64">
        <f t="shared" ref="AH87:AH126" si="54">U87/F87</f>
        <v>3.1445086705202319</v>
      </c>
      <c r="AI87" s="64">
        <f t="shared" ref="AI87:AI126" si="55">Y87/F87</f>
        <v>0.76127167630057813</v>
      </c>
      <c r="AJ87" s="64">
        <f t="shared" si="52"/>
        <v>4.104046242774567</v>
      </c>
      <c r="AK87" s="63">
        <v>1488</v>
      </c>
      <c r="AL87" s="63">
        <v>1310</v>
      </c>
      <c r="AM87" s="63" t="s">
        <v>228</v>
      </c>
      <c r="AN87" s="62">
        <v>0.71</v>
      </c>
      <c r="AO87" s="69">
        <v>0.08</v>
      </c>
      <c r="AP87" s="66">
        <v>38</v>
      </c>
      <c r="AQ87" s="63">
        <v>9</v>
      </c>
      <c r="AR87" s="67">
        <v>999.21</v>
      </c>
      <c r="AS87" s="63">
        <v>38.770000000000003</v>
      </c>
      <c r="AT87" s="67">
        <v>0.5</v>
      </c>
      <c r="AU87" s="63">
        <v>0.03</v>
      </c>
      <c r="AV87" s="67">
        <v>20.27</v>
      </c>
      <c r="AW87" s="63">
        <v>0.59</v>
      </c>
      <c r="AX87" s="67">
        <v>4.28</v>
      </c>
      <c r="AY87" s="63">
        <v>0.26</v>
      </c>
      <c r="AZ87" s="67">
        <v>7.8</v>
      </c>
      <c r="BA87" s="63">
        <v>0.35</v>
      </c>
      <c r="BB87" s="67">
        <v>0.27</v>
      </c>
      <c r="BC87" s="63">
        <v>0.03</v>
      </c>
      <c r="BD87" s="67">
        <v>2.5299999999999998</v>
      </c>
      <c r="BE87" s="63">
        <v>0.41</v>
      </c>
      <c r="BF87" s="67">
        <v>0.36</v>
      </c>
      <c r="BG87" s="63">
        <v>0.03</v>
      </c>
      <c r="BH87" s="67">
        <v>1.06</v>
      </c>
      <c r="BI87" s="63">
        <v>0.08</v>
      </c>
      <c r="BJ87" s="67"/>
      <c r="BK87" s="63"/>
      <c r="BL87" s="67">
        <v>0.87</v>
      </c>
      <c r="BM87" s="63">
        <v>0.11</v>
      </c>
      <c r="BN87" s="67">
        <v>0.41</v>
      </c>
      <c r="BO87" s="63">
        <v>0.08</v>
      </c>
      <c r="BP87" s="67"/>
      <c r="BQ87" s="63"/>
      <c r="BR87" s="67"/>
      <c r="BS87" s="63"/>
      <c r="BT87" s="67"/>
      <c r="BU87" s="63"/>
      <c r="BV87" s="67">
        <v>0.74</v>
      </c>
      <c r="BW87" s="63">
        <v>0.09</v>
      </c>
      <c r="BX87" s="67"/>
      <c r="BY87" s="63"/>
      <c r="BZ87" s="67">
        <v>0.43</v>
      </c>
      <c r="CA87" s="63">
        <v>0.06</v>
      </c>
      <c r="CB87" s="67"/>
      <c r="CC87" s="63"/>
      <c r="CD87" s="67"/>
      <c r="CE87" s="63"/>
      <c r="CF87" s="67"/>
      <c r="CG87" s="63"/>
      <c r="CH87" s="67">
        <v>9.1999999999999998E-2</v>
      </c>
      <c r="CI87" s="63">
        <v>1.0999999999999999E-2</v>
      </c>
      <c r="CJ87" s="67">
        <v>2.4E-2</v>
      </c>
      <c r="CK87" s="63">
        <v>5.0000000000000001E-3</v>
      </c>
      <c r="CL87" s="118">
        <v>6.4000000000000003E-3</v>
      </c>
      <c r="CM87" s="60">
        <v>1.8E-3</v>
      </c>
      <c r="CN87" s="117">
        <v>45</v>
      </c>
      <c r="CO87" s="91">
        <v>13.79</v>
      </c>
      <c r="CP87" s="91">
        <v>11.52</v>
      </c>
      <c r="CQ87" s="91">
        <v>1.64</v>
      </c>
      <c r="CR87" s="61">
        <v>4</v>
      </c>
      <c r="CS87" s="61">
        <v>1.39</v>
      </c>
      <c r="CT87" s="63">
        <v>11.25</v>
      </c>
      <c r="CU87" s="63">
        <v>2.67</v>
      </c>
      <c r="CV87" s="63">
        <v>9.4600000000000009</v>
      </c>
      <c r="CW87" s="63">
        <v>1.67</v>
      </c>
      <c r="CX87" s="60">
        <f t="shared" si="47"/>
        <v>2.4666995559940799E-2</v>
      </c>
      <c r="CY87" s="60">
        <f t="shared" si="48"/>
        <v>1.644979892925157E-3</v>
      </c>
      <c r="CZ87" s="63"/>
      <c r="DA87" s="68">
        <v>14.1</v>
      </c>
      <c r="DB87" s="60">
        <f t="shared" si="50"/>
        <v>2.4184518000000002E-2</v>
      </c>
      <c r="DC87" s="60">
        <v>1.431372E-3</v>
      </c>
      <c r="DD87" s="60">
        <v>6.8260000000000001E-2</v>
      </c>
      <c r="DE87" s="60">
        <v>4.0400000000000002E-3</v>
      </c>
      <c r="DF87" s="65">
        <v>0.70335000000000003</v>
      </c>
      <c r="DG87" s="65">
        <v>1.4599999999999997E-3</v>
      </c>
      <c r="DH87" s="65">
        <v>0.70016999999999996</v>
      </c>
      <c r="DI87" s="65">
        <v>1.482533506829131E-3</v>
      </c>
      <c r="DJ87" s="68">
        <v>3630.5564115478178</v>
      </c>
      <c r="DK87" s="68">
        <v>1192</v>
      </c>
      <c r="DM87" s="189">
        <v>41.17</v>
      </c>
      <c r="DN87" s="189">
        <v>5.3384363494656015E-2</v>
      </c>
      <c r="DO87" s="189">
        <v>52.02</v>
      </c>
      <c r="DP87" s="189">
        <v>1.3534773381387205E-2</v>
      </c>
      <c r="DQ87" s="189">
        <v>5.29</v>
      </c>
      <c r="DR87" s="189">
        <v>8.1865504551396434E-2</v>
      </c>
      <c r="DS87" s="190">
        <v>2.8999999999999998E-3</v>
      </c>
      <c r="DT87" s="190">
        <v>5.0384376024804672E-4</v>
      </c>
      <c r="DU87" s="190">
        <v>5.67E-2</v>
      </c>
      <c r="DV87" s="190">
        <v>1.2001555579729394E-3</v>
      </c>
      <c r="DW87" s="190">
        <v>3.5000000000000001E-3</v>
      </c>
      <c r="DX87" s="190">
        <v>4.8127913793052724E-3</v>
      </c>
      <c r="DY87" s="190">
        <v>0.12720000000000001</v>
      </c>
      <c r="DZ87" s="190">
        <v>9.1341613960929961E-4</v>
      </c>
      <c r="EA87" s="190">
        <v>2.3999999999999998E-3</v>
      </c>
      <c r="EB87" s="190">
        <v>6.6255791306547667E-4</v>
      </c>
      <c r="EC87" s="190">
        <v>0.2117</v>
      </c>
      <c r="ED87" s="190">
        <v>6.2578946156464504E-3</v>
      </c>
      <c r="EE87" s="190">
        <v>8.2799999999999999E-2</v>
      </c>
      <c r="EF87" s="190">
        <v>2.2229067275348247E-3</v>
      </c>
      <c r="EG87" s="190">
        <v>1.3299999999999999E-2</v>
      </c>
      <c r="EH87" s="190">
        <v>1.1404125897524293E-3</v>
      </c>
      <c r="EI87" s="190">
        <v>0.43390000000000001</v>
      </c>
      <c r="EJ87" s="190">
        <v>2.8269596512871817E-3</v>
      </c>
      <c r="EK87" s="189">
        <v>99.43</v>
      </c>
    </row>
    <row r="88" spans="1:141" x14ac:dyDescent="0.2">
      <c r="A88" s="63" t="s">
        <v>289</v>
      </c>
      <c r="B88" s="61">
        <v>94.44</v>
      </c>
      <c r="C88" s="143">
        <v>1.3406550636811227E-2</v>
      </c>
      <c r="D88" s="61">
        <v>49.35</v>
      </c>
      <c r="E88" s="61">
        <v>7.0280848268453142E-2</v>
      </c>
      <c r="F88" s="64">
        <v>0.159</v>
      </c>
      <c r="G88" s="64">
        <v>4.45749990964043E-3</v>
      </c>
      <c r="H88" s="61">
        <v>5.4</v>
      </c>
      <c r="I88" s="61">
        <v>1.8913994818652143E-2</v>
      </c>
      <c r="J88" s="61">
        <v>1.26</v>
      </c>
      <c r="K88" s="61">
        <v>9.266</v>
      </c>
      <c r="L88" s="61">
        <v>4.1847095805020537E-2</v>
      </c>
      <c r="M88" s="64">
        <v>4.9000000000000002E-2</v>
      </c>
      <c r="N88" s="64">
        <v>3.3947925149783583E-3</v>
      </c>
      <c r="O88" s="61">
        <v>28.75</v>
      </c>
      <c r="P88" s="61">
        <v>9.0740217307636165E-2</v>
      </c>
      <c r="Q88" s="61">
        <v>4.62</v>
      </c>
      <c r="R88" s="61">
        <v>1.1202904623355501E-2</v>
      </c>
      <c r="S88" s="64">
        <v>5.8000000000000003E-2</v>
      </c>
      <c r="T88" s="64">
        <v>5.9586164149277908E-3</v>
      </c>
      <c r="U88" s="64">
        <v>0.60299999999999998</v>
      </c>
      <c r="V88" s="64">
        <v>1.388794126859701E-2</v>
      </c>
      <c r="W88" s="64">
        <v>1.7999999999999999E-2</v>
      </c>
      <c r="X88" s="64">
        <v>8.2704689105273822E-4</v>
      </c>
      <c r="Y88" s="60">
        <v>7.0400000000000004E-2</v>
      </c>
      <c r="Z88" s="60">
        <v>1.1471400234334792E-3</v>
      </c>
      <c r="AA88" s="64">
        <v>1.6E-2</v>
      </c>
      <c r="AB88" s="64">
        <v>2.0641175045506958E-3</v>
      </c>
      <c r="AC88" s="64">
        <v>1.4999999999999999E-2</v>
      </c>
      <c r="AD88" s="64">
        <v>7.8936303435111523E-4</v>
      </c>
      <c r="AE88" s="61">
        <v>99.64</v>
      </c>
      <c r="AF88" s="61">
        <f t="shared" si="51"/>
        <v>100.08</v>
      </c>
      <c r="AG88" s="92">
        <f t="shared" si="53"/>
        <v>0.11320754716981131</v>
      </c>
      <c r="AH88" s="64">
        <f t="shared" si="54"/>
        <v>3.7924528301886791</v>
      </c>
      <c r="AI88" s="64">
        <f t="shared" si="55"/>
        <v>0.44276729559748429</v>
      </c>
      <c r="AJ88" s="64">
        <f t="shared" si="52"/>
        <v>2.7672955974842766</v>
      </c>
      <c r="AK88" s="63">
        <v>1491</v>
      </c>
      <c r="AL88" s="63">
        <v>1310</v>
      </c>
      <c r="AM88" s="63" t="s">
        <v>288</v>
      </c>
      <c r="AN88" s="62">
        <v>0.44</v>
      </c>
      <c r="AO88" s="69">
        <v>0.04</v>
      </c>
      <c r="AP88" s="66">
        <v>38</v>
      </c>
      <c r="AQ88" s="63">
        <v>26</v>
      </c>
      <c r="AR88" s="67">
        <v>987.04</v>
      </c>
      <c r="AS88" s="63">
        <v>26.45</v>
      </c>
      <c r="AT88" s="67">
        <v>0.4</v>
      </c>
      <c r="AU88" s="63">
        <v>0.01</v>
      </c>
      <c r="AV88" s="67">
        <v>18.54</v>
      </c>
      <c r="AW88" s="63">
        <v>0.25</v>
      </c>
      <c r="AX88" s="67">
        <v>4.37</v>
      </c>
      <c r="AY88" s="63">
        <v>0.14000000000000001</v>
      </c>
      <c r="AZ88" s="67">
        <v>7.88</v>
      </c>
      <c r="BA88" s="63">
        <v>0.21</v>
      </c>
      <c r="BB88" s="67">
        <v>0.26</v>
      </c>
      <c r="BC88" s="63">
        <v>0.01</v>
      </c>
      <c r="BD88" s="67">
        <v>2.35</v>
      </c>
      <c r="BE88" s="63">
        <v>0.12</v>
      </c>
      <c r="BF88" s="67">
        <v>0.36</v>
      </c>
      <c r="BG88" s="63">
        <v>0.01</v>
      </c>
      <c r="BH88" s="67">
        <v>1</v>
      </c>
      <c r="BI88" s="63">
        <v>0.04</v>
      </c>
      <c r="BJ88" s="67"/>
      <c r="BK88" s="63"/>
      <c r="BL88" s="67">
        <v>0.92</v>
      </c>
      <c r="BM88" s="63">
        <v>0.04</v>
      </c>
      <c r="BN88" s="67">
        <v>0.35</v>
      </c>
      <c r="BO88" s="63">
        <v>0.03</v>
      </c>
      <c r="BP88" s="67"/>
      <c r="BQ88" s="63"/>
      <c r="BR88" s="67"/>
      <c r="BS88" s="63"/>
      <c r="BT88" s="67"/>
      <c r="BU88" s="63"/>
      <c r="BV88" s="67">
        <v>0.72</v>
      </c>
      <c r="BW88" s="63">
        <v>0.03</v>
      </c>
      <c r="BX88" s="67"/>
      <c r="BY88" s="63"/>
      <c r="BZ88" s="67">
        <v>0.51</v>
      </c>
      <c r="CA88" s="63">
        <v>0.03</v>
      </c>
      <c r="CB88" s="67"/>
      <c r="CC88" s="63"/>
      <c r="CD88" s="67"/>
      <c r="CE88" s="63"/>
      <c r="CF88" s="67"/>
      <c r="CG88" s="63"/>
      <c r="CH88" s="67">
        <v>6.0999999999999999E-2</v>
      </c>
      <c r="CI88" s="63">
        <v>3.0000000000000001E-3</v>
      </c>
      <c r="CJ88" s="67">
        <v>2.1000000000000001E-2</v>
      </c>
      <c r="CK88" s="63">
        <v>2E-3</v>
      </c>
      <c r="CL88" s="118">
        <v>6.8999999999999999E-3</v>
      </c>
      <c r="CM88" s="60">
        <v>8.9999999999999998E-4</v>
      </c>
      <c r="CN88" s="117">
        <v>37.14</v>
      </c>
      <c r="CO88" s="91">
        <v>5.13</v>
      </c>
      <c r="CP88" s="91">
        <v>16.39</v>
      </c>
      <c r="CQ88" s="91">
        <v>1.0900000000000001</v>
      </c>
      <c r="CR88" s="61">
        <v>3</v>
      </c>
      <c r="CS88" s="61">
        <v>0.52</v>
      </c>
      <c r="CT88" s="63">
        <v>12.38</v>
      </c>
      <c r="CU88" s="63">
        <v>1.51</v>
      </c>
      <c r="CV88" s="63">
        <v>15.08</v>
      </c>
      <c r="CW88" s="63">
        <v>1.07</v>
      </c>
      <c r="CX88" s="60">
        <f t="shared" si="47"/>
        <v>2.1574973031283712E-2</v>
      </c>
      <c r="CY88" s="60">
        <f t="shared" si="48"/>
        <v>6.1283099059741082E-4</v>
      </c>
      <c r="CZ88" s="63"/>
      <c r="DA88" s="68">
        <v>31</v>
      </c>
      <c r="DB88" s="60">
        <f t="shared" si="50"/>
        <v>2.2235867999999999E-2</v>
      </c>
      <c r="DC88" s="60">
        <v>1.2258779999999999E-3</v>
      </c>
      <c r="DD88" s="60">
        <v>6.2759999999999996E-2</v>
      </c>
      <c r="DE88" s="60">
        <v>3.46E-3</v>
      </c>
      <c r="DF88" s="65">
        <v>0.70345999999999997</v>
      </c>
      <c r="DG88" s="65">
        <v>4.6000000000000001E-4</v>
      </c>
      <c r="DH88" s="65">
        <v>0.70052999999999999</v>
      </c>
      <c r="DI88" s="65">
        <v>5.1348902979236443E-4</v>
      </c>
      <c r="DJ88" s="68">
        <v>3335.2495934910162</v>
      </c>
      <c r="DK88" s="68">
        <v>417</v>
      </c>
      <c r="DM88" s="189">
        <v>41.95</v>
      </c>
      <c r="DN88" s="189">
        <v>2.7679007979541141E-2</v>
      </c>
      <c r="DO88" s="189">
        <v>52.85</v>
      </c>
      <c r="DP88" s="189">
        <v>6.2605031509389147E-2</v>
      </c>
      <c r="DQ88" s="189">
        <v>5.54</v>
      </c>
      <c r="DR88" s="189">
        <v>4.7907298053915866E-2</v>
      </c>
      <c r="DS88" s="190">
        <v>3.5999999999999999E-3</v>
      </c>
      <c r="DT88" s="190">
        <v>5.2286784312250291E-4</v>
      </c>
      <c r="DU88" s="190">
        <v>5.4100000000000002E-2</v>
      </c>
      <c r="DV88" s="190">
        <v>4.5306718168857309E-3</v>
      </c>
      <c r="DW88" s="190">
        <v>8.0000000000000004E-4</v>
      </c>
      <c r="DX88" s="190">
        <v>9.4009543338339477E-4</v>
      </c>
      <c r="DY88" s="190">
        <v>0.1283</v>
      </c>
      <c r="DZ88" s="190">
        <v>2.0294375817258587E-3</v>
      </c>
      <c r="EA88" s="190">
        <v>1.6999999999999999E-3</v>
      </c>
      <c r="EB88" s="190">
        <v>5.9363271435929651E-4</v>
      </c>
      <c r="EC88" s="190">
        <v>0.21340000000000001</v>
      </c>
      <c r="ED88" s="190">
        <v>1.4510587097906402E-3</v>
      </c>
      <c r="EE88" s="190">
        <v>8.6400000000000005E-2</v>
      </c>
      <c r="EF88" s="190">
        <v>7.6550214807606068E-4</v>
      </c>
      <c r="EG88" s="190">
        <v>1.3599999999999999E-2</v>
      </c>
      <c r="EH88" s="190">
        <v>9.1650827237583273E-4</v>
      </c>
      <c r="EI88" s="190">
        <v>0.42320000000000002</v>
      </c>
      <c r="EJ88" s="190">
        <v>3.070443679624718E-3</v>
      </c>
      <c r="EK88" s="189">
        <v>101.27</v>
      </c>
    </row>
    <row r="89" spans="1:141" x14ac:dyDescent="0.2">
      <c r="A89" s="63" t="s">
        <v>222</v>
      </c>
      <c r="B89" s="61">
        <v>94.87</v>
      </c>
      <c r="C89" s="143">
        <v>6.9174600506645423E-2</v>
      </c>
      <c r="D89" s="61">
        <v>48.81</v>
      </c>
      <c r="E89" s="61">
        <v>6.9511817709892565E-2</v>
      </c>
      <c r="F89" s="64">
        <v>0.16300000000000001</v>
      </c>
      <c r="G89" s="64">
        <v>4.2923776556548976E-3</v>
      </c>
      <c r="H89" s="61">
        <v>5.34</v>
      </c>
      <c r="I89" s="61">
        <v>1.8292765929004105E-2</v>
      </c>
      <c r="J89" s="61">
        <v>1.31</v>
      </c>
      <c r="K89" s="61">
        <v>8.9269999999999996</v>
      </c>
      <c r="L89" s="61">
        <v>4.5355251506890952E-2</v>
      </c>
      <c r="M89" s="64">
        <v>3.6999999999999998E-2</v>
      </c>
      <c r="N89" s="64">
        <v>3.1625901088416768E-3</v>
      </c>
      <c r="O89" s="61">
        <v>29.77</v>
      </c>
      <c r="P89" s="61">
        <v>9.3959522408637516E-2</v>
      </c>
      <c r="Q89" s="61">
        <v>4.51</v>
      </c>
      <c r="R89" s="61">
        <v>1.0762578818053543E-2</v>
      </c>
      <c r="S89" s="64">
        <v>6.3E-2</v>
      </c>
      <c r="T89" s="64">
        <v>5.7278999537352252E-3</v>
      </c>
      <c r="U89" s="64">
        <v>0.55400000000000005</v>
      </c>
      <c r="V89" s="64">
        <v>1.2937015582266356E-2</v>
      </c>
      <c r="W89" s="64">
        <v>1.4999999999999999E-2</v>
      </c>
      <c r="X89" s="64">
        <v>7.5905130846925563E-4</v>
      </c>
      <c r="Y89" s="60">
        <v>4.9200000000000001E-2</v>
      </c>
      <c r="Z89" s="60">
        <v>9.8918393013859899E-4</v>
      </c>
      <c r="AA89" s="64">
        <v>1.2999999999999999E-2</v>
      </c>
      <c r="AB89" s="64">
        <v>1.9978437312064691E-3</v>
      </c>
      <c r="AC89" s="64">
        <v>8.9999999999999993E-3</v>
      </c>
      <c r="AD89" s="64">
        <v>6.9473923165458266E-4</v>
      </c>
      <c r="AE89" s="61">
        <v>99.57</v>
      </c>
      <c r="AF89" s="61">
        <f t="shared" si="51"/>
        <v>100.05999999999999</v>
      </c>
      <c r="AG89" s="92">
        <f t="shared" si="53"/>
        <v>9.202453987730061E-2</v>
      </c>
      <c r="AH89" s="64">
        <f t="shared" si="54"/>
        <v>3.3987730061349697</v>
      </c>
      <c r="AI89" s="64">
        <f t="shared" si="55"/>
        <v>0.30184049079754599</v>
      </c>
      <c r="AJ89" s="64">
        <f t="shared" si="52"/>
        <v>3.0061349693251533</v>
      </c>
      <c r="AK89" s="63">
        <v>1504</v>
      </c>
      <c r="AL89" s="63">
        <v>1310</v>
      </c>
      <c r="AM89" s="63" t="s">
        <v>221</v>
      </c>
      <c r="AN89" s="62">
        <v>0.49</v>
      </c>
      <c r="AO89" s="69">
        <v>0.02</v>
      </c>
      <c r="AP89" s="66">
        <v>38</v>
      </c>
      <c r="AQ89" s="63">
        <v>21</v>
      </c>
      <c r="AR89" s="67">
        <v>998.5</v>
      </c>
      <c r="AS89" s="63">
        <v>33.950000000000003</v>
      </c>
      <c r="AT89" s="67">
        <v>0.35</v>
      </c>
      <c r="AU89" s="63">
        <v>0.02</v>
      </c>
      <c r="AV89" s="67">
        <v>17.11</v>
      </c>
      <c r="AW89" s="63">
        <v>0.43</v>
      </c>
      <c r="AX89" s="67">
        <v>4.3499999999999996</v>
      </c>
      <c r="AY89" s="63">
        <v>0.18</v>
      </c>
      <c r="AZ89" s="67">
        <v>7.53</v>
      </c>
      <c r="BA89" s="63">
        <v>0.27</v>
      </c>
      <c r="BB89" s="67">
        <v>0.25</v>
      </c>
      <c r="BC89" s="63">
        <v>0.02</v>
      </c>
      <c r="BD89" s="67">
        <v>2.2200000000000002</v>
      </c>
      <c r="BE89" s="63">
        <v>0.24</v>
      </c>
      <c r="BF89" s="67">
        <v>0.35</v>
      </c>
      <c r="BG89" s="63">
        <v>0.02</v>
      </c>
      <c r="BH89" s="67">
        <v>0.93</v>
      </c>
      <c r="BI89" s="63">
        <v>0.05</v>
      </c>
      <c r="BJ89" s="67"/>
      <c r="BK89" s="63"/>
      <c r="BL89" s="67">
        <v>0.83</v>
      </c>
      <c r="BM89" s="63">
        <v>0.09</v>
      </c>
      <c r="BN89" s="67">
        <v>0.34</v>
      </c>
      <c r="BO89" s="63">
        <v>0.06</v>
      </c>
      <c r="BP89" s="67"/>
      <c r="BQ89" s="63"/>
      <c r="BR89" s="67"/>
      <c r="BS89" s="63"/>
      <c r="BT89" s="67"/>
      <c r="BU89" s="63"/>
      <c r="BV89" s="67">
        <v>0.76</v>
      </c>
      <c r="BW89" s="63">
        <v>0.06</v>
      </c>
      <c r="BX89" s="67"/>
      <c r="BY89" s="63"/>
      <c r="BZ89" s="67">
        <v>0.49</v>
      </c>
      <c r="CA89" s="63">
        <v>7.0000000000000007E-2</v>
      </c>
      <c r="CB89" s="67"/>
      <c r="CC89" s="63"/>
      <c r="CD89" s="67"/>
      <c r="CE89" s="63"/>
      <c r="CF89" s="67"/>
      <c r="CG89" s="63"/>
      <c r="CH89" s="67">
        <v>5.2999999999999999E-2</v>
      </c>
      <c r="CI89" s="63">
        <v>5.0000000000000001E-3</v>
      </c>
      <c r="CJ89" s="67">
        <v>2.1000000000000001E-2</v>
      </c>
      <c r="CK89" s="63">
        <v>3.0000000000000001E-3</v>
      </c>
      <c r="CL89" s="118">
        <v>6.7000000000000002E-3</v>
      </c>
      <c r="CM89" s="60">
        <v>1.2999999999999999E-3</v>
      </c>
      <c r="CN89" s="117">
        <v>35.71</v>
      </c>
      <c r="CO89" s="91">
        <v>7.66</v>
      </c>
      <c r="CP89" s="91">
        <v>17.55</v>
      </c>
      <c r="CQ89" s="91">
        <v>2.0499999999999998</v>
      </c>
      <c r="CR89" s="61">
        <v>3</v>
      </c>
      <c r="CS89" s="61">
        <v>0.75</v>
      </c>
      <c r="CT89" s="63">
        <v>11.9</v>
      </c>
      <c r="CU89" s="63">
        <v>2.06</v>
      </c>
      <c r="CV89" s="63">
        <v>15.66</v>
      </c>
      <c r="CW89" s="63">
        <v>2.33</v>
      </c>
      <c r="CX89" s="60">
        <f>AT89/AV89</f>
        <v>2.0455873758036234E-2</v>
      </c>
      <c r="CY89" s="60">
        <f>CX89*((AU89/AT89)^2+(AW89/AV89)^2)^0.5</f>
        <v>1.2769608509163801E-3</v>
      </c>
      <c r="CZ89" s="63"/>
      <c r="DA89" s="68">
        <v>19.600000000000001</v>
      </c>
      <c r="DB89" s="60">
        <f>0.3543*DD89</f>
        <v>2.0319105E-2</v>
      </c>
      <c r="DC89" s="60">
        <v>1.1479319999999999E-3</v>
      </c>
      <c r="DD89" s="60">
        <v>5.7349999999999998E-2</v>
      </c>
      <c r="DE89" s="60">
        <v>3.2399999999999998E-3</v>
      </c>
      <c r="DF89" s="65">
        <v>0.70359000000000005</v>
      </c>
      <c r="DG89" s="65">
        <v>7.3999999999999999E-4</v>
      </c>
      <c r="DH89" s="65">
        <v>0.70091000000000003</v>
      </c>
      <c r="DI89" s="65">
        <v>7.6952766399161548E-4</v>
      </c>
      <c r="DJ89" s="68">
        <v>3025.9199813695545</v>
      </c>
      <c r="DK89" s="68">
        <v>625</v>
      </c>
      <c r="DM89" s="189">
        <v>41.62</v>
      </c>
      <c r="DN89" s="189">
        <v>3.3383717216247666E-2</v>
      </c>
      <c r="DO89" s="189">
        <v>52.63</v>
      </c>
      <c r="DP89" s="189">
        <v>7.1193608639189998E-2</v>
      </c>
      <c r="DQ89" s="189">
        <v>5.08</v>
      </c>
      <c r="DR89" s="189">
        <v>0.11449039138746363</v>
      </c>
      <c r="DS89" s="190">
        <v>2.7000000000000001E-3</v>
      </c>
      <c r="DT89" s="190">
        <v>9.3865881072895552E-4</v>
      </c>
      <c r="DU89" s="190">
        <v>5.6000000000000001E-2</v>
      </c>
      <c r="DV89" s="190">
        <v>2.9531542778167643E-3</v>
      </c>
      <c r="DW89" s="190">
        <v>2.5999999999999999E-3</v>
      </c>
      <c r="DX89" s="190">
        <v>2.7626202752706261E-3</v>
      </c>
      <c r="DY89" s="190">
        <v>0.1298</v>
      </c>
      <c r="DZ89" s="190">
        <v>6.46324750782037E-4</v>
      </c>
      <c r="EA89" s="190">
        <v>1.9E-3</v>
      </c>
      <c r="EB89" s="190">
        <v>4.5607475926093749E-4</v>
      </c>
      <c r="EC89" s="190">
        <v>0.20880000000000001</v>
      </c>
      <c r="ED89" s="190">
        <v>1.1958297520796612E-3</v>
      </c>
      <c r="EE89" s="190">
        <v>8.0299999999999996E-2</v>
      </c>
      <c r="EF89" s="190">
        <v>2.7478603717124689E-3</v>
      </c>
      <c r="EG89" s="190">
        <v>1.2999999999999999E-2</v>
      </c>
      <c r="EH89" s="190">
        <v>8.3566381950539849E-4</v>
      </c>
      <c r="EI89" s="190">
        <v>0.43609999999999999</v>
      </c>
      <c r="EJ89" s="190">
        <v>1.5845984387389421E-3</v>
      </c>
      <c r="EK89" s="189">
        <v>100.26</v>
      </c>
    </row>
    <row r="90" spans="1:141" x14ac:dyDescent="0.2">
      <c r="A90" s="63" t="s">
        <v>198</v>
      </c>
      <c r="B90" s="61">
        <v>94.48</v>
      </c>
      <c r="C90" s="143">
        <v>2.4856381015055804E-2</v>
      </c>
      <c r="D90" s="61">
        <v>49.23</v>
      </c>
      <c r="E90" s="61">
        <v>7.0109952588773006E-2</v>
      </c>
      <c r="F90" s="64">
        <v>0.17</v>
      </c>
      <c r="G90" s="64">
        <v>4.5280319001624637E-3</v>
      </c>
      <c r="H90" s="61">
        <v>5.55</v>
      </c>
      <c r="I90" s="61">
        <v>1.9297233250160792E-2</v>
      </c>
      <c r="J90" s="61">
        <v>1.22</v>
      </c>
      <c r="K90" s="61">
        <v>9.2029999999999994</v>
      </c>
      <c r="L90" s="61">
        <v>4.4750564116060917E-2</v>
      </c>
      <c r="M90" s="64">
        <v>4.2999999999999997E-2</v>
      </c>
      <c r="N90" s="64">
        <v>3.3766289965358816E-3</v>
      </c>
      <c r="O90" s="61">
        <v>28.64</v>
      </c>
      <c r="P90" s="61">
        <v>9.0393037345763483E-2</v>
      </c>
      <c r="Q90" s="61">
        <v>4.7300000000000004</v>
      </c>
      <c r="R90" s="61">
        <v>1.1287582662836644E-2</v>
      </c>
      <c r="S90" s="64">
        <v>8.6999999999999994E-2</v>
      </c>
      <c r="T90" s="64">
        <v>6.1227848642046306E-3</v>
      </c>
      <c r="U90" s="64">
        <v>0.57799999999999996</v>
      </c>
      <c r="V90" s="64">
        <v>1.3748872367211668E-2</v>
      </c>
      <c r="W90" s="64">
        <v>1.7999999999999999E-2</v>
      </c>
      <c r="X90" s="64">
        <v>8.24957307986298E-4</v>
      </c>
      <c r="Y90" s="60">
        <v>7.6399999999999996E-2</v>
      </c>
      <c r="Z90" s="60">
        <v>1.1900586624652761E-3</v>
      </c>
      <c r="AA90" s="64">
        <v>1.4E-2</v>
      </c>
      <c r="AB90" s="64">
        <v>2.0269459052268883E-3</v>
      </c>
      <c r="AC90" s="64">
        <v>1.2999999999999999E-2</v>
      </c>
      <c r="AD90" s="64">
        <v>7.6233760156864362E-4</v>
      </c>
      <c r="AE90" s="61">
        <v>99.57</v>
      </c>
      <c r="AF90" s="61">
        <f t="shared" si="51"/>
        <v>100.08999999999999</v>
      </c>
      <c r="AG90" s="92">
        <f t="shared" si="53"/>
        <v>0.10588235294117646</v>
      </c>
      <c r="AH90" s="64">
        <f t="shared" si="54"/>
        <v>3.3999999999999995</v>
      </c>
      <c r="AI90" s="64">
        <f t="shared" si="55"/>
        <v>0.44941176470588229</v>
      </c>
      <c r="AJ90" s="64">
        <f t="shared" si="52"/>
        <v>3.0588235294117645</v>
      </c>
      <c r="AK90" s="63">
        <v>1487</v>
      </c>
      <c r="AL90" s="63">
        <v>1310</v>
      </c>
      <c r="AM90" s="63" t="s">
        <v>197</v>
      </c>
      <c r="AN90" s="62">
        <v>0.52</v>
      </c>
      <c r="AO90" s="69">
        <v>0.05</v>
      </c>
      <c r="AP90" s="66">
        <v>38</v>
      </c>
      <c r="AQ90" s="63">
        <v>17</v>
      </c>
      <c r="AR90" s="67">
        <v>1031.93</v>
      </c>
      <c r="AS90" s="63">
        <v>36.53</v>
      </c>
      <c r="AT90" s="67">
        <v>0.42</v>
      </c>
      <c r="AU90" s="63">
        <v>0.02</v>
      </c>
      <c r="AV90" s="67">
        <v>19.52</v>
      </c>
      <c r="AW90" s="63">
        <v>0.49</v>
      </c>
      <c r="AX90" s="67">
        <v>4.55</v>
      </c>
      <c r="AY90" s="63">
        <v>0.2</v>
      </c>
      <c r="AZ90" s="67">
        <v>8.08</v>
      </c>
      <c r="BA90" s="63">
        <v>0.3</v>
      </c>
      <c r="BB90" s="67">
        <v>0.26</v>
      </c>
      <c r="BC90" s="63">
        <v>0.02</v>
      </c>
      <c r="BD90" s="67">
        <v>2.37</v>
      </c>
      <c r="BE90" s="63">
        <v>0.26</v>
      </c>
      <c r="BF90" s="67">
        <v>0.35</v>
      </c>
      <c r="BG90" s="63">
        <v>0.02</v>
      </c>
      <c r="BH90" s="67">
        <v>1.01</v>
      </c>
      <c r="BI90" s="63">
        <v>0.05</v>
      </c>
      <c r="BJ90" s="67"/>
      <c r="BK90" s="63"/>
      <c r="BL90" s="67">
        <v>0.93</v>
      </c>
      <c r="BM90" s="63">
        <v>0.08</v>
      </c>
      <c r="BN90" s="67">
        <v>0.36</v>
      </c>
      <c r="BO90" s="63">
        <v>0.05</v>
      </c>
      <c r="BP90" s="67"/>
      <c r="BQ90" s="63"/>
      <c r="BR90" s="67"/>
      <c r="BS90" s="63"/>
      <c r="BT90" s="67"/>
      <c r="BU90" s="63"/>
      <c r="BV90" s="67">
        <v>0.75</v>
      </c>
      <c r="BW90" s="63">
        <v>0.06</v>
      </c>
      <c r="BX90" s="67"/>
      <c r="BY90" s="63"/>
      <c r="BZ90" s="67">
        <v>0.53</v>
      </c>
      <c r="CA90" s="63">
        <v>0.06</v>
      </c>
      <c r="CB90" s="67"/>
      <c r="CC90" s="63"/>
      <c r="CD90" s="67"/>
      <c r="CE90" s="63"/>
      <c r="CF90" s="67"/>
      <c r="CG90" s="63"/>
      <c r="CH90" s="67">
        <v>5.8999999999999997E-2</v>
      </c>
      <c r="CI90" s="63">
        <v>7.0000000000000001E-3</v>
      </c>
      <c r="CJ90" s="67">
        <v>2.1999999999999999E-2</v>
      </c>
      <c r="CK90" s="63">
        <v>4.0000000000000001E-3</v>
      </c>
      <c r="CL90" s="118">
        <v>7.3000000000000001E-3</v>
      </c>
      <c r="CM90" s="60">
        <v>1.5E-3</v>
      </c>
      <c r="CN90" s="117">
        <v>37.14</v>
      </c>
      <c r="CO90" s="91">
        <v>8.0500000000000007</v>
      </c>
      <c r="CP90" s="91">
        <v>17.12</v>
      </c>
      <c r="CQ90" s="91">
        <v>2.2400000000000002</v>
      </c>
      <c r="CR90" s="61">
        <v>3.14</v>
      </c>
      <c r="CS90" s="61">
        <v>0.82</v>
      </c>
      <c r="CT90" s="63">
        <v>11.82</v>
      </c>
      <c r="CU90" s="63">
        <v>2.25</v>
      </c>
      <c r="CV90" s="63">
        <v>15.76</v>
      </c>
      <c r="CW90" s="63">
        <v>2.36</v>
      </c>
      <c r="CX90" s="60">
        <f>AT90/AV90</f>
        <v>2.151639344262295E-2</v>
      </c>
      <c r="CY90" s="60">
        <f>CX90*((AU90/AT90)^2+(AW90/AV90)^2)^0.5</f>
        <v>1.1582351024101141E-3</v>
      </c>
      <c r="CZ90" s="63"/>
      <c r="DA90" s="68">
        <v>15.8</v>
      </c>
      <c r="DB90" s="60">
        <f t="shared" ref="DB90:DB91" si="56">0.3543*DD90</f>
        <v>2.2696458000000003E-2</v>
      </c>
      <c r="DC90" s="60">
        <v>1.3179960000000001E-3</v>
      </c>
      <c r="DD90" s="60">
        <v>6.4060000000000006E-2</v>
      </c>
      <c r="DE90" s="60">
        <v>3.7200000000000002E-3</v>
      </c>
      <c r="DF90" s="65">
        <v>0.70396999999999998</v>
      </c>
      <c r="DG90" s="65">
        <v>8.7000000000000001E-4</v>
      </c>
      <c r="DH90" s="65">
        <v>0.70098000000000005</v>
      </c>
      <c r="DI90" s="65">
        <v>9.0229022739070981E-4</v>
      </c>
      <c r="DJ90" s="68">
        <v>2971.8455186683727</v>
      </c>
      <c r="DK90" s="68">
        <v>733</v>
      </c>
      <c r="DM90" s="189">
        <v>41.67</v>
      </c>
      <c r="DN90" s="189">
        <v>8.6544196184031655E-2</v>
      </c>
      <c r="DO90" s="189">
        <v>52.46</v>
      </c>
      <c r="DP90" s="189">
        <v>0.16797743927887854</v>
      </c>
      <c r="DQ90" s="189">
        <v>5.46</v>
      </c>
      <c r="DR90" s="189">
        <v>8.6764088424708993E-2</v>
      </c>
      <c r="DS90" s="190">
        <v>3.3999999999999998E-3</v>
      </c>
      <c r="DT90" s="190">
        <v>7.9536560857911085E-4</v>
      </c>
      <c r="DU90" s="190">
        <v>5.1900000000000002E-2</v>
      </c>
      <c r="DV90" s="190">
        <v>3.4201534077701102E-3</v>
      </c>
      <c r="DW90" s="190">
        <v>4.4999999999999997E-3</v>
      </c>
      <c r="DX90" s="190">
        <v>3.2353308249183223E-3</v>
      </c>
      <c r="DY90" s="190">
        <v>0.1328</v>
      </c>
      <c r="DZ90" s="190">
        <v>4.1885867160141848E-3</v>
      </c>
      <c r="EA90" s="190">
        <v>2.3999999999999998E-3</v>
      </c>
      <c r="EB90" s="190">
        <v>1.0848432104346015E-4</v>
      </c>
      <c r="EC90" s="190">
        <v>0.21440000000000001</v>
      </c>
      <c r="ED90" s="190">
        <v>1.1881161885948921E-2</v>
      </c>
      <c r="EE90" s="190">
        <v>8.6199999999999999E-2</v>
      </c>
      <c r="EF90" s="190">
        <v>1.1883891472661248E-3</v>
      </c>
      <c r="EG90" s="190">
        <v>1.4E-2</v>
      </c>
      <c r="EH90" s="190">
        <v>7.5043184012051805E-4</v>
      </c>
      <c r="EI90" s="190">
        <v>0.4279</v>
      </c>
      <c r="EJ90" s="190">
        <v>5.7855666782625475E-3</v>
      </c>
      <c r="EK90" s="189">
        <v>100.53</v>
      </c>
    </row>
    <row r="91" spans="1:141" x14ac:dyDescent="0.2">
      <c r="A91" s="63" t="s">
        <v>225</v>
      </c>
      <c r="B91" s="61">
        <v>94.46</v>
      </c>
      <c r="C91" s="143">
        <v>4.6918673985158678E-2</v>
      </c>
      <c r="D91" s="61">
        <v>49.16</v>
      </c>
      <c r="E91" s="61">
        <v>7.0010263442292928E-2</v>
      </c>
      <c r="F91" s="64">
        <v>0.17599999999999999</v>
      </c>
      <c r="G91" s="64">
        <v>4.579391715495696E-3</v>
      </c>
      <c r="H91" s="61">
        <v>5.59</v>
      </c>
      <c r="I91" s="61">
        <v>1.9364328028620044E-2</v>
      </c>
      <c r="J91" s="61">
        <v>1.21</v>
      </c>
      <c r="K91" s="61">
        <v>9.2080000000000002</v>
      </c>
      <c r="L91" s="61">
        <v>4.4656426741063827E-2</v>
      </c>
      <c r="M91" s="64">
        <v>3.9E-2</v>
      </c>
      <c r="N91" s="64">
        <v>3.3911275718983042E-3</v>
      </c>
      <c r="O91" s="61">
        <v>28.51</v>
      </c>
      <c r="P91" s="61">
        <v>9.1080084166099154E-2</v>
      </c>
      <c r="Q91" s="61">
        <v>4.88</v>
      </c>
      <c r="R91" s="61">
        <v>1.1520659240396504E-2</v>
      </c>
      <c r="S91" s="64">
        <v>8.1000000000000003E-2</v>
      </c>
      <c r="T91" s="64">
        <v>6.0678624737216975E-3</v>
      </c>
      <c r="U91" s="64">
        <v>0.58099999999999996</v>
      </c>
      <c r="V91" s="64">
        <v>1.376838491662496E-2</v>
      </c>
      <c r="W91" s="64">
        <v>1.7999999999999999E-2</v>
      </c>
      <c r="X91" s="64">
        <v>8.0473657801792499E-4</v>
      </c>
      <c r="Y91" s="60">
        <v>9.1899999999999996E-2</v>
      </c>
      <c r="Z91" s="60">
        <v>1.2687148381543766E-3</v>
      </c>
      <c r="AA91" s="64">
        <v>1.4E-2</v>
      </c>
      <c r="AB91" s="64">
        <v>2.119584748057395E-3</v>
      </c>
      <c r="AC91" s="64">
        <v>1.0999999999999999E-2</v>
      </c>
      <c r="AD91" s="64">
        <v>7.5330690776333014E-4</v>
      </c>
      <c r="AE91" s="61">
        <v>99.58</v>
      </c>
      <c r="AF91" s="61">
        <f t="shared" si="51"/>
        <v>100.11</v>
      </c>
      <c r="AG91" s="92">
        <f t="shared" si="53"/>
        <v>0.10227272727272727</v>
      </c>
      <c r="AH91" s="64">
        <f t="shared" si="54"/>
        <v>3.3011363636363638</v>
      </c>
      <c r="AI91" s="64">
        <f t="shared" si="55"/>
        <v>0.52215909090909096</v>
      </c>
      <c r="AJ91" s="64">
        <f t="shared" si="52"/>
        <v>3.0113636363636367</v>
      </c>
      <c r="AK91" s="63">
        <v>1486</v>
      </c>
      <c r="AL91" s="63">
        <v>1310</v>
      </c>
      <c r="AM91" s="63" t="s">
        <v>224</v>
      </c>
      <c r="AN91" s="62">
        <v>0.53</v>
      </c>
      <c r="AO91" s="69">
        <v>0.12</v>
      </c>
      <c r="AP91" s="66">
        <v>38</v>
      </c>
      <c r="AQ91" s="63">
        <v>17</v>
      </c>
      <c r="AR91" s="67">
        <v>1062.46</v>
      </c>
      <c r="AS91" s="63">
        <v>38.35</v>
      </c>
      <c r="AT91" s="67">
        <v>0.42</v>
      </c>
      <c r="AU91" s="63">
        <v>0.02</v>
      </c>
      <c r="AV91" s="67">
        <v>19.809999999999999</v>
      </c>
      <c r="AW91" s="63">
        <v>0.51</v>
      </c>
      <c r="AX91" s="67">
        <v>4.71</v>
      </c>
      <c r="AY91" s="63">
        <v>0.22</v>
      </c>
      <c r="AZ91" s="67">
        <v>8.44</v>
      </c>
      <c r="BA91" s="63">
        <v>0.33</v>
      </c>
      <c r="BB91" s="67">
        <v>0.27</v>
      </c>
      <c r="BC91" s="63">
        <v>0.02</v>
      </c>
      <c r="BD91" s="67">
        <v>2.62</v>
      </c>
      <c r="BE91" s="63">
        <v>0.27</v>
      </c>
      <c r="BF91" s="67">
        <v>0.38</v>
      </c>
      <c r="BG91" s="63">
        <v>0.03</v>
      </c>
      <c r="BH91" s="67">
        <v>1.03</v>
      </c>
      <c r="BI91" s="63">
        <v>0.05</v>
      </c>
      <c r="BJ91" s="67"/>
      <c r="BK91" s="63"/>
      <c r="BL91" s="67">
        <v>0.97</v>
      </c>
      <c r="BM91" s="63">
        <v>0.09</v>
      </c>
      <c r="BN91" s="67">
        <v>0.38</v>
      </c>
      <c r="BO91" s="63">
        <v>0.06</v>
      </c>
      <c r="BP91" s="67"/>
      <c r="BQ91" s="63"/>
      <c r="BR91" s="67"/>
      <c r="BS91" s="63"/>
      <c r="BT91" s="67"/>
      <c r="BU91" s="63"/>
      <c r="BV91" s="67">
        <v>0.81</v>
      </c>
      <c r="BW91" s="63">
        <v>7.0000000000000007E-2</v>
      </c>
      <c r="BX91" s="67"/>
      <c r="BY91" s="63"/>
      <c r="BZ91" s="67">
        <v>0.52</v>
      </c>
      <c r="CA91" s="63">
        <v>0.06</v>
      </c>
      <c r="CB91" s="67"/>
      <c r="CC91" s="63"/>
      <c r="CD91" s="67"/>
      <c r="CE91" s="63"/>
      <c r="CF91" s="67"/>
      <c r="CG91" s="63"/>
      <c r="CH91" s="67">
        <v>6.9000000000000006E-2</v>
      </c>
      <c r="CI91" s="63">
        <v>8.0000000000000002E-3</v>
      </c>
      <c r="CJ91" s="67">
        <v>2.5000000000000001E-2</v>
      </c>
      <c r="CK91" s="63">
        <v>4.0000000000000001E-3</v>
      </c>
      <c r="CL91" s="118">
        <v>7.6E-3</v>
      </c>
      <c r="CM91" s="60">
        <v>1.5E-3</v>
      </c>
      <c r="CN91" s="117">
        <v>33.75</v>
      </c>
      <c r="CO91" s="91">
        <v>7.27</v>
      </c>
      <c r="CP91" s="91">
        <v>14.93</v>
      </c>
      <c r="CQ91" s="91">
        <v>1.81</v>
      </c>
      <c r="CR91" s="61">
        <v>3.13</v>
      </c>
      <c r="CS91" s="61">
        <v>0.79</v>
      </c>
      <c r="CT91" s="63">
        <v>10.8</v>
      </c>
      <c r="CU91" s="63">
        <v>1.87</v>
      </c>
      <c r="CV91" s="63">
        <v>14.06</v>
      </c>
      <c r="CW91" s="63">
        <v>2.0299999999999998</v>
      </c>
      <c r="CX91" s="60">
        <f>AT91/AV91</f>
        <v>2.1201413427561839E-2</v>
      </c>
      <c r="CY91" s="60">
        <f>CX91*((AU91/AT91)^2+(AW91/AV91)^2)^0.5</f>
        <v>1.1476912309289172E-3</v>
      </c>
      <c r="CZ91" s="63"/>
      <c r="DA91" s="68">
        <v>16.899999999999999</v>
      </c>
      <c r="DB91" s="60">
        <f t="shared" si="56"/>
        <v>2.1853224000000001E-2</v>
      </c>
      <c r="DC91" s="60">
        <v>1.264851E-3</v>
      </c>
      <c r="DD91" s="60">
        <v>6.1679999999999999E-2</v>
      </c>
      <c r="DE91" s="60">
        <v>3.5699999999999998E-3</v>
      </c>
      <c r="DF91" s="65">
        <v>0.70345000000000002</v>
      </c>
      <c r="DG91" s="65">
        <v>1.07E-3</v>
      </c>
      <c r="DH91" s="65">
        <v>0.70057000000000003</v>
      </c>
      <c r="DI91" s="65">
        <v>1.0944270114708317E-3</v>
      </c>
      <c r="DJ91" s="68">
        <v>3302.628678942463</v>
      </c>
      <c r="DK91" s="68">
        <v>884</v>
      </c>
      <c r="DM91" s="189">
        <v>41.9</v>
      </c>
      <c r="DN91" s="189">
        <v>6.0509584095466848E-2</v>
      </c>
      <c r="DO91" s="189">
        <v>52.65</v>
      </c>
      <c r="DP91" s="189">
        <v>0.13362340926433539</v>
      </c>
      <c r="DQ91" s="189">
        <v>5.5</v>
      </c>
      <c r="DR91" s="189">
        <v>0.16570483236658995</v>
      </c>
      <c r="DS91" s="190">
        <v>3.2000000000000002E-3</v>
      </c>
      <c r="DT91" s="190">
        <v>6.8154716321135579E-4</v>
      </c>
      <c r="DU91" s="190">
        <v>5.74E-2</v>
      </c>
      <c r="DV91" s="190">
        <v>3.6196556245726517E-3</v>
      </c>
      <c r="DW91" s="190">
        <v>1.9E-3</v>
      </c>
      <c r="DX91" s="190">
        <v>2.5103532953641584E-3</v>
      </c>
      <c r="DY91" s="190">
        <v>0.1263</v>
      </c>
      <c r="DZ91" s="190">
        <v>2.729929143293541E-3</v>
      </c>
      <c r="EA91" s="190">
        <v>2E-3</v>
      </c>
      <c r="EB91" s="190">
        <v>2.8359118224761872E-4</v>
      </c>
      <c r="EC91" s="190">
        <v>0.21029999999999999</v>
      </c>
      <c r="ED91" s="190">
        <v>5.9870831716805377E-3</v>
      </c>
      <c r="EE91" s="190">
        <v>8.5599999999999996E-2</v>
      </c>
      <c r="EF91" s="190">
        <v>3.4397304508356542E-3</v>
      </c>
      <c r="EG91" s="190">
        <v>1.34E-2</v>
      </c>
      <c r="EH91" s="190">
        <v>1.3473113254032336E-3</v>
      </c>
      <c r="EI91" s="190">
        <v>0.4299</v>
      </c>
      <c r="EJ91" s="190">
        <v>1.8913746014822344E-3</v>
      </c>
      <c r="EK91" s="189">
        <v>100.97</v>
      </c>
    </row>
    <row r="92" spans="1:141" x14ac:dyDescent="0.2">
      <c r="A92" s="63" t="s">
        <v>275</v>
      </c>
      <c r="B92" s="61">
        <v>94.94</v>
      </c>
      <c r="C92" s="143">
        <v>1.0641598370025263E-2</v>
      </c>
      <c r="D92" s="61">
        <v>48.5</v>
      </c>
      <c r="E92" s="61">
        <v>6.9070337204052229E-2</v>
      </c>
      <c r="F92" s="64">
        <v>0.17100000000000001</v>
      </c>
      <c r="G92" s="64">
        <v>4.3251028427079051E-3</v>
      </c>
      <c r="H92" s="61">
        <v>5.32</v>
      </c>
      <c r="I92" s="61">
        <v>1.822425369706027E-2</v>
      </c>
      <c r="J92" s="61">
        <v>1.31</v>
      </c>
      <c r="K92" s="61">
        <v>8.9260000000000002</v>
      </c>
      <c r="L92" s="61">
        <v>4.557949983068927E-2</v>
      </c>
      <c r="M92" s="64">
        <v>3.5000000000000003E-2</v>
      </c>
      <c r="N92" s="64">
        <v>3.1262727225567616E-3</v>
      </c>
      <c r="O92" s="61">
        <v>30.04</v>
      </c>
      <c r="P92" s="61">
        <v>9.4042444196329525E-2</v>
      </c>
      <c r="Q92" s="61">
        <v>4.4800000000000004</v>
      </c>
      <c r="R92" s="61">
        <v>1.0690987384674031E-2</v>
      </c>
      <c r="S92" s="64">
        <v>8.5000000000000006E-2</v>
      </c>
      <c r="T92" s="64">
        <v>5.9062396248520796E-3</v>
      </c>
      <c r="U92" s="64">
        <v>0.53900000000000003</v>
      </c>
      <c r="V92" s="64">
        <v>1.2836009460233735E-2</v>
      </c>
      <c r="W92" s="64">
        <v>1.6E-2</v>
      </c>
      <c r="X92" s="64">
        <v>7.5013914231928085E-4</v>
      </c>
      <c r="Y92" s="60">
        <v>7.5300000000000006E-2</v>
      </c>
      <c r="Z92" s="60">
        <v>1.1284794253428915E-3</v>
      </c>
      <c r="AA92" s="64">
        <v>1.2999999999999999E-2</v>
      </c>
      <c r="AB92" s="64">
        <v>1.9141493726302402E-3</v>
      </c>
      <c r="AC92" s="64">
        <v>8.0000000000000002E-3</v>
      </c>
      <c r="AD92" s="64">
        <v>7.0325648728865645E-4</v>
      </c>
      <c r="AE92" s="61">
        <v>99.51</v>
      </c>
      <c r="AF92" s="61">
        <f t="shared" si="51"/>
        <v>100.08</v>
      </c>
      <c r="AG92" s="92">
        <f t="shared" si="53"/>
        <v>9.3567251461988299E-2</v>
      </c>
      <c r="AH92" s="64">
        <f t="shared" si="54"/>
        <v>3.1520467836257309</v>
      </c>
      <c r="AI92" s="64">
        <f t="shared" si="55"/>
        <v>0.44035087719298244</v>
      </c>
      <c r="AJ92" s="64">
        <f t="shared" si="52"/>
        <v>3.3333333333333326</v>
      </c>
      <c r="AK92" s="63">
        <v>1505</v>
      </c>
      <c r="AL92" s="63">
        <v>1310</v>
      </c>
      <c r="AM92" s="63" t="s">
        <v>274</v>
      </c>
      <c r="AN92" s="62">
        <v>0.56999999999999995</v>
      </c>
      <c r="AO92" s="69">
        <v>0.17</v>
      </c>
      <c r="AP92" s="66">
        <v>38</v>
      </c>
      <c r="AQ92" s="63">
        <v>12</v>
      </c>
      <c r="AR92" s="67">
        <v>975.71</v>
      </c>
      <c r="AS92" s="63">
        <v>37.270000000000003</v>
      </c>
      <c r="AT92" s="67">
        <v>0.37</v>
      </c>
      <c r="AU92" s="63">
        <v>0.03</v>
      </c>
      <c r="AV92" s="67">
        <v>17.93</v>
      </c>
      <c r="AW92" s="63">
        <v>0.53</v>
      </c>
      <c r="AX92" s="67">
        <v>4.24</v>
      </c>
      <c r="AY92" s="63">
        <v>0.22</v>
      </c>
      <c r="AZ92" s="67">
        <v>7.54</v>
      </c>
      <c r="BA92" s="63">
        <v>0.3</v>
      </c>
      <c r="BB92" s="67">
        <v>0.25</v>
      </c>
      <c r="BC92" s="63">
        <v>0.02</v>
      </c>
      <c r="BD92" s="67">
        <v>2.4300000000000002</v>
      </c>
      <c r="BE92" s="63">
        <v>0.28000000000000003</v>
      </c>
      <c r="BF92" s="67">
        <v>0.35</v>
      </c>
      <c r="BG92" s="63">
        <v>0.03</v>
      </c>
      <c r="BH92" s="67">
        <v>0.97</v>
      </c>
      <c r="BI92" s="63">
        <v>0.06</v>
      </c>
      <c r="BJ92" s="67"/>
      <c r="BK92" s="63"/>
      <c r="BL92" s="67">
        <v>0.86</v>
      </c>
      <c r="BM92" s="63">
        <v>0.09</v>
      </c>
      <c r="BN92" s="67">
        <v>0.36</v>
      </c>
      <c r="BO92" s="63">
        <v>0.06</v>
      </c>
      <c r="BP92" s="67"/>
      <c r="BQ92" s="63"/>
      <c r="BR92" s="67"/>
      <c r="BS92" s="63"/>
      <c r="BT92" s="67"/>
      <c r="BU92" s="63"/>
      <c r="BV92" s="67">
        <v>0.75</v>
      </c>
      <c r="BW92" s="63">
        <v>0.08</v>
      </c>
      <c r="BX92" s="67"/>
      <c r="BY92" s="63"/>
      <c r="BZ92" s="67">
        <v>0.55000000000000004</v>
      </c>
      <c r="CA92" s="63">
        <v>0.06</v>
      </c>
      <c r="CB92" s="67"/>
      <c r="CC92" s="63"/>
      <c r="CD92" s="67"/>
      <c r="CE92" s="63"/>
      <c r="CF92" s="67"/>
      <c r="CG92" s="63"/>
      <c r="CH92" s="67">
        <v>6.0999999999999999E-2</v>
      </c>
      <c r="CI92" s="63">
        <v>6.0000000000000001E-3</v>
      </c>
      <c r="CJ92" s="67">
        <v>2.5000000000000001E-2</v>
      </c>
      <c r="CK92" s="63">
        <v>4.0000000000000001E-3</v>
      </c>
      <c r="CL92" s="118">
        <v>6.8999999999999999E-3</v>
      </c>
      <c r="CM92" s="60">
        <v>1.6000000000000001E-3</v>
      </c>
      <c r="CN92" s="117">
        <v>35.71</v>
      </c>
      <c r="CO92" s="91">
        <v>8.74</v>
      </c>
      <c r="CP92" s="91">
        <v>15.9</v>
      </c>
      <c r="CQ92" s="91">
        <v>1.93</v>
      </c>
      <c r="CR92" s="61">
        <v>3.57</v>
      </c>
      <c r="CS92" s="61">
        <v>0.98</v>
      </c>
      <c r="CT92" s="63">
        <v>10</v>
      </c>
      <c r="CU92" s="63">
        <v>1.79</v>
      </c>
      <c r="CV92" s="63">
        <v>14.1</v>
      </c>
      <c r="CW92" s="63">
        <v>2.0099999999999998</v>
      </c>
      <c r="CX92" s="60">
        <f>AT92/AV92</f>
        <v>2.063580591187953E-2</v>
      </c>
      <c r="CY92" s="60">
        <f>CX92*((AU92/AT92)^2+(AW92/AV92)^2)^0.5</f>
        <v>1.7808951213457895E-3</v>
      </c>
      <c r="CZ92" s="63"/>
      <c r="DA92" s="68">
        <v>11.1</v>
      </c>
      <c r="DB92" s="60">
        <f>0.3543*DD92</f>
        <v>2.0581287E-2</v>
      </c>
      <c r="DC92" s="60">
        <v>1.1691900000000001E-3</v>
      </c>
      <c r="DD92" s="60">
        <v>5.8090000000000003E-2</v>
      </c>
      <c r="DE92" s="60">
        <v>3.3E-3</v>
      </c>
      <c r="DF92" s="65">
        <v>0.70313999999999999</v>
      </c>
      <c r="DG92" s="65">
        <v>8.1999999999999998E-4</v>
      </c>
      <c r="DH92" s="65">
        <v>0.70042000000000004</v>
      </c>
      <c r="DI92" s="65">
        <v>8.4757982052862941E-4</v>
      </c>
      <c r="DJ92" s="68">
        <v>3417.4594476804505</v>
      </c>
      <c r="DK92" s="68">
        <v>685</v>
      </c>
      <c r="DM92" s="189">
        <v>41.3</v>
      </c>
      <c r="DN92" s="189">
        <v>2.1188387770981087E-2</v>
      </c>
      <c r="DO92" s="189">
        <v>52.26</v>
      </c>
      <c r="DP92" s="189">
        <v>2.4104879900467783E-2</v>
      </c>
      <c r="DQ92" s="189">
        <v>4.97</v>
      </c>
      <c r="DR92" s="189">
        <v>3.3139101245436897E-2</v>
      </c>
      <c r="DS92" s="190">
        <v>3.5000000000000001E-3</v>
      </c>
      <c r="DT92" s="190">
        <v>7.109866970157274E-4</v>
      </c>
      <c r="DU92" s="190">
        <v>5.4800000000000001E-2</v>
      </c>
      <c r="DV92" s="190">
        <v>8.2251615715467049E-4</v>
      </c>
      <c r="DW92" s="190">
        <v>1.4E-3</v>
      </c>
      <c r="DX92" s="190">
        <v>1.370700862002041E-3</v>
      </c>
      <c r="DY92" s="190">
        <v>0.129</v>
      </c>
      <c r="DZ92" s="190">
        <v>2.0348603686403408E-3</v>
      </c>
      <c r="EA92" s="190">
        <v>2E-3</v>
      </c>
      <c r="EB92" s="190">
        <v>6.2857142857142712E-5</v>
      </c>
      <c r="EC92" s="190">
        <v>0.1976</v>
      </c>
      <c r="ED92" s="190">
        <v>1.9637400855564884E-3</v>
      </c>
      <c r="EE92" s="190">
        <v>7.9200000000000007E-2</v>
      </c>
      <c r="EF92" s="190">
        <v>9.7263266111885993E-4</v>
      </c>
      <c r="EG92" s="190">
        <v>1.35E-2</v>
      </c>
      <c r="EH92" s="190">
        <v>6.7775148100170178E-4</v>
      </c>
      <c r="EI92" s="190">
        <v>0.43419999999999997</v>
      </c>
      <c r="EJ92" s="190">
        <v>1.1591274024466639E-3</v>
      </c>
      <c r="EK92" s="189">
        <v>99.44</v>
      </c>
    </row>
    <row r="93" spans="1:141" x14ac:dyDescent="0.2">
      <c r="A93" s="63" t="s">
        <v>220</v>
      </c>
      <c r="B93" s="61">
        <v>95.03</v>
      </c>
      <c r="C93" s="143">
        <v>2.0131750159459456E-2</v>
      </c>
      <c r="D93" s="61">
        <v>48.72</v>
      </c>
      <c r="E93" s="61">
        <v>6.9383645950132466E-2</v>
      </c>
      <c r="F93" s="64">
        <v>0.155</v>
      </c>
      <c r="G93" s="64">
        <v>4.2265256227197023E-3</v>
      </c>
      <c r="H93" s="61">
        <v>5.21</v>
      </c>
      <c r="I93" s="61">
        <v>1.7914530169945191E-2</v>
      </c>
      <c r="J93" s="61">
        <v>1.35</v>
      </c>
      <c r="K93" s="61">
        <v>8.7919999999999998</v>
      </c>
      <c r="L93" s="61">
        <v>4.5008611747805453E-2</v>
      </c>
      <c r="M93" s="64">
        <v>3.4000000000000002E-2</v>
      </c>
      <c r="N93" s="64">
        <v>3.1538725230037482E-3</v>
      </c>
      <c r="O93" s="61">
        <v>30.28</v>
      </c>
      <c r="P93" s="61">
        <v>9.5569174959138206E-2</v>
      </c>
      <c r="Q93" s="61">
        <v>4.3499999999999996</v>
      </c>
      <c r="R93" s="61">
        <v>1.0492675752373389E-2</v>
      </c>
      <c r="S93" s="64">
        <v>6.8000000000000005E-2</v>
      </c>
      <c r="T93" s="64">
        <v>5.6335507138422121E-3</v>
      </c>
      <c r="U93" s="64">
        <v>0.54800000000000004</v>
      </c>
      <c r="V93" s="64">
        <v>1.2803895313767836E-2</v>
      </c>
      <c r="W93" s="64">
        <v>1.2999999999999999E-2</v>
      </c>
      <c r="X93" s="64">
        <v>7.2307221093209097E-4</v>
      </c>
      <c r="Y93" s="60">
        <v>2.6800000000000001E-2</v>
      </c>
      <c r="Z93" s="60">
        <v>8.2164416633906205E-4</v>
      </c>
      <c r="AA93" s="64">
        <v>1.0999999999999999E-2</v>
      </c>
      <c r="AB93" s="64">
        <v>1.7838382699486327E-3</v>
      </c>
      <c r="AC93" s="64">
        <v>8.9999999999999993E-3</v>
      </c>
      <c r="AD93" s="64">
        <v>6.6848802532281748E-4</v>
      </c>
      <c r="AE93" s="61">
        <v>99.56</v>
      </c>
      <c r="AF93" s="61">
        <f t="shared" si="51"/>
        <v>100.03</v>
      </c>
      <c r="AG93" s="92">
        <f t="shared" si="53"/>
        <v>8.3870967741935476E-2</v>
      </c>
      <c r="AH93" s="64">
        <f t="shared" si="54"/>
        <v>3.5354838709677421</v>
      </c>
      <c r="AI93" s="64">
        <f t="shared" si="55"/>
        <v>0.17290322580645162</v>
      </c>
      <c r="AJ93" s="64">
        <f t="shared" si="52"/>
        <v>3.032258064516129</v>
      </c>
      <c r="AK93" s="63">
        <v>1510</v>
      </c>
      <c r="AL93" s="63">
        <v>1310</v>
      </c>
      <c r="AM93" s="63" t="s">
        <v>219</v>
      </c>
      <c r="AN93" s="62">
        <v>0.47</v>
      </c>
      <c r="AO93" s="69">
        <v>0.04</v>
      </c>
      <c r="AP93" s="66">
        <v>38</v>
      </c>
      <c r="AQ93" s="63">
        <v>13</v>
      </c>
      <c r="AR93" s="67">
        <v>931.64</v>
      </c>
      <c r="AS93" s="63">
        <v>32.89</v>
      </c>
      <c r="AT93" s="67">
        <v>0.26</v>
      </c>
      <c r="AU93" s="63">
        <v>0.03</v>
      </c>
      <c r="AV93" s="67">
        <v>16.45</v>
      </c>
      <c r="AW93" s="63">
        <v>0.42</v>
      </c>
      <c r="AX93" s="67">
        <v>4.03</v>
      </c>
      <c r="AY93" s="63">
        <v>0.19</v>
      </c>
      <c r="AZ93" s="67">
        <v>7.39</v>
      </c>
      <c r="BA93" s="63">
        <v>0.28000000000000003</v>
      </c>
      <c r="BB93" s="67">
        <v>0.24</v>
      </c>
      <c r="BC93" s="63">
        <v>0.02</v>
      </c>
      <c r="BD93" s="67">
        <v>2.09</v>
      </c>
      <c r="BE93" s="63">
        <v>0.32</v>
      </c>
      <c r="BF93" s="67">
        <v>0.31</v>
      </c>
      <c r="BG93" s="63">
        <v>0.02</v>
      </c>
      <c r="BH93" s="67">
        <v>0.94</v>
      </c>
      <c r="BI93" s="63">
        <v>0.06</v>
      </c>
      <c r="BJ93" s="67"/>
      <c r="BK93" s="63"/>
      <c r="BL93" s="67">
        <v>0.83</v>
      </c>
      <c r="BM93" s="63">
        <v>0.11</v>
      </c>
      <c r="BN93" s="67">
        <v>0.35</v>
      </c>
      <c r="BO93" s="63">
        <v>7.0000000000000007E-2</v>
      </c>
      <c r="BP93" s="67"/>
      <c r="BQ93" s="63"/>
      <c r="BR93" s="67"/>
      <c r="BS93" s="63"/>
      <c r="BT93" s="67"/>
      <c r="BU93" s="63"/>
      <c r="BV93" s="67">
        <v>0.69</v>
      </c>
      <c r="BW93" s="63">
        <v>0.06</v>
      </c>
      <c r="BX93" s="67"/>
      <c r="BY93" s="63"/>
      <c r="BZ93" s="67">
        <v>0.42</v>
      </c>
      <c r="CA93" s="63">
        <v>0.06</v>
      </c>
      <c r="CB93" s="67"/>
      <c r="CC93" s="63"/>
      <c r="CD93" s="67"/>
      <c r="CE93" s="63"/>
      <c r="CF93" s="67"/>
      <c r="CG93" s="63"/>
      <c r="CH93" s="67">
        <v>4.7E-2</v>
      </c>
      <c r="CI93" s="63">
        <v>5.0000000000000001E-3</v>
      </c>
      <c r="CJ93" s="67">
        <v>2.3E-2</v>
      </c>
      <c r="CK93" s="63">
        <v>3.0000000000000001E-3</v>
      </c>
      <c r="CL93" s="118">
        <v>6.4000000000000003E-3</v>
      </c>
      <c r="CM93" s="60">
        <v>1.6999999999999999E-3</v>
      </c>
      <c r="CN93" s="117">
        <v>40</v>
      </c>
      <c r="CO93" s="91">
        <v>10.78</v>
      </c>
      <c r="CP93" s="91">
        <v>20</v>
      </c>
      <c r="CQ93" s="91">
        <v>2.4500000000000002</v>
      </c>
      <c r="CR93" s="61">
        <v>3.83</v>
      </c>
      <c r="CS93" s="61">
        <v>1.1399999999999999</v>
      </c>
      <c r="CT93" s="63">
        <v>10.43</v>
      </c>
      <c r="CU93" s="63">
        <v>1.76</v>
      </c>
      <c r="CV93" s="63">
        <v>17.66</v>
      </c>
      <c r="CW93" s="63">
        <v>3.04</v>
      </c>
      <c r="CX93" s="60">
        <f>AT93/AV93</f>
        <v>1.5805471124620062E-2</v>
      </c>
      <c r="CY93" s="60">
        <f>CX93*((AU93/AT93)^2+(AW93/AV93)^2)^0.5</f>
        <v>1.8678220840217643E-3</v>
      </c>
      <c r="CZ93" s="63"/>
      <c r="DA93" s="68">
        <v>15.4</v>
      </c>
      <c r="DB93" s="60">
        <f>0.3543*DD93</f>
        <v>1.7116232999999998E-2</v>
      </c>
      <c r="DC93" s="60">
        <v>9.5306700000000004E-4</v>
      </c>
      <c r="DD93" s="60">
        <v>4.8309999999999999E-2</v>
      </c>
      <c r="DE93" s="60">
        <v>2.6900000000000001E-3</v>
      </c>
      <c r="DF93" s="65">
        <v>0.70254000000000005</v>
      </c>
      <c r="DG93" s="65">
        <v>1.39E-3</v>
      </c>
      <c r="DH93" s="65">
        <v>0.70028000000000001</v>
      </c>
      <c r="DI93" s="65">
        <v>1.4011653479671737E-3</v>
      </c>
      <c r="DJ93" s="68">
        <v>3532.9032047719593</v>
      </c>
      <c r="DK93" s="68">
        <v>1128</v>
      </c>
      <c r="DM93" s="189">
        <v>41.91</v>
      </c>
      <c r="DN93" s="189">
        <v>8.5859390880461628E-2</v>
      </c>
      <c r="DO93" s="189">
        <v>53</v>
      </c>
      <c r="DP93" s="189">
        <v>8.5336686593756057E-3</v>
      </c>
      <c r="DQ93" s="189">
        <v>4.9400000000000004</v>
      </c>
      <c r="DR93" s="189">
        <v>6.2990439305413842E-2</v>
      </c>
      <c r="DS93" s="190">
        <v>3.3999999999999998E-3</v>
      </c>
      <c r="DT93" s="190">
        <v>7.0044710434257146E-4</v>
      </c>
      <c r="DU93" s="190">
        <v>5.8700000000000002E-2</v>
      </c>
      <c r="DV93" s="190">
        <v>1.0576819021645156E-3</v>
      </c>
      <c r="DW93" s="190">
        <v>5.0000000000000001E-4</v>
      </c>
      <c r="DX93" s="190">
        <v>7.1678486538921064E-4</v>
      </c>
      <c r="DY93" s="190">
        <v>0.12809999999999999</v>
      </c>
      <c r="DZ93" s="190">
        <v>1.5350473619936511E-3</v>
      </c>
      <c r="EA93" s="190">
        <v>1.9E-3</v>
      </c>
      <c r="EB93" s="190">
        <v>6.3601749238508898E-4</v>
      </c>
      <c r="EC93" s="190">
        <v>0.20039999999999999</v>
      </c>
      <c r="ED93" s="190">
        <v>6.5973041522933264E-3</v>
      </c>
      <c r="EE93" s="190">
        <v>7.7899999999999997E-2</v>
      </c>
      <c r="EF93" s="190">
        <v>1.6775471242837469E-3</v>
      </c>
      <c r="EG93" s="190">
        <v>1.3100000000000001E-2</v>
      </c>
      <c r="EH93" s="190">
        <v>8.5526799885678076E-4</v>
      </c>
      <c r="EI93" s="190">
        <v>0.43809999999999999</v>
      </c>
      <c r="EJ93" s="190">
        <v>2.4826388309948286E-3</v>
      </c>
      <c r="EK93" s="189">
        <v>100.77</v>
      </c>
    </row>
    <row r="94" spans="1:141" x14ac:dyDescent="0.2">
      <c r="A94" s="63" t="s">
        <v>295</v>
      </c>
      <c r="B94" s="61">
        <v>93.41</v>
      </c>
      <c r="C94" s="143">
        <v>1.1505330481573215E-2</v>
      </c>
      <c r="D94" s="61">
        <v>50.2</v>
      </c>
      <c r="E94" s="61">
        <v>7.1491359332854054E-2</v>
      </c>
      <c r="F94" s="64">
        <v>0.186</v>
      </c>
      <c r="G94" s="64">
        <v>5.1189109761962297E-3</v>
      </c>
      <c r="H94" s="61">
        <v>6.1</v>
      </c>
      <c r="I94" s="61">
        <v>2.1757405664154173E-2</v>
      </c>
      <c r="J94" s="61">
        <v>1.04</v>
      </c>
      <c r="K94" s="61">
        <v>9.8699999999999992</v>
      </c>
      <c r="L94" s="61">
        <v>4.3181937587118253E-2</v>
      </c>
      <c r="M94" s="64">
        <v>5.6000000000000001E-2</v>
      </c>
      <c r="N94" s="64">
        <v>3.9810524670844281E-3</v>
      </c>
      <c r="O94" s="61">
        <v>25.96</v>
      </c>
      <c r="P94" s="61">
        <v>8.1269702108412598E-2</v>
      </c>
      <c r="Q94" s="61">
        <v>5.19</v>
      </c>
      <c r="R94" s="61">
        <v>1.2784844360935075E-2</v>
      </c>
      <c r="S94" s="64">
        <v>0.106</v>
      </c>
      <c r="T94" s="64">
        <v>7.0916498894870537E-3</v>
      </c>
      <c r="U94" s="64">
        <v>0.627</v>
      </c>
      <c r="V94" s="64">
        <v>1.5388980325616839E-2</v>
      </c>
      <c r="W94" s="64">
        <v>1.9E-2</v>
      </c>
      <c r="X94" s="64">
        <v>9.6235726509390066E-4</v>
      </c>
      <c r="Y94" s="60">
        <v>6.4600000000000005E-2</v>
      </c>
      <c r="Z94" s="60">
        <v>1.2291415792362601E-3</v>
      </c>
      <c r="AA94" s="64">
        <v>1.4999999999999999E-2</v>
      </c>
      <c r="AB94" s="64">
        <v>2.2824094481246979E-3</v>
      </c>
      <c r="AC94" s="64">
        <v>1.4999999999999999E-2</v>
      </c>
      <c r="AD94" s="64">
        <v>8.8885031860763176E-4</v>
      </c>
      <c r="AE94" s="61">
        <v>99.45</v>
      </c>
      <c r="AF94" s="61">
        <f t="shared" si="51"/>
        <v>100.08</v>
      </c>
      <c r="AG94" s="92">
        <f t="shared" si="53"/>
        <v>0.10215053763440859</v>
      </c>
      <c r="AH94" s="64">
        <f t="shared" si="54"/>
        <v>3.370967741935484</v>
      </c>
      <c r="AI94" s="64">
        <f t="shared" si="55"/>
        <v>0.34731182795698928</v>
      </c>
      <c r="AJ94" s="64">
        <f t="shared" si="52"/>
        <v>3.3870967741935485</v>
      </c>
      <c r="AK94" s="63">
        <v>1447</v>
      </c>
      <c r="AL94" s="63">
        <v>1310</v>
      </c>
      <c r="AM94" s="63" t="s">
        <v>294</v>
      </c>
      <c r="AN94" s="62">
        <v>0.63</v>
      </c>
      <c r="AO94" s="69">
        <v>0.18</v>
      </c>
      <c r="AP94" s="66">
        <v>38</v>
      </c>
      <c r="AQ94" s="63">
        <v>20</v>
      </c>
      <c r="AR94" s="67">
        <v>1093.97</v>
      </c>
      <c r="AS94" s="63">
        <v>32.49</v>
      </c>
      <c r="AT94" s="67">
        <v>0.42</v>
      </c>
      <c r="AU94" s="63">
        <v>0.02</v>
      </c>
      <c r="AV94" s="67">
        <v>20.11</v>
      </c>
      <c r="AW94" s="63">
        <v>0.34</v>
      </c>
      <c r="AX94" s="67">
        <v>4.87</v>
      </c>
      <c r="AY94" s="63">
        <v>0.17</v>
      </c>
      <c r="AZ94" s="67">
        <v>8.6999999999999993</v>
      </c>
      <c r="BA94" s="63">
        <v>0.27</v>
      </c>
      <c r="BB94" s="67">
        <v>0.28999999999999998</v>
      </c>
      <c r="BC94" s="63">
        <v>0.02</v>
      </c>
      <c r="BD94" s="67">
        <v>2.67</v>
      </c>
      <c r="BE94" s="63">
        <v>0.19</v>
      </c>
      <c r="BF94" s="67">
        <v>0.39</v>
      </c>
      <c r="BG94" s="63">
        <v>0.02</v>
      </c>
      <c r="BH94" s="67">
        <v>1.0900000000000001</v>
      </c>
      <c r="BI94" s="63">
        <v>0.05</v>
      </c>
      <c r="BJ94" s="67"/>
      <c r="BK94" s="63"/>
      <c r="BL94" s="67">
        <v>1</v>
      </c>
      <c r="BM94" s="63">
        <v>0.06</v>
      </c>
      <c r="BN94" s="67">
        <v>0.35</v>
      </c>
      <c r="BO94" s="63">
        <v>0.04</v>
      </c>
      <c r="BP94" s="67"/>
      <c r="BQ94" s="63"/>
      <c r="BR94" s="67"/>
      <c r="BS94" s="63"/>
      <c r="BT94" s="67"/>
      <c r="BU94" s="63"/>
      <c r="BV94" s="67">
        <v>0.84</v>
      </c>
      <c r="BW94" s="63">
        <v>0.05</v>
      </c>
      <c r="BX94" s="67"/>
      <c r="BY94" s="63"/>
      <c r="BZ94" s="67">
        <v>0.59</v>
      </c>
      <c r="CA94" s="63">
        <v>0.04</v>
      </c>
      <c r="CB94" s="67"/>
      <c r="CC94" s="63"/>
      <c r="CD94" s="67"/>
      <c r="CE94" s="63"/>
      <c r="CF94" s="67"/>
      <c r="CG94" s="63"/>
      <c r="CH94" s="67">
        <v>6.0999999999999999E-2</v>
      </c>
      <c r="CI94" s="63">
        <v>4.0000000000000001E-3</v>
      </c>
      <c r="CJ94" s="67">
        <v>2.5000000000000001E-2</v>
      </c>
      <c r="CK94" s="63">
        <v>3.0000000000000001E-3</v>
      </c>
      <c r="CL94" s="118">
        <v>8.6E-3</v>
      </c>
      <c r="CM94" s="60">
        <v>1.1999999999999999E-3</v>
      </c>
      <c r="CN94" s="117">
        <v>32.22</v>
      </c>
      <c r="CO94" s="91">
        <v>4.95</v>
      </c>
      <c r="CP94" s="91">
        <v>17.87</v>
      </c>
      <c r="CQ94" s="91">
        <v>1.48</v>
      </c>
      <c r="CR94" s="61">
        <v>2.78</v>
      </c>
      <c r="CS94" s="61">
        <v>0.53</v>
      </c>
      <c r="CT94" s="63">
        <v>11.6</v>
      </c>
      <c r="CU94" s="63">
        <v>1.61</v>
      </c>
      <c r="CV94" s="63">
        <v>16.39</v>
      </c>
      <c r="CW94" s="63">
        <v>1.48</v>
      </c>
      <c r="CX94" s="60">
        <f t="shared" ref="CX94:CX131" si="57">AT94/AV94</f>
        <v>2.0885131775236199E-2</v>
      </c>
      <c r="CY94" s="60">
        <f t="shared" ref="CY94:CY131" si="58">CX94*((AU94/AT94)^2+(AW94/AV94)^2)^0.5</f>
        <v>1.0553546059630704E-3</v>
      </c>
      <c r="CZ94" s="63"/>
      <c r="DA94" s="68">
        <v>21.9</v>
      </c>
      <c r="DB94" s="60">
        <f t="shared" ref="DB94:DB104" si="59">0.3543*DD94</f>
        <v>2.0992274999999998E-2</v>
      </c>
      <c r="DC94" s="60">
        <v>1.172733E-3</v>
      </c>
      <c r="DD94" s="60">
        <v>5.9249999999999997E-2</v>
      </c>
      <c r="DE94" s="60">
        <v>3.31E-3</v>
      </c>
      <c r="DF94" s="65">
        <v>0.70318000000000003</v>
      </c>
      <c r="DG94" s="65">
        <v>5.2999999999999998E-4</v>
      </c>
      <c r="DH94" s="65">
        <v>0.70040999999999998</v>
      </c>
      <c r="DI94" s="65">
        <v>5.7265454143951391E-4</v>
      </c>
      <c r="DJ94" s="68">
        <v>3428.8693183462478</v>
      </c>
      <c r="DK94" s="68">
        <v>463</v>
      </c>
      <c r="DM94" s="189">
        <v>41.22</v>
      </c>
      <c r="DN94" s="189">
        <v>4.0094887904410785E-2</v>
      </c>
      <c r="DO94" s="189">
        <v>51.3</v>
      </c>
      <c r="DP94" s="189">
        <v>3.579683680762568E-2</v>
      </c>
      <c r="DQ94" s="189">
        <v>6.45</v>
      </c>
      <c r="DR94" s="189">
        <v>4.7992949853118486E-2</v>
      </c>
      <c r="DS94" s="190">
        <v>3.8E-3</v>
      </c>
      <c r="DT94" s="190">
        <v>5.3172883547511333E-4</v>
      </c>
      <c r="DU94" s="190">
        <v>5.28E-2</v>
      </c>
      <c r="DV94" s="190">
        <v>1.7894321612714464E-3</v>
      </c>
      <c r="DW94" s="190">
        <v>5.9999999999999995E-4</v>
      </c>
      <c r="DX94" s="190">
        <v>8.7363461500408366E-4</v>
      </c>
      <c r="DY94" s="190">
        <v>0.12770000000000001</v>
      </c>
      <c r="DZ94" s="190">
        <v>1.5855241108927503E-3</v>
      </c>
      <c r="EA94" s="190">
        <v>1.8E-3</v>
      </c>
      <c r="EB94" s="190">
        <v>3.3051025841690133E-4</v>
      </c>
      <c r="EC94" s="190">
        <v>0.2442</v>
      </c>
      <c r="ED94" s="190">
        <v>3.0431353161899898E-3</v>
      </c>
      <c r="EE94" s="190">
        <v>9.9500000000000005E-2</v>
      </c>
      <c r="EF94" s="190">
        <v>1.3336792532908479E-3</v>
      </c>
      <c r="EG94" s="190">
        <v>1.5699999999999999E-2</v>
      </c>
      <c r="EH94" s="190">
        <v>7.7648606572843328E-4</v>
      </c>
      <c r="EI94" s="190">
        <v>0.42459999999999998</v>
      </c>
      <c r="EJ94" s="190">
        <v>1.2126622315476146E-3</v>
      </c>
      <c r="EK94" s="189">
        <v>99.95</v>
      </c>
    </row>
    <row r="95" spans="1:141" x14ac:dyDescent="0.2">
      <c r="A95" s="63" t="s">
        <v>306</v>
      </c>
      <c r="B95" s="61">
        <v>93.53</v>
      </c>
      <c r="C95" s="143">
        <v>3.6664463232792357E-3</v>
      </c>
      <c r="D95" s="61">
        <v>50.1</v>
      </c>
      <c r="E95" s="61">
        <v>7.1348946266453953E-2</v>
      </c>
      <c r="F95" s="64">
        <v>0.18099999999999999</v>
      </c>
      <c r="G95" s="64">
        <v>4.9936273614663304E-3</v>
      </c>
      <c r="H95" s="61">
        <v>5.98</v>
      </c>
      <c r="I95" s="61">
        <v>2.1175668273157637E-2</v>
      </c>
      <c r="J95" s="61">
        <v>1.07</v>
      </c>
      <c r="K95" s="61">
        <v>9.843</v>
      </c>
      <c r="L95" s="61">
        <v>4.48317965857567E-2</v>
      </c>
      <c r="M95" s="64">
        <v>4.7E-2</v>
      </c>
      <c r="N95" s="64">
        <v>3.7852091799268463E-3</v>
      </c>
      <c r="O95" s="61">
        <v>26.36</v>
      </c>
      <c r="P95" s="61">
        <v>8.319694359058398E-2</v>
      </c>
      <c r="Q95" s="61">
        <v>5.07</v>
      </c>
      <c r="R95" s="61">
        <v>1.2424533454241072E-2</v>
      </c>
      <c r="S95" s="64">
        <v>9.0999999999999998E-2</v>
      </c>
      <c r="T95" s="64">
        <v>6.790039859880458E-3</v>
      </c>
      <c r="U95" s="64">
        <v>0.63</v>
      </c>
      <c r="V95" s="64">
        <v>1.5115345579906533E-2</v>
      </c>
      <c r="W95" s="64">
        <v>1.7000000000000001E-2</v>
      </c>
      <c r="X95" s="64">
        <v>9.0962503467291607E-4</v>
      </c>
      <c r="Y95" s="60">
        <v>4.0899999999999999E-2</v>
      </c>
      <c r="Z95" s="60">
        <v>1.0580473892488446E-3</v>
      </c>
      <c r="AA95" s="64">
        <v>1.4999999999999999E-2</v>
      </c>
      <c r="AB95" s="64">
        <v>2.1956586964077796E-3</v>
      </c>
      <c r="AC95" s="64">
        <v>1.2E-2</v>
      </c>
      <c r="AD95" s="64">
        <v>8.4032992462616861E-4</v>
      </c>
      <c r="AE95" s="61">
        <v>99.45</v>
      </c>
      <c r="AF95" s="61">
        <f t="shared" si="51"/>
        <v>100.06</v>
      </c>
      <c r="AG95" s="92">
        <f t="shared" si="53"/>
        <v>9.3922651933701667E-2</v>
      </c>
      <c r="AH95" s="64">
        <f t="shared" si="54"/>
        <v>3.4806629834254146</v>
      </c>
      <c r="AI95" s="64">
        <f t="shared" si="55"/>
        <v>0.22596685082872928</v>
      </c>
      <c r="AJ95" s="64">
        <f t="shared" si="52"/>
        <v>3.3701657458563536</v>
      </c>
      <c r="AK95" s="63">
        <v>1453</v>
      </c>
      <c r="AL95" s="63">
        <v>1310</v>
      </c>
      <c r="AM95" s="63" t="s">
        <v>305</v>
      </c>
      <c r="AN95" s="62">
        <v>0.61</v>
      </c>
      <c r="AO95" s="69">
        <v>0.12</v>
      </c>
      <c r="AP95" s="66">
        <v>38</v>
      </c>
      <c r="AQ95" s="63">
        <v>19</v>
      </c>
      <c r="AR95" s="67">
        <v>1052.1600000000001</v>
      </c>
      <c r="AS95" s="63">
        <v>37.880000000000003</v>
      </c>
      <c r="AT95" s="67">
        <v>0.38</v>
      </c>
      <c r="AU95" s="63">
        <v>0.03</v>
      </c>
      <c r="AV95" s="67">
        <v>19.04</v>
      </c>
      <c r="AW95" s="63">
        <v>0.48</v>
      </c>
      <c r="AX95" s="67">
        <v>4.75</v>
      </c>
      <c r="AY95" s="63">
        <v>0.2</v>
      </c>
      <c r="AZ95" s="67">
        <v>8.35</v>
      </c>
      <c r="BA95" s="63">
        <v>0.33</v>
      </c>
      <c r="BB95" s="67">
        <v>0.28000000000000003</v>
      </c>
      <c r="BC95" s="63">
        <v>0.02</v>
      </c>
      <c r="BD95" s="67">
        <v>2.4500000000000002</v>
      </c>
      <c r="BE95" s="63">
        <v>0.25</v>
      </c>
      <c r="BF95" s="67">
        <v>0.37</v>
      </c>
      <c r="BG95" s="63">
        <v>0.02</v>
      </c>
      <c r="BH95" s="67">
        <v>1.03</v>
      </c>
      <c r="BI95" s="63">
        <v>0.05</v>
      </c>
      <c r="BJ95" s="67"/>
      <c r="BK95" s="63"/>
      <c r="BL95" s="67">
        <v>0.96</v>
      </c>
      <c r="BM95" s="63">
        <v>0.08</v>
      </c>
      <c r="BN95" s="67">
        <v>0.34</v>
      </c>
      <c r="BO95" s="63">
        <v>7.0000000000000007E-2</v>
      </c>
      <c r="BP95" s="67"/>
      <c r="BQ95" s="63"/>
      <c r="BR95" s="67"/>
      <c r="BS95" s="63"/>
      <c r="BT95" s="67"/>
      <c r="BU95" s="63"/>
      <c r="BV95" s="67">
        <v>0.76</v>
      </c>
      <c r="BW95" s="63">
        <v>0.06</v>
      </c>
      <c r="BX95" s="67"/>
      <c r="BY95" s="63"/>
      <c r="BZ95" s="67">
        <v>0.56000000000000005</v>
      </c>
      <c r="CA95" s="63">
        <v>7.0000000000000007E-2</v>
      </c>
      <c r="CB95" s="67"/>
      <c r="CC95" s="63"/>
      <c r="CD95" s="67"/>
      <c r="CE95" s="63"/>
      <c r="CF95" s="67"/>
      <c r="CG95" s="63"/>
      <c r="CH95" s="67">
        <v>5.3999999999999999E-2</v>
      </c>
      <c r="CI95" s="63">
        <v>7.0000000000000001E-3</v>
      </c>
      <c r="CJ95" s="67">
        <v>2.1999999999999999E-2</v>
      </c>
      <c r="CK95" s="63">
        <v>4.0000000000000001E-3</v>
      </c>
      <c r="CL95" s="118">
        <v>7.1000000000000004E-3</v>
      </c>
      <c r="CM95" s="60">
        <v>1.5E-3</v>
      </c>
      <c r="CN95" s="117">
        <v>40</v>
      </c>
      <c r="CO95" s="91">
        <v>8.81</v>
      </c>
      <c r="CP95" s="91">
        <v>19.07</v>
      </c>
      <c r="CQ95" s="91">
        <v>2.65</v>
      </c>
      <c r="CR95" s="61">
        <v>3.14</v>
      </c>
      <c r="CS95" s="61">
        <v>0.86</v>
      </c>
      <c r="CT95" s="63">
        <v>12.73</v>
      </c>
      <c r="CU95" s="63">
        <v>2.4900000000000002</v>
      </c>
      <c r="CV95" s="63">
        <v>17.78</v>
      </c>
      <c r="CW95" s="63">
        <v>2.74</v>
      </c>
      <c r="CX95" s="60">
        <f t="shared" si="57"/>
        <v>1.9957983193277313E-2</v>
      </c>
      <c r="CY95" s="60">
        <f t="shared" si="58"/>
        <v>1.6540142078190483E-3</v>
      </c>
      <c r="CZ95" s="63"/>
      <c r="DA95" s="68">
        <v>14.5</v>
      </c>
      <c r="DB95" s="60">
        <f t="shared" si="59"/>
        <v>2.0464368E-2</v>
      </c>
      <c r="DC95" s="60">
        <v>1.20462E-3</v>
      </c>
      <c r="DD95" s="60">
        <v>5.7759999999999999E-2</v>
      </c>
      <c r="DE95" s="60">
        <v>3.3999999999999998E-3</v>
      </c>
      <c r="DF95" s="65">
        <v>0.70262000000000002</v>
      </c>
      <c r="DG95" s="65">
        <v>8.3000000000000012E-4</v>
      </c>
      <c r="DH95" s="65">
        <v>0.69991999999999999</v>
      </c>
      <c r="DI95" s="65">
        <v>8.579627049850355E-4</v>
      </c>
      <c r="DJ95" s="68">
        <v>3822.9298197088724</v>
      </c>
      <c r="DK95" s="68">
        <v>689</v>
      </c>
      <c r="DM95" s="189">
        <v>41.31</v>
      </c>
      <c r="DN95" s="189">
        <v>2.4101171415771221E-2</v>
      </c>
      <c r="DO95" s="189">
        <v>51.48</v>
      </c>
      <c r="DP95" s="189">
        <v>3.0158053471891044E-2</v>
      </c>
      <c r="DQ95" s="189">
        <v>6.35</v>
      </c>
      <c r="DR95" s="189">
        <v>1.5117064754369695E-2</v>
      </c>
      <c r="DS95" s="190">
        <v>4.1999999999999997E-3</v>
      </c>
      <c r="DT95" s="190">
        <v>7.2859142130552172E-4</v>
      </c>
      <c r="DU95" s="190">
        <v>5.0500000000000003E-2</v>
      </c>
      <c r="DV95" s="190">
        <v>6.2490082442766249E-4</v>
      </c>
      <c r="DW95" s="190">
        <v>1.6000000000000001E-3</v>
      </c>
      <c r="DX95" s="190">
        <v>7.5294685962184972E-4</v>
      </c>
      <c r="DY95" s="190">
        <v>0.12920000000000001</v>
      </c>
      <c r="DZ95" s="190">
        <v>4.9680910299294769E-4</v>
      </c>
      <c r="EA95" s="190">
        <v>1.6000000000000001E-3</v>
      </c>
      <c r="EB95" s="190">
        <v>3.9122345094140743E-4</v>
      </c>
      <c r="EC95" s="190">
        <v>0.25269999999999998</v>
      </c>
      <c r="ED95" s="190">
        <v>5.1574574413425188E-3</v>
      </c>
      <c r="EE95" s="190">
        <v>9.7100000000000006E-2</v>
      </c>
      <c r="EF95" s="190">
        <v>8.5361195238122238E-4</v>
      </c>
      <c r="EG95" s="190">
        <v>1.4999999999999999E-2</v>
      </c>
      <c r="EH95" s="190">
        <v>7.2696865572841269E-4</v>
      </c>
      <c r="EI95" s="190">
        <v>0.42230000000000001</v>
      </c>
      <c r="EJ95" s="190">
        <v>2.0440826957296532E-3</v>
      </c>
      <c r="EK95" s="189">
        <v>100.12</v>
      </c>
    </row>
    <row r="96" spans="1:141" x14ac:dyDescent="0.2">
      <c r="A96" s="63" t="s">
        <v>310</v>
      </c>
      <c r="B96" s="61">
        <v>93.46</v>
      </c>
      <c r="C96" s="143">
        <v>3.3967920789026956E-3</v>
      </c>
      <c r="D96" s="61">
        <v>49.93</v>
      </c>
      <c r="E96" s="61">
        <v>7.3028650649616306E-2</v>
      </c>
      <c r="F96" s="64">
        <v>0.192</v>
      </c>
      <c r="G96" s="64">
        <v>5.1784292702195594E-3</v>
      </c>
      <c r="H96" s="61">
        <v>6.08</v>
      </c>
      <c r="I96" s="61">
        <v>2.1529776438260609E-2</v>
      </c>
      <c r="J96" s="61">
        <v>1.03</v>
      </c>
      <c r="K96" s="61">
        <v>9.8729999999999993</v>
      </c>
      <c r="L96" s="61">
        <v>4.3828410673443313E-2</v>
      </c>
      <c r="M96" s="64">
        <v>5.1999999999999998E-2</v>
      </c>
      <c r="N96" s="64">
        <v>3.933133772213126E-3</v>
      </c>
      <c r="O96" s="61">
        <v>26.02</v>
      </c>
      <c r="P96" s="61">
        <v>8.3125352157204485E-2</v>
      </c>
      <c r="Q96" s="61">
        <v>5.32</v>
      </c>
      <c r="R96" s="61">
        <v>1.2832421839684237E-2</v>
      </c>
      <c r="S96" s="64">
        <v>0.123</v>
      </c>
      <c r="T96" s="64">
        <v>7.1744163445150331E-3</v>
      </c>
      <c r="U96" s="64">
        <v>0.63100000000000001</v>
      </c>
      <c r="V96" s="64">
        <v>1.5286048861286219E-2</v>
      </c>
      <c r="W96" s="64">
        <v>1.7000000000000001E-2</v>
      </c>
      <c r="X96" s="64">
        <v>9.472754237258886E-4</v>
      </c>
      <c r="Y96" s="60">
        <v>3.9800000000000002E-2</v>
      </c>
      <c r="Z96" s="60">
        <v>1.0525427717299606E-3</v>
      </c>
      <c r="AA96" s="64">
        <v>0.02</v>
      </c>
      <c r="AB96" s="64">
        <v>2.3066401625537899E-3</v>
      </c>
      <c r="AC96" s="64">
        <v>1.2999999999999999E-2</v>
      </c>
      <c r="AD96" s="64">
        <v>8.8263611925433103E-4</v>
      </c>
      <c r="AE96" s="61">
        <v>99.35</v>
      </c>
      <c r="AF96" s="61">
        <f t="shared" si="51"/>
        <v>100.05999999999999</v>
      </c>
      <c r="AG96" s="92">
        <f t="shared" si="53"/>
        <v>8.8541666666666671E-2</v>
      </c>
      <c r="AH96" s="64">
        <f t="shared" si="54"/>
        <v>3.2864583333333335</v>
      </c>
      <c r="AI96" s="64">
        <f t="shared" si="55"/>
        <v>0.20729166666666668</v>
      </c>
      <c r="AJ96" s="64">
        <f t="shared" si="52"/>
        <v>3.6979166666666665</v>
      </c>
      <c r="AK96" s="63">
        <v>1446</v>
      </c>
      <c r="AL96" s="63">
        <v>1310</v>
      </c>
      <c r="AM96" s="63" t="s">
        <v>309</v>
      </c>
      <c r="AN96" s="62">
        <v>0.71</v>
      </c>
      <c r="AO96" s="69">
        <v>0.14000000000000001</v>
      </c>
      <c r="AP96" s="66">
        <v>38</v>
      </c>
      <c r="AQ96" s="63">
        <v>15</v>
      </c>
      <c r="AR96" s="67">
        <v>1121.9000000000001</v>
      </c>
      <c r="AS96" s="63">
        <v>39.380000000000003</v>
      </c>
      <c r="AT96" s="67">
        <v>0.36</v>
      </c>
      <c r="AU96" s="63">
        <v>0.03</v>
      </c>
      <c r="AV96" s="67">
        <v>19.97</v>
      </c>
      <c r="AW96" s="63">
        <v>0.5</v>
      </c>
      <c r="AX96" s="67">
        <v>5.0999999999999996</v>
      </c>
      <c r="AY96" s="63">
        <v>0.23</v>
      </c>
      <c r="AZ96" s="67">
        <v>8.9700000000000006</v>
      </c>
      <c r="BA96" s="63">
        <v>0.44</v>
      </c>
      <c r="BB96" s="67">
        <v>0.3</v>
      </c>
      <c r="BC96" s="63">
        <v>0.02</v>
      </c>
      <c r="BD96" s="67">
        <v>2.5499999999999998</v>
      </c>
      <c r="BE96" s="63">
        <v>0.28000000000000003</v>
      </c>
      <c r="BF96" s="67">
        <v>0.43</v>
      </c>
      <c r="BG96" s="63">
        <v>0.03</v>
      </c>
      <c r="BH96" s="67">
        <v>1.06</v>
      </c>
      <c r="BI96" s="63">
        <v>0.06</v>
      </c>
      <c r="BJ96" s="67"/>
      <c r="BK96" s="63"/>
      <c r="BL96" s="67">
        <v>0.97</v>
      </c>
      <c r="BM96" s="63">
        <v>0.09</v>
      </c>
      <c r="BN96" s="67">
        <v>0.46</v>
      </c>
      <c r="BO96" s="63">
        <v>7.0000000000000007E-2</v>
      </c>
      <c r="BP96" s="67"/>
      <c r="BQ96" s="63"/>
      <c r="BR96" s="67"/>
      <c r="BS96" s="63"/>
      <c r="BT96" s="67"/>
      <c r="BU96" s="63"/>
      <c r="BV96" s="67">
        <v>0.79</v>
      </c>
      <c r="BW96" s="63">
        <v>7.0000000000000007E-2</v>
      </c>
      <c r="BX96" s="67"/>
      <c r="BY96" s="63"/>
      <c r="BZ96" s="67">
        <v>0.55000000000000004</v>
      </c>
      <c r="CA96" s="63">
        <v>7.0000000000000007E-2</v>
      </c>
      <c r="CB96" s="67"/>
      <c r="CC96" s="63"/>
      <c r="CD96" s="67"/>
      <c r="CE96" s="63"/>
      <c r="CF96" s="67"/>
      <c r="CG96" s="63"/>
      <c r="CH96" s="67">
        <v>5.7000000000000002E-2</v>
      </c>
      <c r="CI96" s="63">
        <v>7.0000000000000001E-3</v>
      </c>
      <c r="CJ96" s="67">
        <v>2.5000000000000001E-2</v>
      </c>
      <c r="CK96" s="63">
        <v>4.0000000000000001E-3</v>
      </c>
      <c r="CL96" s="118">
        <v>7.1000000000000004E-3</v>
      </c>
      <c r="CM96" s="60">
        <v>1.6000000000000001E-3</v>
      </c>
      <c r="CN96" s="117">
        <v>42.86</v>
      </c>
      <c r="CO96" s="91">
        <v>10.02</v>
      </c>
      <c r="CP96" s="91">
        <v>18.600000000000001</v>
      </c>
      <c r="CQ96" s="91">
        <v>2.59</v>
      </c>
      <c r="CR96" s="61">
        <v>3.57</v>
      </c>
      <c r="CS96" s="61">
        <v>0.96</v>
      </c>
      <c r="CT96" s="63">
        <v>12</v>
      </c>
      <c r="CU96" s="63">
        <v>2.0299999999999998</v>
      </c>
      <c r="CV96" s="63">
        <v>17.02</v>
      </c>
      <c r="CW96" s="63">
        <v>2.67</v>
      </c>
      <c r="CX96" s="60">
        <f t="shared" si="57"/>
        <v>1.8027040560841263E-2</v>
      </c>
      <c r="CY96" s="60">
        <f t="shared" si="58"/>
        <v>1.5685932512562882E-3</v>
      </c>
      <c r="CZ96" s="63"/>
      <c r="DA96" s="68">
        <v>15.3</v>
      </c>
      <c r="DB96" s="60">
        <f t="shared" si="59"/>
        <v>1.7817747000000002E-2</v>
      </c>
      <c r="DC96" s="60">
        <v>1.052271E-3</v>
      </c>
      <c r="DD96" s="60">
        <v>5.0290000000000001E-2</v>
      </c>
      <c r="DE96" s="60">
        <v>2.97E-3</v>
      </c>
      <c r="DF96" s="65">
        <v>0.70247999999999999</v>
      </c>
      <c r="DG96" s="65">
        <v>4.6999999999999999E-4</v>
      </c>
      <c r="DH96" s="65">
        <v>0.70013000000000003</v>
      </c>
      <c r="DI96" s="65">
        <v>5.0676077029697777E-4</v>
      </c>
      <c r="DJ96" s="68">
        <v>3655.4471787128527</v>
      </c>
      <c r="DK96" s="68">
        <v>410</v>
      </c>
      <c r="DM96" s="189">
        <v>40.21</v>
      </c>
      <c r="DN96" s="189">
        <v>7.7724875272880495E-2</v>
      </c>
      <c r="DO96" s="189">
        <v>50.22</v>
      </c>
      <c r="DP96" s="189">
        <v>0.10039704830350163</v>
      </c>
      <c r="DQ96" s="189">
        <v>6.26</v>
      </c>
      <c r="DR96" s="189">
        <v>1.3417383990163205E-2</v>
      </c>
      <c r="DS96" s="190">
        <v>4.1000000000000003E-3</v>
      </c>
      <c r="DT96" s="190">
        <v>6.2851630643797642E-4</v>
      </c>
      <c r="DU96" s="190">
        <v>4.9799999999999997E-2</v>
      </c>
      <c r="DV96" s="190">
        <v>2.7476728951810669E-3</v>
      </c>
      <c r="DW96" s="190">
        <v>1.4E-3</v>
      </c>
      <c r="DX96" s="190">
        <v>1.534092579409462E-3</v>
      </c>
      <c r="DY96" s="190">
        <v>0.12659999999999999</v>
      </c>
      <c r="DZ96" s="190">
        <v>1.3400550956492107E-3</v>
      </c>
      <c r="EA96" s="190">
        <v>2E-3</v>
      </c>
      <c r="EB96" s="190">
        <v>1.612369220039361E-4</v>
      </c>
      <c r="EC96" s="190">
        <v>0.23949999999999999</v>
      </c>
      <c r="ED96" s="190">
        <v>3.6522380936768852E-3</v>
      </c>
      <c r="EE96" s="190">
        <v>9.5399999999999999E-2</v>
      </c>
      <c r="EF96" s="190">
        <v>8.2208502001945968E-4</v>
      </c>
      <c r="EG96" s="190">
        <v>1.4500000000000001E-2</v>
      </c>
      <c r="EH96" s="190">
        <v>7.9322079510955759E-4</v>
      </c>
      <c r="EI96" s="190">
        <v>0.42880000000000001</v>
      </c>
      <c r="EJ96" s="190">
        <v>3.4262343711454813E-3</v>
      </c>
      <c r="EK96" s="189">
        <v>97.66</v>
      </c>
    </row>
    <row r="97" spans="1:141" x14ac:dyDescent="0.2">
      <c r="A97" s="63" t="s">
        <v>166</v>
      </c>
      <c r="B97" s="61">
        <v>93.69</v>
      </c>
      <c r="C97" s="143">
        <v>3.353672140835829E-2</v>
      </c>
      <c r="D97" s="61">
        <v>49.92</v>
      </c>
      <c r="E97" s="61">
        <v>7.1092602746933756E-2</v>
      </c>
      <c r="F97" s="64">
        <v>0.17699999999999999</v>
      </c>
      <c r="G97" s="64">
        <v>4.9440435403512468E-3</v>
      </c>
      <c r="H97" s="61">
        <v>5.94</v>
      </c>
      <c r="I97" s="61">
        <v>2.1034025007116451E-2</v>
      </c>
      <c r="J97" s="61">
        <v>1.07</v>
      </c>
      <c r="K97" s="61">
        <v>9.7379999999999995</v>
      </c>
      <c r="L97" s="61">
        <v>4.4478491927672184E-2</v>
      </c>
      <c r="M97" s="64">
        <v>0.05</v>
      </c>
      <c r="N97" s="64">
        <v>3.7824906876910004E-3</v>
      </c>
      <c r="O97" s="61">
        <v>26.7</v>
      </c>
      <c r="P97" s="61">
        <v>8.3586326898868121E-2</v>
      </c>
      <c r="Q97" s="61">
        <v>5.0199999999999996</v>
      </c>
      <c r="R97" s="61">
        <v>1.2237598683192063E-2</v>
      </c>
      <c r="S97" s="64">
        <v>9.7000000000000003E-2</v>
      </c>
      <c r="T97" s="64">
        <v>6.8254651509197344E-3</v>
      </c>
      <c r="U97" s="64">
        <v>0.62</v>
      </c>
      <c r="V97" s="64">
        <v>1.5026465377073712E-2</v>
      </c>
      <c r="W97" s="64">
        <v>1.7000000000000001E-2</v>
      </c>
      <c r="X97" s="64">
        <v>9.2977105319429307E-4</v>
      </c>
      <c r="Y97" s="60">
        <v>4.7500000000000001E-2</v>
      </c>
      <c r="Z97" s="60">
        <v>1.0860543349752434E-3</v>
      </c>
      <c r="AA97" s="64">
        <v>1.6E-2</v>
      </c>
      <c r="AB97" s="64">
        <v>2.362256979779829E-3</v>
      </c>
      <c r="AC97" s="64">
        <v>8.0000000000000002E-3</v>
      </c>
      <c r="AD97" s="64">
        <v>7.9276638814523381E-4</v>
      </c>
      <c r="AE97" s="61">
        <v>99.41</v>
      </c>
      <c r="AF97" s="61">
        <f t="shared" si="51"/>
        <v>100.06</v>
      </c>
      <c r="AG97" s="92">
        <f t="shared" si="53"/>
        <v>9.6045197740113011E-2</v>
      </c>
      <c r="AH97" s="64">
        <f t="shared" si="54"/>
        <v>3.5028248587570623</v>
      </c>
      <c r="AI97" s="64">
        <f t="shared" si="55"/>
        <v>0.26836158192090398</v>
      </c>
      <c r="AJ97" s="64">
        <f t="shared" si="52"/>
        <v>3.6723163841807911</v>
      </c>
      <c r="AK97" s="63">
        <v>1457</v>
      </c>
      <c r="AL97" s="63">
        <v>1310</v>
      </c>
      <c r="AM97" s="63" t="s">
        <v>165</v>
      </c>
      <c r="AN97" s="62">
        <v>0.65</v>
      </c>
      <c r="AO97" s="69">
        <v>0.02</v>
      </c>
      <c r="AP97" s="66">
        <v>38</v>
      </c>
      <c r="AQ97" s="63">
        <v>21</v>
      </c>
      <c r="AR97" s="67">
        <v>1052.05</v>
      </c>
      <c r="AS97" s="63">
        <v>38.93</v>
      </c>
      <c r="AT97" s="67">
        <v>0.34</v>
      </c>
      <c r="AU97" s="63">
        <v>0.02</v>
      </c>
      <c r="AV97" s="67">
        <v>19</v>
      </c>
      <c r="AW97" s="63">
        <v>0.43</v>
      </c>
      <c r="AX97" s="67">
        <v>4.8099999999999996</v>
      </c>
      <c r="AY97" s="63">
        <v>0.22</v>
      </c>
      <c r="AZ97" s="67">
        <v>8.5</v>
      </c>
      <c r="BA97" s="63">
        <v>0.32</v>
      </c>
      <c r="BB97" s="67">
        <v>0.27</v>
      </c>
      <c r="BC97" s="63">
        <v>0.02</v>
      </c>
      <c r="BD97" s="67">
        <v>2.59</v>
      </c>
      <c r="BE97" s="63">
        <v>0.24</v>
      </c>
      <c r="BF97" s="67">
        <v>0.38</v>
      </c>
      <c r="BG97" s="63">
        <v>0.02</v>
      </c>
      <c r="BH97" s="67">
        <v>1.06</v>
      </c>
      <c r="BI97" s="63">
        <v>7.0000000000000007E-2</v>
      </c>
      <c r="BJ97" s="67"/>
      <c r="BK97" s="63"/>
      <c r="BL97" s="67">
        <v>1</v>
      </c>
      <c r="BM97" s="63">
        <v>0.09</v>
      </c>
      <c r="BN97" s="67">
        <v>0.28999999999999998</v>
      </c>
      <c r="BO97" s="63">
        <v>0.05</v>
      </c>
      <c r="BP97" s="67"/>
      <c r="BQ97" s="63"/>
      <c r="BR97" s="67"/>
      <c r="BS97" s="63"/>
      <c r="BT97" s="67"/>
      <c r="BU97" s="63"/>
      <c r="BV97" s="67">
        <v>0.73</v>
      </c>
      <c r="BW97" s="63">
        <v>0.06</v>
      </c>
      <c r="BX97" s="67"/>
      <c r="BY97" s="63"/>
      <c r="BZ97" s="67">
        <v>0.53</v>
      </c>
      <c r="CA97" s="63">
        <v>7.0000000000000007E-2</v>
      </c>
      <c r="CB97" s="67"/>
      <c r="CC97" s="63"/>
      <c r="CD97" s="67"/>
      <c r="CE97" s="63"/>
      <c r="CF97" s="67"/>
      <c r="CG97" s="63"/>
      <c r="CH97" s="67">
        <v>5.8000000000000003E-2</v>
      </c>
      <c r="CI97" s="63">
        <v>8.0000000000000002E-3</v>
      </c>
      <c r="CJ97" s="67">
        <v>2.4E-2</v>
      </c>
      <c r="CK97" s="63">
        <v>4.0000000000000001E-3</v>
      </c>
      <c r="CL97" s="118">
        <v>6.7999999999999996E-3</v>
      </c>
      <c r="CM97" s="60">
        <v>1.4E-3</v>
      </c>
      <c r="CN97" s="117">
        <v>38.57</v>
      </c>
      <c r="CO97" s="91">
        <v>8.44</v>
      </c>
      <c r="CP97" s="91">
        <v>18.28</v>
      </c>
      <c r="CQ97" s="91">
        <v>2.63</v>
      </c>
      <c r="CR97" s="61">
        <v>3.43</v>
      </c>
      <c r="CS97" s="61">
        <v>0.86</v>
      </c>
      <c r="CT97" s="63">
        <v>11.25</v>
      </c>
      <c r="CU97" s="63">
        <v>1.96</v>
      </c>
      <c r="CV97" s="63">
        <v>17.239999999999998</v>
      </c>
      <c r="CW97" s="63">
        <v>2.69</v>
      </c>
      <c r="CX97" s="60">
        <f t="shared" si="57"/>
        <v>1.7894736842105265E-2</v>
      </c>
      <c r="CY97" s="60">
        <f t="shared" si="58"/>
        <v>1.1278506205843481E-3</v>
      </c>
      <c r="CZ97" s="63"/>
      <c r="DA97" s="68">
        <v>13</v>
      </c>
      <c r="DB97" s="60">
        <f t="shared" si="59"/>
        <v>1.8721212000000001E-2</v>
      </c>
      <c r="DC97" s="60">
        <v>1.1195880000000001E-3</v>
      </c>
      <c r="DD97" s="60">
        <v>5.2839999999999998E-2</v>
      </c>
      <c r="DE97" s="60">
        <v>3.16E-3</v>
      </c>
      <c r="DF97" s="65">
        <v>0.70367000000000002</v>
      </c>
      <c r="DG97" s="65">
        <v>8.8000000000000003E-4</v>
      </c>
      <c r="DH97" s="65">
        <v>0.70121</v>
      </c>
      <c r="DI97" s="65">
        <v>9.0254064810384442E-4</v>
      </c>
      <c r="DJ97" s="68">
        <v>2790.0937124308734</v>
      </c>
      <c r="DK97" s="68">
        <v>735</v>
      </c>
      <c r="DM97" s="189">
        <v>41.16</v>
      </c>
      <c r="DN97" s="189">
        <v>2.7801215796608332E-2</v>
      </c>
      <c r="DO97" s="189">
        <v>51.41</v>
      </c>
      <c r="DP97" s="189">
        <v>4.1499959638241136E-2</v>
      </c>
      <c r="DQ97" s="189">
        <v>6.1</v>
      </c>
      <c r="DR97" s="189">
        <v>1.2802938379300527E-2</v>
      </c>
      <c r="DS97" s="190">
        <v>3.8E-3</v>
      </c>
      <c r="DT97" s="190">
        <v>6.1583425347698495E-4</v>
      </c>
      <c r="DU97" s="190">
        <v>4.9200000000000001E-2</v>
      </c>
      <c r="DV97" s="190">
        <v>4.6368358287953212E-3</v>
      </c>
      <c r="DW97" s="190">
        <v>1E-3</v>
      </c>
      <c r="DX97" s="190">
        <v>5.1772001495875054E-4</v>
      </c>
      <c r="DY97" s="190">
        <v>0.12659999999999999</v>
      </c>
      <c r="DZ97" s="190">
        <v>6.35080291616739E-4</v>
      </c>
      <c r="EA97" s="190">
        <v>1.8E-3</v>
      </c>
      <c r="EB97" s="190">
        <v>2.4199971272605741E-4</v>
      </c>
      <c r="EC97" s="190">
        <v>0.23760000000000001</v>
      </c>
      <c r="ED97" s="190">
        <v>1.7494820499920291E-3</v>
      </c>
      <c r="EE97" s="190">
        <v>9.3200000000000005E-2</v>
      </c>
      <c r="EF97" s="190">
        <v>1.2145428837038112E-3</v>
      </c>
      <c r="EG97" s="190">
        <v>1.3899999999999999E-2</v>
      </c>
      <c r="EH97" s="190">
        <v>1.9834677678934498E-3</v>
      </c>
      <c r="EI97" s="190">
        <v>0.43130000000000002</v>
      </c>
      <c r="EJ97" s="190">
        <v>1.4376160476013483E-3</v>
      </c>
      <c r="EK97" s="189">
        <v>99.63</v>
      </c>
    </row>
    <row r="98" spans="1:141" x14ac:dyDescent="0.2">
      <c r="A98" s="63" t="s">
        <v>277</v>
      </c>
      <c r="B98" s="61">
        <v>93.53</v>
      </c>
      <c r="C98" s="143">
        <v>3.0123851031286109E-2</v>
      </c>
      <c r="D98" s="61">
        <v>50.06</v>
      </c>
      <c r="E98" s="61">
        <v>7.1291981039893912E-2</v>
      </c>
      <c r="F98" s="64">
        <v>0.188</v>
      </c>
      <c r="G98" s="64">
        <v>5.0581572089662538E-3</v>
      </c>
      <c r="H98" s="61">
        <v>6.04</v>
      </c>
      <c r="I98" s="61">
        <v>2.1388133172219419E-2</v>
      </c>
      <c r="J98" s="61">
        <v>1.08</v>
      </c>
      <c r="K98" s="61">
        <v>9.8330000000000002</v>
      </c>
      <c r="L98" s="61">
        <v>4.4533936818892797E-2</v>
      </c>
      <c r="M98" s="64">
        <v>4.8000000000000001E-2</v>
      </c>
      <c r="N98" s="64">
        <v>3.8193587454789673E-3</v>
      </c>
      <c r="O98" s="61">
        <v>26.28</v>
      </c>
      <c r="P98" s="61">
        <v>8.2944449072858389E-2</v>
      </c>
      <c r="Q98" s="61">
        <v>5.14</v>
      </c>
      <c r="R98" s="61">
        <v>1.2463837611265642E-2</v>
      </c>
      <c r="S98" s="64">
        <v>0.10299999999999999</v>
      </c>
      <c r="T98" s="64">
        <v>6.9312037944000877E-3</v>
      </c>
      <c r="U98" s="64">
        <v>0.64800000000000002</v>
      </c>
      <c r="V98" s="64">
        <v>1.538309613569388E-2</v>
      </c>
      <c r="W98" s="64">
        <v>2.1000000000000001E-2</v>
      </c>
      <c r="X98" s="64">
        <v>9.468152606384088E-4</v>
      </c>
      <c r="Y98" s="60">
        <v>6.5699999999999995E-2</v>
      </c>
      <c r="Z98" s="60">
        <v>1.2206106448823064E-3</v>
      </c>
      <c r="AA98" s="64">
        <v>1.6E-2</v>
      </c>
      <c r="AB98" s="64">
        <v>2.2368974633917393E-3</v>
      </c>
      <c r="AC98" s="64">
        <v>1.4999999999999999E-2</v>
      </c>
      <c r="AD98" s="64">
        <v>8.8229486126930505E-4</v>
      </c>
      <c r="AE98" s="61">
        <v>99.53</v>
      </c>
      <c r="AF98" s="61">
        <f t="shared" si="51"/>
        <v>100.08</v>
      </c>
      <c r="AG98" s="92">
        <f t="shared" si="53"/>
        <v>0.11170212765957448</v>
      </c>
      <c r="AH98" s="64">
        <f t="shared" si="54"/>
        <v>3.4468085106382982</v>
      </c>
      <c r="AI98" s="64">
        <f t="shared" si="55"/>
        <v>0.34946808510638294</v>
      </c>
      <c r="AJ98" s="64">
        <f t="shared" si="52"/>
        <v>2.9255319148936172</v>
      </c>
      <c r="AK98" s="63">
        <v>1455</v>
      </c>
      <c r="AL98" s="63">
        <v>1310</v>
      </c>
      <c r="AM98" s="63" t="s">
        <v>276</v>
      </c>
      <c r="AN98" s="62">
        <v>0.55000000000000004</v>
      </c>
      <c r="AO98" s="69">
        <v>0.01</v>
      </c>
      <c r="AP98" s="66">
        <v>38</v>
      </c>
      <c r="AQ98" s="63">
        <v>12</v>
      </c>
      <c r="AR98" s="67">
        <v>1069.93</v>
      </c>
      <c r="AS98" s="63">
        <v>42.58</v>
      </c>
      <c r="AT98" s="67">
        <v>0.44</v>
      </c>
      <c r="AU98" s="63">
        <v>0.03</v>
      </c>
      <c r="AV98" s="67">
        <v>19.670000000000002</v>
      </c>
      <c r="AW98" s="63">
        <v>0.53</v>
      </c>
      <c r="AX98" s="67">
        <v>4.79</v>
      </c>
      <c r="AY98" s="63">
        <v>0.22</v>
      </c>
      <c r="AZ98" s="67">
        <v>8.52</v>
      </c>
      <c r="BA98" s="63">
        <v>0.34</v>
      </c>
      <c r="BB98" s="67">
        <v>0.28000000000000003</v>
      </c>
      <c r="BC98" s="63">
        <v>0.02</v>
      </c>
      <c r="BD98" s="67">
        <v>2.6</v>
      </c>
      <c r="BE98" s="63">
        <v>0.33</v>
      </c>
      <c r="BF98" s="67">
        <v>0.38</v>
      </c>
      <c r="BG98" s="63">
        <v>0.03</v>
      </c>
      <c r="BH98" s="67">
        <v>1.05</v>
      </c>
      <c r="BI98" s="63">
        <v>0.06</v>
      </c>
      <c r="BJ98" s="67"/>
      <c r="BK98" s="63"/>
      <c r="BL98" s="67">
        <v>0.93</v>
      </c>
      <c r="BM98" s="63">
        <v>0.11</v>
      </c>
      <c r="BN98" s="67">
        <v>0.34</v>
      </c>
      <c r="BO98" s="63">
        <v>7.0000000000000007E-2</v>
      </c>
      <c r="BP98" s="67"/>
      <c r="BQ98" s="63"/>
      <c r="BR98" s="67"/>
      <c r="BS98" s="63"/>
      <c r="BT98" s="67"/>
      <c r="BU98" s="63"/>
      <c r="BV98" s="67">
        <v>0.76</v>
      </c>
      <c r="BW98" s="63">
        <v>0.09</v>
      </c>
      <c r="BX98" s="67"/>
      <c r="BY98" s="63"/>
      <c r="BZ98" s="67">
        <v>0.56000000000000005</v>
      </c>
      <c r="CA98" s="63">
        <v>7.0000000000000007E-2</v>
      </c>
      <c r="CB98" s="67"/>
      <c r="CC98" s="63"/>
      <c r="CD98" s="67"/>
      <c r="CE98" s="63"/>
      <c r="CF98" s="67"/>
      <c r="CG98" s="63"/>
      <c r="CH98" s="67">
        <v>6.0999999999999999E-2</v>
      </c>
      <c r="CI98" s="63">
        <v>8.0000000000000002E-3</v>
      </c>
      <c r="CJ98" s="67">
        <v>2.7E-2</v>
      </c>
      <c r="CK98" s="63">
        <v>4.0000000000000001E-3</v>
      </c>
      <c r="CL98" s="118">
        <v>7.7000000000000002E-3</v>
      </c>
      <c r="CM98" s="60">
        <v>1.8E-3</v>
      </c>
      <c r="CN98" s="117">
        <v>35</v>
      </c>
      <c r="CO98" s="91">
        <v>8.61</v>
      </c>
      <c r="CP98" s="91">
        <v>17.21</v>
      </c>
      <c r="CQ98" s="91">
        <v>2.38</v>
      </c>
      <c r="CR98" s="61">
        <v>3.38</v>
      </c>
      <c r="CS98" s="61">
        <v>0.94</v>
      </c>
      <c r="CT98" s="63">
        <v>10.37</v>
      </c>
      <c r="CU98" s="63">
        <v>1.84</v>
      </c>
      <c r="CV98" s="63">
        <v>15.25</v>
      </c>
      <c r="CW98" s="63">
        <v>2.65</v>
      </c>
      <c r="CX98" s="60">
        <f t="shared" si="57"/>
        <v>2.2369089984748347E-2</v>
      </c>
      <c r="CY98" s="60">
        <f t="shared" si="58"/>
        <v>1.6399412889486706E-3</v>
      </c>
      <c r="CZ98" s="63"/>
      <c r="DA98" s="68">
        <v>12.7</v>
      </c>
      <c r="DB98" s="60">
        <f t="shared" si="59"/>
        <v>2.2831092000000001E-2</v>
      </c>
      <c r="DC98" s="60">
        <v>1.2683939999999999E-3</v>
      </c>
      <c r="DD98" s="60">
        <v>6.4439999999999997E-2</v>
      </c>
      <c r="DE98" s="60">
        <v>3.5799999999999998E-3</v>
      </c>
      <c r="DF98" s="65">
        <v>0.70284999999999997</v>
      </c>
      <c r="DG98" s="65">
        <v>1.3600000000000001E-3</v>
      </c>
      <c r="DH98" s="65">
        <v>0.69984000000000002</v>
      </c>
      <c r="DI98" s="65">
        <v>1.3801890319064699E-3</v>
      </c>
      <c r="DJ98" s="68">
        <v>3888.5152099277116</v>
      </c>
      <c r="DK98" s="68">
        <v>1106</v>
      </c>
      <c r="DM98" s="189">
        <v>40.909999999999997</v>
      </c>
      <c r="DN98" s="189">
        <v>3.4134729533321417E-2</v>
      </c>
      <c r="DO98" s="189">
        <v>51.07</v>
      </c>
      <c r="DP98" s="189">
        <v>0.11446508227404859</v>
      </c>
      <c r="DQ98" s="189">
        <v>6.3</v>
      </c>
      <c r="DR98" s="189">
        <v>0.12226849051644814</v>
      </c>
      <c r="DS98" s="190">
        <v>3.8999999999999998E-3</v>
      </c>
      <c r="DT98" s="190">
        <v>7.538342576224506E-4</v>
      </c>
      <c r="DU98" s="190">
        <v>4.99E-2</v>
      </c>
      <c r="DV98" s="190">
        <v>3.3787221071231708E-3</v>
      </c>
      <c r="DW98" s="190">
        <v>1.8E-3</v>
      </c>
      <c r="DX98" s="190">
        <v>1.1553201530903191E-3</v>
      </c>
      <c r="DY98" s="190">
        <v>0.13059999999999999</v>
      </c>
      <c r="DZ98" s="190">
        <v>3.504901441092112E-3</v>
      </c>
      <c r="EA98" s="190">
        <v>1.6000000000000001E-3</v>
      </c>
      <c r="EB98" s="190">
        <v>3.7966136363320113E-4</v>
      </c>
      <c r="EC98" s="190">
        <v>0.2414</v>
      </c>
      <c r="ED98" s="190">
        <v>2.9007413566016094E-3</v>
      </c>
      <c r="EE98" s="190">
        <v>9.6600000000000005E-2</v>
      </c>
      <c r="EF98" s="190">
        <v>3.4971307664145106E-3</v>
      </c>
      <c r="EG98" s="190">
        <v>1.46E-2</v>
      </c>
      <c r="EH98" s="190">
        <v>8.0704433108083639E-4</v>
      </c>
      <c r="EI98" s="190">
        <v>0.42699999999999999</v>
      </c>
      <c r="EJ98" s="190">
        <v>4.4440244868363963E-3</v>
      </c>
      <c r="EK98" s="189">
        <v>99.24</v>
      </c>
    </row>
    <row r="99" spans="1:141" x14ac:dyDescent="0.2">
      <c r="A99" s="63" t="s">
        <v>162</v>
      </c>
      <c r="B99" s="61">
        <v>93.53</v>
      </c>
      <c r="C99" s="143">
        <v>3.0123851031286109E-2</v>
      </c>
      <c r="D99" s="61">
        <v>50.06</v>
      </c>
      <c r="E99" s="61">
        <v>7.1291981039893912E-2</v>
      </c>
      <c r="F99" s="64">
        <v>0.188</v>
      </c>
      <c r="G99" s="64">
        <v>5.0581572089662538E-3</v>
      </c>
      <c r="H99" s="61">
        <v>6.04</v>
      </c>
      <c r="I99" s="61">
        <v>2.1388133172219419E-2</v>
      </c>
      <c r="J99" s="61">
        <v>1.08</v>
      </c>
      <c r="K99" s="61">
        <v>9.8330000000000002</v>
      </c>
      <c r="L99" s="61">
        <v>4.4533936818892797E-2</v>
      </c>
      <c r="M99" s="64">
        <v>4.8000000000000001E-2</v>
      </c>
      <c r="N99" s="64">
        <v>3.8193587454789673E-3</v>
      </c>
      <c r="O99" s="61">
        <v>26.28</v>
      </c>
      <c r="P99" s="61">
        <v>8.2944449072858389E-2</v>
      </c>
      <c r="Q99" s="61">
        <v>5.14</v>
      </c>
      <c r="R99" s="61">
        <v>1.2463837611265642E-2</v>
      </c>
      <c r="S99" s="64">
        <v>0.10299999999999999</v>
      </c>
      <c r="T99" s="64">
        <v>6.9312037944000877E-3</v>
      </c>
      <c r="U99" s="64">
        <v>0.64800000000000002</v>
      </c>
      <c r="V99" s="64">
        <v>1.538309613569388E-2</v>
      </c>
      <c r="W99" s="64">
        <v>2.1000000000000001E-2</v>
      </c>
      <c r="X99" s="64">
        <v>9.468152606384088E-4</v>
      </c>
      <c r="Y99" s="60">
        <v>6.5699999999999995E-2</v>
      </c>
      <c r="Z99" s="60">
        <v>1.2206106448823064E-3</v>
      </c>
      <c r="AA99" s="64">
        <v>1.6E-2</v>
      </c>
      <c r="AB99" s="64">
        <v>2.2368974633917393E-3</v>
      </c>
      <c r="AC99" s="64">
        <v>1.4999999999999999E-2</v>
      </c>
      <c r="AD99" s="64">
        <v>8.8229486126930505E-4</v>
      </c>
      <c r="AE99" s="61">
        <v>99.53</v>
      </c>
      <c r="AF99" s="61">
        <f t="shared" si="51"/>
        <v>100.08</v>
      </c>
      <c r="AG99" s="92">
        <f t="shared" si="53"/>
        <v>0.11170212765957448</v>
      </c>
      <c r="AH99" s="64">
        <f t="shared" si="54"/>
        <v>3.4468085106382982</v>
      </c>
      <c r="AI99" s="64">
        <f t="shared" si="55"/>
        <v>0.34946808510638294</v>
      </c>
      <c r="AJ99" s="64">
        <f t="shared" si="52"/>
        <v>2.9255319148936172</v>
      </c>
      <c r="AK99" s="63">
        <v>1455</v>
      </c>
      <c r="AL99" s="63">
        <v>1310</v>
      </c>
      <c r="AM99" s="63"/>
      <c r="AN99" s="62">
        <v>0.55000000000000004</v>
      </c>
      <c r="AO99" s="69">
        <v>0.01</v>
      </c>
      <c r="AP99" s="66">
        <v>38</v>
      </c>
      <c r="AQ99" s="63">
        <v>17</v>
      </c>
      <c r="AR99" s="67">
        <v>1082.46</v>
      </c>
      <c r="AS99" s="63">
        <v>40.380000000000003</v>
      </c>
      <c r="AT99" s="67">
        <v>0.43</v>
      </c>
      <c r="AU99" s="63">
        <v>0.02</v>
      </c>
      <c r="AV99" s="67">
        <v>19.940000000000001</v>
      </c>
      <c r="AW99" s="63">
        <v>0.51</v>
      </c>
      <c r="AX99" s="67">
        <v>4.8499999999999996</v>
      </c>
      <c r="AY99" s="63">
        <v>0.21</v>
      </c>
      <c r="AZ99" s="67">
        <v>8.5500000000000007</v>
      </c>
      <c r="BA99" s="63">
        <v>0.38</v>
      </c>
      <c r="BB99" s="67">
        <v>0.28999999999999998</v>
      </c>
      <c r="BC99" s="63">
        <v>0.02</v>
      </c>
      <c r="BD99" s="67">
        <v>2.7</v>
      </c>
      <c r="BE99" s="63">
        <v>0.32</v>
      </c>
      <c r="BF99" s="67">
        <v>0.38</v>
      </c>
      <c r="BG99" s="63">
        <v>0.03</v>
      </c>
      <c r="BH99" s="67">
        <v>1.05</v>
      </c>
      <c r="BI99" s="63">
        <v>0.05</v>
      </c>
      <c r="BJ99" s="67"/>
      <c r="BK99" s="63"/>
      <c r="BL99" s="67">
        <v>1.01</v>
      </c>
      <c r="BM99" s="63">
        <v>0.1</v>
      </c>
      <c r="BN99" s="67">
        <v>0.35</v>
      </c>
      <c r="BO99" s="63">
        <v>0.05</v>
      </c>
      <c r="BP99" s="67"/>
      <c r="BQ99" s="63"/>
      <c r="BR99" s="67"/>
      <c r="BS99" s="63"/>
      <c r="BT99" s="67"/>
      <c r="BU99" s="63"/>
      <c r="BV99" s="67">
        <v>0.8</v>
      </c>
      <c r="BW99" s="63">
        <v>7.0000000000000007E-2</v>
      </c>
      <c r="BX99" s="67"/>
      <c r="BY99" s="63"/>
      <c r="BZ99" s="67">
        <v>0.55000000000000004</v>
      </c>
      <c r="CA99" s="63">
        <v>0.06</v>
      </c>
      <c r="CB99" s="67"/>
      <c r="CC99" s="63"/>
      <c r="CD99" s="67"/>
      <c r="CE99" s="63"/>
      <c r="CF99" s="67"/>
      <c r="CG99" s="63"/>
      <c r="CH99" s="67">
        <v>5.6000000000000001E-2</v>
      </c>
      <c r="CI99" s="63">
        <v>6.0000000000000001E-3</v>
      </c>
      <c r="CJ99" s="67">
        <v>2.5000000000000001E-2</v>
      </c>
      <c r="CK99" s="63">
        <v>4.0000000000000001E-3</v>
      </c>
      <c r="CL99" s="118">
        <v>6.1999999999999998E-3</v>
      </c>
      <c r="CM99" s="60">
        <v>1.4E-3</v>
      </c>
      <c r="CN99" s="117">
        <v>48.33</v>
      </c>
      <c r="CO99" s="91">
        <v>11.81</v>
      </c>
      <c r="CP99" s="91">
        <v>18.75</v>
      </c>
      <c r="CQ99" s="91">
        <v>2.13</v>
      </c>
      <c r="CR99" s="61">
        <v>4.17</v>
      </c>
      <c r="CS99" s="61">
        <v>1.1299999999999999</v>
      </c>
      <c r="CT99" s="63">
        <v>11.6</v>
      </c>
      <c r="CU99" s="63">
        <v>1.91</v>
      </c>
      <c r="CV99" s="63">
        <v>18.04</v>
      </c>
      <c r="CW99" s="63">
        <v>2.5</v>
      </c>
      <c r="CX99" s="60">
        <f t="shared" si="57"/>
        <v>2.156469408224674E-2</v>
      </c>
      <c r="CY99" s="60">
        <f t="shared" si="58"/>
        <v>1.1446568581240796E-3</v>
      </c>
      <c r="CZ99" s="63"/>
      <c r="DA99" s="68">
        <v>16.2</v>
      </c>
      <c r="DB99" s="60">
        <f t="shared" si="59"/>
        <v>2.2090605000000003E-2</v>
      </c>
      <c r="DC99" s="60">
        <v>1.2400500000000001E-3</v>
      </c>
      <c r="DD99" s="60">
        <v>6.2350000000000003E-2</v>
      </c>
      <c r="DE99" s="60">
        <v>3.5000000000000001E-3</v>
      </c>
      <c r="DF99" s="65">
        <v>0.70404</v>
      </c>
      <c r="DG99" s="65">
        <v>9.5999999999999992E-4</v>
      </c>
      <c r="DH99" s="65">
        <v>0.70113000000000003</v>
      </c>
      <c r="DI99" s="65">
        <v>9.8688379343012263E-4</v>
      </c>
      <c r="DJ99" s="68">
        <v>2850.2414152263277</v>
      </c>
      <c r="DK99" s="68">
        <v>803</v>
      </c>
      <c r="DM99" s="189">
        <v>40.909999999999997</v>
      </c>
      <c r="DN99" s="189">
        <v>3.4134729533321417E-2</v>
      </c>
      <c r="DO99" s="189">
        <v>51.07</v>
      </c>
      <c r="DP99" s="189">
        <v>0.11446508227404859</v>
      </c>
      <c r="DQ99" s="189">
        <v>6.3</v>
      </c>
      <c r="DR99" s="189">
        <v>0.12226849051644814</v>
      </c>
      <c r="DS99" s="190">
        <v>3.8999999999999998E-3</v>
      </c>
      <c r="DT99" s="190">
        <v>7.538342576224506E-4</v>
      </c>
      <c r="DU99" s="190">
        <v>4.99E-2</v>
      </c>
      <c r="DV99" s="190">
        <v>3.3787221071231708E-3</v>
      </c>
      <c r="DW99" s="190">
        <v>1.8E-3</v>
      </c>
      <c r="DX99" s="190">
        <v>1.1553201530903191E-3</v>
      </c>
      <c r="DY99" s="190">
        <v>0.13059999999999999</v>
      </c>
      <c r="DZ99" s="190">
        <v>3.504901441092112E-3</v>
      </c>
      <c r="EA99" s="190">
        <v>1.6000000000000001E-3</v>
      </c>
      <c r="EB99" s="190">
        <v>3.7966136363320113E-4</v>
      </c>
      <c r="EC99" s="190">
        <v>0.2414</v>
      </c>
      <c r="ED99" s="190">
        <v>2.9007413566016094E-3</v>
      </c>
      <c r="EE99" s="190">
        <v>9.6600000000000005E-2</v>
      </c>
      <c r="EF99" s="190">
        <v>3.4971307664145106E-3</v>
      </c>
      <c r="EG99" s="190">
        <v>1.46E-2</v>
      </c>
      <c r="EH99" s="190">
        <v>8.0704433108083639E-4</v>
      </c>
      <c r="EI99" s="190">
        <v>0.42699999999999999</v>
      </c>
      <c r="EJ99" s="190">
        <v>4.4440244868363963E-3</v>
      </c>
      <c r="EK99" s="189">
        <v>99.24</v>
      </c>
    </row>
    <row r="100" spans="1:141" x14ac:dyDescent="0.2">
      <c r="A100" s="63" t="s">
        <v>184</v>
      </c>
      <c r="B100" s="61">
        <v>93.63</v>
      </c>
      <c r="C100" s="143">
        <v>1.1045840901461846E-2</v>
      </c>
      <c r="D100" s="61">
        <v>49.88</v>
      </c>
      <c r="E100" s="61">
        <v>7.1035637520373715E-2</v>
      </c>
      <c r="F100" s="64">
        <v>0.189</v>
      </c>
      <c r="G100" s="64">
        <v>5.0995489565254688E-3</v>
      </c>
      <c r="H100" s="61">
        <v>6.02</v>
      </c>
      <c r="I100" s="61">
        <v>2.0853891723129278E-2</v>
      </c>
      <c r="J100" s="61">
        <v>1.06</v>
      </c>
      <c r="K100" s="61">
        <v>9.7509999999999994</v>
      </c>
      <c r="L100" s="61">
        <v>4.8791101448856351E-2</v>
      </c>
      <c r="M100" s="64">
        <v>5.3999999999999999E-2</v>
      </c>
      <c r="N100" s="64">
        <v>4.4641558037326612E-3</v>
      </c>
      <c r="O100" s="61">
        <v>26.39</v>
      </c>
      <c r="P100" s="61">
        <v>8.3291629034731085E-2</v>
      </c>
      <c r="Q100" s="61">
        <v>5.25</v>
      </c>
      <c r="R100" s="61">
        <v>1.2663574183898919E-2</v>
      </c>
      <c r="S100" s="64">
        <v>0.108</v>
      </c>
      <c r="T100" s="64">
        <v>9.0344448064062013E-3</v>
      </c>
      <c r="U100" s="64">
        <v>0.61499999999999999</v>
      </c>
      <c r="V100" s="64">
        <v>1.4423805438695207E-2</v>
      </c>
      <c r="W100" s="64">
        <v>2.1999999999999999E-2</v>
      </c>
      <c r="X100" s="64">
        <v>9.7193336661306284E-4</v>
      </c>
      <c r="Y100" s="60">
        <v>5.6899999999999999E-2</v>
      </c>
      <c r="Z100" s="60">
        <v>8.278741791323572E-4</v>
      </c>
      <c r="AA100" s="64">
        <v>1.4E-2</v>
      </c>
      <c r="AB100" s="64">
        <v>1.9835662259777231E-3</v>
      </c>
      <c r="AC100" s="64">
        <v>1.6E-2</v>
      </c>
      <c r="AD100" s="64">
        <v>1.1341271990846986E-3</v>
      </c>
      <c r="AE100" s="61">
        <v>99.42</v>
      </c>
      <c r="AF100" s="61">
        <f t="shared" si="51"/>
        <v>100.08</v>
      </c>
      <c r="AG100" s="92">
        <f t="shared" si="53"/>
        <v>0.1164021164021164</v>
      </c>
      <c r="AH100" s="64">
        <f t="shared" si="54"/>
        <v>3.253968253968254</v>
      </c>
      <c r="AI100" s="64">
        <f t="shared" si="55"/>
        <v>0.30105820105820102</v>
      </c>
      <c r="AJ100" s="64">
        <f t="shared" si="52"/>
        <v>3.4920634920634921</v>
      </c>
      <c r="AK100" s="63">
        <v>1453</v>
      </c>
      <c r="AL100" s="63">
        <v>1310</v>
      </c>
      <c r="AM100" s="63" t="s">
        <v>183</v>
      </c>
      <c r="AN100" s="62">
        <v>0.66</v>
      </c>
      <c r="AO100" s="69">
        <v>0.08</v>
      </c>
      <c r="AP100" s="66">
        <v>38</v>
      </c>
      <c r="AQ100" s="63">
        <v>17</v>
      </c>
      <c r="AR100" s="67">
        <v>1120.94</v>
      </c>
      <c r="AS100" s="63">
        <v>33.4</v>
      </c>
      <c r="AT100" s="67">
        <v>0.43</v>
      </c>
      <c r="AU100" s="63">
        <v>0.02</v>
      </c>
      <c r="AV100" s="67">
        <v>20.399999999999999</v>
      </c>
      <c r="AW100" s="63">
        <v>0.38</v>
      </c>
      <c r="AX100" s="67">
        <v>4.95</v>
      </c>
      <c r="AY100" s="63">
        <v>0.18</v>
      </c>
      <c r="AZ100" s="67">
        <v>8.89</v>
      </c>
      <c r="BA100" s="63">
        <v>0.27</v>
      </c>
      <c r="BB100" s="67">
        <v>0.28999999999999998</v>
      </c>
      <c r="BC100" s="63">
        <v>0.02</v>
      </c>
      <c r="BD100" s="67">
        <v>2.84</v>
      </c>
      <c r="BE100" s="63">
        <v>0.23</v>
      </c>
      <c r="BF100" s="67">
        <v>0.39</v>
      </c>
      <c r="BG100" s="63">
        <v>0.02</v>
      </c>
      <c r="BH100" s="67">
        <v>1.1000000000000001</v>
      </c>
      <c r="BI100" s="63">
        <v>0.05</v>
      </c>
      <c r="BJ100" s="67"/>
      <c r="BK100" s="63"/>
      <c r="BL100" s="67">
        <v>1.02</v>
      </c>
      <c r="BM100" s="63">
        <v>0.08</v>
      </c>
      <c r="BN100" s="67">
        <v>0.38</v>
      </c>
      <c r="BO100" s="63">
        <v>0.05</v>
      </c>
      <c r="BP100" s="67"/>
      <c r="BQ100" s="63"/>
      <c r="BR100" s="67"/>
      <c r="BS100" s="63"/>
      <c r="BT100" s="67"/>
      <c r="BU100" s="63"/>
      <c r="BV100" s="67">
        <v>0.86</v>
      </c>
      <c r="BW100" s="63">
        <v>0.06</v>
      </c>
      <c r="BX100" s="67"/>
      <c r="BY100" s="63"/>
      <c r="BZ100" s="67">
        <v>0.56000000000000005</v>
      </c>
      <c r="CA100" s="63">
        <v>0.05</v>
      </c>
      <c r="CB100" s="67"/>
      <c r="CC100" s="63"/>
      <c r="CD100" s="67"/>
      <c r="CE100" s="63"/>
      <c r="CF100" s="67"/>
      <c r="CG100" s="63"/>
      <c r="CH100" s="67">
        <v>6.9000000000000006E-2</v>
      </c>
      <c r="CI100" s="63">
        <v>6.0000000000000001E-3</v>
      </c>
      <c r="CJ100" s="67">
        <v>2.5000000000000001E-2</v>
      </c>
      <c r="CK100" s="63">
        <v>3.0000000000000001E-3</v>
      </c>
      <c r="CL100" s="118">
        <v>8.9999999999999993E-3</v>
      </c>
      <c r="CM100" s="60">
        <v>1.5E-3</v>
      </c>
      <c r="CN100" s="117">
        <v>32.22</v>
      </c>
      <c r="CO100" s="91">
        <v>5.55</v>
      </c>
      <c r="CP100" s="91">
        <v>15.94</v>
      </c>
      <c r="CQ100" s="91">
        <v>1.47</v>
      </c>
      <c r="CR100" s="61">
        <v>2.78</v>
      </c>
      <c r="CS100" s="61">
        <v>0.57999999999999996</v>
      </c>
      <c r="CT100" s="63">
        <v>11.6</v>
      </c>
      <c r="CU100" s="63">
        <v>1.64</v>
      </c>
      <c r="CV100" s="63">
        <v>14.78</v>
      </c>
      <c r="CW100" s="63">
        <v>1.62</v>
      </c>
      <c r="CX100" s="60">
        <f t="shared" si="57"/>
        <v>2.1078431372549021E-2</v>
      </c>
      <c r="CY100" s="60">
        <f t="shared" si="58"/>
        <v>1.0560932468921666E-3</v>
      </c>
      <c r="CZ100" s="63"/>
      <c r="DA100" s="68">
        <v>18</v>
      </c>
      <c r="DB100" s="60">
        <f t="shared" si="59"/>
        <v>2.1169424999999999E-2</v>
      </c>
      <c r="DC100" s="60">
        <v>1.186905E-3</v>
      </c>
      <c r="DD100" s="60">
        <v>5.9749999999999998E-2</v>
      </c>
      <c r="DE100" s="60">
        <v>3.3500000000000001E-3</v>
      </c>
      <c r="DF100" s="65">
        <v>0.70401999999999998</v>
      </c>
      <c r="DG100" s="65">
        <v>6.7000000000000002E-4</v>
      </c>
      <c r="DH100" s="65">
        <v>0.70123000000000002</v>
      </c>
      <c r="DI100" s="65">
        <v>7.0491582333659885E-4</v>
      </c>
      <c r="DJ100" s="68">
        <v>2767.8370215858754</v>
      </c>
      <c r="DK100" s="68">
        <v>575</v>
      </c>
      <c r="DM100" s="189">
        <v>41.44</v>
      </c>
      <c r="DN100" s="189">
        <v>9.818070626922383E-2</v>
      </c>
      <c r="DO100" s="189">
        <v>51.71</v>
      </c>
      <c r="DP100" s="189">
        <v>8.4370425944909538E-2</v>
      </c>
      <c r="DQ100" s="189">
        <v>6.27</v>
      </c>
      <c r="DR100" s="189">
        <v>4.501422065980392E-2</v>
      </c>
      <c r="DS100" s="190">
        <v>3.8E-3</v>
      </c>
      <c r="DT100" s="190">
        <v>9.4672428306669511E-4</v>
      </c>
      <c r="DU100" s="190">
        <v>5.28E-2</v>
      </c>
      <c r="DV100" s="190">
        <v>1.4447424012143731E-3</v>
      </c>
      <c r="DW100" s="190">
        <v>8.0000000000000004E-4</v>
      </c>
      <c r="DX100" s="190">
        <v>6.1087285106199392E-4</v>
      </c>
      <c r="DY100" s="190">
        <v>0.1255</v>
      </c>
      <c r="DZ100" s="190">
        <v>6.1682126384640277E-4</v>
      </c>
      <c r="EA100" s="190">
        <v>1.9E-3</v>
      </c>
      <c r="EB100" s="190">
        <v>1.0678425332799248E-4</v>
      </c>
      <c r="EC100" s="190">
        <v>0.2404</v>
      </c>
      <c r="ED100" s="190">
        <v>3.0846026657852465E-3</v>
      </c>
      <c r="EE100" s="190">
        <v>9.5200000000000007E-2</v>
      </c>
      <c r="EF100" s="190">
        <v>1.4761673814052412E-3</v>
      </c>
      <c r="EG100" s="190">
        <v>1.4500000000000001E-2</v>
      </c>
      <c r="EH100" s="190">
        <v>7.5019161472692083E-4</v>
      </c>
      <c r="EI100" s="190">
        <v>0.434</v>
      </c>
      <c r="EJ100" s="190">
        <v>1.1871474753532955E-3</v>
      </c>
      <c r="EK100" s="189">
        <v>100.4</v>
      </c>
    </row>
    <row r="101" spans="1:141" x14ac:dyDescent="0.2">
      <c r="A101" s="63" t="s">
        <v>192</v>
      </c>
      <c r="B101" s="61">
        <v>93.87</v>
      </c>
      <c r="C101" s="143">
        <v>1.2601827846643683E-2</v>
      </c>
      <c r="D101" s="61">
        <v>49.78</v>
      </c>
      <c r="E101" s="61">
        <v>7.08932244539736E-2</v>
      </c>
      <c r="F101" s="64">
        <v>0.17799999999999999</v>
      </c>
      <c r="G101" s="64">
        <v>4.8600789332613583E-3</v>
      </c>
      <c r="H101" s="61">
        <v>5.83</v>
      </c>
      <c r="I101" s="61">
        <v>2.0644506025503183E-2</v>
      </c>
      <c r="J101" s="61">
        <v>1.0900000000000001</v>
      </c>
      <c r="K101" s="61">
        <v>9.6189999999999998</v>
      </c>
      <c r="L101" s="61">
        <v>4.4428257914680094E-2</v>
      </c>
      <c r="M101" s="64">
        <v>4.7E-2</v>
      </c>
      <c r="N101" s="64">
        <v>3.6380416865514917E-3</v>
      </c>
      <c r="O101" s="61">
        <v>27.1</v>
      </c>
      <c r="P101" s="61">
        <v>8.4838556515330565E-2</v>
      </c>
      <c r="Q101" s="61">
        <v>4.92</v>
      </c>
      <c r="R101" s="61">
        <v>1.2056943707074176E-2</v>
      </c>
      <c r="S101" s="64">
        <v>9.5000000000000001E-2</v>
      </c>
      <c r="T101" s="64">
        <v>6.6186744019861082E-3</v>
      </c>
      <c r="U101" s="64">
        <v>0.63600000000000001</v>
      </c>
      <c r="V101" s="64">
        <v>1.4916566668417144E-2</v>
      </c>
      <c r="W101" s="64">
        <v>1.6E-2</v>
      </c>
      <c r="X101" s="64">
        <v>9.0217988734830618E-4</v>
      </c>
      <c r="Y101" s="60">
        <v>4.4499999999999998E-2</v>
      </c>
      <c r="Z101" s="60">
        <v>1.0517083225887629E-3</v>
      </c>
      <c r="AA101" s="64">
        <v>1.4999999999999999E-2</v>
      </c>
      <c r="AB101" s="64">
        <v>2.1910141233887309E-3</v>
      </c>
      <c r="AC101" s="64">
        <v>7.0000000000000001E-3</v>
      </c>
      <c r="AD101" s="64">
        <v>7.9142314476774952E-4</v>
      </c>
      <c r="AE101" s="61">
        <v>99.39</v>
      </c>
      <c r="AF101" s="61">
        <f t="shared" si="51"/>
        <v>100.06</v>
      </c>
      <c r="AG101" s="92">
        <f t="shared" si="53"/>
        <v>8.9887640449438214E-2</v>
      </c>
      <c r="AH101" s="64">
        <f t="shared" si="54"/>
        <v>3.5730337078651688</v>
      </c>
      <c r="AI101" s="64">
        <f t="shared" si="55"/>
        <v>0.25</v>
      </c>
      <c r="AJ101" s="64">
        <f t="shared" si="52"/>
        <v>3.7640449438202253</v>
      </c>
      <c r="AK101" s="63">
        <v>1462</v>
      </c>
      <c r="AL101" s="63">
        <v>1310</v>
      </c>
      <c r="AM101" s="63" t="s">
        <v>191</v>
      </c>
      <c r="AN101" s="62">
        <v>0.67</v>
      </c>
      <c r="AO101" s="69">
        <v>0.05</v>
      </c>
      <c r="AP101" s="66">
        <v>38</v>
      </c>
      <c r="AQ101" s="63">
        <v>19</v>
      </c>
      <c r="AR101" s="67">
        <v>1038.18</v>
      </c>
      <c r="AS101" s="63">
        <v>38.21</v>
      </c>
      <c r="AT101" s="67">
        <v>0.34</v>
      </c>
      <c r="AU101" s="63">
        <v>0.02</v>
      </c>
      <c r="AV101" s="67">
        <v>18.690000000000001</v>
      </c>
      <c r="AW101" s="63">
        <v>0.46</v>
      </c>
      <c r="AX101" s="67">
        <v>4.7</v>
      </c>
      <c r="AY101" s="63">
        <v>0.21</v>
      </c>
      <c r="AZ101" s="67">
        <v>8.2200000000000006</v>
      </c>
      <c r="BA101" s="63">
        <v>0.34</v>
      </c>
      <c r="BB101" s="67">
        <v>0.28000000000000003</v>
      </c>
      <c r="BC101" s="63">
        <v>0.02</v>
      </c>
      <c r="BD101" s="67">
        <v>2.67</v>
      </c>
      <c r="BE101" s="63">
        <v>0.25</v>
      </c>
      <c r="BF101" s="67">
        <v>0.37</v>
      </c>
      <c r="BG101" s="63">
        <v>0.02</v>
      </c>
      <c r="BH101" s="67">
        <v>1.01</v>
      </c>
      <c r="BI101" s="63">
        <v>0.06</v>
      </c>
      <c r="BJ101" s="67"/>
      <c r="BK101" s="63"/>
      <c r="BL101" s="67">
        <v>0.96</v>
      </c>
      <c r="BM101" s="63">
        <v>0.09</v>
      </c>
      <c r="BN101" s="67">
        <v>0.39</v>
      </c>
      <c r="BO101" s="63">
        <v>7.0000000000000007E-2</v>
      </c>
      <c r="BP101" s="67"/>
      <c r="BQ101" s="63"/>
      <c r="BR101" s="67"/>
      <c r="BS101" s="63"/>
      <c r="BT101" s="67"/>
      <c r="BU101" s="63"/>
      <c r="BV101" s="67">
        <v>0.79</v>
      </c>
      <c r="BW101" s="63">
        <v>7.0000000000000007E-2</v>
      </c>
      <c r="BX101" s="67"/>
      <c r="BY101" s="63"/>
      <c r="BZ101" s="67">
        <v>0.56000000000000005</v>
      </c>
      <c r="CA101" s="63">
        <v>0.05</v>
      </c>
      <c r="CB101" s="67"/>
      <c r="CC101" s="63"/>
      <c r="CD101" s="67"/>
      <c r="CE101" s="63"/>
      <c r="CF101" s="67"/>
      <c r="CG101" s="63"/>
      <c r="CH101" s="67">
        <v>5.1999999999999998E-2</v>
      </c>
      <c r="CI101" s="63">
        <v>5.0000000000000001E-3</v>
      </c>
      <c r="CJ101" s="67">
        <v>2.3E-2</v>
      </c>
      <c r="CK101" s="63">
        <v>3.0000000000000001E-3</v>
      </c>
      <c r="CL101" s="118">
        <v>7.7999999999999996E-3</v>
      </c>
      <c r="CM101" s="60">
        <v>1.6000000000000001E-3</v>
      </c>
      <c r="CN101" s="117">
        <v>35</v>
      </c>
      <c r="CO101" s="91">
        <v>7.67</v>
      </c>
      <c r="CP101" s="91">
        <v>19.420000000000002</v>
      </c>
      <c r="CQ101" s="91">
        <v>2.2000000000000002</v>
      </c>
      <c r="CR101" s="61">
        <v>2.88</v>
      </c>
      <c r="CS101" s="61">
        <v>0.72</v>
      </c>
      <c r="CT101" s="63">
        <v>12.17</v>
      </c>
      <c r="CU101" s="63">
        <v>2.0499999999999998</v>
      </c>
      <c r="CV101" s="63">
        <v>18.46</v>
      </c>
      <c r="CW101" s="63">
        <v>2.54</v>
      </c>
      <c r="CX101" s="60">
        <f t="shared" si="57"/>
        <v>1.8191546281433921E-2</v>
      </c>
      <c r="CY101" s="60">
        <f t="shared" si="58"/>
        <v>1.1599821600688618E-3</v>
      </c>
      <c r="CZ101" s="63"/>
      <c r="DA101" s="68">
        <v>10.6</v>
      </c>
      <c r="DB101" s="60">
        <f t="shared" si="59"/>
        <v>1.8221648999999999E-2</v>
      </c>
      <c r="DC101" s="60">
        <v>1.1231310000000001E-3</v>
      </c>
      <c r="DD101" s="60">
        <v>5.1429999999999997E-2</v>
      </c>
      <c r="DE101" s="60">
        <v>3.1700000000000001E-3</v>
      </c>
      <c r="DF101" s="65">
        <v>0.70352000000000003</v>
      </c>
      <c r="DG101" s="65">
        <v>7.5000000000000012E-4</v>
      </c>
      <c r="DH101" s="65">
        <v>0.70111999999999997</v>
      </c>
      <c r="DI101" s="65">
        <v>7.7578870423171279E-4</v>
      </c>
      <c r="DJ101" s="68">
        <v>2858.4837442503044</v>
      </c>
      <c r="DK101" s="68">
        <v>631</v>
      </c>
      <c r="DM101" s="189">
        <v>41.77</v>
      </c>
      <c r="DN101" s="189">
        <v>3.944683197979585E-2</v>
      </c>
      <c r="DO101" s="189">
        <v>52.18</v>
      </c>
      <c r="DP101" s="189">
        <v>5.015503127024537E-2</v>
      </c>
      <c r="DQ101" s="189">
        <v>6.07</v>
      </c>
      <c r="DR101" s="189">
        <v>4.9740265250920034E-2</v>
      </c>
      <c r="DS101" s="190">
        <v>3.7000000000000002E-3</v>
      </c>
      <c r="DT101" s="190">
        <v>6.2232786309696206E-4</v>
      </c>
      <c r="DU101" s="190">
        <v>5.1499999999999997E-2</v>
      </c>
      <c r="DV101" s="190">
        <v>1.6908847307058692E-3</v>
      </c>
      <c r="DW101" s="190">
        <v>6.9999999999999999E-4</v>
      </c>
      <c r="DX101" s="190">
        <v>4.5989245115842767E-4</v>
      </c>
      <c r="DY101" s="190">
        <v>0.12559999999999999</v>
      </c>
      <c r="DZ101" s="190">
        <v>1.2015773896962823E-3</v>
      </c>
      <c r="EA101" s="190">
        <v>1.4E-3</v>
      </c>
      <c r="EB101" s="190">
        <v>4.7919460162933213E-4</v>
      </c>
      <c r="EC101" s="190">
        <v>0.2341</v>
      </c>
      <c r="ED101" s="190">
        <v>9.574388890106854E-4</v>
      </c>
      <c r="EE101" s="190">
        <v>9.3200000000000005E-2</v>
      </c>
      <c r="EF101" s="190">
        <v>7.5915697175671967E-4</v>
      </c>
      <c r="EG101" s="190">
        <v>1.49E-2</v>
      </c>
      <c r="EH101" s="190">
        <v>1.3274902236425951E-3</v>
      </c>
      <c r="EI101" s="190">
        <v>0.43309999999999998</v>
      </c>
      <c r="EJ101" s="190">
        <v>1.5959739089160137E-3</v>
      </c>
      <c r="EK101" s="189">
        <v>100.99</v>
      </c>
    </row>
    <row r="102" spans="1:141" x14ac:dyDescent="0.2">
      <c r="A102" s="63" t="s">
        <v>231</v>
      </c>
      <c r="B102" s="61">
        <v>93.7</v>
      </c>
      <c r="C102" s="143">
        <v>2.2575397505671991E-2</v>
      </c>
      <c r="D102" s="61">
        <v>49.91</v>
      </c>
      <c r="E102" s="61">
        <v>7.1078361440293739E-2</v>
      </c>
      <c r="F102" s="64">
        <v>0.182</v>
      </c>
      <c r="G102" s="64">
        <v>4.9645057205011745E-3</v>
      </c>
      <c r="H102" s="61">
        <v>5.95</v>
      </c>
      <c r="I102" s="61">
        <v>2.1069435823626748E-2</v>
      </c>
      <c r="J102" s="61">
        <v>1.08</v>
      </c>
      <c r="K102" s="61">
        <v>9.734</v>
      </c>
      <c r="L102" s="61">
        <v>4.4210096492962293E-2</v>
      </c>
      <c r="M102" s="64">
        <v>4.9000000000000002E-2</v>
      </c>
      <c r="N102" s="64">
        <v>3.7625352968772151E-3</v>
      </c>
      <c r="O102" s="61">
        <v>26.71</v>
      </c>
      <c r="P102" s="61">
        <v>8.3617632639279682E-2</v>
      </c>
      <c r="Q102" s="61">
        <v>5.01</v>
      </c>
      <c r="R102" s="61">
        <v>1.2341439354197441E-2</v>
      </c>
      <c r="S102" s="64">
        <v>6.8000000000000005E-2</v>
      </c>
      <c r="T102" s="64">
        <v>6.7591947636415628E-3</v>
      </c>
      <c r="U102" s="64">
        <v>0.63</v>
      </c>
      <c r="V102" s="64">
        <v>1.5058697021986995E-2</v>
      </c>
      <c r="W102" s="64">
        <v>0.02</v>
      </c>
      <c r="X102" s="64">
        <v>9.1680745046850913E-4</v>
      </c>
      <c r="Y102" s="60">
        <v>6.1400000000000003E-2</v>
      </c>
      <c r="Z102" s="60">
        <v>1.1706185886524976E-3</v>
      </c>
      <c r="AA102" s="64">
        <v>1.6E-2</v>
      </c>
      <c r="AB102" s="64">
        <v>2.2602250533634597E-3</v>
      </c>
      <c r="AC102" s="64">
        <v>1.0999999999999999E-2</v>
      </c>
      <c r="AD102" s="64">
        <v>8.3906163548820903E-4</v>
      </c>
      <c r="AE102" s="61">
        <v>99.43</v>
      </c>
      <c r="AF102" s="61">
        <f t="shared" si="51"/>
        <v>100.07000000000001</v>
      </c>
      <c r="AG102" s="92">
        <f t="shared" si="53"/>
        <v>0.1098901098901099</v>
      </c>
      <c r="AH102" s="64">
        <f t="shared" si="54"/>
        <v>3.4615384615384617</v>
      </c>
      <c r="AI102" s="64">
        <f t="shared" si="55"/>
        <v>0.33736263736263739</v>
      </c>
      <c r="AJ102" s="64">
        <f t="shared" si="52"/>
        <v>3.5164835164835169</v>
      </c>
      <c r="AK102" s="63">
        <v>1457</v>
      </c>
      <c r="AL102" s="63">
        <v>1310</v>
      </c>
      <c r="AM102" s="63" t="s">
        <v>230</v>
      </c>
      <c r="AN102" s="62">
        <v>0.64</v>
      </c>
      <c r="AO102" s="69">
        <v>0.02</v>
      </c>
      <c r="AP102" s="66">
        <v>38</v>
      </c>
      <c r="AQ102" s="63">
        <v>9</v>
      </c>
      <c r="AR102" s="67">
        <v>1038.74</v>
      </c>
      <c r="AS102" s="63">
        <v>37.909999999999997</v>
      </c>
      <c r="AT102" s="67">
        <v>0.41</v>
      </c>
      <c r="AU102" s="63">
        <v>0.03</v>
      </c>
      <c r="AV102" s="67">
        <v>19.8</v>
      </c>
      <c r="AW102" s="63">
        <v>0.48</v>
      </c>
      <c r="AX102" s="67">
        <v>4.79</v>
      </c>
      <c r="AY102" s="63">
        <v>0.24</v>
      </c>
      <c r="AZ102" s="67">
        <v>8.52</v>
      </c>
      <c r="BA102" s="63">
        <v>0.38</v>
      </c>
      <c r="BB102" s="67">
        <v>0.28000000000000003</v>
      </c>
      <c r="BC102" s="63">
        <v>0.02</v>
      </c>
      <c r="BD102" s="67">
        <v>2.84</v>
      </c>
      <c r="BE102" s="63">
        <v>0.31</v>
      </c>
      <c r="BF102" s="67">
        <v>0.39</v>
      </c>
      <c r="BG102" s="63">
        <v>0.03</v>
      </c>
      <c r="BH102" s="67">
        <v>1.1100000000000001</v>
      </c>
      <c r="BI102" s="63">
        <v>0.06</v>
      </c>
      <c r="BJ102" s="67"/>
      <c r="BK102" s="63"/>
      <c r="BL102" s="67">
        <v>1.05</v>
      </c>
      <c r="BM102" s="63">
        <v>0.11</v>
      </c>
      <c r="BN102" s="67">
        <v>0.38</v>
      </c>
      <c r="BO102" s="63">
        <v>0.08</v>
      </c>
      <c r="BP102" s="67"/>
      <c r="BQ102" s="63"/>
      <c r="BR102" s="67"/>
      <c r="BS102" s="63"/>
      <c r="BT102" s="67"/>
      <c r="BU102" s="63"/>
      <c r="BV102" s="67">
        <v>0.81</v>
      </c>
      <c r="BW102" s="63">
        <v>7.0000000000000007E-2</v>
      </c>
      <c r="BX102" s="67"/>
      <c r="BY102" s="63"/>
      <c r="BZ102" s="67">
        <v>0.56000000000000005</v>
      </c>
      <c r="CA102" s="63">
        <v>0.06</v>
      </c>
      <c r="CB102" s="67"/>
      <c r="CC102" s="63"/>
      <c r="CD102" s="67"/>
      <c r="CE102" s="63"/>
      <c r="CF102" s="67"/>
      <c r="CG102" s="63"/>
      <c r="CH102" s="67">
        <v>5.7000000000000002E-2</v>
      </c>
      <c r="CI102" s="63">
        <v>6.0000000000000001E-3</v>
      </c>
      <c r="CJ102" s="67">
        <v>2.3E-2</v>
      </c>
      <c r="CK102" s="63">
        <v>4.0000000000000001E-3</v>
      </c>
      <c r="CL102" s="118">
        <v>7.7000000000000002E-3</v>
      </c>
      <c r="CM102" s="60">
        <v>1.6000000000000001E-3</v>
      </c>
      <c r="CN102" s="117">
        <v>35</v>
      </c>
      <c r="CO102" s="91">
        <v>7.76</v>
      </c>
      <c r="CP102" s="91">
        <v>19.47</v>
      </c>
      <c r="CQ102" s="91">
        <v>2.3199999999999998</v>
      </c>
      <c r="CR102" s="61">
        <v>2.88</v>
      </c>
      <c r="CS102" s="61">
        <v>0.75</v>
      </c>
      <c r="CT102" s="63">
        <v>12.17</v>
      </c>
      <c r="CU102" s="63">
        <v>2.11</v>
      </c>
      <c r="CV102" s="63">
        <v>18.420000000000002</v>
      </c>
      <c r="CW102" s="63">
        <v>2.72</v>
      </c>
      <c r="CX102" s="60">
        <f t="shared" si="57"/>
        <v>2.0707070707070705E-2</v>
      </c>
      <c r="CY102" s="60">
        <f t="shared" si="58"/>
        <v>1.5961446254160422E-3</v>
      </c>
      <c r="CZ102" s="63"/>
      <c r="DA102" s="68">
        <v>8.6</v>
      </c>
      <c r="DB102" s="60">
        <f t="shared" si="59"/>
        <v>2.0542313999999999E-2</v>
      </c>
      <c r="DC102" s="60">
        <v>1.1514749999999999E-3</v>
      </c>
      <c r="DD102" s="60">
        <v>5.7979999999999997E-2</v>
      </c>
      <c r="DE102" s="60">
        <v>3.2499999999999999E-3</v>
      </c>
      <c r="DF102" s="65">
        <v>0.70320000000000005</v>
      </c>
      <c r="DG102" s="65">
        <v>1.1199999999999999E-3</v>
      </c>
      <c r="DH102" s="65">
        <v>0.70048999999999995</v>
      </c>
      <c r="DI102" s="65">
        <v>1.1399971187069269E-3</v>
      </c>
      <c r="DJ102" s="68">
        <v>3364.9510547474501</v>
      </c>
      <c r="DK102" s="68">
        <v>921</v>
      </c>
      <c r="DM102" s="189">
        <v>41.58</v>
      </c>
      <c r="DN102" s="189">
        <v>2.1698930187427336E-2</v>
      </c>
      <c r="DO102" s="189">
        <v>51.89</v>
      </c>
      <c r="DP102" s="189">
        <v>7.3993012800870589E-2</v>
      </c>
      <c r="DQ102" s="189">
        <v>6.22</v>
      </c>
      <c r="DR102" s="189">
        <v>0.11191529389064452</v>
      </c>
      <c r="DS102" s="190">
        <v>3.7000000000000002E-3</v>
      </c>
      <c r="DT102" s="190">
        <v>9.9520890139820502E-4</v>
      </c>
      <c r="DU102" s="190">
        <v>5.3800000000000001E-2</v>
      </c>
      <c r="DV102" s="190">
        <v>4.5431142843637652E-3</v>
      </c>
      <c r="DW102" s="190">
        <v>1.4E-3</v>
      </c>
      <c r="DX102" s="190">
        <v>6.0561162544902681E-4</v>
      </c>
      <c r="DY102" s="190">
        <v>0.1263</v>
      </c>
      <c r="DZ102" s="190">
        <v>1.7092709229961085E-3</v>
      </c>
      <c r="EA102" s="190">
        <v>1.8E-3</v>
      </c>
      <c r="EB102" s="190">
        <v>9.4510739856802086E-5</v>
      </c>
      <c r="EC102" s="190">
        <v>0.24979999999999999</v>
      </c>
      <c r="ED102" s="190">
        <v>1.8142649417305201E-2</v>
      </c>
      <c r="EE102" s="190">
        <v>9.4500000000000001E-2</v>
      </c>
      <c r="EF102" s="190">
        <v>1.1544095245326284E-3</v>
      </c>
      <c r="EG102" s="190">
        <v>1.55E-2</v>
      </c>
      <c r="EH102" s="190">
        <v>1.6311202030523536E-3</v>
      </c>
      <c r="EI102" s="190">
        <v>0.4274</v>
      </c>
      <c r="EJ102" s="190">
        <v>4.9306421244663503E-3</v>
      </c>
      <c r="EK102" s="189">
        <v>100.67</v>
      </c>
    </row>
    <row r="103" spans="1:141" x14ac:dyDescent="0.2">
      <c r="A103" s="63" t="s">
        <v>218</v>
      </c>
      <c r="B103" s="61">
        <v>93.75</v>
      </c>
      <c r="C103" s="143">
        <v>1.5840391450421539E-2</v>
      </c>
      <c r="D103" s="61">
        <v>49.85</v>
      </c>
      <c r="E103" s="61">
        <v>7.0992913600453678E-2</v>
      </c>
      <c r="F103" s="64">
        <v>0.17699999999999999</v>
      </c>
      <c r="G103" s="64">
        <v>4.9374630579771314E-3</v>
      </c>
      <c r="H103" s="61">
        <v>5.89</v>
      </c>
      <c r="I103" s="61">
        <v>2.0856970924564962E-2</v>
      </c>
      <c r="J103" s="61">
        <v>1.1000000000000001</v>
      </c>
      <c r="K103" s="61">
        <v>9.7149999999999999</v>
      </c>
      <c r="L103" s="61">
        <v>4.3375940824037118E-2</v>
      </c>
      <c r="M103" s="64">
        <v>5.0999999999999997E-2</v>
      </c>
      <c r="N103" s="64">
        <v>3.7416567037729274E-3</v>
      </c>
      <c r="O103" s="61">
        <v>26.85</v>
      </c>
      <c r="P103" s="61">
        <v>8.4400392903245539E-2</v>
      </c>
      <c r="Q103" s="61">
        <v>5.03</v>
      </c>
      <c r="R103" s="61">
        <v>1.2197101786900037E-2</v>
      </c>
      <c r="S103" s="64">
        <v>8.6999999999999994E-2</v>
      </c>
      <c r="T103" s="64">
        <v>6.6951232842354077E-3</v>
      </c>
      <c r="U103" s="64">
        <v>0.61599999999999999</v>
      </c>
      <c r="V103" s="64">
        <v>1.4905974360389616E-2</v>
      </c>
      <c r="W103" s="64">
        <v>1.9E-2</v>
      </c>
      <c r="X103" s="64">
        <v>9.3225232476890974E-4</v>
      </c>
      <c r="Y103" s="60">
        <v>7.4800000000000005E-2</v>
      </c>
      <c r="Z103" s="60">
        <v>1.2486519954685751E-3</v>
      </c>
      <c r="AA103" s="64">
        <v>1.4E-2</v>
      </c>
      <c r="AB103" s="64">
        <v>2.3340572180827E-3</v>
      </c>
      <c r="AC103" s="64">
        <v>0.01</v>
      </c>
      <c r="AD103" s="64">
        <v>8.103208936077631E-4</v>
      </c>
      <c r="AE103" s="61">
        <v>99.48</v>
      </c>
      <c r="AF103" s="61">
        <f t="shared" si="51"/>
        <v>100.08</v>
      </c>
      <c r="AG103" s="92">
        <f t="shared" si="53"/>
        <v>0.10734463276836158</v>
      </c>
      <c r="AH103" s="64">
        <f t="shared" si="54"/>
        <v>3.4802259887005653</v>
      </c>
      <c r="AI103" s="64">
        <f t="shared" si="55"/>
        <v>0.42259887005649721</v>
      </c>
      <c r="AJ103" s="64">
        <f t="shared" si="52"/>
        <v>3.3898305084745761</v>
      </c>
      <c r="AK103" s="63">
        <v>1460</v>
      </c>
      <c r="AL103" s="63">
        <v>1310</v>
      </c>
      <c r="AM103" s="63" t="s">
        <v>217</v>
      </c>
      <c r="AN103" s="62">
        <v>0.6</v>
      </c>
      <c r="AO103" s="69">
        <v>0.06</v>
      </c>
      <c r="AP103" s="66">
        <v>38</v>
      </c>
      <c r="AQ103" s="63">
        <v>16</v>
      </c>
      <c r="AR103" s="67">
        <v>1056.99</v>
      </c>
      <c r="AS103" s="63">
        <v>39.21</v>
      </c>
      <c r="AT103" s="67">
        <v>0.41</v>
      </c>
      <c r="AU103" s="63">
        <v>0.03</v>
      </c>
      <c r="AV103" s="67">
        <v>20.16</v>
      </c>
      <c r="AW103" s="63">
        <v>0.48</v>
      </c>
      <c r="AX103" s="67">
        <v>4.83</v>
      </c>
      <c r="AY103" s="63">
        <v>0.24</v>
      </c>
      <c r="AZ103" s="67">
        <v>8.8000000000000007</v>
      </c>
      <c r="BA103" s="63">
        <v>0.34</v>
      </c>
      <c r="BB103" s="67">
        <v>0.28999999999999998</v>
      </c>
      <c r="BC103" s="63">
        <v>0.03</v>
      </c>
      <c r="BD103" s="67">
        <v>2.64</v>
      </c>
      <c r="BE103" s="63">
        <v>0.28999999999999998</v>
      </c>
      <c r="BF103" s="67">
        <v>0.4</v>
      </c>
      <c r="BG103" s="63">
        <v>0.03</v>
      </c>
      <c r="BH103" s="67">
        <v>1.05</v>
      </c>
      <c r="BI103" s="63">
        <v>0.06</v>
      </c>
      <c r="BJ103" s="67"/>
      <c r="BK103" s="63"/>
      <c r="BL103" s="67">
        <v>1.02</v>
      </c>
      <c r="BM103" s="63">
        <v>0.09</v>
      </c>
      <c r="BN103" s="67">
        <v>0.41</v>
      </c>
      <c r="BO103" s="63">
        <v>0.06</v>
      </c>
      <c r="BP103" s="67"/>
      <c r="BQ103" s="63"/>
      <c r="BR103" s="67"/>
      <c r="BS103" s="63"/>
      <c r="BT103" s="67"/>
      <c r="BU103" s="63"/>
      <c r="BV103" s="67">
        <v>0.85</v>
      </c>
      <c r="BW103" s="63">
        <v>7.0000000000000007E-2</v>
      </c>
      <c r="BX103" s="67"/>
      <c r="BY103" s="63"/>
      <c r="BZ103" s="67">
        <v>0.55000000000000004</v>
      </c>
      <c r="CA103" s="63">
        <v>0.06</v>
      </c>
      <c r="CB103" s="67"/>
      <c r="CC103" s="63"/>
      <c r="CD103" s="67"/>
      <c r="CE103" s="63"/>
      <c r="CF103" s="67"/>
      <c r="CG103" s="63"/>
      <c r="CH103" s="67">
        <v>6.3E-2</v>
      </c>
      <c r="CI103" s="63">
        <v>6.0000000000000001E-3</v>
      </c>
      <c r="CJ103" s="67">
        <v>2.5999999999999999E-2</v>
      </c>
      <c r="CK103" s="63">
        <v>5.0000000000000001E-3</v>
      </c>
      <c r="CL103" s="118">
        <v>9.2999999999999992E-3</v>
      </c>
      <c r="CM103" s="60">
        <v>1.8E-3</v>
      </c>
      <c r="CN103" s="117">
        <v>32.22</v>
      </c>
      <c r="CO103" s="91">
        <v>6.84</v>
      </c>
      <c r="CP103" s="91">
        <v>16.670000000000002</v>
      </c>
      <c r="CQ103" s="91">
        <v>1.91</v>
      </c>
      <c r="CR103" s="61">
        <v>2.89</v>
      </c>
      <c r="CS103" s="61">
        <v>0.75</v>
      </c>
      <c r="CT103" s="63">
        <v>11.15</v>
      </c>
      <c r="CU103" s="63">
        <v>2.17</v>
      </c>
      <c r="CV103" s="63">
        <v>16.190000000000001</v>
      </c>
      <c r="CW103" s="63">
        <v>2.1800000000000002</v>
      </c>
      <c r="CX103" s="60">
        <f t="shared" si="57"/>
        <v>2.0337301587301584E-2</v>
      </c>
      <c r="CY103" s="60">
        <f t="shared" si="58"/>
        <v>1.5648954808963242E-3</v>
      </c>
      <c r="CZ103" s="63"/>
      <c r="DA103" s="68">
        <v>18</v>
      </c>
      <c r="DB103" s="60">
        <f t="shared" si="59"/>
        <v>2.0971017000000002E-2</v>
      </c>
      <c r="DC103" s="60">
        <v>1.1833620000000001E-3</v>
      </c>
      <c r="DD103" s="60">
        <v>5.919E-2</v>
      </c>
      <c r="DE103" s="60">
        <v>3.3400000000000001E-3</v>
      </c>
      <c r="DF103" s="65">
        <v>0.70325000000000004</v>
      </c>
      <c r="DG103" s="65">
        <v>1.1800000000000001E-3</v>
      </c>
      <c r="DH103" s="65">
        <v>0.70048999999999995</v>
      </c>
      <c r="DI103" s="65">
        <v>1.199925522054567E-3</v>
      </c>
      <c r="DJ103" s="68">
        <v>3370.1883017698638</v>
      </c>
      <c r="DK103" s="68">
        <v>969</v>
      </c>
      <c r="DM103" s="189">
        <v>41.41</v>
      </c>
      <c r="DN103" s="189">
        <v>2.9152403466473586E-2</v>
      </c>
      <c r="DO103" s="189">
        <v>51.79</v>
      </c>
      <c r="DP103" s="189">
        <v>6.3683313619999876E-2</v>
      </c>
      <c r="DQ103" s="189">
        <v>6.15</v>
      </c>
      <c r="DR103" s="189">
        <v>6.3143774993516658E-2</v>
      </c>
      <c r="DS103" s="190">
        <v>3.8999999999999998E-3</v>
      </c>
      <c r="DT103" s="190">
        <v>5.6666028801638697E-4</v>
      </c>
      <c r="DU103" s="190">
        <v>5.1400000000000001E-2</v>
      </c>
      <c r="DV103" s="190">
        <v>2.4502411047503427E-3</v>
      </c>
      <c r="DW103" s="190">
        <v>1.2999999999999999E-3</v>
      </c>
      <c r="DX103" s="190">
        <v>1.0815373168888865E-3</v>
      </c>
      <c r="DY103" s="190">
        <v>0.12790000000000001</v>
      </c>
      <c r="DZ103" s="190">
        <v>2.6852230502807601E-3</v>
      </c>
      <c r="EA103" s="190">
        <v>1.6000000000000001E-3</v>
      </c>
      <c r="EB103" s="190">
        <v>4.5898820746378272E-4</v>
      </c>
      <c r="EC103" s="190">
        <v>0.23760000000000001</v>
      </c>
      <c r="ED103" s="190">
        <v>1.2371542655055188E-2</v>
      </c>
      <c r="EE103" s="190">
        <v>9.5100000000000004E-2</v>
      </c>
      <c r="EF103" s="190">
        <v>1.1051300813563652E-3</v>
      </c>
      <c r="EG103" s="190">
        <v>1.52E-2</v>
      </c>
      <c r="EH103" s="190">
        <v>8.2561771133403297E-4</v>
      </c>
      <c r="EI103" s="190">
        <v>0.43230000000000002</v>
      </c>
      <c r="EJ103" s="190">
        <v>4.0132065985488078E-3</v>
      </c>
      <c r="EK103" s="189">
        <v>100.32</v>
      </c>
    </row>
    <row r="104" spans="1:141" x14ac:dyDescent="0.2">
      <c r="A104" s="63" t="s">
        <v>205</v>
      </c>
      <c r="B104" s="61">
        <v>93.34</v>
      </c>
      <c r="C104" s="143">
        <v>2.4921350612858922E-2</v>
      </c>
      <c r="D104" s="61">
        <v>50.17</v>
      </c>
      <c r="E104" s="61">
        <v>8.9871386270727022E-2</v>
      </c>
      <c r="F104" s="64">
        <v>0.192</v>
      </c>
      <c r="G104" s="64">
        <v>6.3991359416721277E-3</v>
      </c>
      <c r="H104" s="61">
        <v>6.12</v>
      </c>
      <c r="I104" s="61">
        <v>2.6686599783411896E-2</v>
      </c>
      <c r="J104" s="61">
        <v>1.02</v>
      </c>
      <c r="K104" s="61">
        <v>9.8849999999999998</v>
      </c>
      <c r="L104" s="61">
        <v>5.3355604440864492E-2</v>
      </c>
      <c r="M104" s="64">
        <v>5.6000000000000001E-2</v>
      </c>
      <c r="N104" s="64">
        <v>4.8552229654717652E-3</v>
      </c>
      <c r="O104" s="61">
        <v>25.6</v>
      </c>
      <c r="P104" s="61">
        <v>0.1007692369282963</v>
      </c>
      <c r="Q104" s="61">
        <v>5.48</v>
      </c>
      <c r="R104" s="61">
        <v>1.6146121488181338E-2</v>
      </c>
      <c r="S104" s="64">
        <v>0.10299999999999999</v>
      </c>
      <c r="T104" s="64">
        <v>8.7609201617815866E-3</v>
      </c>
      <c r="U104" s="64">
        <v>0.65600000000000003</v>
      </c>
      <c r="V104" s="64">
        <v>1.9236030977078176E-2</v>
      </c>
      <c r="W104" s="64">
        <v>1.9E-2</v>
      </c>
      <c r="X104" s="64">
        <v>1.1655542906464909E-3</v>
      </c>
      <c r="Y104" s="60">
        <v>7.1199999999999999E-2</v>
      </c>
      <c r="Z104" s="60">
        <v>1.5640824876229798E-3</v>
      </c>
      <c r="AA104" s="64">
        <v>1.4999999999999999E-2</v>
      </c>
      <c r="AB104" s="64">
        <v>2.8604760530373265E-3</v>
      </c>
      <c r="AC104" s="64">
        <v>1.2999999999999999E-2</v>
      </c>
      <c r="AD104" s="64">
        <v>1.0957999295289058E-3</v>
      </c>
      <c r="AE104" s="61">
        <v>99.39</v>
      </c>
      <c r="AF104" s="61">
        <f t="shared" si="51"/>
        <v>100.08</v>
      </c>
      <c r="AG104" s="92">
        <f t="shared" si="53"/>
        <v>9.8958333333333329E-2</v>
      </c>
      <c r="AH104" s="64">
        <f t="shared" si="54"/>
        <v>3.4166666666666665</v>
      </c>
      <c r="AI104" s="64">
        <f t="shared" si="55"/>
        <v>0.37083333333333335</v>
      </c>
      <c r="AJ104" s="64">
        <f t="shared" si="52"/>
        <v>3.5937499999999996</v>
      </c>
      <c r="AK104" s="63">
        <v>1442</v>
      </c>
      <c r="AL104" s="63">
        <v>1310</v>
      </c>
      <c r="AM104" s="63" t="s">
        <v>204</v>
      </c>
      <c r="AN104" s="62">
        <v>0.69</v>
      </c>
      <c r="AO104" s="69">
        <v>0.03</v>
      </c>
      <c r="AP104" s="66">
        <v>38</v>
      </c>
      <c r="AQ104" s="63">
        <v>20</v>
      </c>
      <c r="AR104" s="67">
        <v>1147.8</v>
      </c>
      <c r="AS104" s="63">
        <v>42.01</v>
      </c>
      <c r="AT104" s="67">
        <v>0.45</v>
      </c>
      <c r="AU104" s="63">
        <v>0.03</v>
      </c>
      <c r="AV104" s="67">
        <v>21.5</v>
      </c>
      <c r="AW104" s="63">
        <v>0.53</v>
      </c>
      <c r="AX104" s="67">
        <v>5.03</v>
      </c>
      <c r="AY104" s="63">
        <v>0.23</v>
      </c>
      <c r="AZ104" s="67">
        <v>9.26</v>
      </c>
      <c r="BA104" s="63">
        <v>0.33</v>
      </c>
      <c r="BB104" s="67">
        <v>0.31</v>
      </c>
      <c r="BC104" s="63">
        <v>0.03</v>
      </c>
      <c r="BD104" s="67">
        <v>2.86</v>
      </c>
      <c r="BE104" s="63">
        <v>0.31</v>
      </c>
      <c r="BF104" s="67">
        <v>0.43</v>
      </c>
      <c r="BG104" s="63">
        <v>0.03</v>
      </c>
      <c r="BH104" s="67">
        <v>1.1499999999999999</v>
      </c>
      <c r="BI104" s="63">
        <v>0.06</v>
      </c>
      <c r="BJ104" s="67"/>
      <c r="BK104" s="63"/>
      <c r="BL104" s="67">
        <v>1.06</v>
      </c>
      <c r="BM104" s="63">
        <v>0.1</v>
      </c>
      <c r="BN104" s="67">
        <v>0.33</v>
      </c>
      <c r="BO104" s="63">
        <v>0.05</v>
      </c>
      <c r="BP104" s="67"/>
      <c r="BQ104" s="63"/>
      <c r="BR104" s="67"/>
      <c r="BS104" s="63"/>
      <c r="BT104" s="67"/>
      <c r="BU104" s="63"/>
      <c r="BV104" s="67">
        <v>0.89</v>
      </c>
      <c r="BW104" s="63">
        <v>0.08</v>
      </c>
      <c r="BX104" s="67"/>
      <c r="BY104" s="63"/>
      <c r="BZ104" s="67">
        <v>0.62</v>
      </c>
      <c r="CA104" s="63">
        <v>0.06</v>
      </c>
      <c r="CB104" s="67"/>
      <c r="CC104" s="63"/>
      <c r="CD104" s="67"/>
      <c r="CE104" s="63"/>
      <c r="CF104" s="67"/>
      <c r="CG104" s="63"/>
      <c r="CH104" s="67">
        <v>7.0000000000000007E-2</v>
      </c>
      <c r="CI104" s="63">
        <v>6.0000000000000001E-3</v>
      </c>
      <c r="CJ104" s="67">
        <v>2.7E-2</v>
      </c>
      <c r="CK104" s="63">
        <v>4.0000000000000001E-3</v>
      </c>
      <c r="CL104" s="118">
        <v>8.6999999999999994E-3</v>
      </c>
      <c r="CM104" s="60">
        <v>1.6999999999999999E-3</v>
      </c>
      <c r="CN104" s="117">
        <v>34.44</v>
      </c>
      <c r="CO104" s="91">
        <v>7.19</v>
      </c>
      <c r="CP104" s="91">
        <v>16.43</v>
      </c>
      <c r="CQ104" s="91">
        <v>1.68</v>
      </c>
      <c r="CR104" s="61">
        <v>3</v>
      </c>
      <c r="CS104" s="61">
        <v>0.72</v>
      </c>
      <c r="CT104" s="63">
        <v>11.48</v>
      </c>
      <c r="CU104" s="63">
        <v>1.97</v>
      </c>
      <c r="CV104" s="63">
        <v>15.14</v>
      </c>
      <c r="CW104" s="63">
        <v>1.95</v>
      </c>
      <c r="CX104" s="60">
        <f t="shared" si="57"/>
        <v>2.0930232558139535E-2</v>
      </c>
      <c r="CY104" s="60">
        <f t="shared" si="58"/>
        <v>1.4876852811815755E-3</v>
      </c>
      <c r="CZ104" s="63"/>
      <c r="DA104" s="68">
        <v>21.2</v>
      </c>
      <c r="DB104" s="60">
        <f t="shared" si="59"/>
        <v>2.0623803E-2</v>
      </c>
      <c r="DC104" s="60">
        <v>1.158561E-3</v>
      </c>
      <c r="DD104" s="60">
        <v>5.8209999999999998E-2</v>
      </c>
      <c r="DE104" s="60">
        <v>3.2699999999999999E-3</v>
      </c>
      <c r="DF104" s="65">
        <v>0.70359000000000005</v>
      </c>
      <c r="DG104" s="65">
        <v>9.2000000000000003E-4</v>
      </c>
      <c r="DH104" s="65">
        <v>0.70086999999999999</v>
      </c>
      <c r="DI104" s="65">
        <v>9.4448606004720887E-4</v>
      </c>
      <c r="DJ104" s="68">
        <v>3058.4471476574045</v>
      </c>
      <c r="DK104" s="68">
        <v>766</v>
      </c>
      <c r="DM104" s="189">
        <v>40.69</v>
      </c>
      <c r="DN104" s="189">
        <v>3.2088819754429676E-2</v>
      </c>
      <c r="DO104" s="189">
        <v>50.82</v>
      </c>
      <c r="DP104" s="189">
        <v>3.4470823963522121E-2</v>
      </c>
      <c r="DQ104" s="189">
        <v>6.46</v>
      </c>
      <c r="DR104" s="189">
        <v>0.10395110193590328</v>
      </c>
      <c r="DS104" s="190">
        <v>3.5999999999999999E-3</v>
      </c>
      <c r="DT104" s="190">
        <v>6.2562252654932546E-4</v>
      </c>
      <c r="DU104" s="190">
        <v>4.58E-2</v>
      </c>
      <c r="DV104" s="190">
        <v>1.6383242648645823E-3</v>
      </c>
      <c r="DW104" s="190">
        <v>3.3999999999999998E-3</v>
      </c>
      <c r="DX104" s="190">
        <v>2.490849051460639E-3</v>
      </c>
      <c r="DY104" s="190">
        <v>0.1273</v>
      </c>
      <c r="DZ104" s="190">
        <v>1.1022771401558984E-3</v>
      </c>
      <c r="EA104" s="190">
        <v>1.5E-3</v>
      </c>
      <c r="EB104" s="190">
        <v>3.4343219434278597E-4</v>
      </c>
      <c r="EC104" s="190">
        <v>0.24779999999999999</v>
      </c>
      <c r="ED104" s="190">
        <v>1.6196289284911337E-2</v>
      </c>
      <c r="EE104" s="190">
        <v>9.6699999999999994E-2</v>
      </c>
      <c r="EF104" s="190">
        <v>7.746835560791225E-4</v>
      </c>
      <c r="EG104" s="190">
        <v>1.5299999999999999E-2</v>
      </c>
      <c r="EH104" s="190">
        <v>1.0274894035784681E-3</v>
      </c>
      <c r="EI104" s="190">
        <v>0.42420000000000002</v>
      </c>
      <c r="EJ104" s="190">
        <v>6.5185833331602629E-3</v>
      </c>
      <c r="EK104" s="189">
        <v>98.94</v>
      </c>
    </row>
    <row r="105" spans="1:141" x14ac:dyDescent="0.2">
      <c r="A105" s="63" t="s">
        <v>259</v>
      </c>
      <c r="B105" s="61">
        <v>93.71</v>
      </c>
      <c r="C105" s="143">
        <v>9.1880259152767492E-3</v>
      </c>
      <c r="D105" s="61">
        <v>49.95</v>
      </c>
      <c r="E105" s="61">
        <v>7.1135326666853793E-2</v>
      </c>
      <c r="F105" s="64">
        <v>0.17599999999999999</v>
      </c>
      <c r="G105" s="64">
        <v>4.9254835197379216E-3</v>
      </c>
      <c r="H105" s="61">
        <v>5.88</v>
      </c>
      <c r="I105" s="61">
        <v>2.0821560108054665E-2</v>
      </c>
      <c r="J105" s="61">
        <v>1.08</v>
      </c>
      <c r="K105" s="61">
        <v>9.7260000000000009</v>
      </c>
      <c r="L105" s="61">
        <v>4.3799408001478739E-2</v>
      </c>
      <c r="M105" s="64">
        <v>5.3999999999999999E-2</v>
      </c>
      <c r="N105" s="64">
        <v>3.7131942260000359E-3</v>
      </c>
      <c r="O105" s="61">
        <v>26.77</v>
      </c>
      <c r="P105" s="61">
        <v>8.4490977993927657E-2</v>
      </c>
      <c r="Q105" s="61">
        <v>4.99</v>
      </c>
      <c r="R105" s="61">
        <v>1.2292172131226594E-2</v>
      </c>
      <c r="S105" s="64">
        <v>8.8999999999999996E-2</v>
      </c>
      <c r="T105" s="64">
        <v>6.7319142595935163E-3</v>
      </c>
      <c r="U105" s="64">
        <v>0.61499999999999999</v>
      </c>
      <c r="V105" s="64">
        <v>1.4897255951647233E-2</v>
      </c>
      <c r="W105" s="64">
        <v>1.7999999999999999E-2</v>
      </c>
      <c r="X105" s="64">
        <v>9.359934187802817E-4</v>
      </c>
      <c r="Y105" s="60">
        <v>5.6500000000000002E-2</v>
      </c>
      <c r="Z105" s="60">
        <v>1.1382384986254358E-3</v>
      </c>
      <c r="AA105" s="64">
        <v>1.4999999999999999E-2</v>
      </c>
      <c r="AB105" s="64">
        <v>2.294760626586863E-3</v>
      </c>
      <c r="AC105" s="64">
        <v>0.01</v>
      </c>
      <c r="AD105" s="64">
        <v>7.9575248959168083E-4</v>
      </c>
      <c r="AE105" s="61">
        <v>99.44</v>
      </c>
      <c r="AF105" s="61">
        <f t="shared" si="51"/>
        <v>100.07</v>
      </c>
      <c r="AG105" s="92">
        <f t="shared" si="53"/>
        <v>0.10227272727272727</v>
      </c>
      <c r="AH105" s="64">
        <f t="shared" si="54"/>
        <v>3.4943181818181821</v>
      </c>
      <c r="AI105" s="64">
        <f t="shared" si="55"/>
        <v>0.32102272727272729</v>
      </c>
      <c r="AJ105" s="64">
        <f t="shared" si="52"/>
        <v>3.5795454545454546</v>
      </c>
      <c r="AK105" s="63">
        <v>1458</v>
      </c>
      <c r="AL105" s="63">
        <v>1310</v>
      </c>
      <c r="AM105" s="63" t="s">
        <v>258</v>
      </c>
      <c r="AN105" s="62">
        <v>0.63</v>
      </c>
      <c r="AO105" s="69">
        <v>0.04</v>
      </c>
      <c r="AP105" s="66">
        <v>38</v>
      </c>
      <c r="AQ105" s="63">
        <v>16</v>
      </c>
      <c r="AR105" s="67">
        <v>1041</v>
      </c>
      <c r="AS105" s="63">
        <v>39.97</v>
      </c>
      <c r="AT105" s="67">
        <v>0.37</v>
      </c>
      <c r="AU105" s="63">
        <v>0.03</v>
      </c>
      <c r="AV105" s="67">
        <v>18.91</v>
      </c>
      <c r="AW105" s="63">
        <v>0.47</v>
      </c>
      <c r="AX105" s="67">
        <v>4.88</v>
      </c>
      <c r="AY105" s="63">
        <v>0.21</v>
      </c>
      <c r="AZ105" s="67">
        <v>8.27</v>
      </c>
      <c r="BA105" s="63">
        <v>0.36</v>
      </c>
      <c r="BB105" s="67">
        <v>0.27</v>
      </c>
      <c r="BC105" s="63">
        <v>0.03</v>
      </c>
      <c r="BD105" s="67">
        <v>2.59</v>
      </c>
      <c r="BE105" s="63">
        <v>0.26</v>
      </c>
      <c r="BF105" s="67">
        <v>0.38</v>
      </c>
      <c r="BG105" s="63">
        <v>0.03</v>
      </c>
      <c r="BH105" s="67">
        <v>1.04</v>
      </c>
      <c r="BI105" s="63">
        <v>0.06</v>
      </c>
      <c r="BJ105" s="67"/>
      <c r="BK105" s="63"/>
      <c r="BL105" s="67">
        <v>0.93</v>
      </c>
      <c r="BM105" s="63">
        <v>0.08</v>
      </c>
      <c r="BN105" s="67">
        <v>0.36</v>
      </c>
      <c r="BO105" s="63">
        <v>7.0000000000000007E-2</v>
      </c>
      <c r="BP105" s="67"/>
      <c r="BQ105" s="63"/>
      <c r="BR105" s="67"/>
      <c r="BS105" s="63"/>
      <c r="BT105" s="67"/>
      <c r="BU105" s="63"/>
      <c r="BV105" s="67">
        <v>0.73</v>
      </c>
      <c r="BW105" s="63">
        <v>7.0000000000000007E-2</v>
      </c>
      <c r="BX105" s="67"/>
      <c r="BY105" s="63"/>
      <c r="BZ105" s="67">
        <v>0.56999999999999995</v>
      </c>
      <c r="CA105" s="63">
        <v>0.06</v>
      </c>
      <c r="CB105" s="67"/>
      <c r="CC105" s="63"/>
      <c r="CD105" s="67"/>
      <c r="CE105" s="63"/>
      <c r="CF105" s="67"/>
      <c r="CG105" s="63"/>
      <c r="CH105" s="67">
        <v>5.6000000000000001E-2</v>
      </c>
      <c r="CI105" s="63">
        <v>8.0000000000000002E-3</v>
      </c>
      <c r="CJ105" s="67">
        <v>2.5000000000000001E-2</v>
      </c>
      <c r="CK105" s="63">
        <v>4.0000000000000001E-3</v>
      </c>
      <c r="CL105" s="118">
        <v>8.3999999999999995E-3</v>
      </c>
      <c r="CM105" s="60">
        <v>1.6999999999999999E-3</v>
      </c>
      <c r="CN105" s="117">
        <v>33.75</v>
      </c>
      <c r="CO105" s="91">
        <v>7.59</v>
      </c>
      <c r="CP105" s="91">
        <v>18.57</v>
      </c>
      <c r="CQ105" s="91">
        <v>2.79</v>
      </c>
      <c r="CR105" s="61">
        <v>3.13</v>
      </c>
      <c r="CS105" s="61">
        <v>0.78</v>
      </c>
      <c r="CT105" s="63">
        <v>10.8</v>
      </c>
      <c r="CU105" s="63">
        <v>1.99</v>
      </c>
      <c r="CV105" s="63">
        <v>16.61</v>
      </c>
      <c r="CW105" s="63">
        <v>2.76</v>
      </c>
      <c r="CX105" s="60">
        <f t="shared" si="57"/>
        <v>1.9566367001586461E-2</v>
      </c>
      <c r="CY105" s="60">
        <f t="shared" si="58"/>
        <v>1.6593261628558603E-3</v>
      </c>
      <c r="CZ105" s="63"/>
      <c r="DA105" s="68">
        <v>18.100000000000001</v>
      </c>
      <c r="DB105" s="60">
        <f>0.3543*DD105</f>
        <v>1.9688450999999999E-2</v>
      </c>
      <c r="DC105" s="60">
        <v>1.1373030000000001E-3</v>
      </c>
      <c r="DD105" s="60">
        <v>5.5570000000000001E-2</v>
      </c>
      <c r="DE105" s="60">
        <v>3.2100000000000002E-3</v>
      </c>
      <c r="DF105" s="65">
        <v>0.70315000000000005</v>
      </c>
      <c r="DG105" s="65">
        <v>8.4999999999999995E-4</v>
      </c>
      <c r="DH105" s="65">
        <v>0.70055999999999996</v>
      </c>
      <c r="DI105" s="65">
        <v>8.7482888149814338E-4</v>
      </c>
      <c r="DJ105" s="68">
        <v>3314.5133241936323</v>
      </c>
      <c r="DK105" s="68">
        <v>707</v>
      </c>
      <c r="DM105" s="189">
        <v>41.4</v>
      </c>
      <c r="DN105" s="189">
        <v>4.0422651100090537E-2</v>
      </c>
      <c r="DO105" s="189">
        <v>51.72</v>
      </c>
      <c r="DP105" s="189">
        <v>9.9864753138672477E-2</v>
      </c>
      <c r="DQ105" s="189">
        <v>6.18</v>
      </c>
      <c r="DR105" s="189">
        <v>3.6785445150256162E-2</v>
      </c>
      <c r="DS105" s="190">
        <v>4.0000000000000001E-3</v>
      </c>
      <c r="DT105" s="190">
        <v>8.0397191834576467E-4</v>
      </c>
      <c r="DU105" s="190">
        <v>0.05</v>
      </c>
      <c r="DV105" s="190">
        <v>1.2943690463120645E-3</v>
      </c>
      <c r="DW105" s="190">
        <v>2.5000000000000001E-3</v>
      </c>
      <c r="DX105" s="190">
        <v>2.0473033700834915E-3</v>
      </c>
      <c r="DY105" s="190">
        <v>0.12920000000000001</v>
      </c>
      <c r="DZ105" s="190">
        <v>4.1332567434060252E-3</v>
      </c>
      <c r="EA105" s="190">
        <v>2E-3</v>
      </c>
      <c r="EB105" s="190">
        <v>1.6630436812405984E-4</v>
      </c>
      <c r="EC105" s="190">
        <v>0.23910000000000001</v>
      </c>
      <c r="ED105" s="190">
        <v>5.919623099264696E-3</v>
      </c>
      <c r="EE105" s="190">
        <v>9.5500000000000002E-2</v>
      </c>
      <c r="EF105" s="190">
        <v>1.805045514991488E-3</v>
      </c>
      <c r="EG105" s="190">
        <v>1.5100000000000001E-2</v>
      </c>
      <c r="EH105" s="190">
        <v>7.2324029888963613E-4</v>
      </c>
      <c r="EI105" s="190">
        <v>0.43030000000000002</v>
      </c>
      <c r="EJ105" s="190">
        <v>2.9228154908509381E-3</v>
      </c>
      <c r="EK105" s="189">
        <v>100.28</v>
      </c>
    </row>
    <row r="106" spans="1:141" x14ac:dyDescent="0.2">
      <c r="A106" s="63" t="s">
        <v>304</v>
      </c>
      <c r="B106" s="61">
        <v>93.69</v>
      </c>
      <c r="C106" s="143">
        <v>8.2848003117144929E-3</v>
      </c>
      <c r="D106" s="61">
        <v>49.9</v>
      </c>
      <c r="E106" s="61">
        <v>7.1064120133653735E-2</v>
      </c>
      <c r="F106" s="64">
        <v>0.17599999999999999</v>
      </c>
      <c r="G106" s="64">
        <v>4.9452253449759594E-3</v>
      </c>
      <c r="H106" s="61">
        <v>5.87</v>
      </c>
      <c r="I106" s="61">
        <v>2.086173330985127E-2</v>
      </c>
      <c r="J106" s="61">
        <v>1.07</v>
      </c>
      <c r="K106" s="61">
        <v>9.74</v>
      </c>
      <c r="L106" s="61">
        <v>4.3362957743865858E-2</v>
      </c>
      <c r="M106" s="64">
        <v>5.0999999999999997E-2</v>
      </c>
      <c r="N106" s="64">
        <v>3.7559639597134933E-3</v>
      </c>
      <c r="O106" s="61">
        <v>26.67</v>
      </c>
      <c r="P106" s="61">
        <v>8.3492409677633439E-2</v>
      </c>
      <c r="Q106" s="61">
        <v>5.07</v>
      </c>
      <c r="R106" s="61">
        <v>1.2294096632123894E-2</v>
      </c>
      <c r="S106" s="64">
        <v>0.09</v>
      </c>
      <c r="T106" s="64">
        <v>6.7872356670444249E-3</v>
      </c>
      <c r="U106" s="64">
        <v>0.63200000000000001</v>
      </c>
      <c r="V106" s="64">
        <v>1.518742221539396E-2</v>
      </c>
      <c r="W106" s="64">
        <v>1.9E-2</v>
      </c>
      <c r="X106" s="64">
        <v>9.417116512362338E-4</v>
      </c>
      <c r="Y106" s="60">
        <v>6.4799999999999996E-2</v>
      </c>
      <c r="Z106" s="60">
        <v>1.19829546139506E-3</v>
      </c>
      <c r="AA106" s="64">
        <v>1.4E-2</v>
      </c>
      <c r="AB106" s="64">
        <v>2.375057758881811E-3</v>
      </c>
      <c r="AC106" s="64">
        <v>1.0999999999999999E-2</v>
      </c>
      <c r="AD106" s="64">
        <v>8.246314765389236E-4</v>
      </c>
      <c r="AE106" s="61">
        <v>99.37</v>
      </c>
      <c r="AF106" s="61">
        <f t="shared" si="51"/>
        <v>100.07000000000001</v>
      </c>
      <c r="AG106" s="92">
        <f t="shared" si="53"/>
        <v>0.10795454545454546</v>
      </c>
      <c r="AH106" s="64">
        <f t="shared" si="54"/>
        <v>3.5909090909090913</v>
      </c>
      <c r="AI106" s="64">
        <f t="shared" si="55"/>
        <v>0.36818181818181817</v>
      </c>
      <c r="AJ106" s="64">
        <f t="shared" si="52"/>
        <v>3.9772727272727271</v>
      </c>
      <c r="AK106" s="63">
        <v>1455</v>
      </c>
      <c r="AL106" s="63">
        <v>1310</v>
      </c>
      <c r="AM106" s="63" t="s">
        <v>303</v>
      </c>
      <c r="AN106" s="62">
        <v>0.7</v>
      </c>
      <c r="AO106" s="69">
        <v>0.05</v>
      </c>
      <c r="AP106" s="66">
        <v>38</v>
      </c>
      <c r="AQ106" s="63">
        <v>20</v>
      </c>
      <c r="AR106" s="67">
        <v>1072.42</v>
      </c>
      <c r="AS106" s="63">
        <v>40.75</v>
      </c>
      <c r="AT106" s="67">
        <v>0.42</v>
      </c>
      <c r="AU106" s="63">
        <v>0.02</v>
      </c>
      <c r="AV106" s="67">
        <v>20.02</v>
      </c>
      <c r="AW106" s="63">
        <v>0.47</v>
      </c>
      <c r="AX106" s="67">
        <v>4.99</v>
      </c>
      <c r="AY106" s="63">
        <v>0.22</v>
      </c>
      <c r="AZ106" s="67">
        <v>8.74</v>
      </c>
      <c r="BA106" s="63">
        <v>0.34</v>
      </c>
      <c r="BB106" s="67">
        <v>0.28000000000000003</v>
      </c>
      <c r="BC106" s="63">
        <v>0.02</v>
      </c>
      <c r="BD106" s="67">
        <v>2.69</v>
      </c>
      <c r="BE106" s="63">
        <v>0.33</v>
      </c>
      <c r="BF106" s="67">
        <v>0.39</v>
      </c>
      <c r="BG106" s="63">
        <v>0.03</v>
      </c>
      <c r="BH106" s="67">
        <v>1.07</v>
      </c>
      <c r="BI106" s="63">
        <v>0.06</v>
      </c>
      <c r="BJ106" s="67"/>
      <c r="BK106" s="63"/>
      <c r="BL106" s="67">
        <v>0.92</v>
      </c>
      <c r="BM106" s="63">
        <v>0.08</v>
      </c>
      <c r="BN106" s="67">
        <v>0.42</v>
      </c>
      <c r="BO106" s="63">
        <v>0.06</v>
      </c>
      <c r="BP106" s="67"/>
      <c r="BQ106" s="63"/>
      <c r="BR106" s="67"/>
      <c r="BS106" s="63"/>
      <c r="BT106" s="67"/>
      <c r="BU106" s="63"/>
      <c r="BV106" s="67">
        <v>0.78</v>
      </c>
      <c r="BW106" s="63">
        <v>0.08</v>
      </c>
      <c r="BX106" s="67"/>
      <c r="BY106" s="63"/>
      <c r="BZ106" s="67">
        <v>0.56000000000000005</v>
      </c>
      <c r="CA106" s="63">
        <v>0.06</v>
      </c>
      <c r="CB106" s="67"/>
      <c r="CC106" s="63"/>
      <c r="CD106" s="67"/>
      <c r="CE106" s="63"/>
      <c r="CF106" s="67"/>
      <c r="CG106" s="63"/>
      <c r="CH106" s="67">
        <v>5.8999999999999997E-2</v>
      </c>
      <c r="CI106" s="63">
        <v>7.0000000000000001E-3</v>
      </c>
      <c r="CJ106" s="67">
        <v>2.7E-2</v>
      </c>
      <c r="CK106" s="63">
        <v>4.0000000000000001E-3</v>
      </c>
      <c r="CL106" s="118">
        <v>8.2000000000000007E-3</v>
      </c>
      <c r="CM106" s="60">
        <v>1.6000000000000001E-3</v>
      </c>
      <c r="CN106" s="117">
        <v>35</v>
      </c>
      <c r="CO106" s="91">
        <v>7.47</v>
      </c>
      <c r="CP106" s="91">
        <v>18.14</v>
      </c>
      <c r="CQ106" s="91">
        <v>2.39</v>
      </c>
      <c r="CR106" s="61">
        <v>3.38</v>
      </c>
      <c r="CS106" s="61">
        <v>0.86</v>
      </c>
      <c r="CT106" s="63">
        <v>10.37</v>
      </c>
      <c r="CU106" s="63">
        <v>1.8</v>
      </c>
      <c r="CV106" s="63">
        <v>15.59</v>
      </c>
      <c r="CW106" s="63">
        <v>2.2799999999999998</v>
      </c>
      <c r="CX106" s="60">
        <f t="shared" si="57"/>
        <v>2.097902097902098E-2</v>
      </c>
      <c r="CY106" s="60">
        <f t="shared" si="58"/>
        <v>1.1138103552962506E-3</v>
      </c>
      <c r="CZ106" s="63"/>
      <c r="DA106" s="68">
        <v>18.899999999999999</v>
      </c>
      <c r="DB106" s="60">
        <f t="shared" ref="DB106:DB107" si="60">0.3543*DD106</f>
        <v>2.0567115E-2</v>
      </c>
      <c r="DC106" s="60">
        <v>1.1337600000000001E-3</v>
      </c>
      <c r="DD106" s="60">
        <v>5.8049999999999997E-2</v>
      </c>
      <c r="DE106" s="60">
        <v>3.2000000000000002E-3</v>
      </c>
      <c r="DF106" s="65">
        <v>0.70250000000000001</v>
      </c>
      <c r="DG106" s="65">
        <v>1.01E-3</v>
      </c>
      <c r="DH106" s="65">
        <v>0.69979000000000002</v>
      </c>
      <c r="DI106" s="65">
        <v>1.0318158567621289E-3</v>
      </c>
      <c r="DJ106" s="68">
        <v>3929.8539742684125</v>
      </c>
      <c r="DK106" s="68">
        <v>827</v>
      </c>
      <c r="DM106" s="189">
        <v>41.31</v>
      </c>
      <c r="DN106" s="189">
        <v>7.3582000270903903E-3</v>
      </c>
      <c r="DO106" s="189">
        <v>51.67</v>
      </c>
      <c r="DP106" s="189">
        <v>3.6278564632380127E-2</v>
      </c>
      <c r="DQ106" s="189">
        <v>6.2</v>
      </c>
      <c r="DR106" s="189">
        <v>3.3547644873301294E-2</v>
      </c>
      <c r="DS106" s="190">
        <v>3.8999999999999998E-3</v>
      </c>
      <c r="DT106" s="190">
        <v>8.0717841622209832E-4</v>
      </c>
      <c r="DU106" s="190">
        <v>5.0700000000000002E-2</v>
      </c>
      <c r="DV106" s="190">
        <v>5.1575999031210308E-3</v>
      </c>
      <c r="DW106" s="190">
        <v>6.9999999999999999E-4</v>
      </c>
      <c r="DX106" s="190">
        <v>7.0142407550903443E-4</v>
      </c>
      <c r="DY106" s="190">
        <v>0.12809999999999999</v>
      </c>
      <c r="DZ106" s="190">
        <v>1.5426506372062058E-3</v>
      </c>
      <c r="EA106" s="190">
        <v>1.6000000000000001E-3</v>
      </c>
      <c r="EB106" s="190">
        <v>2.7859527541009585E-4</v>
      </c>
      <c r="EC106" s="190">
        <v>0.23730000000000001</v>
      </c>
      <c r="ED106" s="190">
        <v>7.1999827131736822E-3</v>
      </c>
      <c r="EE106" s="190">
        <v>9.4399999999999998E-2</v>
      </c>
      <c r="EF106" s="190">
        <v>1.0594692668458375E-3</v>
      </c>
      <c r="EG106" s="190">
        <v>1.4999999999999999E-2</v>
      </c>
      <c r="EH106" s="190">
        <v>7.9940060878969446E-4</v>
      </c>
      <c r="EI106" s="190">
        <v>0.43159999999999998</v>
      </c>
      <c r="EJ106" s="190">
        <v>1.4990219780158789E-3</v>
      </c>
      <c r="EK106" s="189">
        <v>100.14</v>
      </c>
    </row>
    <row r="107" spans="1:141" x14ac:dyDescent="0.2">
      <c r="A107" s="63" t="s">
        <v>273</v>
      </c>
      <c r="B107" s="61">
        <v>93.76</v>
      </c>
      <c r="C107" s="143">
        <v>3.9444880691394861E-3</v>
      </c>
      <c r="D107" s="61">
        <v>49.71</v>
      </c>
      <c r="E107" s="61">
        <v>7.0793535307493535E-2</v>
      </c>
      <c r="F107" s="64">
        <v>0.18</v>
      </c>
      <c r="G107" s="64">
        <v>4.9284740031778603E-3</v>
      </c>
      <c r="H107" s="61">
        <v>5.82</v>
      </c>
      <c r="I107" s="61">
        <v>2.0758705076291361E-2</v>
      </c>
      <c r="J107" s="61">
        <v>1.07</v>
      </c>
      <c r="K107" s="61">
        <v>9.74</v>
      </c>
      <c r="L107" s="61">
        <v>4.3737847431890249E-2</v>
      </c>
      <c r="M107" s="64">
        <v>4.8000000000000001E-2</v>
      </c>
      <c r="N107" s="64">
        <v>3.728796328873732E-3</v>
      </c>
      <c r="O107" s="61">
        <v>26.95</v>
      </c>
      <c r="P107" s="61">
        <v>8.4021784675166244E-2</v>
      </c>
      <c r="Q107" s="61">
        <v>4.9400000000000004</v>
      </c>
      <c r="R107" s="61">
        <v>1.2169004073799474E-2</v>
      </c>
      <c r="S107" s="64">
        <v>0.12</v>
      </c>
      <c r="T107" s="64">
        <v>6.8448684428555678E-3</v>
      </c>
      <c r="U107" s="64">
        <v>0.61399999999999999</v>
      </c>
      <c r="V107" s="64">
        <v>1.492835043857124E-2</v>
      </c>
      <c r="W107" s="64">
        <v>1.7000000000000001E-2</v>
      </c>
      <c r="X107" s="64">
        <v>9.171961318047145E-4</v>
      </c>
      <c r="Y107" s="60">
        <v>5.8200000000000002E-2</v>
      </c>
      <c r="Z107" s="60">
        <v>1.1514923707182008E-3</v>
      </c>
      <c r="AA107" s="64">
        <v>1.7000000000000001E-2</v>
      </c>
      <c r="AB107" s="64">
        <v>2.2080039152765434E-3</v>
      </c>
      <c r="AC107" s="64">
        <v>0.01</v>
      </c>
      <c r="AD107" s="64">
        <v>8.1666173845829722E-4</v>
      </c>
      <c r="AE107" s="61">
        <v>99.29</v>
      </c>
      <c r="AF107" s="61">
        <f t="shared" si="51"/>
        <v>100.07000000000001</v>
      </c>
      <c r="AG107" s="92">
        <f t="shared" si="53"/>
        <v>9.4444444444444456E-2</v>
      </c>
      <c r="AH107" s="64">
        <f t="shared" si="54"/>
        <v>3.411111111111111</v>
      </c>
      <c r="AI107" s="64">
        <f t="shared" si="55"/>
        <v>0.32333333333333336</v>
      </c>
      <c r="AJ107" s="64">
        <f t="shared" si="52"/>
        <v>4.3333333333333339</v>
      </c>
      <c r="AK107" s="63">
        <v>1456</v>
      </c>
      <c r="AL107" s="63">
        <v>1310</v>
      </c>
      <c r="AM107" s="63" t="s">
        <v>272</v>
      </c>
      <c r="AN107" s="62">
        <v>0.78</v>
      </c>
      <c r="AO107" s="69">
        <v>0.08</v>
      </c>
      <c r="AP107" s="66">
        <v>38</v>
      </c>
      <c r="AQ107" s="63">
        <v>19</v>
      </c>
      <c r="AR107" s="67">
        <v>1064.5899999999999</v>
      </c>
      <c r="AS107" s="63">
        <v>40.67</v>
      </c>
      <c r="AT107" s="67">
        <v>0.41</v>
      </c>
      <c r="AU107" s="63">
        <v>0.03</v>
      </c>
      <c r="AV107" s="67">
        <v>19.579999999999998</v>
      </c>
      <c r="AW107" s="63">
        <v>0.5</v>
      </c>
      <c r="AX107" s="67">
        <v>4.71</v>
      </c>
      <c r="AY107" s="63">
        <v>0.19</v>
      </c>
      <c r="AZ107" s="67">
        <v>8.41</v>
      </c>
      <c r="BA107" s="63">
        <v>0.32</v>
      </c>
      <c r="BB107" s="67">
        <v>0.28000000000000003</v>
      </c>
      <c r="BC107" s="63">
        <v>0.02</v>
      </c>
      <c r="BD107" s="67">
        <v>2.48</v>
      </c>
      <c r="BE107" s="63">
        <v>0.26</v>
      </c>
      <c r="BF107" s="67">
        <v>0.37</v>
      </c>
      <c r="BG107" s="63">
        <v>0.03</v>
      </c>
      <c r="BH107" s="67">
        <v>1.06</v>
      </c>
      <c r="BI107" s="63">
        <v>0.06</v>
      </c>
      <c r="BJ107" s="67"/>
      <c r="BK107" s="63"/>
      <c r="BL107" s="67">
        <v>0.91</v>
      </c>
      <c r="BM107" s="63">
        <v>0.08</v>
      </c>
      <c r="BN107" s="67">
        <v>0.31</v>
      </c>
      <c r="BO107" s="63">
        <v>0.05</v>
      </c>
      <c r="BP107" s="67"/>
      <c r="BQ107" s="63"/>
      <c r="BR107" s="67"/>
      <c r="BS107" s="63"/>
      <c r="BT107" s="67"/>
      <c r="BU107" s="63"/>
      <c r="BV107" s="67">
        <v>0.74</v>
      </c>
      <c r="BW107" s="63">
        <v>0.06</v>
      </c>
      <c r="BX107" s="67"/>
      <c r="BY107" s="63"/>
      <c r="BZ107" s="67">
        <v>0.56000000000000005</v>
      </c>
      <c r="CA107" s="63">
        <v>0.05</v>
      </c>
      <c r="CB107" s="67"/>
      <c r="CC107" s="63"/>
      <c r="CD107" s="67"/>
      <c r="CE107" s="63"/>
      <c r="CF107" s="67"/>
      <c r="CG107" s="63"/>
      <c r="CH107" s="67">
        <v>5.7000000000000002E-2</v>
      </c>
      <c r="CI107" s="63">
        <v>6.0000000000000001E-3</v>
      </c>
      <c r="CJ107" s="67">
        <v>2.3E-2</v>
      </c>
      <c r="CK107" s="63">
        <v>4.0000000000000001E-3</v>
      </c>
      <c r="CL107" s="118">
        <v>6.8999999999999999E-3</v>
      </c>
      <c r="CM107" s="60">
        <v>1.4E-3</v>
      </c>
      <c r="CN107" s="117">
        <v>40</v>
      </c>
      <c r="CO107" s="91">
        <v>8.6999999999999993</v>
      </c>
      <c r="CP107" s="91">
        <v>18.600000000000001</v>
      </c>
      <c r="CQ107" s="91">
        <v>2.2000000000000002</v>
      </c>
      <c r="CR107" s="61">
        <v>3.29</v>
      </c>
      <c r="CS107" s="61">
        <v>0.87</v>
      </c>
      <c r="CT107" s="63">
        <v>12.17</v>
      </c>
      <c r="CU107" s="63">
        <v>2.2000000000000002</v>
      </c>
      <c r="CV107" s="63">
        <v>15.96</v>
      </c>
      <c r="CW107" s="63">
        <v>2.23</v>
      </c>
      <c r="CX107" s="60">
        <f t="shared" si="57"/>
        <v>2.0939734422880493E-2</v>
      </c>
      <c r="CY107" s="60">
        <f t="shared" si="58"/>
        <v>1.6228032941685378E-3</v>
      </c>
      <c r="CZ107" s="63"/>
      <c r="DA107" s="68">
        <v>15.5</v>
      </c>
      <c r="DB107" s="60">
        <f t="shared" si="60"/>
        <v>2.0304933000000001E-2</v>
      </c>
      <c r="DC107" s="60">
        <v>1.1975340000000001E-3</v>
      </c>
      <c r="DD107" s="60">
        <v>5.731E-2</v>
      </c>
      <c r="DE107" s="60">
        <v>3.3800000000000002E-3</v>
      </c>
      <c r="DF107" s="65">
        <v>0.70315000000000005</v>
      </c>
      <c r="DG107" s="65">
        <v>7.8000000000000009E-4</v>
      </c>
      <c r="DH107" s="65">
        <v>0.70047000000000004</v>
      </c>
      <c r="DI107" s="65">
        <v>8.0929780802289518E-4</v>
      </c>
      <c r="DJ107" s="68">
        <v>3380.0441603434456</v>
      </c>
      <c r="DK107" s="68">
        <v>654</v>
      </c>
      <c r="DM107" s="189">
        <v>41.83</v>
      </c>
      <c r="DN107" s="189">
        <v>6.5544896271123004E-2</v>
      </c>
      <c r="DO107" s="189">
        <v>52.18</v>
      </c>
      <c r="DP107" s="189">
        <v>3.3016604901229894E-2</v>
      </c>
      <c r="DQ107" s="189">
        <v>6.19</v>
      </c>
      <c r="DR107" s="189">
        <v>1.9308163405871933E-2</v>
      </c>
      <c r="DS107" s="190">
        <v>3.8999999999999998E-3</v>
      </c>
      <c r="DT107" s="190">
        <v>8.0804394287268177E-4</v>
      </c>
      <c r="DU107" s="190">
        <v>4.9399999999999999E-2</v>
      </c>
      <c r="DV107" s="190">
        <v>1.7743663428513353E-3</v>
      </c>
      <c r="DW107" s="190">
        <v>1.6999999999999999E-3</v>
      </c>
      <c r="DX107" s="190">
        <v>7.8344351985321808E-4</v>
      </c>
      <c r="DY107" s="190">
        <v>0.1275</v>
      </c>
      <c r="DZ107" s="190">
        <v>7.1540390170344746E-4</v>
      </c>
      <c r="EA107" s="190">
        <v>1.8E-3</v>
      </c>
      <c r="EB107" s="190">
        <v>2.1267972706892236E-4</v>
      </c>
      <c r="EC107" s="190">
        <v>0.2351</v>
      </c>
      <c r="ED107" s="190">
        <v>2.7953551757560493E-3</v>
      </c>
      <c r="EE107" s="190">
        <v>9.4299999999999995E-2</v>
      </c>
      <c r="EF107" s="190">
        <v>1.0718096061638845E-3</v>
      </c>
      <c r="EG107" s="190">
        <v>1.52E-2</v>
      </c>
      <c r="EH107" s="190">
        <v>1.0250319695486753E-3</v>
      </c>
      <c r="EI107" s="190">
        <v>0.42780000000000001</v>
      </c>
      <c r="EJ107" s="190">
        <v>1.1500841713744411E-3</v>
      </c>
      <c r="EK107" s="189">
        <v>101.16</v>
      </c>
    </row>
    <row r="108" spans="1:141" x14ac:dyDescent="0.2">
      <c r="A108" s="63" t="s">
        <v>287</v>
      </c>
      <c r="B108" s="61">
        <v>93.76</v>
      </c>
      <c r="C108" s="143">
        <v>6.8153516052309295E-3</v>
      </c>
      <c r="D108" s="61">
        <v>49.68</v>
      </c>
      <c r="E108" s="61">
        <v>7.0750811387573498E-2</v>
      </c>
      <c r="F108" s="64">
        <v>0.17699999999999999</v>
      </c>
      <c r="G108" s="64">
        <v>4.9375319925827089E-3</v>
      </c>
      <c r="H108" s="61">
        <v>5.89</v>
      </c>
      <c r="I108" s="61">
        <v>2.0856970924564962E-2</v>
      </c>
      <c r="J108" s="61">
        <v>1.07</v>
      </c>
      <c r="K108" s="61">
        <v>9.7409999999999997</v>
      </c>
      <c r="L108" s="61">
        <v>4.436721838279549E-2</v>
      </c>
      <c r="M108" s="64">
        <v>0.05</v>
      </c>
      <c r="N108" s="64">
        <v>3.7912618831553524E-3</v>
      </c>
      <c r="O108" s="61">
        <v>26.93</v>
      </c>
      <c r="P108" s="61">
        <v>8.3959430846093766E-2</v>
      </c>
      <c r="Q108" s="61">
        <v>4.97</v>
      </c>
      <c r="R108" s="61">
        <v>1.2242904908255746E-2</v>
      </c>
      <c r="S108" s="64">
        <v>0.11</v>
      </c>
      <c r="T108" s="64">
        <v>6.8984539294891251E-3</v>
      </c>
      <c r="U108" s="64">
        <v>0.60299999999999998</v>
      </c>
      <c r="V108" s="64">
        <v>1.4779768715375757E-2</v>
      </c>
      <c r="W108" s="64">
        <v>0.02</v>
      </c>
      <c r="X108" s="64">
        <v>9.3420541268310982E-4</v>
      </c>
      <c r="Y108" s="60">
        <v>9.9400000000000002E-2</v>
      </c>
      <c r="Z108" s="60">
        <v>1.3901371570593445E-3</v>
      </c>
      <c r="AA108" s="64">
        <v>1.4999999999999999E-2</v>
      </c>
      <c r="AB108" s="64">
        <v>2.2812484642308374E-3</v>
      </c>
      <c r="AC108" s="64">
        <v>1.4999999999999999E-2</v>
      </c>
      <c r="AD108" s="64">
        <v>8.8017757046834335E-4</v>
      </c>
      <c r="AE108" s="61">
        <v>99.37</v>
      </c>
      <c r="AF108" s="61">
        <f t="shared" si="51"/>
        <v>100.11</v>
      </c>
      <c r="AG108" s="92">
        <f t="shared" si="53"/>
        <v>0.11299435028248589</v>
      </c>
      <c r="AH108" s="64">
        <f t="shared" si="54"/>
        <v>3.4067796610169494</v>
      </c>
      <c r="AI108" s="64">
        <f t="shared" si="55"/>
        <v>0.56158192090395487</v>
      </c>
      <c r="AJ108" s="64">
        <f t="shared" si="52"/>
        <v>4.1807909604519775</v>
      </c>
      <c r="AK108" s="63">
        <v>1457</v>
      </c>
      <c r="AL108" s="63">
        <v>1310</v>
      </c>
      <c r="AM108" s="63" t="s">
        <v>286</v>
      </c>
      <c r="AN108" s="62">
        <v>0.74</v>
      </c>
      <c r="AO108" s="69">
        <v>0.02</v>
      </c>
      <c r="AP108" s="66">
        <v>38</v>
      </c>
      <c r="AQ108" s="63">
        <v>13</v>
      </c>
      <c r="AR108" s="67">
        <v>1054.19</v>
      </c>
      <c r="AS108" s="63">
        <v>39.74</v>
      </c>
      <c r="AT108" s="67">
        <v>0.46</v>
      </c>
      <c r="AU108" s="63">
        <v>0.03</v>
      </c>
      <c r="AV108" s="67">
        <v>20.170000000000002</v>
      </c>
      <c r="AW108" s="63">
        <v>0.56000000000000005</v>
      </c>
      <c r="AX108" s="67">
        <v>4.76</v>
      </c>
      <c r="AY108" s="63">
        <v>0.27</v>
      </c>
      <c r="AZ108" s="67">
        <v>8.51</v>
      </c>
      <c r="BA108" s="63">
        <v>0.34</v>
      </c>
      <c r="BB108" s="67">
        <v>0.28000000000000003</v>
      </c>
      <c r="BC108" s="63">
        <v>0.02</v>
      </c>
      <c r="BD108" s="67">
        <v>2.62</v>
      </c>
      <c r="BE108" s="63">
        <v>0.34</v>
      </c>
      <c r="BF108" s="67">
        <v>0.38</v>
      </c>
      <c r="BG108" s="63">
        <v>0.03</v>
      </c>
      <c r="BH108" s="67">
        <v>1.07</v>
      </c>
      <c r="BI108" s="63">
        <v>0.06</v>
      </c>
      <c r="BJ108" s="67"/>
      <c r="BK108" s="63"/>
      <c r="BL108" s="67">
        <v>0.99</v>
      </c>
      <c r="BM108" s="63">
        <v>0.12</v>
      </c>
      <c r="BN108" s="67">
        <v>0.36</v>
      </c>
      <c r="BO108" s="63">
        <v>7.0000000000000007E-2</v>
      </c>
      <c r="BP108" s="67"/>
      <c r="BQ108" s="63"/>
      <c r="BR108" s="67"/>
      <c r="BS108" s="63"/>
      <c r="BT108" s="67"/>
      <c r="BU108" s="63"/>
      <c r="BV108" s="67">
        <v>0.76</v>
      </c>
      <c r="BW108" s="63">
        <v>7.0000000000000007E-2</v>
      </c>
      <c r="BX108" s="67"/>
      <c r="BY108" s="63"/>
      <c r="BZ108" s="67">
        <v>0.55000000000000004</v>
      </c>
      <c r="CA108" s="63">
        <v>7.0000000000000007E-2</v>
      </c>
      <c r="CB108" s="67"/>
      <c r="CC108" s="63"/>
      <c r="CD108" s="67"/>
      <c r="CE108" s="63"/>
      <c r="CF108" s="67"/>
      <c r="CG108" s="63"/>
      <c r="CH108" s="67">
        <v>6.9000000000000006E-2</v>
      </c>
      <c r="CI108" s="63">
        <v>8.0000000000000002E-3</v>
      </c>
      <c r="CJ108" s="67">
        <v>2.5000000000000001E-2</v>
      </c>
      <c r="CK108" s="63">
        <v>5.0000000000000001E-3</v>
      </c>
      <c r="CL108" s="118">
        <v>7.6E-3</v>
      </c>
      <c r="CM108" s="60">
        <v>1.6999999999999999E-3</v>
      </c>
      <c r="CN108" s="117">
        <v>35</v>
      </c>
      <c r="CO108" s="91">
        <v>8.41</v>
      </c>
      <c r="CP108" s="91">
        <v>15.51</v>
      </c>
      <c r="CQ108" s="91">
        <v>1.92</v>
      </c>
      <c r="CR108" s="61">
        <v>3.13</v>
      </c>
      <c r="CS108" s="61">
        <v>0.9</v>
      </c>
      <c r="CT108" s="63">
        <v>11.2</v>
      </c>
      <c r="CU108" s="63">
        <v>2.25</v>
      </c>
      <c r="CV108" s="63">
        <v>14.35</v>
      </c>
      <c r="CW108" s="63">
        <v>2.4</v>
      </c>
      <c r="CX108" s="60">
        <f t="shared" si="57"/>
        <v>2.2806147744174516E-2</v>
      </c>
      <c r="CY108" s="60">
        <f t="shared" si="58"/>
        <v>1.6165277053079867E-3</v>
      </c>
      <c r="CZ108" s="63"/>
      <c r="DA108" s="68">
        <v>13.1</v>
      </c>
      <c r="DB108" s="60">
        <f t="shared" ref="DB108:DB110" si="61">0.3543*DD108</f>
        <v>2.2547652000000001E-2</v>
      </c>
      <c r="DC108" s="60">
        <v>1.2896520000000001E-3</v>
      </c>
      <c r="DD108" s="60">
        <v>6.3640000000000002E-2</v>
      </c>
      <c r="DE108" s="60">
        <v>3.64E-3</v>
      </c>
      <c r="DF108" s="65">
        <v>0.70326</v>
      </c>
      <c r="DG108" s="65">
        <v>7.1000000000000002E-4</v>
      </c>
      <c r="DH108" s="65">
        <v>0.70028999999999997</v>
      </c>
      <c r="DI108" s="65">
        <v>7.4812461027614176E-4</v>
      </c>
      <c r="DJ108" s="68">
        <v>3529.486761765761</v>
      </c>
      <c r="DK108" s="68">
        <v>603</v>
      </c>
      <c r="DM108" s="189">
        <v>40.86</v>
      </c>
      <c r="DN108" s="189">
        <v>5.7260498565258423E-2</v>
      </c>
      <c r="DO108" s="189">
        <v>51.07</v>
      </c>
      <c r="DP108" s="189">
        <v>7.4024081070739295E-2</v>
      </c>
      <c r="DQ108" s="189">
        <v>6.06</v>
      </c>
      <c r="DR108" s="189">
        <v>2.6409244324941111E-2</v>
      </c>
      <c r="DS108" s="190">
        <v>4.0000000000000001E-3</v>
      </c>
      <c r="DT108" s="190">
        <v>6.9486957061351366E-4</v>
      </c>
      <c r="DU108" s="190">
        <v>5.1200000000000002E-2</v>
      </c>
      <c r="DV108" s="190">
        <v>4.194750117463588E-3</v>
      </c>
      <c r="DW108" s="190">
        <v>1.1000000000000001E-3</v>
      </c>
      <c r="DX108" s="190">
        <v>4.1259028735254671E-4</v>
      </c>
      <c r="DY108" s="190">
        <v>0.12709999999999999</v>
      </c>
      <c r="DZ108" s="190">
        <v>1.2824316052124027E-3</v>
      </c>
      <c r="EA108" s="190">
        <v>1.5E-3</v>
      </c>
      <c r="EB108" s="190">
        <v>3.2639175052385594E-4</v>
      </c>
      <c r="EC108" s="190">
        <v>0.23380000000000001</v>
      </c>
      <c r="ED108" s="190">
        <v>2.0286116669188691E-3</v>
      </c>
      <c r="EE108" s="190">
        <v>9.35E-2</v>
      </c>
      <c r="EF108" s="190">
        <v>8.2264620189844578E-4</v>
      </c>
      <c r="EG108" s="190">
        <v>1.52E-2</v>
      </c>
      <c r="EH108" s="190">
        <v>9.3624680225489116E-4</v>
      </c>
      <c r="EI108" s="190">
        <v>0.42959999999999998</v>
      </c>
      <c r="EJ108" s="190">
        <v>1.384063660008784E-3</v>
      </c>
      <c r="EK108" s="189">
        <v>98.95</v>
      </c>
    </row>
    <row r="109" spans="1:141" x14ac:dyDescent="0.2">
      <c r="A109" s="63" t="s">
        <v>178</v>
      </c>
      <c r="B109" s="61">
        <v>93.68</v>
      </c>
      <c r="C109" s="143">
        <v>2.6166571914605682E-2</v>
      </c>
      <c r="D109" s="61">
        <v>49.94</v>
      </c>
      <c r="E109" s="61">
        <v>7.1121085360213776E-2</v>
      </c>
      <c r="F109" s="64">
        <v>0.18099999999999999</v>
      </c>
      <c r="G109" s="64">
        <v>4.9796573125189501E-3</v>
      </c>
      <c r="H109" s="61">
        <v>5.93</v>
      </c>
      <c r="I109" s="61">
        <v>2.0998614190606151E-2</v>
      </c>
      <c r="J109" s="61">
        <v>1.07</v>
      </c>
      <c r="K109" s="61">
        <v>9.7370000000000001</v>
      </c>
      <c r="L109" s="61">
        <v>4.309939004509529E-2</v>
      </c>
      <c r="M109" s="64">
        <v>5.6000000000000001E-2</v>
      </c>
      <c r="N109" s="64">
        <v>3.8415357011499806E-3</v>
      </c>
      <c r="O109" s="61">
        <v>26.64</v>
      </c>
      <c r="P109" s="61">
        <v>8.3055300324542808E-2</v>
      </c>
      <c r="Q109" s="61">
        <v>5.03</v>
      </c>
      <c r="R109" s="61">
        <v>1.239070657716829E-2</v>
      </c>
      <c r="S109" s="64">
        <v>9.7000000000000003E-2</v>
      </c>
      <c r="T109" s="64">
        <v>6.7880159147037655E-3</v>
      </c>
      <c r="U109" s="64">
        <v>0.64300000000000002</v>
      </c>
      <c r="V109" s="64">
        <v>1.5213298872392559E-2</v>
      </c>
      <c r="W109" s="64">
        <v>2.1000000000000001E-2</v>
      </c>
      <c r="X109" s="64">
        <v>9.3483956793547103E-4</v>
      </c>
      <c r="Y109" s="60">
        <v>8.5400000000000004E-2</v>
      </c>
      <c r="Z109" s="60">
        <v>1.3203638013670677E-3</v>
      </c>
      <c r="AA109" s="64">
        <v>1.4999999999999999E-2</v>
      </c>
      <c r="AB109" s="64">
        <v>2.4697165604354054E-3</v>
      </c>
      <c r="AC109" s="64">
        <v>1.2E-2</v>
      </c>
      <c r="AD109" s="64">
        <v>8.3133379310332105E-4</v>
      </c>
      <c r="AE109" s="61">
        <v>99.45</v>
      </c>
      <c r="AF109" s="61">
        <f t="shared" si="51"/>
        <v>100.09</v>
      </c>
      <c r="AG109" s="92">
        <f t="shared" si="53"/>
        <v>0.11602209944751382</v>
      </c>
      <c r="AH109" s="64">
        <f t="shared" si="54"/>
        <v>3.5524861878453042</v>
      </c>
      <c r="AI109" s="64">
        <f t="shared" si="55"/>
        <v>0.47182320441988956</v>
      </c>
      <c r="AJ109" s="64">
        <f t="shared" si="52"/>
        <v>3.535911602209945</v>
      </c>
      <c r="AK109" s="63">
        <v>1456</v>
      </c>
      <c r="AL109" s="63">
        <v>1310</v>
      </c>
      <c r="AM109" s="63" t="s">
        <v>177</v>
      </c>
      <c r="AN109" s="62">
        <v>0.64</v>
      </c>
      <c r="AO109" s="69">
        <v>0.08</v>
      </c>
      <c r="AP109" s="66">
        <v>38</v>
      </c>
      <c r="AQ109" s="63">
        <v>21</v>
      </c>
      <c r="AR109" s="67">
        <v>1050.0899999999999</v>
      </c>
      <c r="AS109" s="63">
        <v>38.96</v>
      </c>
      <c r="AT109" s="67">
        <v>0.46</v>
      </c>
      <c r="AU109" s="63">
        <v>0.03</v>
      </c>
      <c r="AV109" s="67">
        <v>20.2</v>
      </c>
      <c r="AW109" s="63">
        <v>0.46</v>
      </c>
      <c r="AX109" s="67">
        <v>4.78</v>
      </c>
      <c r="AY109" s="63">
        <v>0.2</v>
      </c>
      <c r="AZ109" s="67">
        <v>8.6300000000000008</v>
      </c>
      <c r="BA109" s="63">
        <v>0.33</v>
      </c>
      <c r="BB109" s="67">
        <v>0.28000000000000003</v>
      </c>
      <c r="BC109" s="63">
        <v>0.02</v>
      </c>
      <c r="BD109" s="67">
        <v>2.61</v>
      </c>
      <c r="BE109" s="63">
        <v>0.24</v>
      </c>
      <c r="BF109" s="67">
        <v>0.37</v>
      </c>
      <c r="BG109" s="63">
        <v>0.03</v>
      </c>
      <c r="BH109" s="67">
        <v>1.07</v>
      </c>
      <c r="BI109" s="63">
        <v>0.06</v>
      </c>
      <c r="BJ109" s="67"/>
      <c r="BK109" s="63"/>
      <c r="BL109" s="67">
        <v>0.95</v>
      </c>
      <c r="BM109" s="63">
        <v>0.08</v>
      </c>
      <c r="BN109" s="67">
        <v>0.36</v>
      </c>
      <c r="BO109" s="63">
        <v>0.06</v>
      </c>
      <c r="BP109" s="67"/>
      <c r="BQ109" s="63"/>
      <c r="BR109" s="67"/>
      <c r="BS109" s="63"/>
      <c r="BT109" s="67"/>
      <c r="BU109" s="63"/>
      <c r="BV109" s="67">
        <v>0.75</v>
      </c>
      <c r="BW109" s="63">
        <v>0.06</v>
      </c>
      <c r="BX109" s="67"/>
      <c r="BY109" s="63"/>
      <c r="BZ109" s="67">
        <v>0.54</v>
      </c>
      <c r="CA109" s="63">
        <v>0.06</v>
      </c>
      <c r="CB109" s="67"/>
      <c r="CC109" s="63"/>
      <c r="CD109" s="67"/>
      <c r="CE109" s="63"/>
      <c r="CF109" s="67"/>
      <c r="CG109" s="63"/>
      <c r="CH109" s="67">
        <v>7.0000000000000007E-2</v>
      </c>
      <c r="CI109" s="63">
        <v>7.0000000000000001E-3</v>
      </c>
      <c r="CJ109" s="67">
        <v>2.1999999999999999E-2</v>
      </c>
      <c r="CK109" s="63">
        <v>4.0000000000000001E-3</v>
      </c>
      <c r="CL109" s="118">
        <v>7.4000000000000003E-3</v>
      </c>
      <c r="CM109" s="60">
        <v>1.5E-3</v>
      </c>
      <c r="CN109" s="117">
        <v>40</v>
      </c>
      <c r="CO109" s="91">
        <v>8.9600000000000009</v>
      </c>
      <c r="CP109" s="91">
        <v>15.29</v>
      </c>
      <c r="CQ109" s="91">
        <v>1.74</v>
      </c>
      <c r="CR109" s="61">
        <v>3.14</v>
      </c>
      <c r="CS109" s="61">
        <v>0.82</v>
      </c>
      <c r="CT109" s="63">
        <v>12.73</v>
      </c>
      <c r="CU109" s="63">
        <v>2.34</v>
      </c>
      <c r="CV109" s="63">
        <v>13.57</v>
      </c>
      <c r="CW109" s="63">
        <v>1.81</v>
      </c>
      <c r="CX109" s="60">
        <f t="shared" si="57"/>
        <v>2.2772277227722775E-2</v>
      </c>
      <c r="CY109" s="60">
        <f t="shared" si="58"/>
        <v>1.5730822647738382E-3</v>
      </c>
      <c r="CZ109" s="63"/>
      <c r="DA109" s="68">
        <v>20.9</v>
      </c>
      <c r="DB109" s="60">
        <f t="shared" si="61"/>
        <v>2.2636227000000002E-2</v>
      </c>
      <c r="DC109" s="60">
        <v>1.307367E-3</v>
      </c>
      <c r="DD109" s="60">
        <v>6.3890000000000002E-2</v>
      </c>
      <c r="DE109" s="60">
        <v>3.6900000000000001E-3</v>
      </c>
      <c r="DF109" s="65">
        <v>0.70365</v>
      </c>
      <c r="DG109" s="65">
        <v>1.32E-3</v>
      </c>
      <c r="DH109" s="65">
        <v>0.70067000000000002</v>
      </c>
      <c r="DI109" s="65">
        <v>1.3412679150421204E-3</v>
      </c>
      <c r="DJ109" s="68">
        <v>3224.4426965855882</v>
      </c>
      <c r="DK109" s="68">
        <v>1085</v>
      </c>
      <c r="DM109" s="189">
        <v>41.51</v>
      </c>
      <c r="DN109" s="189">
        <v>0.10343287414457945</v>
      </c>
      <c r="DO109" s="189">
        <v>51.83</v>
      </c>
      <c r="DP109" s="189">
        <v>0.17109201637730356</v>
      </c>
      <c r="DQ109" s="189">
        <v>6.23</v>
      </c>
      <c r="DR109" s="189">
        <v>0.1049900044088421</v>
      </c>
      <c r="DS109" s="190">
        <v>4.1000000000000003E-3</v>
      </c>
      <c r="DT109" s="190">
        <v>8.9922702949230113E-4</v>
      </c>
      <c r="DU109" s="190">
        <v>4.9799999999999997E-2</v>
      </c>
      <c r="DV109" s="190">
        <v>2.1910097617849735E-3</v>
      </c>
      <c r="DW109" s="190">
        <v>2.5000000000000001E-3</v>
      </c>
      <c r="DX109" s="190">
        <v>3.6987254684119598E-3</v>
      </c>
      <c r="DY109" s="190">
        <v>0.12690000000000001</v>
      </c>
      <c r="DZ109" s="190">
        <v>1.2056112408788131E-3</v>
      </c>
      <c r="EA109" s="190">
        <v>1.5E-3</v>
      </c>
      <c r="EB109" s="190">
        <v>3.7519843644830115E-4</v>
      </c>
      <c r="EC109" s="190">
        <v>0.24479999999999999</v>
      </c>
      <c r="ED109" s="190">
        <v>1.2745071482615245E-2</v>
      </c>
      <c r="EE109" s="190">
        <v>9.5100000000000004E-2</v>
      </c>
      <c r="EF109" s="190">
        <v>2.6798948564676524E-3</v>
      </c>
      <c r="EG109" s="190">
        <v>1.55E-2</v>
      </c>
      <c r="EH109" s="190">
        <v>1.1289567754744171E-3</v>
      </c>
      <c r="EI109" s="190">
        <v>0.4279</v>
      </c>
      <c r="EJ109" s="190">
        <v>3.9342303967895495E-3</v>
      </c>
      <c r="EK109" s="189">
        <v>100.55</v>
      </c>
    </row>
    <row r="110" spans="1:141" x14ac:dyDescent="0.2">
      <c r="A110" s="63" t="s">
        <v>232</v>
      </c>
      <c r="B110" s="61">
        <v>93.67</v>
      </c>
      <c r="C110" s="143">
        <v>4.4397259980439672E-3</v>
      </c>
      <c r="D110" s="61">
        <v>49.94</v>
      </c>
      <c r="E110" s="61">
        <v>7.1121085360213776E-2</v>
      </c>
      <c r="F110" s="64">
        <v>0.193</v>
      </c>
      <c r="G110" s="64">
        <v>5.0555085618817081E-3</v>
      </c>
      <c r="H110" s="61">
        <v>6.28</v>
      </c>
      <c r="I110" s="61">
        <v>2.151284083036438E-2</v>
      </c>
      <c r="J110" s="61">
        <v>1.1299999999999999</v>
      </c>
      <c r="K110" s="61">
        <v>9.6829999999999998</v>
      </c>
      <c r="L110" s="61">
        <v>4.248766818987991E-2</v>
      </c>
      <c r="M110" s="64">
        <v>5.3999999999999999E-2</v>
      </c>
      <c r="N110" s="64">
        <v>3.7952740928686563E-3</v>
      </c>
      <c r="O110" s="61">
        <v>26.33</v>
      </c>
      <c r="P110" s="61">
        <v>8.5129142491471924E-2</v>
      </c>
      <c r="Q110" s="61">
        <v>5.25</v>
      </c>
      <c r="R110" s="61">
        <v>1.2528500841414878E-2</v>
      </c>
      <c r="S110" s="64">
        <v>8.7999999999999995E-2</v>
      </c>
      <c r="T110" s="64">
        <v>6.8903621902688412E-3</v>
      </c>
      <c r="U110" s="64">
        <v>0.69</v>
      </c>
      <c r="V110" s="64">
        <v>1.576756571080154E-2</v>
      </c>
      <c r="W110" s="64">
        <v>2.1000000000000001E-2</v>
      </c>
      <c r="X110" s="64">
        <v>9.3247438809033491E-4</v>
      </c>
      <c r="Y110" s="60">
        <v>6.3100000000000003E-2</v>
      </c>
      <c r="Z110" s="60">
        <v>1.1918525955258595E-3</v>
      </c>
      <c r="AA110" s="64">
        <v>1.7000000000000001E-2</v>
      </c>
      <c r="AB110" s="64">
        <v>2.3061518010275726E-3</v>
      </c>
      <c r="AC110" s="64">
        <v>3.0000000000000001E-3</v>
      </c>
      <c r="AD110" s="64">
        <v>6.9096725440983577E-4</v>
      </c>
      <c r="AE110" s="61">
        <v>99.75</v>
      </c>
      <c r="AF110" s="61">
        <f t="shared" si="51"/>
        <v>100.07</v>
      </c>
      <c r="AG110" s="92">
        <f t="shared" si="53"/>
        <v>0.10880829015544041</v>
      </c>
      <c r="AH110" s="64">
        <f t="shared" si="54"/>
        <v>3.5751295336787563</v>
      </c>
      <c r="AI110" s="64">
        <f t="shared" si="55"/>
        <v>0.32694300518134717</v>
      </c>
      <c r="AJ110" s="64">
        <f t="shared" si="52"/>
        <v>1.6580310880829014</v>
      </c>
      <c r="AK110" s="63">
        <v>1466</v>
      </c>
      <c r="AL110" s="63">
        <v>1310</v>
      </c>
      <c r="AM110" s="63" t="s">
        <v>221</v>
      </c>
      <c r="AN110" s="62">
        <v>0.32</v>
      </c>
      <c r="AO110" s="69">
        <v>0.05</v>
      </c>
      <c r="AP110" s="66">
        <v>38</v>
      </c>
      <c r="AQ110" s="63">
        <v>10</v>
      </c>
      <c r="AR110" s="67">
        <v>1111.32</v>
      </c>
      <c r="AS110" s="63">
        <v>49.12</v>
      </c>
      <c r="AT110" s="67">
        <v>0.41</v>
      </c>
      <c r="AU110" s="63">
        <v>0.04</v>
      </c>
      <c r="AV110" s="67">
        <v>20.7</v>
      </c>
      <c r="AW110" s="63">
        <v>0.69</v>
      </c>
      <c r="AX110" s="67">
        <v>4.82</v>
      </c>
      <c r="AY110" s="63">
        <v>0.3</v>
      </c>
      <c r="AZ110" s="67">
        <v>8.59</v>
      </c>
      <c r="BA110" s="63">
        <v>0.46</v>
      </c>
      <c r="BB110" s="67">
        <v>0.3</v>
      </c>
      <c r="BC110" s="63">
        <v>0.03</v>
      </c>
      <c r="BD110" s="67">
        <v>2.59</v>
      </c>
      <c r="BE110" s="63">
        <v>0.42</v>
      </c>
      <c r="BF110" s="67">
        <v>0.36</v>
      </c>
      <c r="BG110" s="63">
        <v>0.04</v>
      </c>
      <c r="BH110" s="67">
        <v>1.1100000000000001</v>
      </c>
      <c r="BI110" s="63">
        <v>0.08</v>
      </c>
      <c r="BJ110" s="67"/>
      <c r="BK110" s="63"/>
      <c r="BL110" s="67">
        <v>1.02</v>
      </c>
      <c r="BM110" s="63">
        <v>0.17</v>
      </c>
      <c r="BN110" s="67">
        <v>0.35</v>
      </c>
      <c r="BO110" s="63">
        <v>7.0000000000000007E-2</v>
      </c>
      <c r="BP110" s="67"/>
      <c r="BQ110" s="63"/>
      <c r="BR110" s="67"/>
      <c r="BS110" s="63"/>
      <c r="BT110" s="67"/>
      <c r="BU110" s="63"/>
      <c r="BV110" s="67">
        <v>0.83</v>
      </c>
      <c r="BW110" s="63">
        <v>0.11</v>
      </c>
      <c r="BX110" s="67"/>
      <c r="BY110" s="63"/>
      <c r="BZ110" s="67">
        <v>0.57999999999999996</v>
      </c>
      <c r="CA110" s="63">
        <v>7.0000000000000007E-2</v>
      </c>
      <c r="CB110" s="67"/>
      <c r="CC110" s="63"/>
      <c r="CD110" s="67"/>
      <c r="CE110" s="63"/>
      <c r="CF110" s="67"/>
      <c r="CG110" s="63"/>
      <c r="CH110" s="67">
        <v>0.06</v>
      </c>
      <c r="CI110" s="63">
        <v>1.0999999999999999E-2</v>
      </c>
      <c r="CJ110" s="67">
        <v>2.3E-2</v>
      </c>
      <c r="CK110" s="63">
        <v>5.0000000000000001E-3</v>
      </c>
      <c r="CL110" s="118">
        <v>8.3000000000000001E-3</v>
      </c>
      <c r="CM110" s="60">
        <v>2.3E-3</v>
      </c>
      <c r="CN110" s="117">
        <v>37.5</v>
      </c>
      <c r="CO110" s="91">
        <v>11.43</v>
      </c>
      <c r="CP110" s="91">
        <v>18.5</v>
      </c>
      <c r="CQ110" s="91">
        <v>3.51</v>
      </c>
      <c r="CR110" s="61">
        <v>2.88</v>
      </c>
      <c r="CS110" s="61">
        <v>1.01</v>
      </c>
      <c r="CT110" s="63">
        <v>13.04</v>
      </c>
      <c r="CU110" s="63">
        <v>3.11</v>
      </c>
      <c r="CV110" s="63">
        <v>17</v>
      </c>
      <c r="CW110" s="63">
        <v>4.09</v>
      </c>
      <c r="CX110" s="60">
        <f t="shared" si="57"/>
        <v>1.9806763285024155E-2</v>
      </c>
      <c r="CY110" s="60">
        <f t="shared" si="58"/>
        <v>2.0420432015094948E-3</v>
      </c>
      <c r="CZ110" s="63"/>
      <c r="DA110" s="68">
        <v>11</v>
      </c>
      <c r="DB110" s="60">
        <f t="shared" si="61"/>
        <v>2.0120697E-2</v>
      </c>
      <c r="DC110" s="60">
        <v>1.1833620000000001E-3</v>
      </c>
      <c r="DD110" s="60">
        <v>5.679E-2</v>
      </c>
      <c r="DE110" s="60">
        <v>3.3400000000000001E-3</v>
      </c>
      <c r="DF110" s="65">
        <v>0.70286999999999999</v>
      </c>
      <c r="DG110" s="65">
        <v>1.3500000000000001E-3</v>
      </c>
      <c r="DH110" s="65">
        <v>0.70021999999999995</v>
      </c>
      <c r="DI110" s="65">
        <v>1.3667793252450423E-3</v>
      </c>
      <c r="DJ110" s="68">
        <v>3585.9261758922667</v>
      </c>
      <c r="DK110" s="68">
        <v>1100</v>
      </c>
      <c r="DM110" s="189">
        <v>41.44</v>
      </c>
      <c r="DN110" s="189">
        <v>5.2881305480042003E-2</v>
      </c>
      <c r="DO110" s="189">
        <v>51.64</v>
      </c>
      <c r="DP110" s="189">
        <v>8.6219384081239567E-2</v>
      </c>
      <c r="DQ110" s="189">
        <v>6.22</v>
      </c>
      <c r="DR110" s="189">
        <v>1.7859392744648612E-2</v>
      </c>
      <c r="DS110" s="190">
        <v>3.5000000000000001E-3</v>
      </c>
      <c r="DT110" s="190">
        <v>7.8215566646567408E-4</v>
      </c>
      <c r="DU110" s="190">
        <v>5.2600000000000001E-2</v>
      </c>
      <c r="DV110" s="190">
        <v>1.4220843878905711E-3</v>
      </c>
      <c r="DW110" s="190">
        <v>1.6000000000000001E-3</v>
      </c>
      <c r="DX110" s="190">
        <v>9.5524319993853224E-4</v>
      </c>
      <c r="DY110" s="190">
        <v>0.1273</v>
      </c>
      <c r="DZ110" s="190">
        <v>5.9526719280274352E-4</v>
      </c>
      <c r="EA110" s="190">
        <v>1.9E-3</v>
      </c>
      <c r="EB110" s="190">
        <v>2.1356850665598537E-4</v>
      </c>
      <c r="EC110" s="190">
        <v>0.23780000000000001</v>
      </c>
      <c r="ED110" s="190">
        <v>1.4586767652962314E-3</v>
      </c>
      <c r="EE110" s="190">
        <v>9.5500000000000002E-2</v>
      </c>
      <c r="EF110" s="190">
        <v>1.2880226198842036E-3</v>
      </c>
      <c r="EG110" s="190">
        <v>1.47E-2</v>
      </c>
      <c r="EH110" s="190">
        <v>8.8802673132786403E-4</v>
      </c>
      <c r="EI110" s="190">
        <v>0.43090000000000001</v>
      </c>
      <c r="EJ110" s="190">
        <v>2.8415536485103337E-3</v>
      </c>
      <c r="EK110" s="189">
        <v>100.27</v>
      </c>
    </row>
    <row r="111" spans="1:141" x14ac:dyDescent="0.2">
      <c r="A111" s="63" t="s">
        <v>308</v>
      </c>
      <c r="B111" s="61">
        <v>93.82</v>
      </c>
      <c r="C111" s="143">
        <v>1.0577376066870144E-2</v>
      </c>
      <c r="D111" s="61">
        <v>49.72</v>
      </c>
      <c r="E111" s="61">
        <v>7.0807776614133539E-2</v>
      </c>
      <c r="F111" s="64">
        <v>0.17599999999999999</v>
      </c>
      <c r="G111" s="64">
        <v>4.8359192673672535E-3</v>
      </c>
      <c r="H111" s="61">
        <v>5.86</v>
      </c>
      <c r="I111" s="61">
        <v>2.0600645196656303E-2</v>
      </c>
      <c r="J111" s="61">
        <v>1.1100000000000001</v>
      </c>
      <c r="K111" s="61">
        <v>9.7050000000000001</v>
      </c>
      <c r="L111" s="61">
        <v>4.2833593532283623E-2</v>
      </c>
      <c r="M111" s="64">
        <v>0.05</v>
      </c>
      <c r="N111" s="64">
        <v>3.649962455413196E-3</v>
      </c>
      <c r="O111" s="61">
        <v>27.12</v>
      </c>
      <c r="P111" s="61">
        <v>8.4551792222282318E-2</v>
      </c>
      <c r="Q111" s="61">
        <v>4.91</v>
      </c>
      <c r="R111" s="61">
        <v>1.2032437723929717E-2</v>
      </c>
      <c r="S111" s="64">
        <v>9.2999999999999999E-2</v>
      </c>
      <c r="T111" s="64">
        <v>6.64564680641061E-3</v>
      </c>
      <c r="U111" s="64">
        <v>0.61699999999999999</v>
      </c>
      <c r="V111" s="64">
        <v>1.4796830118476786E-2</v>
      </c>
      <c r="W111" s="64">
        <v>1.9E-2</v>
      </c>
      <c r="X111" s="64">
        <v>8.8109047642924898E-4</v>
      </c>
      <c r="Y111" s="60">
        <v>6.2E-2</v>
      </c>
      <c r="Z111" s="60">
        <v>1.1622525349775442E-3</v>
      </c>
      <c r="AA111" s="64">
        <v>1.7999999999999999E-2</v>
      </c>
      <c r="AB111" s="64">
        <v>2.3417072062920249E-3</v>
      </c>
      <c r="AC111" s="64">
        <v>1.2E-2</v>
      </c>
      <c r="AD111" s="64">
        <v>8.5464836173845338E-4</v>
      </c>
      <c r="AE111" s="61">
        <v>99.45</v>
      </c>
      <c r="AF111" s="61">
        <f t="shared" si="51"/>
        <v>100.07000000000001</v>
      </c>
      <c r="AG111" s="92">
        <f t="shared" si="53"/>
        <v>0.10795454545454546</v>
      </c>
      <c r="AH111" s="64">
        <f t="shared" si="54"/>
        <v>3.5056818181818183</v>
      </c>
      <c r="AI111" s="64">
        <f t="shared" si="55"/>
        <v>0.35227272727272729</v>
      </c>
      <c r="AJ111" s="64">
        <f t="shared" si="52"/>
        <v>3.5227272727272729</v>
      </c>
      <c r="AK111" s="63">
        <v>1463</v>
      </c>
      <c r="AL111" s="63">
        <v>1310</v>
      </c>
      <c r="AM111" s="63" t="s">
        <v>307</v>
      </c>
      <c r="AN111" s="62">
        <v>0.62</v>
      </c>
      <c r="AO111" s="69">
        <v>0.02</v>
      </c>
      <c r="AP111" s="66">
        <v>38</v>
      </c>
      <c r="AQ111" s="63">
        <v>9</v>
      </c>
      <c r="AR111" s="67">
        <v>1047.71</v>
      </c>
      <c r="AS111" s="63">
        <v>34.89</v>
      </c>
      <c r="AT111" s="67">
        <v>0.42</v>
      </c>
      <c r="AU111" s="63">
        <v>0.02</v>
      </c>
      <c r="AV111" s="67">
        <v>19.95</v>
      </c>
      <c r="AW111" s="63">
        <v>0.41</v>
      </c>
      <c r="AX111" s="67">
        <v>4.6900000000000004</v>
      </c>
      <c r="AY111" s="63">
        <v>0.18</v>
      </c>
      <c r="AZ111" s="67">
        <v>8.4499999999999993</v>
      </c>
      <c r="BA111" s="63">
        <v>0.31</v>
      </c>
      <c r="BB111" s="67">
        <v>0.26</v>
      </c>
      <c r="BC111" s="63">
        <v>0.02</v>
      </c>
      <c r="BD111" s="67">
        <v>2.65</v>
      </c>
      <c r="BE111" s="63">
        <v>0.23</v>
      </c>
      <c r="BF111" s="67">
        <v>0.37</v>
      </c>
      <c r="BG111" s="63">
        <v>0.02</v>
      </c>
      <c r="BH111" s="67">
        <v>1.04</v>
      </c>
      <c r="BI111" s="63">
        <v>0.05</v>
      </c>
      <c r="BJ111" s="67"/>
      <c r="BK111" s="63"/>
      <c r="BL111" s="67">
        <v>0.9</v>
      </c>
      <c r="BM111" s="63">
        <v>7.0000000000000007E-2</v>
      </c>
      <c r="BN111" s="67">
        <v>0.36</v>
      </c>
      <c r="BO111" s="63">
        <v>0.06</v>
      </c>
      <c r="BP111" s="67"/>
      <c r="BQ111" s="63"/>
      <c r="BR111" s="67"/>
      <c r="BS111" s="63"/>
      <c r="BT111" s="67"/>
      <c r="BU111" s="63"/>
      <c r="BV111" s="67">
        <v>0.75</v>
      </c>
      <c r="BW111" s="63">
        <v>0.06</v>
      </c>
      <c r="BX111" s="67"/>
      <c r="BY111" s="63"/>
      <c r="BZ111" s="67">
        <v>0.54</v>
      </c>
      <c r="CA111" s="63">
        <v>0.05</v>
      </c>
      <c r="CB111" s="67"/>
      <c r="CC111" s="63"/>
      <c r="CD111" s="67"/>
      <c r="CE111" s="63"/>
      <c r="CF111" s="67"/>
      <c r="CG111" s="63"/>
      <c r="CH111" s="67">
        <v>5.5E-2</v>
      </c>
      <c r="CI111" s="63">
        <v>5.0000000000000001E-3</v>
      </c>
      <c r="CJ111" s="67">
        <v>2.3E-2</v>
      </c>
      <c r="CK111" s="63">
        <v>3.0000000000000001E-3</v>
      </c>
      <c r="CL111" s="118">
        <v>7.0000000000000001E-3</v>
      </c>
      <c r="CM111" s="60">
        <v>1.2999999999999999E-3</v>
      </c>
      <c r="CN111" s="117">
        <v>37.14</v>
      </c>
      <c r="CO111" s="91">
        <v>7.37</v>
      </c>
      <c r="CP111" s="91">
        <v>18.91</v>
      </c>
      <c r="CQ111" s="91">
        <v>2.06</v>
      </c>
      <c r="CR111" s="61">
        <v>3.29</v>
      </c>
      <c r="CS111" s="61">
        <v>0.79</v>
      </c>
      <c r="CT111" s="63">
        <v>11.3</v>
      </c>
      <c r="CU111" s="63">
        <v>1.82</v>
      </c>
      <c r="CV111" s="63">
        <v>16.36</v>
      </c>
      <c r="CW111" s="63">
        <v>2.0499999999999998</v>
      </c>
      <c r="CX111" s="60">
        <f t="shared" si="57"/>
        <v>2.1052631578947368E-2</v>
      </c>
      <c r="CY111" s="60">
        <f t="shared" si="58"/>
        <v>1.0918855281148417E-3</v>
      </c>
      <c r="CZ111" s="63"/>
      <c r="DA111" s="68">
        <v>9.6</v>
      </c>
      <c r="DB111" s="60">
        <f>0.3543*DD111</f>
        <v>2.2405932000000003E-2</v>
      </c>
      <c r="DC111" s="60">
        <v>1.2542220000000001E-3</v>
      </c>
      <c r="DD111" s="60">
        <v>6.3240000000000005E-2</v>
      </c>
      <c r="DE111" s="60">
        <v>3.5400000000000002E-3</v>
      </c>
      <c r="DF111" s="65">
        <v>0.70299</v>
      </c>
      <c r="DG111" s="65">
        <v>6.8000000000000005E-4</v>
      </c>
      <c r="DH111" s="65">
        <v>0.70003000000000004</v>
      </c>
      <c r="DI111" s="65">
        <v>7.1839443773077786E-4</v>
      </c>
      <c r="DJ111" s="68">
        <v>3731.4120856881873</v>
      </c>
      <c r="DK111" s="68">
        <v>579</v>
      </c>
      <c r="DM111" s="189">
        <v>42.03</v>
      </c>
      <c r="DN111" s="189">
        <v>6.4418258785002597E-2</v>
      </c>
      <c r="DO111" s="189">
        <v>52.48</v>
      </c>
      <c r="DP111" s="189">
        <v>6.5011009716220161E-2</v>
      </c>
      <c r="DQ111" s="189">
        <v>6.16</v>
      </c>
      <c r="DR111" s="189">
        <v>4.2686834116326955E-2</v>
      </c>
      <c r="DS111" s="190">
        <v>3.7000000000000002E-3</v>
      </c>
      <c r="DT111" s="190">
        <v>6.2046023955431874E-4</v>
      </c>
      <c r="DU111" s="190">
        <v>5.6800000000000003E-2</v>
      </c>
      <c r="DV111" s="190">
        <v>2.1103004356211419E-3</v>
      </c>
      <c r="DW111" s="190">
        <v>1.4E-3</v>
      </c>
      <c r="DX111" s="190">
        <v>1.624296206458933E-3</v>
      </c>
      <c r="DY111" s="190">
        <v>0.1265</v>
      </c>
      <c r="DZ111" s="190">
        <v>5.4739722693298589E-4</v>
      </c>
      <c r="EA111" s="190">
        <v>2.0999999999999999E-3</v>
      </c>
      <c r="EB111" s="190">
        <v>2.7473551322179917E-4</v>
      </c>
      <c r="EC111" s="190">
        <v>0.23699999999999999</v>
      </c>
      <c r="ED111" s="190">
        <v>1.3499804382670483E-3</v>
      </c>
      <c r="EE111" s="190">
        <v>9.4299999999999995E-2</v>
      </c>
      <c r="EF111" s="190">
        <v>8.3807547304551528E-4</v>
      </c>
      <c r="EG111" s="190">
        <v>1.4500000000000001E-2</v>
      </c>
      <c r="EH111" s="190">
        <v>8.1298045821296327E-4</v>
      </c>
      <c r="EI111" s="190">
        <v>0.43140000000000001</v>
      </c>
      <c r="EJ111" s="190">
        <v>2.5467163034653658E-3</v>
      </c>
      <c r="EK111" s="189">
        <v>101.65</v>
      </c>
    </row>
    <row r="112" spans="1:141" x14ac:dyDescent="0.2">
      <c r="A112" s="63" t="s">
        <v>894</v>
      </c>
      <c r="B112" s="61">
        <v>92.879735305080118</v>
      </c>
      <c r="C112" s="143">
        <v>8.6836569242936274E-3</v>
      </c>
      <c r="D112" s="61">
        <v>50.36</v>
      </c>
      <c r="E112" s="61">
        <v>0.11557768311426754</v>
      </c>
      <c r="F112" s="64">
        <v>0.2</v>
      </c>
      <c r="G112" s="64">
        <v>8.4855334085806276E-3</v>
      </c>
      <c r="H112" s="61">
        <v>6.51</v>
      </c>
      <c r="I112" s="61">
        <v>4.3853250931350479E-2</v>
      </c>
      <c r="J112" s="61">
        <v>0.98</v>
      </c>
      <c r="K112" s="61">
        <v>10.124000000000001</v>
      </c>
      <c r="L112" s="61">
        <v>8.7164496342860442E-2</v>
      </c>
      <c r="M112" s="64">
        <v>6.7000000000000004E-2</v>
      </c>
      <c r="N112" s="64">
        <v>4.9324116689827323E-3</v>
      </c>
      <c r="O112" s="61">
        <v>24.58</v>
      </c>
      <c r="P112" s="61">
        <v>0.19023435673697978</v>
      </c>
      <c r="Q112" s="61">
        <v>5.55</v>
      </c>
      <c r="R112" s="61">
        <v>3.8616250727534787E-2</v>
      </c>
      <c r="S112" s="64">
        <v>0.184</v>
      </c>
      <c r="T112" s="64">
        <v>1.004848376762338E-2</v>
      </c>
      <c r="U112" s="64">
        <v>0.76200000000000001</v>
      </c>
      <c r="V112" s="64">
        <v>1.9208984495168283E-2</v>
      </c>
      <c r="W112" s="64">
        <v>2.5000000000000001E-2</v>
      </c>
      <c r="X112" s="64">
        <v>1.6582165097374939E-3</v>
      </c>
      <c r="Y112" s="60">
        <v>8.48E-2</v>
      </c>
      <c r="Z112" s="60">
        <v>1.7246075866701089E-3</v>
      </c>
      <c r="AA112" s="64">
        <v>2.1000000000000001E-2</v>
      </c>
      <c r="AB112" s="64">
        <v>3.2627915548773118E-3</v>
      </c>
      <c r="AC112" s="64">
        <v>1.7000000000000001E-2</v>
      </c>
      <c r="AD112" s="64">
        <v>1.1091025696129781E-3</v>
      </c>
      <c r="AE112" s="61">
        <v>99.45</v>
      </c>
      <c r="AF112" s="61">
        <f t="shared" si="51"/>
        <v>100.102</v>
      </c>
      <c r="AG112" s="92">
        <f t="shared" si="53"/>
        <v>0.125</v>
      </c>
      <c r="AH112" s="64">
        <f t="shared" si="54"/>
        <v>3.81</v>
      </c>
      <c r="AI112" s="64">
        <f t="shared" si="55"/>
        <v>0.42399999999999999</v>
      </c>
      <c r="AJ112" s="64">
        <f t="shared" si="52"/>
        <v>3.26</v>
      </c>
      <c r="AK112" s="63">
        <v>1430</v>
      </c>
      <c r="AL112" s="63">
        <v>1350</v>
      </c>
      <c r="AM112" s="63" t="s">
        <v>875</v>
      </c>
      <c r="AN112" s="62">
        <v>0.65200000000000002</v>
      </c>
      <c r="AO112" s="69">
        <v>3.1170888229218055E-2</v>
      </c>
      <c r="AP112" s="66">
        <v>38</v>
      </c>
      <c r="AQ112" s="63">
        <v>17</v>
      </c>
      <c r="AR112" s="67">
        <v>1208.53</v>
      </c>
      <c r="AS112" s="63">
        <v>37.950000000000003</v>
      </c>
      <c r="AT112" s="67">
        <v>0.46</v>
      </c>
      <c r="AU112" s="63">
        <v>0.03</v>
      </c>
      <c r="AV112" s="67">
        <v>22.47</v>
      </c>
      <c r="AW112" s="63">
        <v>0.6</v>
      </c>
      <c r="AX112" s="67">
        <v>5.31</v>
      </c>
      <c r="AY112" s="63">
        <v>0.28999999999999998</v>
      </c>
      <c r="AZ112" s="67">
        <v>9.44</v>
      </c>
      <c r="BA112" s="63">
        <v>0.37</v>
      </c>
      <c r="BB112" s="67">
        <v>0.3</v>
      </c>
      <c r="BC112" s="63">
        <v>0.02</v>
      </c>
      <c r="BD112" s="67">
        <v>3.13</v>
      </c>
      <c r="BE112" s="63">
        <v>0.33</v>
      </c>
      <c r="BF112" s="67">
        <v>0.42</v>
      </c>
      <c r="BG112" s="63">
        <v>0.03</v>
      </c>
      <c r="BH112" s="67">
        <v>1.28</v>
      </c>
      <c r="BI112" s="63">
        <v>7.0000000000000007E-2</v>
      </c>
      <c r="BJ112" s="67">
        <v>0.18</v>
      </c>
      <c r="BK112" s="63">
        <v>0.03</v>
      </c>
      <c r="BL112" s="67">
        <v>1.1499999999999999</v>
      </c>
      <c r="BM112" s="63">
        <v>0.1</v>
      </c>
      <c r="BN112" s="67">
        <v>0.35</v>
      </c>
      <c r="BO112" s="63">
        <v>0.06</v>
      </c>
      <c r="BP112" s="67">
        <v>0.16</v>
      </c>
      <c r="BQ112" s="63">
        <v>0.02</v>
      </c>
      <c r="BR112" s="67">
        <v>0.64</v>
      </c>
      <c r="BS112" s="63">
        <v>0.12</v>
      </c>
      <c r="BT112" s="67"/>
      <c r="BU112" s="63"/>
      <c r="BV112" s="67">
        <v>0.91</v>
      </c>
      <c r="BW112" s="63">
        <v>0.09</v>
      </c>
      <c r="BX112" s="67">
        <v>0.57999999999999996</v>
      </c>
      <c r="BY112" s="63">
        <v>0.05</v>
      </c>
      <c r="BZ112" s="67">
        <v>0.6</v>
      </c>
      <c r="CA112" s="63">
        <v>7.0000000000000007E-2</v>
      </c>
      <c r="CB112" s="67"/>
      <c r="CC112" s="63"/>
      <c r="CD112" s="67"/>
      <c r="CE112" s="63"/>
      <c r="CF112" s="67"/>
      <c r="CG112" s="63"/>
      <c r="CH112" s="67">
        <v>7.5999999999999998E-2</v>
      </c>
      <c r="CI112" s="63">
        <v>0.01</v>
      </c>
      <c r="CJ112" s="67">
        <v>2.5000000000000001E-2</v>
      </c>
      <c r="CK112" s="63">
        <v>5.0000000000000001E-3</v>
      </c>
      <c r="CL112" s="118">
        <v>8.3999999999999995E-3</v>
      </c>
      <c r="CM112" s="60">
        <v>2E-3</v>
      </c>
      <c r="CN112" s="117">
        <v>35.71</v>
      </c>
      <c r="CO112" s="91">
        <v>9</v>
      </c>
      <c r="CP112" s="91">
        <v>16.84</v>
      </c>
      <c r="CQ112" s="91">
        <v>2.38</v>
      </c>
      <c r="CR112" s="61">
        <v>2.98</v>
      </c>
      <c r="CS112" s="61">
        <v>0.92</v>
      </c>
      <c r="CT112" s="63">
        <v>12</v>
      </c>
      <c r="CU112" s="63">
        <v>2.48</v>
      </c>
      <c r="CV112" s="63">
        <v>15.13</v>
      </c>
      <c r="CW112" s="63">
        <v>2.37</v>
      </c>
      <c r="CX112" s="60">
        <f t="shared" si="57"/>
        <v>2.0471740097908322E-2</v>
      </c>
      <c r="CY112" s="60">
        <f t="shared" si="58"/>
        <v>1.4426868722096937E-3</v>
      </c>
      <c r="CZ112" s="63"/>
      <c r="DA112" s="68">
        <v>16.729887008666999</v>
      </c>
      <c r="DB112" s="60">
        <v>2.1051841686604473E-2</v>
      </c>
      <c r="DC112" s="60">
        <v>1.2080315431654612E-3</v>
      </c>
      <c r="DD112" s="60">
        <v>5.9418124997472399E-2</v>
      </c>
      <c r="DE112" s="60">
        <v>3.409628967444147E-3</v>
      </c>
      <c r="DF112" s="65">
        <v>0.70278338080831404</v>
      </c>
      <c r="DG112" s="65">
        <v>9.3875335306574197E-4</v>
      </c>
      <c r="DH112" s="65">
        <v>0.70000916422447979</v>
      </c>
      <c r="DI112" s="65">
        <v>9.6430391632020451E-4</v>
      </c>
      <c r="DJ112" s="68">
        <v>3754.0151905920452</v>
      </c>
      <c r="DK112" s="68">
        <v>775</v>
      </c>
      <c r="DM112" s="189">
        <v>41.49</v>
      </c>
      <c r="DN112" s="189">
        <v>2.0446766844708992E-2</v>
      </c>
      <c r="DO112" s="189">
        <v>51.4</v>
      </c>
      <c r="DP112" s="189">
        <v>7.9904082335756563E-2</v>
      </c>
      <c r="DQ112" s="189">
        <v>7.02</v>
      </c>
      <c r="DR112" s="189">
        <v>4.0456078849612442E-2</v>
      </c>
      <c r="DS112" s="190">
        <v>4.4000000000000003E-3</v>
      </c>
      <c r="DT112" s="190">
        <v>7.75877967109022E-4</v>
      </c>
      <c r="DU112" s="190">
        <v>5.21E-2</v>
      </c>
      <c r="DV112" s="190">
        <v>1.6585493270570774E-3</v>
      </c>
      <c r="DW112" s="190">
        <v>5.1999999999999998E-3</v>
      </c>
      <c r="DX112" s="190">
        <v>3.2323743972635845E-3</v>
      </c>
      <c r="DY112" s="190">
        <v>0.13930000000000001</v>
      </c>
      <c r="DZ112" s="190">
        <v>1.4835270612084898E-3</v>
      </c>
      <c r="EA112" s="190">
        <v>2E-3</v>
      </c>
      <c r="EB112" s="190">
        <v>7.0506969984966065E-4</v>
      </c>
      <c r="EC112" s="190">
        <v>0.215</v>
      </c>
      <c r="ED112" s="190">
        <v>1.317790171714248E-2</v>
      </c>
      <c r="EE112" s="190">
        <v>0.108</v>
      </c>
      <c r="EF112" s="190">
        <v>8.8917267914243145E-4</v>
      </c>
      <c r="EG112" s="190">
        <v>1.5699999999999999E-2</v>
      </c>
      <c r="EH112" s="190">
        <v>9.8322557797310287E-4</v>
      </c>
      <c r="EI112" s="190">
        <v>0.41959999999999997</v>
      </c>
      <c r="EJ112" s="190">
        <v>1.5592372902891781E-3</v>
      </c>
      <c r="EK112" s="189">
        <v>101.03</v>
      </c>
    </row>
    <row r="113" spans="1:141" x14ac:dyDescent="0.2">
      <c r="A113" s="63" t="s">
        <v>895</v>
      </c>
      <c r="B113" s="61">
        <v>93.073460160131475</v>
      </c>
      <c r="C113" s="143">
        <v>1.7781628903536513E-3</v>
      </c>
      <c r="D113" s="61">
        <v>50.15</v>
      </c>
      <c r="E113" s="61">
        <v>0.21804836908976108</v>
      </c>
      <c r="F113" s="64">
        <v>0.19400000000000001</v>
      </c>
      <c r="G113" s="64">
        <v>7.3156661399347133E-3</v>
      </c>
      <c r="H113" s="61">
        <v>6.58</v>
      </c>
      <c r="I113" s="61">
        <v>4.0201028961219173E-2</v>
      </c>
      <c r="J113" s="61">
        <v>1</v>
      </c>
      <c r="K113" s="61">
        <v>10.003</v>
      </c>
      <c r="L113" s="61">
        <v>8.6083089292745274E-2</v>
      </c>
      <c r="M113" s="64">
        <v>6.7000000000000004E-2</v>
      </c>
      <c r="N113" s="64">
        <v>4.4840309684847169E-3</v>
      </c>
      <c r="O113" s="61">
        <v>24.92</v>
      </c>
      <c r="P113" s="61">
        <v>0.15021151410310715</v>
      </c>
      <c r="Q113" s="61">
        <v>5.48</v>
      </c>
      <c r="R113" s="61">
        <v>3.9125804170751219E-2</v>
      </c>
      <c r="S113" s="64">
        <v>0.20100000000000001</v>
      </c>
      <c r="T113" s="64">
        <v>9.711204489540614E-3</v>
      </c>
      <c r="U113" s="64">
        <v>0.78600000000000003</v>
      </c>
      <c r="V113" s="64">
        <v>2.7130949236622723E-2</v>
      </c>
      <c r="W113" s="64">
        <v>2.5000000000000001E-2</v>
      </c>
      <c r="X113" s="64">
        <v>1.3658348780359985E-3</v>
      </c>
      <c r="Y113" s="60">
        <v>6.1800000000000001E-2</v>
      </c>
      <c r="Z113" s="60">
        <v>2.1325215576811292E-3</v>
      </c>
      <c r="AA113" s="64">
        <v>2.1000000000000001E-2</v>
      </c>
      <c r="AB113" s="64">
        <v>3.8821608777520416E-3</v>
      </c>
      <c r="AC113" s="64">
        <v>1.7000000000000001E-2</v>
      </c>
      <c r="AD113" s="64">
        <v>1.1770776178387089E-3</v>
      </c>
      <c r="AE113" s="61">
        <v>99.51</v>
      </c>
      <c r="AF113" s="61">
        <f t="shared" si="51"/>
        <v>100.08</v>
      </c>
      <c r="AG113" s="92">
        <f t="shared" si="53"/>
        <v>0.12886597938144331</v>
      </c>
      <c r="AH113" s="64">
        <f t="shared" si="54"/>
        <v>4.0515463917525771</v>
      </c>
      <c r="AI113" s="64">
        <f t="shared" si="55"/>
        <v>0.31855670103092781</v>
      </c>
      <c r="AJ113" s="64">
        <f t="shared" si="52"/>
        <v>2.938144329896907</v>
      </c>
      <c r="AK113" s="63">
        <v>1438</v>
      </c>
      <c r="AL113" s="63">
        <v>1350</v>
      </c>
      <c r="AM113" s="63" t="s">
        <v>876</v>
      </c>
      <c r="AN113" s="62">
        <v>0.56999999999999995</v>
      </c>
      <c r="AO113" s="69">
        <v>0.01</v>
      </c>
      <c r="AP113" s="66">
        <v>38</v>
      </c>
      <c r="AQ113" s="63">
        <v>14</v>
      </c>
      <c r="AR113" s="67">
        <v>1167.32</v>
      </c>
      <c r="AS113" s="63">
        <v>38.76</v>
      </c>
      <c r="AT113" s="67">
        <v>0.41</v>
      </c>
      <c r="AU113" s="63">
        <v>0.03</v>
      </c>
      <c r="AV113" s="67">
        <v>23.03</v>
      </c>
      <c r="AW113" s="63">
        <v>0.5</v>
      </c>
      <c r="AX113" s="67">
        <v>5.31</v>
      </c>
      <c r="AY113" s="63">
        <v>0.28000000000000003</v>
      </c>
      <c r="AZ113" s="67">
        <v>9.44</v>
      </c>
      <c r="BA113" s="63">
        <v>0.37</v>
      </c>
      <c r="BB113" s="67">
        <v>0.28999999999999998</v>
      </c>
      <c r="BC113" s="63">
        <v>0.03</v>
      </c>
      <c r="BD113" s="67">
        <v>3.21</v>
      </c>
      <c r="BE113" s="63">
        <v>0.41</v>
      </c>
      <c r="BF113" s="67">
        <v>0.44</v>
      </c>
      <c r="BG113" s="63">
        <v>0.03</v>
      </c>
      <c r="BH113" s="67">
        <v>1.19</v>
      </c>
      <c r="BI113" s="63">
        <v>7.0000000000000007E-2</v>
      </c>
      <c r="BJ113" s="67">
        <v>0.17</v>
      </c>
      <c r="BK113" s="63">
        <v>0.02</v>
      </c>
      <c r="BL113" s="67">
        <v>1.0900000000000001</v>
      </c>
      <c r="BM113" s="63">
        <v>0.12</v>
      </c>
      <c r="BN113" s="67">
        <v>0.43</v>
      </c>
      <c r="BO113" s="63">
        <v>7.0000000000000007E-2</v>
      </c>
      <c r="BP113" s="67">
        <v>0.16</v>
      </c>
      <c r="BQ113" s="63">
        <v>0.02</v>
      </c>
      <c r="BR113" s="67">
        <v>0.62</v>
      </c>
      <c r="BS113" s="63">
        <v>0.1</v>
      </c>
      <c r="BT113" s="67"/>
      <c r="BU113" s="63"/>
      <c r="BV113" s="67">
        <v>0.84</v>
      </c>
      <c r="BW113" s="63">
        <v>0.08</v>
      </c>
      <c r="BX113" s="67">
        <v>0.61</v>
      </c>
      <c r="BY113" s="63">
        <v>0.06</v>
      </c>
      <c r="BZ113" s="67">
        <v>0.63</v>
      </c>
      <c r="CA113" s="63">
        <v>0.08</v>
      </c>
      <c r="CB113" s="67"/>
      <c r="CC113" s="63"/>
      <c r="CD113" s="67"/>
      <c r="CE113" s="63"/>
      <c r="CF113" s="67"/>
      <c r="CG113" s="63"/>
      <c r="CH113" s="67">
        <v>6.0999999999999999E-2</v>
      </c>
      <c r="CI113" s="63">
        <v>1.0999999999999999E-2</v>
      </c>
      <c r="CJ113" s="67">
        <v>2.1000000000000001E-2</v>
      </c>
      <c r="CK113" s="63">
        <v>5.0000000000000001E-3</v>
      </c>
      <c r="CL113" s="118">
        <v>7.3000000000000001E-3</v>
      </c>
      <c r="CM113" s="60">
        <v>1.6999999999999999E-3</v>
      </c>
      <c r="CN113" s="117">
        <v>39.729999999999997</v>
      </c>
      <c r="CO113" s="91">
        <v>10.1</v>
      </c>
      <c r="CP113" s="91">
        <v>19.510000000000002</v>
      </c>
      <c r="CQ113" s="91">
        <v>3.67</v>
      </c>
      <c r="CR113" s="61">
        <v>2.88</v>
      </c>
      <c r="CS113" s="61">
        <v>0.92</v>
      </c>
      <c r="CT113" s="63">
        <v>13.81</v>
      </c>
      <c r="CU113" s="63">
        <v>3.19</v>
      </c>
      <c r="CV113" s="63">
        <v>17.87</v>
      </c>
      <c r="CW113" s="63">
        <v>3.74</v>
      </c>
      <c r="CX113" s="60">
        <f t="shared" si="57"/>
        <v>1.7802865827181935E-2</v>
      </c>
      <c r="CY113" s="60">
        <f t="shared" si="58"/>
        <v>1.358781541503442E-3</v>
      </c>
      <c r="CZ113" s="63"/>
      <c r="DA113" s="68">
        <v>14.379524946212801</v>
      </c>
      <c r="DB113" s="60">
        <v>1.8424223576072901E-2</v>
      </c>
      <c r="DC113" s="60">
        <v>1.0321150825040642E-3</v>
      </c>
      <c r="DD113" s="60">
        <v>5.2001760022785497E-2</v>
      </c>
      <c r="DE113" s="60">
        <v>2.9131105913182734E-3</v>
      </c>
      <c r="DF113" s="65">
        <v>0.70230663750174205</v>
      </c>
      <c r="DG113" s="65">
        <v>8.9911696151990996E-4</v>
      </c>
      <c r="DH113" s="65">
        <v>0.6998786890424139</v>
      </c>
      <c r="DI113" s="65">
        <v>9.1909893290643562E-4</v>
      </c>
      <c r="DJ113" s="68">
        <v>3858.5877159677125</v>
      </c>
      <c r="DK113" s="68">
        <v>738</v>
      </c>
      <c r="DM113" s="189">
        <v>41.91</v>
      </c>
      <c r="DN113" s="189">
        <v>3.4523757368524866E-2</v>
      </c>
      <c r="DO113" s="189">
        <v>51.86</v>
      </c>
      <c r="DP113" s="189">
        <v>4.9376974869166493E-2</v>
      </c>
      <c r="DQ113" s="189">
        <v>6.88</v>
      </c>
      <c r="DR113" s="189">
        <v>8.0930304121081577E-3</v>
      </c>
      <c r="DS113" s="190">
        <v>4.3E-3</v>
      </c>
      <c r="DT113" s="190">
        <v>6.2119360545873699E-4</v>
      </c>
      <c r="DU113" s="190">
        <v>6.3799999999999996E-2</v>
      </c>
      <c r="DV113" s="190">
        <v>5.940969212465814E-3</v>
      </c>
      <c r="DW113" s="190">
        <v>4.7000000000000002E-3</v>
      </c>
      <c r="DX113" s="190">
        <v>2.0546203175073356E-3</v>
      </c>
      <c r="DY113" s="190">
        <v>0.14050000000000001</v>
      </c>
      <c r="DZ113" s="190">
        <v>4.2601006897696825E-3</v>
      </c>
      <c r="EA113" s="190">
        <v>2E-3</v>
      </c>
      <c r="EB113" s="190">
        <v>4.3488079978924629E-4</v>
      </c>
      <c r="EC113" s="190">
        <v>0.2319</v>
      </c>
      <c r="ED113" s="190">
        <v>2.1756704280933879E-2</v>
      </c>
      <c r="EE113" s="190">
        <v>0.1053</v>
      </c>
      <c r="EF113" s="190">
        <v>9.2439064337031382E-4</v>
      </c>
      <c r="EG113" s="190">
        <v>1.61E-2</v>
      </c>
      <c r="EH113" s="190">
        <v>8.575128516629234E-4</v>
      </c>
      <c r="EI113" s="190">
        <v>0.42099999999999999</v>
      </c>
      <c r="EJ113" s="190">
        <v>2.0685004123554463E-3</v>
      </c>
      <c r="EK113" s="189">
        <v>101.79</v>
      </c>
    </row>
    <row r="114" spans="1:141" x14ac:dyDescent="0.2">
      <c r="A114" s="63" t="s">
        <v>896</v>
      </c>
      <c r="B114" s="61">
        <v>92.810422136649052</v>
      </c>
      <c r="C114" s="143">
        <v>5.5719880707627185E-3</v>
      </c>
      <c r="D114" s="61">
        <v>50.53</v>
      </c>
      <c r="E114" s="61">
        <v>0.18161410998682845</v>
      </c>
      <c r="F114" s="64">
        <v>0.2</v>
      </c>
      <c r="G114" s="64">
        <v>1.022433088364303E-2</v>
      </c>
      <c r="H114" s="61">
        <v>6.56</v>
      </c>
      <c r="I114" s="61">
        <v>3.9537539587730659E-2</v>
      </c>
      <c r="J114" s="61">
        <v>0.96</v>
      </c>
      <c r="K114" s="61">
        <v>10.141</v>
      </c>
      <c r="L114" s="61">
        <v>5.6408699584763855E-2</v>
      </c>
      <c r="M114" s="64">
        <v>7.1999999999999995E-2</v>
      </c>
      <c r="N114" s="64">
        <v>6.5513459712799368E-3</v>
      </c>
      <c r="O114" s="61">
        <v>24.32</v>
      </c>
      <c r="P114" s="61">
        <v>0.11202588765069209</v>
      </c>
      <c r="Q114" s="61">
        <v>5.53</v>
      </c>
      <c r="R114" s="61">
        <v>2.0357448872880213E-2</v>
      </c>
      <c r="S114" s="64">
        <v>0.184</v>
      </c>
      <c r="T114" s="64">
        <v>9.1300945168647386E-3</v>
      </c>
      <c r="U114" s="64">
        <v>0.80200000000000005</v>
      </c>
      <c r="V114" s="64">
        <v>2.3294468469438955E-2</v>
      </c>
      <c r="W114" s="64">
        <v>2.4E-2</v>
      </c>
      <c r="X114" s="64">
        <v>1.3103422796714183E-3</v>
      </c>
      <c r="Y114" s="60">
        <v>6.0600000000000001E-2</v>
      </c>
      <c r="Z114" s="60">
        <v>1.9292998888826647E-3</v>
      </c>
      <c r="AA114" s="64">
        <v>1.6E-2</v>
      </c>
      <c r="AB114" s="64">
        <v>3.6475875366054856E-3</v>
      </c>
      <c r="AC114" s="64">
        <v>0.02</v>
      </c>
      <c r="AD114" s="64">
        <v>1.2258953690993486E-3</v>
      </c>
      <c r="AE114" s="61">
        <v>99.42</v>
      </c>
      <c r="AF114" s="61">
        <f t="shared" si="51"/>
        <v>100.09</v>
      </c>
      <c r="AG114" s="92">
        <f t="shared" si="53"/>
        <v>0.12</v>
      </c>
      <c r="AH114" s="64">
        <f t="shared" si="54"/>
        <v>4.01</v>
      </c>
      <c r="AI114" s="64">
        <f t="shared" si="55"/>
        <v>0.30299999999999999</v>
      </c>
      <c r="AJ114" s="64">
        <f t="shared" si="52"/>
        <v>3.35</v>
      </c>
      <c r="AK114" s="63">
        <v>1426</v>
      </c>
      <c r="AL114" s="63">
        <v>1350</v>
      </c>
      <c r="AM114" s="63" t="s">
        <v>877</v>
      </c>
      <c r="AN114" s="62">
        <v>0.67</v>
      </c>
      <c r="AO114" s="69">
        <v>0</v>
      </c>
      <c r="AP114" s="66">
        <v>38</v>
      </c>
      <c r="AQ114" s="63">
        <v>19</v>
      </c>
      <c r="AR114" s="67">
        <v>1183.1600000000001</v>
      </c>
      <c r="AS114" s="63">
        <v>39.159999999999997</v>
      </c>
      <c r="AT114" s="67">
        <v>0.42</v>
      </c>
      <c r="AU114" s="63">
        <v>0.03</v>
      </c>
      <c r="AV114" s="67">
        <v>22.13</v>
      </c>
      <c r="AW114" s="63">
        <v>0.53</v>
      </c>
      <c r="AX114" s="67">
        <v>5.35</v>
      </c>
      <c r="AY114" s="63">
        <v>0.22</v>
      </c>
      <c r="AZ114" s="67">
        <v>9.6</v>
      </c>
      <c r="BA114" s="63">
        <v>0.33</v>
      </c>
      <c r="BB114" s="67">
        <v>0.32</v>
      </c>
      <c r="BC114" s="63">
        <v>0.02</v>
      </c>
      <c r="BD114" s="67">
        <v>3.16</v>
      </c>
      <c r="BE114" s="63">
        <v>0.31</v>
      </c>
      <c r="BF114" s="67">
        <v>0.43</v>
      </c>
      <c r="BG114" s="63">
        <v>0.03</v>
      </c>
      <c r="BH114" s="67">
        <v>1.21</v>
      </c>
      <c r="BI114" s="63">
        <v>0.06</v>
      </c>
      <c r="BJ114" s="67">
        <v>0.19</v>
      </c>
      <c r="BK114" s="63">
        <v>0.03</v>
      </c>
      <c r="BL114" s="67">
        <v>1.1299999999999999</v>
      </c>
      <c r="BM114" s="63">
        <v>0.1</v>
      </c>
      <c r="BN114" s="67">
        <v>0.43</v>
      </c>
      <c r="BO114" s="63">
        <v>0.08</v>
      </c>
      <c r="BP114" s="67">
        <v>0.19</v>
      </c>
      <c r="BQ114" s="63">
        <v>0.02</v>
      </c>
      <c r="BR114" s="67">
        <v>0.71</v>
      </c>
      <c r="BS114" s="63">
        <v>0.12</v>
      </c>
      <c r="BT114" s="67"/>
      <c r="BU114" s="63"/>
      <c r="BV114" s="67">
        <v>0.91</v>
      </c>
      <c r="BW114" s="63">
        <v>0.08</v>
      </c>
      <c r="BX114" s="67">
        <v>0.6</v>
      </c>
      <c r="BY114" s="63">
        <v>0.05</v>
      </c>
      <c r="BZ114" s="67">
        <v>0.61</v>
      </c>
      <c r="CA114" s="63">
        <v>0.08</v>
      </c>
      <c r="CB114" s="67"/>
      <c r="CC114" s="63"/>
      <c r="CD114" s="67"/>
      <c r="CE114" s="63"/>
      <c r="CF114" s="67"/>
      <c r="CG114" s="63"/>
      <c r="CH114" s="67">
        <v>6.3E-2</v>
      </c>
      <c r="CI114" s="63">
        <v>1.0999999999999999E-2</v>
      </c>
      <c r="CJ114" s="67">
        <v>3.2000000000000001E-2</v>
      </c>
      <c r="CK114" s="63">
        <v>6.0000000000000001E-3</v>
      </c>
      <c r="CL114" s="118">
        <v>8.0000000000000002E-3</v>
      </c>
      <c r="CM114" s="60">
        <v>1.6999999999999999E-3</v>
      </c>
      <c r="CN114" s="117">
        <v>40</v>
      </c>
      <c r="CO114" s="91">
        <v>8.89</v>
      </c>
      <c r="CP114" s="91">
        <v>19.21</v>
      </c>
      <c r="CQ114" s="91">
        <v>3.44</v>
      </c>
      <c r="CR114" s="61">
        <v>4</v>
      </c>
      <c r="CS114" s="61">
        <v>1.1200000000000001</v>
      </c>
      <c r="CT114" s="63">
        <v>10</v>
      </c>
      <c r="CU114" s="63">
        <v>1.95</v>
      </c>
      <c r="CV114" s="63">
        <v>17.940000000000001</v>
      </c>
      <c r="CW114" s="63">
        <v>3.48</v>
      </c>
      <c r="CX114" s="60">
        <f t="shared" si="57"/>
        <v>1.8978761861726163E-2</v>
      </c>
      <c r="CY114" s="60">
        <f t="shared" si="58"/>
        <v>1.4297967508117067E-3</v>
      </c>
      <c r="CZ114" s="63"/>
      <c r="DA114" s="68">
        <v>17.703878879547101</v>
      </c>
      <c r="DB114" s="60">
        <v>1.9178530982535032E-2</v>
      </c>
      <c r="DC114" s="60">
        <v>1.0765374276901023E-3</v>
      </c>
      <c r="DD114" s="60">
        <v>5.4130767661685099E-2</v>
      </c>
      <c r="DE114" s="60">
        <v>3.0384911873838618E-3</v>
      </c>
      <c r="DF114" s="65">
        <v>0.70261221204222402</v>
      </c>
      <c r="DG114" s="65">
        <v>1.0807764788227201E-3</v>
      </c>
      <c r="DH114" s="65">
        <v>0.70008486077778898</v>
      </c>
      <c r="DI114" s="65">
        <v>1.0988749063864398E-3</v>
      </c>
      <c r="DJ114" s="68">
        <v>3693.2762283661796</v>
      </c>
      <c r="DK114" s="68">
        <v>883</v>
      </c>
      <c r="DM114" s="189">
        <v>41.1</v>
      </c>
      <c r="DN114" s="189">
        <v>5.2108829197282255E-2</v>
      </c>
      <c r="DO114" s="189">
        <v>51.04</v>
      </c>
      <c r="DP114" s="189">
        <v>4.4497957297547699E-2</v>
      </c>
      <c r="DQ114" s="189">
        <v>7.05</v>
      </c>
      <c r="DR114" s="189">
        <v>2.5957749691367455E-2</v>
      </c>
      <c r="DS114" s="190">
        <v>5.0000000000000001E-3</v>
      </c>
      <c r="DT114" s="190">
        <v>7.0699096498868358E-4</v>
      </c>
      <c r="DU114" s="190">
        <v>5.0900000000000001E-2</v>
      </c>
      <c r="DV114" s="190">
        <v>1.4501848797949437E-3</v>
      </c>
      <c r="DW114" s="190">
        <v>4.4000000000000003E-3</v>
      </c>
      <c r="DX114" s="190">
        <v>7.3477819714396018E-4</v>
      </c>
      <c r="DY114" s="190">
        <v>0.13830000000000001</v>
      </c>
      <c r="DZ114" s="190">
        <v>2.2413936859558762E-3</v>
      </c>
      <c r="EA114" s="190">
        <v>2.3E-3</v>
      </c>
      <c r="EB114" s="190">
        <v>8.4280633781505488E-4</v>
      </c>
      <c r="EC114" s="190">
        <v>0.21909999999999999</v>
      </c>
      <c r="ED114" s="190">
        <v>1.539436317289037E-3</v>
      </c>
      <c r="EE114" s="190">
        <v>0.1074</v>
      </c>
      <c r="EF114" s="190">
        <v>1.3288016920889882E-3</v>
      </c>
      <c r="EG114" s="190">
        <v>1.61E-2</v>
      </c>
      <c r="EH114" s="190">
        <v>9.4894931923195037E-4</v>
      </c>
      <c r="EI114" s="190">
        <v>0.42180000000000001</v>
      </c>
      <c r="EJ114" s="190">
        <v>1.2502463470481394E-3</v>
      </c>
      <c r="EK114" s="189">
        <v>100.31</v>
      </c>
    </row>
    <row r="115" spans="1:141" x14ac:dyDescent="0.2">
      <c r="A115" s="63" t="s">
        <v>897</v>
      </c>
      <c r="B115" s="61">
        <v>93.383883589878579</v>
      </c>
      <c r="C115" s="143">
        <v>1.5783812723966048E-2</v>
      </c>
      <c r="D115" s="61">
        <v>50.1</v>
      </c>
      <c r="E115" s="61">
        <v>0.14158424753544507</v>
      </c>
      <c r="F115" s="64">
        <v>0.17899999999999999</v>
      </c>
      <c r="G115" s="64">
        <v>8.8628025397595109E-3</v>
      </c>
      <c r="H115" s="61">
        <v>6.13</v>
      </c>
      <c r="I115" s="61">
        <v>4.1476450217325579E-2</v>
      </c>
      <c r="J115" s="61">
        <v>1.02</v>
      </c>
      <c r="K115" s="61">
        <v>9.8870000000000005</v>
      </c>
      <c r="L115" s="61">
        <v>5.9004270113313516E-2</v>
      </c>
      <c r="M115" s="64">
        <v>6.5000000000000002E-2</v>
      </c>
      <c r="N115" s="64">
        <v>4.9765084188967742E-3</v>
      </c>
      <c r="O115" s="61">
        <v>25.97</v>
      </c>
      <c r="P115" s="61">
        <v>0.13160831380082458</v>
      </c>
      <c r="Q115" s="61">
        <v>5.08</v>
      </c>
      <c r="R115" s="61">
        <v>3.4548515230025667E-2</v>
      </c>
      <c r="S115" s="64">
        <v>0.184</v>
      </c>
      <c r="T115" s="64">
        <v>2.2668541108098759E-2</v>
      </c>
      <c r="U115" s="64">
        <v>0.63800000000000001</v>
      </c>
      <c r="V115" s="64">
        <v>3.9687672224619809E-2</v>
      </c>
      <c r="W115" s="64">
        <v>0.02</v>
      </c>
      <c r="X115" s="64">
        <v>2.3584496139229531E-3</v>
      </c>
      <c r="Y115" s="60">
        <v>6.9599999999999995E-2</v>
      </c>
      <c r="Z115" s="60">
        <v>2.190789486661121E-3</v>
      </c>
      <c r="AA115" s="64">
        <v>1.6E-2</v>
      </c>
      <c r="AB115" s="64">
        <v>3.3913840699961494E-3</v>
      </c>
      <c r="AC115" s="64">
        <v>1.7999999999999999E-2</v>
      </c>
      <c r="AD115" s="64">
        <v>1.3781866043342534E-3</v>
      </c>
      <c r="AE115" s="61">
        <v>99.37</v>
      </c>
      <c r="AF115" s="61">
        <f t="shared" si="51"/>
        <v>100.09</v>
      </c>
      <c r="AG115" s="92">
        <f t="shared" si="53"/>
        <v>0.111731843575419</v>
      </c>
      <c r="AH115" s="64">
        <f t="shared" si="54"/>
        <v>3.564245810055866</v>
      </c>
      <c r="AI115" s="64">
        <f t="shared" si="55"/>
        <v>0.38882681564245808</v>
      </c>
      <c r="AJ115" s="64">
        <f t="shared" si="52"/>
        <v>4.022346368715084</v>
      </c>
      <c r="AK115" s="63">
        <v>1444</v>
      </c>
      <c r="AL115" s="63">
        <v>1350</v>
      </c>
      <c r="AM115" s="63" t="s">
        <v>878</v>
      </c>
      <c r="AN115" s="62">
        <v>0.72</v>
      </c>
      <c r="AO115" s="69">
        <v>0.02</v>
      </c>
      <c r="AP115" s="66">
        <v>38</v>
      </c>
      <c r="AQ115" s="63">
        <v>19</v>
      </c>
      <c r="AR115" s="67">
        <v>1085.57</v>
      </c>
      <c r="AS115" s="63">
        <v>39.619999999999997</v>
      </c>
      <c r="AT115" s="67">
        <v>0.36</v>
      </c>
      <c r="AU115" s="63">
        <v>0.02</v>
      </c>
      <c r="AV115" s="67">
        <v>19.399999999999999</v>
      </c>
      <c r="AW115" s="63">
        <v>0.4</v>
      </c>
      <c r="AX115" s="67">
        <v>4.84</v>
      </c>
      <c r="AY115" s="63">
        <v>0.25</v>
      </c>
      <c r="AZ115" s="67">
        <v>8.6999999999999993</v>
      </c>
      <c r="BA115" s="63">
        <v>0.32</v>
      </c>
      <c r="BB115" s="67">
        <v>0.28999999999999998</v>
      </c>
      <c r="BC115" s="63">
        <v>0.02</v>
      </c>
      <c r="BD115" s="67">
        <v>2.72</v>
      </c>
      <c r="BE115" s="63">
        <v>0.28000000000000003</v>
      </c>
      <c r="BF115" s="67">
        <v>0.38</v>
      </c>
      <c r="BG115" s="63">
        <v>0.03</v>
      </c>
      <c r="BH115" s="67">
        <v>1.02</v>
      </c>
      <c r="BI115" s="63">
        <v>0.05</v>
      </c>
      <c r="BJ115" s="67">
        <v>0.18</v>
      </c>
      <c r="BK115" s="63">
        <v>0.02</v>
      </c>
      <c r="BL115" s="67">
        <v>0.91</v>
      </c>
      <c r="BM115" s="63">
        <v>0.08</v>
      </c>
      <c r="BN115" s="67">
        <v>0.35</v>
      </c>
      <c r="BO115" s="63">
        <v>0.05</v>
      </c>
      <c r="BP115" s="67">
        <v>0.14000000000000001</v>
      </c>
      <c r="BQ115" s="63">
        <v>0.02</v>
      </c>
      <c r="BR115" s="67">
        <v>0.59</v>
      </c>
      <c r="BS115" s="63">
        <v>0.09</v>
      </c>
      <c r="BT115" s="67"/>
      <c r="BU115" s="63"/>
      <c r="BV115" s="67">
        <v>0.8</v>
      </c>
      <c r="BW115" s="63">
        <v>0.06</v>
      </c>
      <c r="BX115" s="67">
        <v>0.56000000000000005</v>
      </c>
      <c r="BY115" s="63">
        <v>0.06</v>
      </c>
      <c r="BZ115" s="67">
        <v>0.56999999999999995</v>
      </c>
      <c r="CA115" s="63">
        <v>0.05</v>
      </c>
      <c r="CB115" s="67"/>
      <c r="CC115" s="63"/>
      <c r="CD115" s="67"/>
      <c r="CE115" s="63"/>
      <c r="CF115" s="67"/>
      <c r="CG115" s="63"/>
      <c r="CH115" s="67">
        <v>5.1999999999999998E-2</v>
      </c>
      <c r="CI115" s="63">
        <v>8.0000000000000002E-3</v>
      </c>
      <c r="CJ115" s="67">
        <v>2.1999999999999999E-2</v>
      </c>
      <c r="CK115" s="63">
        <v>4.0000000000000001E-3</v>
      </c>
      <c r="CL115" s="118">
        <v>8.0000000000000002E-3</v>
      </c>
      <c r="CM115" s="60">
        <v>1.6000000000000001E-3</v>
      </c>
      <c r="CN115" s="117">
        <v>36.25</v>
      </c>
      <c r="CO115" s="91">
        <v>7.41</v>
      </c>
      <c r="CP115" s="91">
        <v>19.62</v>
      </c>
      <c r="CQ115" s="91">
        <v>3.1</v>
      </c>
      <c r="CR115" s="61">
        <v>2.75</v>
      </c>
      <c r="CS115" s="61">
        <v>0.73</v>
      </c>
      <c r="CT115" s="63">
        <v>13.18</v>
      </c>
      <c r="CU115" s="63">
        <v>2.5099999999999998</v>
      </c>
      <c r="CV115" s="63">
        <v>17.5</v>
      </c>
      <c r="CW115" s="63">
        <v>3.03</v>
      </c>
      <c r="CX115" s="60">
        <f t="shared" si="57"/>
        <v>1.8556701030927835E-2</v>
      </c>
      <c r="CY115" s="60">
        <f t="shared" si="58"/>
        <v>1.0996383241296524E-3</v>
      </c>
      <c r="CZ115" s="63"/>
      <c r="DA115" s="68">
        <v>15.3588426113129</v>
      </c>
      <c r="DB115" s="60">
        <v>1.9030287819087308E-2</v>
      </c>
      <c r="DC115" s="60">
        <v>1.0920115951569198E-3</v>
      </c>
      <c r="DD115" s="60">
        <v>5.3712356249187999E-2</v>
      </c>
      <c r="DE115" s="60">
        <v>3.0821665118738917E-3</v>
      </c>
      <c r="DF115" s="65">
        <v>0.70396830976091296</v>
      </c>
      <c r="DG115" s="65">
        <v>1.3207328438265E-3</v>
      </c>
      <c r="DH115" s="65">
        <v>0.70146049401496591</v>
      </c>
      <c r="DI115" s="65">
        <v>1.3356903449424234E-3</v>
      </c>
      <c r="DJ115" s="68">
        <v>2580.3911644108507</v>
      </c>
      <c r="DK115" s="68">
        <v>1090</v>
      </c>
      <c r="DM115" s="189">
        <v>41.21</v>
      </c>
      <c r="DN115" s="189">
        <v>1.0078991025832196E-2</v>
      </c>
      <c r="DO115" s="189">
        <v>51.12</v>
      </c>
      <c r="DP115" s="189">
        <v>5.1646322420355814E-2</v>
      </c>
      <c r="DQ115" s="189">
        <v>6.46</v>
      </c>
      <c r="DR115" s="189">
        <v>6.6118170855588659E-2</v>
      </c>
      <c r="DS115" s="190">
        <v>3.3E-3</v>
      </c>
      <c r="DT115" s="190">
        <v>9.6853542499315273E-4</v>
      </c>
      <c r="DU115" s="190">
        <v>5.2400000000000002E-2</v>
      </c>
      <c r="DV115" s="190">
        <v>1.5164805186625812E-3</v>
      </c>
      <c r="DW115" s="190">
        <v>4.5999999999999999E-3</v>
      </c>
      <c r="DX115" s="190">
        <v>3.1639336447921631E-3</v>
      </c>
      <c r="DY115" s="190">
        <v>0.13550000000000001</v>
      </c>
      <c r="DZ115" s="190">
        <v>1.1581158651175767E-3</v>
      </c>
      <c r="EA115" s="190">
        <v>1.4E-3</v>
      </c>
      <c r="EB115" s="190">
        <v>3.7980812733863983E-4</v>
      </c>
      <c r="EC115" s="190">
        <v>0.25009999999999999</v>
      </c>
      <c r="ED115" s="190">
        <v>5.5241101035755982E-3</v>
      </c>
      <c r="EE115" s="190">
        <v>0.10050000000000001</v>
      </c>
      <c r="EF115" s="190">
        <v>1.2712898296729455E-3</v>
      </c>
      <c r="EG115" s="190">
        <v>1.55E-2</v>
      </c>
      <c r="EH115" s="190">
        <v>8.7306506821275024E-4</v>
      </c>
      <c r="EI115" s="190">
        <v>0.42220000000000002</v>
      </c>
      <c r="EJ115" s="190">
        <v>3.2458210122790735E-3</v>
      </c>
      <c r="EK115" s="189">
        <v>99.26</v>
      </c>
    </row>
    <row r="116" spans="1:141" x14ac:dyDescent="0.2">
      <c r="A116" s="63" t="s">
        <v>898</v>
      </c>
      <c r="B116" s="61">
        <v>93.599603795197908</v>
      </c>
      <c r="C116" s="143">
        <v>2.7982411948720167E-2</v>
      </c>
      <c r="D116" s="61">
        <v>50.05</v>
      </c>
      <c r="E116" s="61">
        <v>0.18003436493492236</v>
      </c>
      <c r="F116" s="64">
        <v>0.17299999999999999</v>
      </c>
      <c r="G116" s="64">
        <v>5.8945743265957813E-3</v>
      </c>
      <c r="H116" s="61">
        <v>6.02</v>
      </c>
      <c r="I116" s="61">
        <v>3.1063852478176522E-2</v>
      </c>
      <c r="J116" s="61">
        <v>1.06</v>
      </c>
      <c r="K116" s="61">
        <v>9.7490000000000006</v>
      </c>
      <c r="L116" s="61">
        <v>6.1010173355818001E-2</v>
      </c>
      <c r="M116" s="64">
        <v>6.2E-2</v>
      </c>
      <c r="N116" s="64">
        <v>9.2199162156406597E-3</v>
      </c>
      <c r="O116" s="61">
        <v>26.41</v>
      </c>
      <c r="P116" s="61">
        <v>9.4888995418161981E-2</v>
      </c>
      <c r="Q116" s="61">
        <v>5.0599999999999996</v>
      </c>
      <c r="R116" s="61">
        <v>2.3286870036867122E-2</v>
      </c>
      <c r="S116" s="64">
        <v>0.16400000000000001</v>
      </c>
      <c r="T116" s="64">
        <v>1.0184240218281196E-2</v>
      </c>
      <c r="U116" s="64">
        <v>0.62</v>
      </c>
      <c r="V116" s="64">
        <v>2.1024745667467506E-2</v>
      </c>
      <c r="W116" s="64">
        <v>1.7000000000000001E-2</v>
      </c>
      <c r="X116" s="64">
        <v>1.2881080355749493E-3</v>
      </c>
      <c r="Y116" s="60">
        <v>3.61E-2</v>
      </c>
      <c r="Z116" s="60">
        <v>1.4599196560244308E-3</v>
      </c>
      <c r="AA116" s="64">
        <v>1.6E-2</v>
      </c>
      <c r="AB116" s="64">
        <v>3.0011009373558119E-3</v>
      </c>
      <c r="AC116" s="64">
        <v>1.6E-2</v>
      </c>
      <c r="AD116" s="64">
        <v>1.1482699384855514E-3</v>
      </c>
      <c r="AE116" s="61">
        <v>99.44</v>
      </c>
      <c r="AF116" s="61">
        <f t="shared" si="51"/>
        <v>100.05</v>
      </c>
      <c r="AG116" s="92">
        <f t="shared" si="53"/>
        <v>9.8265895953757246E-2</v>
      </c>
      <c r="AH116" s="64">
        <f t="shared" si="54"/>
        <v>3.5838150289017343</v>
      </c>
      <c r="AI116" s="64">
        <f t="shared" si="55"/>
        <v>0.20867052023121388</v>
      </c>
      <c r="AJ116" s="64">
        <f t="shared" si="52"/>
        <v>3.5260115606936417</v>
      </c>
      <c r="AK116" s="63">
        <v>1453</v>
      </c>
      <c r="AL116" s="63">
        <v>1350</v>
      </c>
      <c r="AM116" s="63" t="s">
        <v>879</v>
      </c>
      <c r="AN116" s="62">
        <v>0.61</v>
      </c>
      <c r="AO116" s="69">
        <v>0.02</v>
      </c>
      <c r="AP116" s="66">
        <v>38</v>
      </c>
      <c r="AQ116" s="63">
        <v>24</v>
      </c>
      <c r="AR116" s="67">
        <v>1088.47</v>
      </c>
      <c r="AS116" s="63">
        <v>34.72</v>
      </c>
      <c r="AT116" s="67">
        <v>0.34</v>
      </c>
      <c r="AU116" s="63">
        <v>0.02</v>
      </c>
      <c r="AV116" s="67">
        <v>19.28</v>
      </c>
      <c r="AW116" s="63">
        <v>0.4</v>
      </c>
      <c r="AX116" s="67">
        <v>4.8499999999999996</v>
      </c>
      <c r="AY116" s="63">
        <v>0.21</v>
      </c>
      <c r="AZ116" s="67">
        <v>8.5</v>
      </c>
      <c r="BA116" s="63">
        <v>0.31</v>
      </c>
      <c r="BB116" s="67">
        <v>0.28999999999999998</v>
      </c>
      <c r="BC116" s="63">
        <v>0.02</v>
      </c>
      <c r="BD116" s="67">
        <v>2.76</v>
      </c>
      <c r="BE116" s="63">
        <v>0.3</v>
      </c>
      <c r="BF116" s="67">
        <v>0.37</v>
      </c>
      <c r="BG116" s="63">
        <v>0.03</v>
      </c>
      <c r="BH116" s="67">
        <v>1.07</v>
      </c>
      <c r="BI116" s="63">
        <v>0.05</v>
      </c>
      <c r="BJ116" s="67">
        <v>0.17</v>
      </c>
      <c r="BK116" s="63">
        <v>0.02</v>
      </c>
      <c r="BL116" s="67">
        <v>0.97</v>
      </c>
      <c r="BM116" s="63">
        <v>0.09</v>
      </c>
      <c r="BN116" s="67">
        <v>0.36</v>
      </c>
      <c r="BO116" s="63">
        <v>0.05</v>
      </c>
      <c r="BP116" s="67">
        <v>0.15</v>
      </c>
      <c r="BQ116" s="63">
        <v>0.02</v>
      </c>
      <c r="BR116" s="67">
        <v>0.6</v>
      </c>
      <c r="BS116" s="63">
        <v>0.08</v>
      </c>
      <c r="BT116" s="67"/>
      <c r="BU116" s="63"/>
      <c r="BV116" s="67">
        <v>0.77</v>
      </c>
      <c r="BW116" s="63">
        <v>0.06</v>
      </c>
      <c r="BX116" s="67">
        <v>0.56000000000000005</v>
      </c>
      <c r="BY116" s="63">
        <v>0.05</v>
      </c>
      <c r="BZ116" s="67">
        <v>0.56000000000000005</v>
      </c>
      <c r="CA116" s="63">
        <v>7.0000000000000007E-2</v>
      </c>
      <c r="CB116" s="67"/>
      <c r="CC116" s="63"/>
      <c r="CD116" s="67"/>
      <c r="CE116" s="63"/>
      <c r="CF116" s="67"/>
      <c r="CG116" s="63"/>
      <c r="CH116" s="67">
        <v>5.1999999999999998E-2</v>
      </c>
      <c r="CI116" s="63">
        <v>8.0000000000000002E-3</v>
      </c>
      <c r="CJ116" s="67">
        <v>2.1999999999999999E-2</v>
      </c>
      <c r="CK116" s="63">
        <v>3.0000000000000001E-3</v>
      </c>
      <c r="CL116" s="118">
        <v>6.7000000000000002E-3</v>
      </c>
      <c r="CM116" s="60">
        <v>1.2999999999999999E-3</v>
      </c>
      <c r="CN116" s="117">
        <v>43.28</v>
      </c>
      <c r="CO116" s="91">
        <v>9.08</v>
      </c>
      <c r="CP116" s="91">
        <v>20.58</v>
      </c>
      <c r="CQ116" s="91">
        <v>3.41</v>
      </c>
      <c r="CR116" s="61">
        <v>3.28</v>
      </c>
      <c r="CS116" s="61">
        <v>0.82</v>
      </c>
      <c r="CT116" s="63">
        <v>13.18</v>
      </c>
      <c r="CU116" s="63">
        <v>2.2400000000000002</v>
      </c>
      <c r="CV116" s="63">
        <v>18.649999999999999</v>
      </c>
      <c r="CW116" s="63">
        <v>3.43</v>
      </c>
      <c r="CX116" s="60">
        <f t="shared" si="57"/>
        <v>1.7634854771784232E-2</v>
      </c>
      <c r="CY116" s="60">
        <f t="shared" si="58"/>
        <v>1.099974115550489E-3</v>
      </c>
      <c r="CZ116" s="63"/>
      <c r="DA116" s="68">
        <v>25.150800943374598</v>
      </c>
      <c r="DB116" s="60">
        <v>1.828899949830173E-2</v>
      </c>
      <c r="DC116" s="60">
        <v>1.0775902100506713E-3</v>
      </c>
      <c r="DD116" s="60">
        <v>5.1620094547845698E-2</v>
      </c>
      <c r="DE116" s="60">
        <v>3.041462630682109E-3</v>
      </c>
      <c r="DF116" s="65">
        <v>0.70247007775905101</v>
      </c>
      <c r="DG116" s="65">
        <v>1.0777810986295499E-3</v>
      </c>
      <c r="DH116" s="65">
        <v>0.70005994916007863</v>
      </c>
      <c r="DI116" s="65">
        <v>1.0951478983081589E-3</v>
      </c>
      <c r="DJ116" s="68">
        <v>3713.2710171820536</v>
      </c>
      <c r="DK116" s="68">
        <v>882</v>
      </c>
      <c r="DM116" s="189">
        <v>41.61</v>
      </c>
      <c r="DN116" s="189">
        <v>6.3424485610430903E-2</v>
      </c>
      <c r="DO116" s="189">
        <v>51.8</v>
      </c>
      <c r="DP116" s="189">
        <v>0.15708810824366576</v>
      </c>
      <c r="DQ116" s="189">
        <v>6.31</v>
      </c>
      <c r="DR116" s="189">
        <v>0.11510302867365226</v>
      </c>
      <c r="DS116" s="190">
        <v>3.3999999999999998E-3</v>
      </c>
      <c r="DT116" s="190">
        <v>5.6395783058066601E-4</v>
      </c>
      <c r="DU116" s="190">
        <v>5.8500000000000003E-2</v>
      </c>
      <c r="DV116" s="190">
        <v>1.9285782369584652E-3</v>
      </c>
      <c r="DW116" s="190">
        <v>3.5999999999999999E-3</v>
      </c>
      <c r="DX116" s="190">
        <v>2.0457007813228121E-3</v>
      </c>
      <c r="DY116" s="190">
        <v>0.13389999999999999</v>
      </c>
      <c r="DZ116" s="190">
        <v>3.5652454021749031E-3</v>
      </c>
      <c r="EA116" s="190">
        <v>2.3E-3</v>
      </c>
      <c r="EB116" s="190">
        <v>4.2564223413582591E-4</v>
      </c>
      <c r="EC116" s="190">
        <v>0.24790000000000001</v>
      </c>
      <c r="ED116" s="190">
        <v>4.9425139742704195E-3</v>
      </c>
      <c r="EE116" s="190">
        <v>9.9400000000000002E-2</v>
      </c>
      <c r="EF116" s="190">
        <v>1.3141617005215547E-3</v>
      </c>
      <c r="EG116" s="190">
        <v>1.5900000000000001E-2</v>
      </c>
      <c r="EH116" s="190">
        <v>8.0386775810956373E-4</v>
      </c>
      <c r="EI116" s="190">
        <v>0.4294</v>
      </c>
      <c r="EJ116" s="190">
        <v>2.6859028792388297E-3</v>
      </c>
      <c r="EK116" s="189">
        <v>100.2</v>
      </c>
    </row>
    <row r="117" spans="1:141" x14ac:dyDescent="0.2">
      <c r="A117" s="63" t="s">
        <v>899</v>
      </c>
      <c r="B117" s="61">
        <v>93.380620934280486</v>
      </c>
      <c r="C117" s="143">
        <v>9.3098130021481811E-3</v>
      </c>
      <c r="D117" s="61">
        <v>50.19</v>
      </c>
      <c r="E117" s="61">
        <v>0.13163582074257268</v>
      </c>
      <c r="F117" s="64">
        <v>0.17299999999999999</v>
      </c>
      <c r="G117" s="64">
        <v>8.0943591916286407E-3</v>
      </c>
      <c r="H117" s="61">
        <v>6.16</v>
      </c>
      <c r="I117" s="61">
        <v>3.0269813733116359E-2</v>
      </c>
      <c r="J117" s="61">
        <v>1.03</v>
      </c>
      <c r="K117" s="61">
        <v>9.8770000000000007</v>
      </c>
      <c r="L117" s="61">
        <v>6.6252774804002199E-2</v>
      </c>
      <c r="M117" s="64">
        <v>6.5000000000000002E-2</v>
      </c>
      <c r="N117" s="64">
        <v>6.1680537020745467E-3</v>
      </c>
      <c r="O117" s="61">
        <v>25.98</v>
      </c>
      <c r="P117" s="61">
        <v>8.514237434675255E-2</v>
      </c>
      <c r="Q117" s="61">
        <v>5.08</v>
      </c>
      <c r="R117" s="61">
        <v>1.7127960628848245E-2</v>
      </c>
      <c r="S117" s="64">
        <v>0.153</v>
      </c>
      <c r="T117" s="64">
        <v>1.0680310928735118E-2</v>
      </c>
      <c r="U117" s="64">
        <v>0.628</v>
      </c>
      <c r="V117" s="64">
        <v>1.6943567198801059E-2</v>
      </c>
      <c r="W117" s="64">
        <v>0.02</v>
      </c>
      <c r="X117" s="64">
        <v>1.4085951938295602E-3</v>
      </c>
      <c r="Y117" s="60">
        <v>6.4000000000000001E-2</v>
      </c>
      <c r="Z117" s="60">
        <v>1.5390131190747157E-3</v>
      </c>
      <c r="AA117" s="64">
        <v>1.7000000000000001E-2</v>
      </c>
      <c r="AB117" s="64">
        <v>3.0956007725015493E-3</v>
      </c>
      <c r="AC117" s="64">
        <v>1.7000000000000001E-2</v>
      </c>
      <c r="AD117" s="64">
        <v>1.2907923840707455E-3</v>
      </c>
      <c r="AE117" s="61">
        <v>99.45</v>
      </c>
      <c r="AF117" s="61">
        <f t="shared" si="51"/>
        <v>100.08</v>
      </c>
      <c r="AG117" s="92">
        <f t="shared" si="53"/>
        <v>0.11560693641618498</v>
      </c>
      <c r="AH117" s="64">
        <f t="shared" si="54"/>
        <v>3.6300578034682083</v>
      </c>
      <c r="AI117" s="64">
        <f t="shared" si="55"/>
        <v>0.36994219653179194</v>
      </c>
      <c r="AJ117" s="64">
        <f t="shared" si="52"/>
        <v>3.6416184971098269</v>
      </c>
      <c r="AK117" s="63">
        <v>1447</v>
      </c>
      <c r="AL117" s="63">
        <v>1350</v>
      </c>
      <c r="AM117" s="63" t="s">
        <v>880</v>
      </c>
      <c r="AN117" s="62">
        <v>0.63</v>
      </c>
      <c r="AO117" s="69">
        <v>0.06</v>
      </c>
      <c r="AP117" s="66">
        <v>38</v>
      </c>
      <c r="AQ117" s="63">
        <v>14</v>
      </c>
      <c r="AR117" s="67">
        <v>1062.96</v>
      </c>
      <c r="AS117" s="63">
        <v>38.9</v>
      </c>
      <c r="AT117" s="67">
        <v>0.37</v>
      </c>
      <c r="AU117" s="63">
        <v>0.03</v>
      </c>
      <c r="AV117" s="67">
        <v>20.02</v>
      </c>
      <c r="AW117" s="63">
        <v>0.55000000000000004</v>
      </c>
      <c r="AX117" s="67">
        <v>4.82</v>
      </c>
      <c r="AY117" s="63">
        <v>0.25</v>
      </c>
      <c r="AZ117" s="67">
        <v>8.5</v>
      </c>
      <c r="BA117" s="63">
        <v>0.39</v>
      </c>
      <c r="BB117" s="67">
        <v>0.3</v>
      </c>
      <c r="BC117" s="63">
        <v>0.03</v>
      </c>
      <c r="BD117" s="67">
        <v>2.67</v>
      </c>
      <c r="BE117" s="63">
        <v>0.3</v>
      </c>
      <c r="BF117" s="67">
        <v>0.38</v>
      </c>
      <c r="BG117" s="63">
        <v>0.03</v>
      </c>
      <c r="BH117" s="67">
        <v>1.1299999999999999</v>
      </c>
      <c r="BI117" s="63">
        <v>0.06</v>
      </c>
      <c r="BJ117" s="67">
        <v>0.19</v>
      </c>
      <c r="BK117" s="63">
        <v>0.03</v>
      </c>
      <c r="BL117" s="67">
        <v>0.95</v>
      </c>
      <c r="BM117" s="63">
        <v>0.1</v>
      </c>
      <c r="BN117" s="67">
        <v>0.37</v>
      </c>
      <c r="BO117" s="63">
        <v>0.08</v>
      </c>
      <c r="BP117" s="67">
        <v>0.15</v>
      </c>
      <c r="BQ117" s="63">
        <v>0.03</v>
      </c>
      <c r="BR117" s="67">
        <v>0.6</v>
      </c>
      <c r="BS117" s="63">
        <v>0.1</v>
      </c>
      <c r="BT117" s="67"/>
      <c r="BU117" s="63"/>
      <c r="BV117" s="67">
        <v>0.89</v>
      </c>
      <c r="BW117" s="63">
        <v>0.08</v>
      </c>
      <c r="BX117" s="67">
        <v>0.53</v>
      </c>
      <c r="BY117" s="63">
        <v>0.05</v>
      </c>
      <c r="BZ117" s="67">
        <v>0.51</v>
      </c>
      <c r="CA117" s="63">
        <v>7.0000000000000007E-2</v>
      </c>
      <c r="CB117" s="67"/>
      <c r="CC117" s="63"/>
      <c r="CD117" s="67"/>
      <c r="CE117" s="63"/>
      <c r="CF117" s="67"/>
      <c r="CG117" s="63"/>
      <c r="CH117" s="67">
        <v>7.0000000000000007E-2</v>
      </c>
      <c r="CI117" s="63">
        <v>0.01</v>
      </c>
      <c r="CJ117" s="67">
        <v>2.8000000000000001E-2</v>
      </c>
      <c r="CK117" s="63">
        <v>5.0000000000000001E-3</v>
      </c>
      <c r="CL117" s="118">
        <v>8.8999999999999999E-3</v>
      </c>
      <c r="CM117" s="60">
        <v>2E-3</v>
      </c>
      <c r="CN117" s="117">
        <v>33.71</v>
      </c>
      <c r="CO117" s="91">
        <v>8.1</v>
      </c>
      <c r="CP117" s="91">
        <v>16.14</v>
      </c>
      <c r="CQ117" s="91">
        <v>2.4500000000000002</v>
      </c>
      <c r="CR117" s="61">
        <v>3.15</v>
      </c>
      <c r="CS117" s="61">
        <v>0.91</v>
      </c>
      <c r="CT117" s="63">
        <v>10.71</v>
      </c>
      <c r="CU117" s="63">
        <v>2.16</v>
      </c>
      <c r="CV117" s="63">
        <v>13.57</v>
      </c>
      <c r="CW117" s="63">
        <v>2.36</v>
      </c>
      <c r="CX117" s="60">
        <f t="shared" si="57"/>
        <v>1.848151848151848E-2</v>
      </c>
      <c r="CY117" s="60">
        <f t="shared" si="58"/>
        <v>1.5821822209718369E-3</v>
      </c>
      <c r="CZ117" s="63"/>
      <c r="DA117" s="68">
        <v>21.821222305297901</v>
      </c>
      <c r="DB117" s="60">
        <v>2.0475810051145692E-2</v>
      </c>
      <c r="DC117" s="60">
        <v>1.1762805504318781E-3</v>
      </c>
      <c r="DD117" s="60">
        <v>5.7792294809894701E-2</v>
      </c>
      <c r="DE117" s="60">
        <v>3.3200128434430656E-3</v>
      </c>
      <c r="DF117" s="65">
        <v>0.70376020170102604</v>
      </c>
      <c r="DG117" s="65">
        <v>6.9675719310497504E-4</v>
      </c>
      <c r="DH117" s="65">
        <v>0.70106189469981617</v>
      </c>
      <c r="DI117" s="65">
        <v>7.2905654939675417E-4</v>
      </c>
      <c r="DJ117" s="68">
        <v>2904.641853091036</v>
      </c>
      <c r="DK117" s="68">
        <v>596</v>
      </c>
      <c r="DM117" s="189">
        <v>41.27</v>
      </c>
      <c r="DN117" s="189">
        <v>8.1492124792481219E-2</v>
      </c>
      <c r="DO117" s="189">
        <v>51.29</v>
      </c>
      <c r="DP117" s="189">
        <v>0.10857115288695407</v>
      </c>
      <c r="DQ117" s="189">
        <v>6.48</v>
      </c>
      <c r="DR117" s="189">
        <v>3.9213607230852363E-2</v>
      </c>
      <c r="DS117" s="190">
        <v>3.5999999999999999E-3</v>
      </c>
      <c r="DT117" s="190">
        <v>9.6828739425165841E-4</v>
      </c>
      <c r="DU117" s="190">
        <v>5.4300000000000001E-2</v>
      </c>
      <c r="DV117" s="190">
        <v>5.8688112224573666E-3</v>
      </c>
      <c r="DW117" s="190">
        <v>2.5999999999999999E-3</v>
      </c>
      <c r="DX117" s="190">
        <v>5.3839517859889446E-4</v>
      </c>
      <c r="DY117" s="190">
        <v>0.1326</v>
      </c>
      <c r="DZ117" s="190">
        <v>7.2782313509712571E-4</v>
      </c>
      <c r="EA117" s="190">
        <v>1.6999999999999999E-3</v>
      </c>
      <c r="EB117" s="190">
        <v>6.3269434578773476E-4</v>
      </c>
      <c r="EC117" s="190">
        <v>0.24779999999999999</v>
      </c>
      <c r="ED117" s="190">
        <v>8.4686430336929266E-3</v>
      </c>
      <c r="EE117" s="190">
        <v>0.10050000000000001</v>
      </c>
      <c r="EF117" s="190">
        <v>1.4167923478890765E-3</v>
      </c>
      <c r="EG117" s="190">
        <v>1.5800000000000002E-2</v>
      </c>
      <c r="EH117" s="190">
        <v>9.3749497480861564E-4</v>
      </c>
      <c r="EI117" s="190">
        <v>0.42680000000000001</v>
      </c>
      <c r="EJ117" s="190">
        <v>1.9231469738338334E-3</v>
      </c>
      <c r="EK117" s="189">
        <v>99.5</v>
      </c>
    </row>
    <row r="118" spans="1:141" x14ac:dyDescent="0.2">
      <c r="A118" s="63" t="s">
        <v>900</v>
      </c>
      <c r="B118" s="61">
        <v>93.543802884849129</v>
      </c>
      <c r="C118" s="143">
        <v>7.4836602704859579E-3</v>
      </c>
      <c r="D118" s="61">
        <v>50.06</v>
      </c>
      <c r="E118" s="61">
        <v>0.10329820372408811</v>
      </c>
      <c r="F118" s="64">
        <v>0.17799999999999999</v>
      </c>
      <c r="G118" s="64">
        <v>5.5722360029066241E-3</v>
      </c>
      <c r="H118" s="61">
        <v>6.04</v>
      </c>
      <c r="I118" s="61">
        <v>4.2469496315753502E-2</v>
      </c>
      <c r="J118" s="61">
        <v>1.07</v>
      </c>
      <c r="K118" s="61">
        <v>9.8369999999999997</v>
      </c>
      <c r="L118" s="61">
        <v>9.583362739479595E-2</v>
      </c>
      <c r="M118" s="64">
        <v>6.4000000000000001E-2</v>
      </c>
      <c r="N118" s="64">
        <v>6.5840131471791253E-3</v>
      </c>
      <c r="O118" s="61">
        <v>26.2</v>
      </c>
      <c r="P118" s="61">
        <v>0.16262539796791931</v>
      </c>
      <c r="Q118" s="61">
        <v>5.19</v>
      </c>
      <c r="R118" s="61">
        <v>4.4578827721257493E-2</v>
      </c>
      <c r="S118" s="64">
        <v>0.182</v>
      </c>
      <c r="T118" s="64">
        <v>1.0645033921040294E-2</v>
      </c>
      <c r="U118" s="64">
        <v>0.60799999999999998</v>
      </c>
      <c r="V118" s="64">
        <v>1.7161283510150161E-2</v>
      </c>
      <c r="W118" s="64">
        <v>1.6E-2</v>
      </c>
      <c r="X118" s="64">
        <v>1.3507835256686704E-3</v>
      </c>
      <c r="Y118" s="60">
        <v>3.0800000000000001E-2</v>
      </c>
      <c r="Z118" s="60">
        <v>1.3668078144839786E-3</v>
      </c>
      <c r="AA118" s="64">
        <v>1.2E-2</v>
      </c>
      <c r="AB118" s="64">
        <v>5.5279919009069674E-3</v>
      </c>
      <c r="AC118" s="64">
        <v>1.7999999999999999E-2</v>
      </c>
      <c r="AD118" s="64">
        <v>1.3190706066794403E-3</v>
      </c>
      <c r="AE118" s="61">
        <v>99.51</v>
      </c>
      <c r="AF118" s="61">
        <f t="shared" si="51"/>
        <v>100.05000000000001</v>
      </c>
      <c r="AG118" s="92">
        <f t="shared" si="53"/>
        <v>8.9887640449438214E-2</v>
      </c>
      <c r="AH118" s="64">
        <f t="shared" si="54"/>
        <v>3.4157303370786516</v>
      </c>
      <c r="AI118" s="64">
        <f t="shared" si="55"/>
        <v>0.17303370786516856</v>
      </c>
      <c r="AJ118" s="64">
        <f t="shared" si="52"/>
        <v>3.0337078651685396</v>
      </c>
      <c r="AK118" s="63">
        <v>1453</v>
      </c>
      <c r="AL118" s="63">
        <v>1350</v>
      </c>
      <c r="AM118" s="63" t="s">
        <v>881</v>
      </c>
      <c r="AN118" s="62">
        <v>0.54</v>
      </c>
      <c r="AO118" s="69">
        <v>0.06</v>
      </c>
      <c r="AP118" s="66">
        <v>38</v>
      </c>
      <c r="AQ118" s="63">
        <v>25</v>
      </c>
      <c r="AR118" s="67">
        <v>1083.1500000000001</v>
      </c>
      <c r="AS118" s="63">
        <v>35.200000000000003</v>
      </c>
      <c r="AT118" s="67">
        <v>0.31</v>
      </c>
      <c r="AU118" s="63">
        <v>0.02</v>
      </c>
      <c r="AV118" s="67">
        <v>19.239999999999998</v>
      </c>
      <c r="AW118" s="63">
        <v>0.39</v>
      </c>
      <c r="AX118" s="67">
        <v>5.03</v>
      </c>
      <c r="AY118" s="63">
        <v>0.21</v>
      </c>
      <c r="AZ118" s="67">
        <v>8.69</v>
      </c>
      <c r="BA118" s="63">
        <v>0.31</v>
      </c>
      <c r="BB118" s="67">
        <v>0.3</v>
      </c>
      <c r="BC118" s="63">
        <v>0.02</v>
      </c>
      <c r="BD118" s="67">
        <v>2.77</v>
      </c>
      <c r="BE118" s="63">
        <v>0.31</v>
      </c>
      <c r="BF118" s="67">
        <v>0.38</v>
      </c>
      <c r="BG118" s="63">
        <v>0.02</v>
      </c>
      <c r="BH118" s="67">
        <v>1.06</v>
      </c>
      <c r="BI118" s="63">
        <v>0.05</v>
      </c>
      <c r="BJ118" s="67">
        <v>0.17</v>
      </c>
      <c r="BK118" s="63">
        <v>0.02</v>
      </c>
      <c r="BL118" s="67">
        <v>0.99</v>
      </c>
      <c r="BM118" s="63">
        <v>0.08</v>
      </c>
      <c r="BN118" s="67">
        <v>0.36</v>
      </c>
      <c r="BO118" s="63">
        <v>0.05</v>
      </c>
      <c r="BP118" s="67">
        <v>0.14000000000000001</v>
      </c>
      <c r="BQ118" s="63">
        <v>0.02</v>
      </c>
      <c r="BR118" s="67">
        <v>0.57999999999999996</v>
      </c>
      <c r="BS118" s="63">
        <v>0.1</v>
      </c>
      <c r="BT118" s="67"/>
      <c r="BU118" s="63"/>
      <c r="BV118" s="67">
        <v>0.78</v>
      </c>
      <c r="BW118" s="63">
        <v>7.0000000000000007E-2</v>
      </c>
      <c r="BX118" s="67">
        <v>0.59</v>
      </c>
      <c r="BY118" s="63">
        <v>0.04</v>
      </c>
      <c r="BZ118" s="67">
        <v>0.6</v>
      </c>
      <c r="CA118" s="63">
        <v>0.06</v>
      </c>
      <c r="CB118" s="67"/>
      <c r="CC118" s="63"/>
      <c r="CD118" s="67"/>
      <c r="CE118" s="63"/>
      <c r="CF118" s="67"/>
      <c r="CG118" s="63"/>
      <c r="CH118" s="67">
        <v>5.2999999999999999E-2</v>
      </c>
      <c r="CI118" s="63">
        <v>7.0000000000000001E-3</v>
      </c>
      <c r="CJ118" s="67">
        <v>2.5999999999999999E-2</v>
      </c>
      <c r="CK118" s="63">
        <v>4.0000000000000001E-3</v>
      </c>
      <c r="CL118" s="118">
        <v>7.3000000000000001E-3</v>
      </c>
      <c r="CM118" s="60">
        <v>1.4E-3</v>
      </c>
      <c r="CN118" s="117">
        <v>41.1</v>
      </c>
      <c r="CO118" s="91">
        <v>8.2899999999999991</v>
      </c>
      <c r="CP118" s="91">
        <v>20</v>
      </c>
      <c r="CQ118" s="91">
        <v>2.68</v>
      </c>
      <c r="CR118" s="61">
        <v>3.56</v>
      </c>
      <c r="CS118" s="61">
        <v>0.87</v>
      </c>
      <c r="CT118" s="63">
        <v>11.54</v>
      </c>
      <c r="CU118" s="63">
        <v>1.86</v>
      </c>
      <c r="CV118" s="63">
        <v>18.68</v>
      </c>
      <c r="CW118" s="63">
        <v>2.73</v>
      </c>
      <c r="CX118" s="60">
        <f t="shared" si="57"/>
        <v>1.6112266112266113E-2</v>
      </c>
      <c r="CY118" s="60">
        <f t="shared" si="58"/>
        <v>1.0896008277269153E-3</v>
      </c>
      <c r="CZ118" s="63"/>
      <c r="DA118" s="68">
        <v>25.738373517990102</v>
      </c>
      <c r="DB118" s="60">
        <v>1.6937422586161936E-2</v>
      </c>
      <c r="DC118" s="60">
        <v>9.6559396633576406E-4</v>
      </c>
      <c r="DD118" s="60">
        <v>4.7805313537008003E-2</v>
      </c>
      <c r="DE118" s="60">
        <v>2.7253569470385665E-3</v>
      </c>
      <c r="DF118" s="65">
        <v>0.70373254703823196</v>
      </c>
      <c r="DG118" s="65">
        <v>1.19863931202829E-3</v>
      </c>
      <c r="DH118" s="65">
        <v>0.70150052955845787</v>
      </c>
      <c r="DI118" s="65">
        <v>1.2116096931907338E-3</v>
      </c>
      <c r="DJ118" s="68">
        <v>2547.7419088829647</v>
      </c>
      <c r="DK118" s="68">
        <v>990</v>
      </c>
      <c r="DM118" s="189">
        <v>41.69</v>
      </c>
      <c r="DN118" s="189">
        <v>7.6576165011659716E-2</v>
      </c>
      <c r="DO118" s="189">
        <v>51.72</v>
      </c>
      <c r="DP118" s="189">
        <v>0.15535985146994466</v>
      </c>
      <c r="DQ118" s="189">
        <v>6.36</v>
      </c>
      <c r="DR118" s="189">
        <v>3.0955415955875153E-2</v>
      </c>
      <c r="DS118" s="190">
        <v>3.3999999999999998E-3</v>
      </c>
      <c r="DT118" s="190">
        <v>9.30834783129272E-4</v>
      </c>
      <c r="DU118" s="190">
        <v>5.4600000000000003E-2</v>
      </c>
      <c r="DV118" s="190">
        <v>6.1661244039845613E-3</v>
      </c>
      <c r="DW118" s="190">
        <v>4.1000000000000003E-3</v>
      </c>
      <c r="DX118" s="190">
        <v>3.5015965820984454E-3</v>
      </c>
      <c r="DY118" s="190">
        <v>0.13420000000000001</v>
      </c>
      <c r="DZ118" s="190">
        <v>1.1664032393085759E-3</v>
      </c>
      <c r="EA118" s="190">
        <v>1.6999999999999999E-3</v>
      </c>
      <c r="EB118" s="190">
        <v>4.0073926255084391E-4</v>
      </c>
      <c r="EC118" s="190">
        <v>0.24510000000000001</v>
      </c>
      <c r="ED118" s="190">
        <v>7.8157282423670094E-3</v>
      </c>
      <c r="EE118" s="190">
        <v>9.9900000000000003E-2</v>
      </c>
      <c r="EF118" s="190">
        <v>1.2932889640515372E-3</v>
      </c>
      <c r="EG118" s="190">
        <v>1.46E-2</v>
      </c>
      <c r="EH118" s="190">
        <v>8.4064894110941809E-4</v>
      </c>
      <c r="EI118" s="190">
        <v>0.42609999999999998</v>
      </c>
      <c r="EJ118" s="190">
        <v>2.2866607290102136E-3</v>
      </c>
      <c r="EK118" s="189">
        <v>100.23</v>
      </c>
    </row>
    <row r="119" spans="1:141" x14ac:dyDescent="0.2">
      <c r="A119" s="63" t="s">
        <v>901</v>
      </c>
      <c r="B119" s="61">
        <v>93.609792349863881</v>
      </c>
      <c r="C119" s="143">
        <v>2.1975032300788629E-2</v>
      </c>
      <c r="D119" s="61">
        <v>49.88</v>
      </c>
      <c r="E119" s="61">
        <v>7.7035145590869283E-2</v>
      </c>
      <c r="F119" s="64">
        <v>0.18</v>
      </c>
      <c r="G119" s="64">
        <v>5.9741977752486315E-3</v>
      </c>
      <c r="H119" s="61">
        <v>6.08</v>
      </c>
      <c r="I119" s="61">
        <v>2.6203418450616859E-2</v>
      </c>
      <c r="J119" s="61">
        <v>1.04</v>
      </c>
      <c r="K119" s="61">
        <v>9.7669999999999995</v>
      </c>
      <c r="L119" s="61">
        <v>5.09178361394301E-2</v>
      </c>
      <c r="M119" s="64">
        <v>6.3E-2</v>
      </c>
      <c r="N119" s="64">
        <v>4.3278688241922738E-3</v>
      </c>
      <c r="O119" s="61">
        <v>26.37</v>
      </c>
      <c r="P119" s="61">
        <v>0.17653605412226742</v>
      </c>
      <c r="Q119" s="61">
        <v>5.0999999999999996</v>
      </c>
      <c r="R119" s="61">
        <v>1.9971370951409953E-2</v>
      </c>
      <c r="S119" s="64">
        <v>0.16</v>
      </c>
      <c r="T119" s="64">
        <v>1.4101235860418117E-2</v>
      </c>
      <c r="U119" s="64">
        <v>0.627</v>
      </c>
      <c r="V119" s="64">
        <v>3.0658331430701187E-2</v>
      </c>
      <c r="W119" s="64">
        <v>1.9E-2</v>
      </c>
      <c r="X119" s="64">
        <v>2.1010525454496225E-3</v>
      </c>
      <c r="Y119" s="60">
        <v>5.8700000000000002E-2</v>
      </c>
      <c r="Z119" s="60">
        <v>2.3548534249636221E-3</v>
      </c>
      <c r="AA119" s="64">
        <v>1.7000000000000001E-2</v>
      </c>
      <c r="AB119" s="64">
        <v>3.1608215455216299E-3</v>
      </c>
      <c r="AC119" s="64">
        <v>1.9E-2</v>
      </c>
      <c r="AD119" s="64">
        <v>1.4338699784523685E-3</v>
      </c>
      <c r="AE119" s="61">
        <v>99.37</v>
      </c>
      <c r="AF119" s="61">
        <f t="shared" si="51"/>
        <v>100.08</v>
      </c>
      <c r="AG119" s="92">
        <f t="shared" si="53"/>
        <v>0.10555555555555556</v>
      </c>
      <c r="AH119" s="64">
        <f t="shared" si="54"/>
        <v>3.4833333333333334</v>
      </c>
      <c r="AI119" s="64">
        <f t="shared" si="55"/>
        <v>0.32611111111111113</v>
      </c>
      <c r="AJ119" s="64">
        <f t="shared" si="52"/>
        <v>3.9444444444444442</v>
      </c>
      <c r="AK119" s="63">
        <v>1450</v>
      </c>
      <c r="AL119" s="63">
        <v>1350</v>
      </c>
      <c r="AM119" s="63" t="s">
        <v>882</v>
      </c>
      <c r="AN119" s="62">
        <v>0.71</v>
      </c>
      <c r="AO119" s="69">
        <v>0.01</v>
      </c>
      <c r="AP119" s="66">
        <v>38</v>
      </c>
      <c r="AQ119" s="63">
        <v>17</v>
      </c>
      <c r="AR119" s="67">
        <v>1092.1600000000001</v>
      </c>
      <c r="AS119" s="63">
        <v>41.39</v>
      </c>
      <c r="AT119" s="67">
        <v>0.36</v>
      </c>
      <c r="AU119" s="63">
        <v>0.02</v>
      </c>
      <c r="AV119" s="67">
        <v>19.71</v>
      </c>
      <c r="AW119" s="63">
        <v>0.38</v>
      </c>
      <c r="AX119" s="67">
        <v>4.91</v>
      </c>
      <c r="AY119" s="63">
        <v>0.2</v>
      </c>
      <c r="AZ119" s="67">
        <v>8.52</v>
      </c>
      <c r="BA119" s="63">
        <v>0.31</v>
      </c>
      <c r="BB119" s="67">
        <v>0.28999999999999998</v>
      </c>
      <c r="BC119" s="63">
        <v>0.02</v>
      </c>
      <c r="BD119" s="67">
        <v>2.68</v>
      </c>
      <c r="BE119" s="63">
        <v>0.28999999999999998</v>
      </c>
      <c r="BF119" s="67">
        <v>0.38</v>
      </c>
      <c r="BG119" s="63">
        <v>0.03</v>
      </c>
      <c r="BH119" s="67">
        <v>1.1100000000000001</v>
      </c>
      <c r="BI119" s="63">
        <v>0.06</v>
      </c>
      <c r="BJ119" s="67">
        <v>0.17</v>
      </c>
      <c r="BK119" s="63">
        <v>0.02</v>
      </c>
      <c r="BL119" s="67">
        <v>0.97</v>
      </c>
      <c r="BM119" s="63">
        <v>0.08</v>
      </c>
      <c r="BN119" s="67">
        <v>0.33</v>
      </c>
      <c r="BO119" s="63">
        <v>0.06</v>
      </c>
      <c r="BP119" s="67">
        <v>0.15</v>
      </c>
      <c r="BQ119" s="63">
        <v>0.02</v>
      </c>
      <c r="BR119" s="67">
        <v>0.62</v>
      </c>
      <c r="BS119" s="63">
        <v>0.1</v>
      </c>
      <c r="BT119" s="67"/>
      <c r="BU119" s="63"/>
      <c r="BV119" s="67">
        <v>0.8</v>
      </c>
      <c r="BW119" s="63">
        <v>0.08</v>
      </c>
      <c r="BX119" s="67">
        <v>0.56000000000000005</v>
      </c>
      <c r="BY119" s="63">
        <v>0.05</v>
      </c>
      <c r="BZ119" s="67">
        <v>0.57999999999999996</v>
      </c>
      <c r="CA119" s="63">
        <v>0.06</v>
      </c>
      <c r="CB119" s="67"/>
      <c r="CC119" s="63"/>
      <c r="CD119" s="67"/>
      <c r="CE119" s="63"/>
      <c r="CF119" s="67"/>
      <c r="CG119" s="63"/>
      <c r="CH119" s="67">
        <v>0.06</v>
      </c>
      <c r="CI119" s="63">
        <v>0.01</v>
      </c>
      <c r="CJ119" s="67">
        <v>2.3E-2</v>
      </c>
      <c r="CK119" s="63">
        <v>4.0000000000000001E-3</v>
      </c>
      <c r="CL119" s="118">
        <v>7.4000000000000003E-3</v>
      </c>
      <c r="CM119" s="60">
        <v>1.6000000000000001E-3</v>
      </c>
      <c r="CN119" s="117">
        <v>39.19</v>
      </c>
      <c r="CO119" s="91">
        <v>8.7799999999999994</v>
      </c>
      <c r="CP119" s="91">
        <v>18.5</v>
      </c>
      <c r="CQ119" s="91">
        <v>3.24</v>
      </c>
      <c r="CR119" s="61">
        <v>3.11</v>
      </c>
      <c r="CS119" s="61">
        <v>0.84</v>
      </c>
      <c r="CT119" s="63">
        <v>12.61</v>
      </c>
      <c r="CU119" s="63">
        <v>2.34</v>
      </c>
      <c r="CV119" s="63">
        <v>16.170000000000002</v>
      </c>
      <c r="CW119" s="63">
        <v>3.04</v>
      </c>
      <c r="CX119" s="60">
        <f t="shared" si="57"/>
        <v>1.8264840182648401E-2</v>
      </c>
      <c r="CY119" s="60">
        <f t="shared" si="58"/>
        <v>1.074078356122327E-3</v>
      </c>
      <c r="CZ119" s="63"/>
      <c r="DA119" s="68">
        <v>14.9120843410492</v>
      </c>
      <c r="DB119" s="60">
        <v>1.9322178752683175E-2</v>
      </c>
      <c r="DC119" s="60">
        <v>1.1184437675489005E-3</v>
      </c>
      <c r="DD119" s="60">
        <v>5.45362087289957E-2</v>
      </c>
      <c r="DE119" s="60">
        <v>3.1567704418540799E-3</v>
      </c>
      <c r="DF119" s="65">
        <v>0.70265820623019504</v>
      </c>
      <c r="DG119" s="65">
        <v>9.8217650229339803E-4</v>
      </c>
      <c r="DH119" s="65">
        <v>0.70011192502926756</v>
      </c>
      <c r="DI119" s="65">
        <v>1.0029989364299884E-3</v>
      </c>
      <c r="DJ119" s="68">
        <v>3671.5473404529557</v>
      </c>
      <c r="DK119" s="68">
        <v>805</v>
      </c>
      <c r="DM119" s="189">
        <v>41.9</v>
      </c>
      <c r="DN119" s="189">
        <v>8.43802119942135E-2</v>
      </c>
      <c r="DO119" s="189">
        <v>52.21</v>
      </c>
      <c r="DP119" s="189">
        <v>0.14565191553991566</v>
      </c>
      <c r="DQ119" s="189">
        <v>6.35</v>
      </c>
      <c r="DR119" s="189">
        <v>9.1643506709946684E-2</v>
      </c>
      <c r="DS119" s="190">
        <v>3.8E-3</v>
      </c>
      <c r="DT119" s="190">
        <v>8.3653784153655251E-4</v>
      </c>
      <c r="DU119" s="190">
        <v>5.16E-2</v>
      </c>
      <c r="DV119" s="190">
        <v>1.7620817317137983E-3</v>
      </c>
      <c r="DW119" s="190">
        <v>2.8E-3</v>
      </c>
      <c r="DX119" s="190">
        <v>2.5128147636668979E-3</v>
      </c>
      <c r="DY119" s="190">
        <v>0.1321</v>
      </c>
      <c r="DZ119" s="190">
        <v>2.3138130126634997E-3</v>
      </c>
      <c r="EA119" s="190">
        <v>1.2999999999999999E-3</v>
      </c>
      <c r="EB119" s="190">
        <v>4.4189223799474001E-4</v>
      </c>
      <c r="EC119" s="190">
        <v>0.24349999999999999</v>
      </c>
      <c r="ED119" s="190">
        <v>1.1678613720473357E-2</v>
      </c>
      <c r="EE119" s="190">
        <v>9.7900000000000001E-2</v>
      </c>
      <c r="EF119" s="190">
        <v>1.8732318715918034E-3</v>
      </c>
      <c r="EG119" s="190">
        <v>1.5800000000000002E-2</v>
      </c>
      <c r="EH119" s="190">
        <v>8.326434416787025E-4</v>
      </c>
      <c r="EI119" s="190">
        <v>0.42480000000000001</v>
      </c>
      <c r="EJ119" s="190">
        <v>4.3466332264034844E-3</v>
      </c>
      <c r="EK119" s="189">
        <v>100.91</v>
      </c>
    </row>
    <row r="120" spans="1:141" x14ac:dyDescent="0.2">
      <c r="A120" s="63" t="s">
        <v>902</v>
      </c>
      <c r="B120" s="61">
        <v>93.664524315075809</v>
      </c>
      <c r="C120" s="143">
        <v>1.7415585159599126E-2</v>
      </c>
      <c r="D120" s="61">
        <v>49.78</v>
      </c>
      <c r="E120" s="61">
        <v>0.25971302433537097</v>
      </c>
      <c r="F120" s="64">
        <v>0.17499999999999999</v>
      </c>
      <c r="G120" s="64">
        <v>1.1702971760457087E-2</v>
      </c>
      <c r="H120" s="61">
        <v>5.93</v>
      </c>
      <c r="I120" s="61">
        <v>5.7232055635147536E-2</v>
      </c>
      <c r="J120" s="61">
        <v>1.06</v>
      </c>
      <c r="K120" s="61">
        <v>9.7469999999999999</v>
      </c>
      <c r="L120" s="61">
        <v>0.10259075870189781</v>
      </c>
      <c r="M120" s="64">
        <v>6.2E-2</v>
      </c>
      <c r="N120" s="64">
        <v>4.199977428685722E-3</v>
      </c>
      <c r="O120" s="61">
        <v>26.75</v>
      </c>
      <c r="P120" s="61">
        <v>0.73673760807720223</v>
      </c>
      <c r="Q120" s="61">
        <v>4.99</v>
      </c>
      <c r="R120" s="61">
        <v>3.978041971496294E-2</v>
      </c>
      <c r="S120" s="64">
        <v>0.16700000000000001</v>
      </c>
      <c r="T120" s="64">
        <v>7.6456620366985566E-3</v>
      </c>
      <c r="U120" s="64">
        <v>0.59299999999999997</v>
      </c>
      <c r="V120" s="64">
        <v>2.2198172788620497E-2</v>
      </c>
      <c r="W120" s="64">
        <v>1.9E-2</v>
      </c>
      <c r="X120" s="64">
        <v>1.5003656685158497E-3</v>
      </c>
      <c r="Y120" s="60">
        <v>7.4200000000000002E-2</v>
      </c>
      <c r="Z120" s="60">
        <v>1.3319783617211799E-3</v>
      </c>
      <c r="AA120" s="64">
        <v>1.2999999999999999E-2</v>
      </c>
      <c r="AB120" s="64">
        <v>3.6292623325336472E-3</v>
      </c>
      <c r="AC120" s="64">
        <v>1.0999999999999999E-2</v>
      </c>
      <c r="AD120" s="64">
        <v>2.2982442616617262E-3</v>
      </c>
      <c r="AE120" s="61">
        <v>99.37</v>
      </c>
      <c r="AF120" s="61">
        <f t="shared" si="51"/>
        <v>100.08</v>
      </c>
      <c r="AG120" s="92">
        <f t="shared" si="53"/>
        <v>0.10857142857142857</v>
      </c>
      <c r="AH120" s="64">
        <f t="shared" si="54"/>
        <v>3.3885714285714288</v>
      </c>
      <c r="AI120" s="64">
        <f t="shared" si="55"/>
        <v>0.42400000000000004</v>
      </c>
      <c r="AJ120" s="64">
        <f t="shared" si="52"/>
        <v>4.0571428571428569</v>
      </c>
      <c r="AK120" s="63">
        <v>1455</v>
      </c>
      <c r="AL120" s="63">
        <v>1350</v>
      </c>
      <c r="AM120" s="63" t="s">
        <v>883</v>
      </c>
      <c r="AN120" s="62">
        <v>0.71</v>
      </c>
      <c r="AO120" s="69">
        <v>0.05</v>
      </c>
      <c r="AP120" s="66">
        <v>38</v>
      </c>
      <c r="AQ120" s="63">
        <v>14</v>
      </c>
      <c r="AR120" s="67">
        <v>1058.82</v>
      </c>
      <c r="AS120" s="63">
        <v>43.94</v>
      </c>
      <c r="AT120" s="67">
        <v>0.39</v>
      </c>
      <c r="AU120" s="63">
        <v>0.02</v>
      </c>
      <c r="AV120" s="67">
        <v>19.72</v>
      </c>
      <c r="AW120" s="63">
        <v>0.52</v>
      </c>
      <c r="AX120" s="67">
        <v>4.8</v>
      </c>
      <c r="AY120" s="63">
        <v>0.25</v>
      </c>
      <c r="AZ120" s="67">
        <v>8.33</v>
      </c>
      <c r="BA120" s="63">
        <v>0.31</v>
      </c>
      <c r="BB120" s="67">
        <v>0.28000000000000003</v>
      </c>
      <c r="BC120" s="63">
        <v>0.02</v>
      </c>
      <c r="BD120" s="67">
        <v>2.54</v>
      </c>
      <c r="BE120" s="63">
        <v>0.3</v>
      </c>
      <c r="BF120" s="67">
        <v>0.35</v>
      </c>
      <c r="BG120" s="63">
        <v>0.03</v>
      </c>
      <c r="BH120" s="67">
        <v>1.04</v>
      </c>
      <c r="BI120" s="63">
        <v>0.06</v>
      </c>
      <c r="BJ120" s="67">
        <v>0.17</v>
      </c>
      <c r="BK120" s="63">
        <v>0.03</v>
      </c>
      <c r="BL120" s="67">
        <v>0.94</v>
      </c>
      <c r="BM120" s="63">
        <v>0.12</v>
      </c>
      <c r="BN120" s="67">
        <v>0.35</v>
      </c>
      <c r="BO120" s="63">
        <v>0.06</v>
      </c>
      <c r="BP120" s="67">
        <v>0.14000000000000001</v>
      </c>
      <c r="BQ120" s="63">
        <v>0.02</v>
      </c>
      <c r="BR120" s="67">
        <v>0.64</v>
      </c>
      <c r="BS120" s="63">
        <v>0.1</v>
      </c>
      <c r="BT120" s="67"/>
      <c r="BU120" s="63"/>
      <c r="BV120" s="67">
        <v>0.78</v>
      </c>
      <c r="BW120" s="63">
        <v>7.0000000000000007E-2</v>
      </c>
      <c r="BX120" s="67">
        <v>0.56999999999999995</v>
      </c>
      <c r="BY120" s="63">
        <v>0.06</v>
      </c>
      <c r="BZ120" s="67">
        <v>0.54</v>
      </c>
      <c r="CA120" s="63">
        <v>7.0000000000000007E-2</v>
      </c>
      <c r="CB120" s="67"/>
      <c r="CC120" s="63"/>
      <c r="CD120" s="67"/>
      <c r="CE120" s="63"/>
      <c r="CF120" s="67"/>
      <c r="CG120" s="63"/>
      <c r="CH120" s="67">
        <v>5.8000000000000003E-2</v>
      </c>
      <c r="CI120" s="63">
        <v>0.01</v>
      </c>
      <c r="CJ120" s="67">
        <v>2.5999999999999999E-2</v>
      </c>
      <c r="CK120" s="63">
        <v>5.0000000000000001E-3</v>
      </c>
      <c r="CL120" s="118">
        <v>7.7000000000000002E-3</v>
      </c>
      <c r="CM120" s="60">
        <v>1.6999999999999999E-3</v>
      </c>
      <c r="CN120" s="117">
        <v>36.36</v>
      </c>
      <c r="CO120" s="91">
        <v>8.58</v>
      </c>
      <c r="CP120" s="91">
        <v>17.93</v>
      </c>
      <c r="CQ120" s="91">
        <v>3.3</v>
      </c>
      <c r="CR120" s="61">
        <v>3.38</v>
      </c>
      <c r="CS120" s="61">
        <v>0.98</v>
      </c>
      <c r="CT120" s="63">
        <v>10.77</v>
      </c>
      <c r="CU120" s="63">
        <v>2.12</v>
      </c>
      <c r="CV120" s="63">
        <v>16.21</v>
      </c>
      <c r="CW120" s="63">
        <v>3.47</v>
      </c>
      <c r="CX120" s="60">
        <f t="shared" si="57"/>
        <v>1.9776876267748482E-2</v>
      </c>
      <c r="CY120" s="60">
        <f t="shared" si="58"/>
        <v>1.1404214974188992E-3</v>
      </c>
      <c r="CZ120" s="63"/>
      <c r="DA120" s="68">
        <v>13.007631540298499</v>
      </c>
      <c r="DB120" s="60">
        <v>2.0148829892038769E-2</v>
      </c>
      <c r="DC120" s="60">
        <v>1.1827845882028977E-3</v>
      </c>
      <c r="DD120" s="60">
        <v>5.6869404154780603E-2</v>
      </c>
      <c r="DE120" s="60">
        <v>3.3383702743519554E-3</v>
      </c>
      <c r="DF120" s="65">
        <v>0.70270416165805205</v>
      </c>
      <c r="DG120" s="65">
        <v>1.04672293202153E-3</v>
      </c>
      <c r="DH120" s="65">
        <v>0.70004894417810504</v>
      </c>
      <c r="DI120" s="65">
        <v>1.0682932218443225E-3</v>
      </c>
      <c r="DJ120" s="68">
        <v>3722.1021571913666</v>
      </c>
      <c r="DK120" s="68">
        <v>861</v>
      </c>
      <c r="DM120" s="189">
        <v>41.82</v>
      </c>
      <c r="DN120" s="189">
        <v>0.11040475945651544</v>
      </c>
      <c r="DO120" s="189">
        <v>51.91</v>
      </c>
      <c r="DP120" s="189">
        <v>0.21019855835292769</v>
      </c>
      <c r="DQ120" s="189">
        <v>6.26</v>
      </c>
      <c r="DR120" s="189">
        <v>7.0991703770655223E-2</v>
      </c>
      <c r="DS120" s="190">
        <v>3.8999999999999998E-3</v>
      </c>
      <c r="DT120" s="190">
        <v>6.4230227802508015E-4</v>
      </c>
      <c r="DU120" s="190">
        <v>5.0200000000000002E-2</v>
      </c>
      <c r="DV120" s="190">
        <v>7.1086906492220914E-4</v>
      </c>
      <c r="DW120" s="190">
        <v>2.5000000000000001E-3</v>
      </c>
      <c r="DX120" s="190">
        <v>1.6732282022964033E-3</v>
      </c>
      <c r="DY120" s="190">
        <v>0.13350000000000001</v>
      </c>
      <c r="DZ120" s="190">
        <v>1.1185441355790579E-3</v>
      </c>
      <c r="EA120" s="190">
        <v>1.2999999999999999E-3</v>
      </c>
      <c r="EB120" s="190">
        <v>4.0580416809238458E-4</v>
      </c>
      <c r="EC120" s="190">
        <v>0.2442</v>
      </c>
      <c r="ED120" s="190">
        <v>8.9015945660882879E-3</v>
      </c>
      <c r="EE120" s="190">
        <v>9.7299999999999998E-2</v>
      </c>
      <c r="EF120" s="190">
        <v>1.6108027319628163E-3</v>
      </c>
      <c r="EG120" s="190">
        <v>1.5599999999999999E-2</v>
      </c>
      <c r="EH120" s="190">
        <v>7.1704268317721335E-4</v>
      </c>
      <c r="EI120" s="190">
        <v>0.42649999999999999</v>
      </c>
      <c r="EJ120" s="190">
        <v>4.1903222970258672E-3</v>
      </c>
      <c r="EK120" s="189">
        <v>100.43</v>
      </c>
    </row>
    <row r="121" spans="1:141" x14ac:dyDescent="0.2">
      <c r="A121" s="63" t="s">
        <v>903</v>
      </c>
      <c r="B121" s="61">
        <v>93.543479240494705</v>
      </c>
      <c r="C121" s="143">
        <v>4.899092476545671E-2</v>
      </c>
      <c r="D121" s="61">
        <v>49.98</v>
      </c>
      <c r="E121" s="61">
        <v>0.10541112961908179</v>
      </c>
      <c r="F121" s="64">
        <v>0.17699999999999999</v>
      </c>
      <c r="G121" s="64">
        <v>5.8694787004651928E-3</v>
      </c>
      <c r="H121" s="61">
        <v>6.09</v>
      </c>
      <c r="I121" s="61">
        <v>2.9634275564906797E-2</v>
      </c>
      <c r="J121" s="61">
        <v>1.04</v>
      </c>
      <c r="K121" s="61">
        <v>9.8610000000000007</v>
      </c>
      <c r="L121" s="61">
        <v>5.0483843693578979E-2</v>
      </c>
      <c r="M121" s="64">
        <v>6.2E-2</v>
      </c>
      <c r="N121" s="64">
        <v>5.3058770376362878E-3</v>
      </c>
      <c r="O121" s="61">
        <v>26.26</v>
      </c>
      <c r="P121" s="61">
        <v>0.13675887213714083</v>
      </c>
      <c r="Q121" s="61">
        <v>5.0199999999999996</v>
      </c>
      <c r="R121" s="61">
        <v>1.5635229798456433E-2</v>
      </c>
      <c r="S121" s="64">
        <v>0.16300000000000001</v>
      </c>
      <c r="T121" s="64">
        <v>8.6378649046400004E-3</v>
      </c>
      <c r="U121" s="64">
        <v>0.64300000000000002</v>
      </c>
      <c r="V121" s="64">
        <v>2.2688292569035731E-2</v>
      </c>
      <c r="W121" s="64">
        <v>2.5000000000000001E-2</v>
      </c>
      <c r="X121" s="64">
        <v>1.6342015404554131E-3</v>
      </c>
      <c r="Y121" s="60">
        <v>0.10050000000000001</v>
      </c>
      <c r="Z121" s="60">
        <v>2.6846959628406843E-3</v>
      </c>
      <c r="AA121" s="64">
        <v>1.7000000000000001E-2</v>
      </c>
      <c r="AB121" s="64">
        <v>2.84420863928051E-3</v>
      </c>
      <c r="AC121" s="64">
        <v>1.4999999999999999E-2</v>
      </c>
      <c r="AD121" s="64">
        <v>2.4399143121392342E-3</v>
      </c>
      <c r="AE121" s="61">
        <v>99.45</v>
      </c>
      <c r="AF121" s="61">
        <f t="shared" si="51"/>
        <v>100.11</v>
      </c>
      <c r="AG121" s="92">
        <f t="shared" si="53"/>
        <v>0.14124293785310735</v>
      </c>
      <c r="AH121" s="64">
        <f t="shared" si="54"/>
        <v>3.6327683615819213</v>
      </c>
      <c r="AI121" s="64">
        <f t="shared" si="55"/>
        <v>0.56779661016949157</v>
      </c>
      <c r="AJ121" s="64">
        <f t="shared" si="52"/>
        <v>3.7288135593220342</v>
      </c>
      <c r="AK121" s="63">
        <v>1450</v>
      </c>
      <c r="AL121" s="63">
        <v>1350</v>
      </c>
      <c r="AM121" s="63" t="s">
        <v>884</v>
      </c>
      <c r="AN121" s="62">
        <v>0.66</v>
      </c>
      <c r="AO121" s="69">
        <v>0.02</v>
      </c>
      <c r="AP121" s="66">
        <v>38</v>
      </c>
      <c r="AQ121" s="63">
        <v>15</v>
      </c>
      <c r="AR121" s="67">
        <v>1081.47</v>
      </c>
      <c r="AS121" s="63">
        <v>42.5</v>
      </c>
      <c r="AT121" s="67">
        <v>0.47</v>
      </c>
      <c r="AU121" s="63">
        <v>0.04</v>
      </c>
      <c r="AV121" s="67">
        <v>20.54</v>
      </c>
      <c r="AW121" s="63">
        <v>0.55000000000000004</v>
      </c>
      <c r="AX121" s="67">
        <v>4.76</v>
      </c>
      <c r="AY121" s="63">
        <v>0.24</v>
      </c>
      <c r="AZ121" s="67">
        <v>8.59</v>
      </c>
      <c r="BA121" s="63">
        <v>0.34</v>
      </c>
      <c r="BB121" s="67">
        <v>0.31</v>
      </c>
      <c r="BC121" s="63">
        <v>0.03</v>
      </c>
      <c r="BD121" s="67">
        <v>2.7</v>
      </c>
      <c r="BE121" s="63">
        <v>0.3</v>
      </c>
      <c r="BF121" s="67">
        <v>0.39</v>
      </c>
      <c r="BG121" s="63">
        <v>0.03</v>
      </c>
      <c r="BH121" s="67">
        <v>1.1100000000000001</v>
      </c>
      <c r="BI121" s="63">
        <v>0.06</v>
      </c>
      <c r="BJ121" s="67">
        <v>0.18</v>
      </c>
      <c r="BK121" s="63">
        <v>0.02</v>
      </c>
      <c r="BL121" s="67">
        <v>0.99</v>
      </c>
      <c r="BM121" s="63">
        <v>0.11</v>
      </c>
      <c r="BN121" s="67">
        <v>0.35</v>
      </c>
      <c r="BO121" s="63">
        <v>0.06</v>
      </c>
      <c r="BP121" s="67">
        <v>0.13</v>
      </c>
      <c r="BQ121" s="63">
        <v>0.02</v>
      </c>
      <c r="BR121" s="67">
        <v>0.55000000000000004</v>
      </c>
      <c r="BS121" s="63">
        <v>0.09</v>
      </c>
      <c r="BT121" s="67"/>
      <c r="BU121" s="63"/>
      <c r="BV121" s="67">
        <v>0.79</v>
      </c>
      <c r="BW121" s="63">
        <v>0.08</v>
      </c>
      <c r="BX121" s="67">
        <v>0.54</v>
      </c>
      <c r="BY121" s="63">
        <v>0.05</v>
      </c>
      <c r="BZ121" s="67">
        <v>0.55000000000000004</v>
      </c>
      <c r="CA121" s="63">
        <v>0.06</v>
      </c>
      <c r="CB121" s="67"/>
      <c r="CC121" s="63"/>
      <c r="CD121" s="67"/>
      <c r="CE121" s="63"/>
      <c r="CF121" s="67"/>
      <c r="CG121" s="63"/>
      <c r="CH121" s="67">
        <v>0.13</v>
      </c>
      <c r="CI121" s="63">
        <v>1.7000000000000001E-2</v>
      </c>
      <c r="CJ121" s="67">
        <v>2.3E-2</v>
      </c>
      <c r="CK121" s="63">
        <v>4.0000000000000001E-3</v>
      </c>
      <c r="CL121" s="118">
        <v>7.1000000000000004E-3</v>
      </c>
      <c r="CM121" s="60">
        <v>1.6999999999999999E-3</v>
      </c>
      <c r="CN121" s="117">
        <v>43.66</v>
      </c>
      <c r="CO121" s="91">
        <v>11.25</v>
      </c>
      <c r="CP121" s="91">
        <v>8.5399999999999991</v>
      </c>
      <c r="CQ121" s="91">
        <v>1.2</v>
      </c>
      <c r="CR121" s="61">
        <v>3.24</v>
      </c>
      <c r="CS121" s="61">
        <v>1</v>
      </c>
      <c r="CT121" s="63">
        <v>13.48</v>
      </c>
      <c r="CU121" s="63">
        <v>2.75</v>
      </c>
      <c r="CV121" s="63">
        <v>7.62</v>
      </c>
      <c r="CW121" s="63">
        <v>1.28</v>
      </c>
      <c r="CX121" s="60">
        <f t="shared" si="57"/>
        <v>2.2882181110029209E-2</v>
      </c>
      <c r="CY121" s="60">
        <f t="shared" si="58"/>
        <v>2.0415349709119322E-3</v>
      </c>
      <c r="CZ121" s="63"/>
      <c r="DA121" s="68">
        <v>14.2</v>
      </c>
      <c r="DB121" s="60">
        <v>2.3703394404277319E-2</v>
      </c>
      <c r="DC121" s="60">
        <v>1.3411999556925257E-3</v>
      </c>
      <c r="DD121" s="60">
        <v>6.69020446070486E-2</v>
      </c>
      <c r="DE121" s="60">
        <v>3.785492395406508E-3</v>
      </c>
      <c r="DF121" s="65">
        <v>0.70289903341371096</v>
      </c>
      <c r="DG121" s="65">
        <v>9.4467811840616097E-4</v>
      </c>
      <c r="DH121" s="65">
        <v>0.6997753945972861</v>
      </c>
      <c r="DI121" s="65">
        <v>9.7630443435843929E-4</v>
      </c>
      <c r="DJ121" s="68">
        <v>3941.2673501864065</v>
      </c>
      <c r="DK121" s="68">
        <v>779</v>
      </c>
      <c r="DM121" s="189">
        <v>41.37</v>
      </c>
      <c r="DN121" s="189">
        <v>8.0242404748676069E-2</v>
      </c>
      <c r="DO121" s="189">
        <v>51.42</v>
      </c>
      <c r="DP121" s="189">
        <v>0.20250685788817807</v>
      </c>
      <c r="DQ121" s="189">
        <v>6.33</v>
      </c>
      <c r="DR121" s="189">
        <v>0.20109804910334389</v>
      </c>
      <c r="DS121" s="190">
        <v>3.8E-3</v>
      </c>
      <c r="DT121" s="190">
        <v>9.0375127172804182E-4</v>
      </c>
      <c r="DU121" s="190">
        <v>6.3799999999999996E-2</v>
      </c>
      <c r="DV121" s="190">
        <v>1.249611800031099E-3</v>
      </c>
      <c r="DW121" s="190">
        <v>1.1000000000000001E-3</v>
      </c>
      <c r="DX121" s="190">
        <v>4.4287541383548391E-4</v>
      </c>
      <c r="DY121" s="190">
        <v>0.12909999999999999</v>
      </c>
      <c r="DZ121" s="190">
        <v>1.9796245523708714E-3</v>
      </c>
      <c r="EA121" s="190">
        <v>1.8E-3</v>
      </c>
      <c r="EB121" s="190">
        <v>8.0905535726361446E-4</v>
      </c>
      <c r="EC121" s="190">
        <v>0.27010000000000001</v>
      </c>
      <c r="ED121" s="190">
        <v>8.0321441920970082E-3</v>
      </c>
      <c r="EE121" s="190">
        <v>9.7900000000000001E-2</v>
      </c>
      <c r="EF121" s="190">
        <v>4.2728845085417619E-3</v>
      </c>
      <c r="EG121" s="190">
        <v>1.5100000000000001E-2</v>
      </c>
      <c r="EH121" s="190">
        <v>1.4134495866346809E-3</v>
      </c>
      <c r="EI121" s="190">
        <v>0.42680000000000001</v>
      </c>
      <c r="EJ121" s="190">
        <v>5.1512591737934909E-3</v>
      </c>
      <c r="EK121" s="189">
        <v>99.61</v>
      </c>
    </row>
    <row r="122" spans="1:141" x14ac:dyDescent="0.2">
      <c r="A122" s="63" t="s">
        <v>905</v>
      </c>
      <c r="B122" s="61">
        <v>93.676642793711721</v>
      </c>
      <c r="C122" s="143">
        <v>5.4970511155448647E-3</v>
      </c>
      <c r="D122" s="61">
        <v>49.88</v>
      </c>
      <c r="E122" s="61">
        <v>8.7264234265981969E-2</v>
      </c>
      <c r="F122" s="64">
        <v>0.17799999999999999</v>
      </c>
      <c r="G122" s="64">
        <v>7.9681357440333986E-3</v>
      </c>
      <c r="H122" s="61">
        <v>5.9</v>
      </c>
      <c r="I122" s="61">
        <v>3.187842664363854E-2</v>
      </c>
      <c r="J122" s="61">
        <v>1.08</v>
      </c>
      <c r="K122" s="61">
        <v>9.7360000000000007</v>
      </c>
      <c r="L122" s="61">
        <v>6.0322342918189054E-2</v>
      </c>
      <c r="M122" s="64">
        <v>6.0999999999999999E-2</v>
      </c>
      <c r="N122" s="64">
        <v>8.3886796865089621E-3</v>
      </c>
      <c r="O122" s="61">
        <v>26.74</v>
      </c>
      <c r="P122" s="61">
        <v>0.107278829170334</v>
      </c>
      <c r="Q122" s="61">
        <v>4.99</v>
      </c>
      <c r="R122" s="61">
        <v>3.3789473346962119E-2</v>
      </c>
      <c r="S122" s="64">
        <v>0.151</v>
      </c>
      <c r="T122" s="64">
        <v>9.2129658450998547E-3</v>
      </c>
      <c r="U122" s="64">
        <v>0.61399999999999999</v>
      </c>
      <c r="V122" s="64">
        <v>2.3558380796562067E-2</v>
      </c>
      <c r="W122" s="64">
        <v>0.02</v>
      </c>
      <c r="X122" s="64">
        <v>1.4586073149590682E-3</v>
      </c>
      <c r="Y122" s="60">
        <v>6.1800000000000001E-2</v>
      </c>
      <c r="Z122" s="60">
        <v>1.7977544809362645E-3</v>
      </c>
      <c r="AA122" s="64">
        <v>1.4E-2</v>
      </c>
      <c r="AB122" s="64">
        <v>3.2388893088645789E-3</v>
      </c>
      <c r="AC122" s="64">
        <v>0.01</v>
      </c>
      <c r="AD122" s="64">
        <v>1.0196657619590069E-3</v>
      </c>
      <c r="AE122" s="61">
        <v>99.42</v>
      </c>
      <c r="AF122" s="61">
        <f t="shared" si="51"/>
        <v>100.07000000000001</v>
      </c>
      <c r="AG122" s="92">
        <f t="shared" si="53"/>
        <v>0.11235955056179776</v>
      </c>
      <c r="AH122" s="64">
        <f t="shared" si="54"/>
        <v>3.4494382022471912</v>
      </c>
      <c r="AI122" s="64">
        <f t="shared" si="55"/>
        <v>0.34719101123595508</v>
      </c>
      <c r="AJ122" s="64">
        <f t="shared" si="52"/>
        <v>3.6516853932584272</v>
      </c>
      <c r="AK122" s="63">
        <v>1457</v>
      </c>
      <c r="AL122" s="63">
        <v>1350</v>
      </c>
      <c r="AM122" s="63" t="s">
        <v>886</v>
      </c>
      <c r="AN122" s="62">
        <v>0.65</v>
      </c>
      <c r="AO122" s="69">
        <v>0.03</v>
      </c>
      <c r="AP122" s="66">
        <v>38</v>
      </c>
      <c r="AQ122" s="63">
        <v>18</v>
      </c>
      <c r="AR122" s="67">
        <v>1056.43</v>
      </c>
      <c r="AS122" s="63">
        <v>30</v>
      </c>
      <c r="AT122" s="67">
        <v>0.37</v>
      </c>
      <c r="AU122" s="63">
        <v>0.02</v>
      </c>
      <c r="AV122" s="67">
        <v>19.64</v>
      </c>
      <c r="AW122" s="63">
        <v>0.37</v>
      </c>
      <c r="AX122" s="67">
        <v>4.7699999999999996</v>
      </c>
      <c r="AY122" s="63">
        <v>0.17</v>
      </c>
      <c r="AZ122" s="67">
        <v>8.48</v>
      </c>
      <c r="BA122" s="63">
        <v>0.25</v>
      </c>
      <c r="BB122" s="67">
        <v>0.28000000000000003</v>
      </c>
      <c r="BC122" s="63">
        <v>0.02</v>
      </c>
      <c r="BD122" s="67">
        <v>2.5499999999999998</v>
      </c>
      <c r="BE122" s="63">
        <v>0.18</v>
      </c>
      <c r="BF122" s="67">
        <v>0.37</v>
      </c>
      <c r="BG122" s="63">
        <v>0.02</v>
      </c>
      <c r="BH122" s="67">
        <v>1.05</v>
      </c>
      <c r="BI122" s="63">
        <v>0.05</v>
      </c>
      <c r="BJ122" s="67">
        <v>0.17</v>
      </c>
      <c r="BK122" s="63">
        <v>0.02</v>
      </c>
      <c r="BL122" s="67">
        <v>0.99</v>
      </c>
      <c r="BM122" s="63">
        <v>7.0000000000000007E-2</v>
      </c>
      <c r="BN122" s="67">
        <v>0.36</v>
      </c>
      <c r="BO122" s="63">
        <v>0.04</v>
      </c>
      <c r="BP122" s="67">
        <v>0.16</v>
      </c>
      <c r="BQ122" s="63">
        <v>0.01</v>
      </c>
      <c r="BR122" s="67">
        <v>0.6</v>
      </c>
      <c r="BS122" s="63">
        <v>0.08</v>
      </c>
      <c r="BT122" s="67"/>
      <c r="BU122" s="63"/>
      <c r="BV122" s="67">
        <v>0.76</v>
      </c>
      <c r="BW122" s="63">
        <v>0.05</v>
      </c>
      <c r="BX122" s="67">
        <v>0.53</v>
      </c>
      <c r="BY122" s="63">
        <v>0.03</v>
      </c>
      <c r="BZ122" s="67">
        <v>0.55000000000000004</v>
      </c>
      <c r="CA122" s="63">
        <v>0.05</v>
      </c>
      <c r="CB122" s="67"/>
      <c r="CC122" s="63"/>
      <c r="CD122" s="67"/>
      <c r="CE122" s="63"/>
      <c r="CF122" s="67"/>
      <c r="CG122" s="63"/>
      <c r="CH122" s="67">
        <v>6.3E-2</v>
      </c>
      <c r="CI122" s="63">
        <v>6.0000000000000001E-3</v>
      </c>
      <c r="CJ122" s="67">
        <v>2.4E-2</v>
      </c>
      <c r="CK122" s="63">
        <v>3.0000000000000001E-3</v>
      </c>
      <c r="CL122" s="118">
        <v>7.7000000000000002E-3</v>
      </c>
      <c r="CM122" s="60">
        <v>1.4E-3</v>
      </c>
      <c r="CN122" s="117">
        <v>36.36</v>
      </c>
      <c r="CO122" s="91">
        <v>6.82</v>
      </c>
      <c r="CP122" s="91">
        <v>16.670000000000002</v>
      </c>
      <c r="CQ122" s="91">
        <v>1.83</v>
      </c>
      <c r="CR122" s="61">
        <v>3.12</v>
      </c>
      <c r="CS122" s="61">
        <v>0.7</v>
      </c>
      <c r="CT122" s="63">
        <v>11.67</v>
      </c>
      <c r="CU122" s="63">
        <v>1.73</v>
      </c>
      <c r="CV122" s="63">
        <v>15.71</v>
      </c>
      <c r="CW122" s="63">
        <v>1.97</v>
      </c>
      <c r="CX122" s="60">
        <f t="shared" si="57"/>
        <v>1.8839103869653769E-2</v>
      </c>
      <c r="CY122" s="60">
        <f t="shared" si="58"/>
        <v>1.0784054315552509E-3</v>
      </c>
      <c r="CZ122" s="63"/>
      <c r="DA122" s="68">
        <v>28.811350345611601</v>
      </c>
      <c r="DB122" s="60">
        <v>2.066905758012327E-2</v>
      </c>
      <c r="DC122" s="60">
        <v>1.1996027912599475E-3</v>
      </c>
      <c r="DD122" s="60">
        <v>5.83377295515757E-2</v>
      </c>
      <c r="DE122" s="60">
        <v>3.3858390947218387E-3</v>
      </c>
      <c r="DF122" s="65">
        <v>0.70225275887213101</v>
      </c>
      <c r="DG122" s="65">
        <v>1.17654266294369E-3</v>
      </c>
      <c r="DH122" s="65">
        <v>0.69952898566669741</v>
      </c>
      <c r="DI122" s="65">
        <v>1.1965305942339647E-3</v>
      </c>
      <c r="DJ122" s="68">
        <v>4138.1148171787481</v>
      </c>
      <c r="DK122" s="68">
        <v>959</v>
      </c>
      <c r="DM122" s="189">
        <v>41.76</v>
      </c>
      <c r="DN122" s="189">
        <v>1.229624075348244E-2</v>
      </c>
      <c r="DO122" s="189">
        <v>51.88</v>
      </c>
      <c r="DP122" s="189">
        <v>8.9590608548214268E-2</v>
      </c>
      <c r="DQ122" s="189">
        <v>6.24</v>
      </c>
      <c r="DR122" s="189">
        <v>2.2296137443938928E-2</v>
      </c>
      <c r="DS122" s="190">
        <v>3.8E-3</v>
      </c>
      <c r="DT122" s="190">
        <v>6.0079071865172605E-4</v>
      </c>
      <c r="DU122" s="190">
        <v>5.3600000000000002E-2</v>
      </c>
      <c r="DV122" s="190">
        <v>2.3482645846708418E-3</v>
      </c>
      <c r="DW122" s="190">
        <v>3.0999999999999999E-3</v>
      </c>
      <c r="DX122" s="190">
        <v>3.3610103370787865E-3</v>
      </c>
      <c r="DY122" s="190">
        <v>0.12959999999999999</v>
      </c>
      <c r="DZ122" s="190">
        <v>1.2223030026664538E-3</v>
      </c>
      <c r="EA122" s="190">
        <v>1.4E-3</v>
      </c>
      <c r="EB122" s="190">
        <v>5.4486954692314069E-4</v>
      </c>
      <c r="EC122" s="190">
        <v>0.2374</v>
      </c>
      <c r="ED122" s="190">
        <v>3.1598877615567349E-3</v>
      </c>
      <c r="EE122" s="190">
        <v>9.69E-2</v>
      </c>
      <c r="EF122" s="190">
        <v>7.6128630067488182E-4</v>
      </c>
      <c r="EG122" s="190">
        <v>1.5299999999999999E-2</v>
      </c>
      <c r="EH122" s="190">
        <v>1.1179126993344931E-3</v>
      </c>
      <c r="EI122" s="190">
        <v>0.42870000000000003</v>
      </c>
      <c r="EJ122" s="190">
        <v>1.3606821622773797E-3</v>
      </c>
      <c r="EK122" s="189">
        <v>100.32</v>
      </c>
    </row>
    <row r="123" spans="1:141" x14ac:dyDescent="0.2">
      <c r="A123" s="63" t="s">
        <v>906</v>
      </c>
      <c r="B123" s="61">
        <v>93.566849225694739</v>
      </c>
      <c r="C123" s="143">
        <v>1.6309011304729348E-2</v>
      </c>
      <c r="D123" s="61">
        <v>49.78</v>
      </c>
      <c r="E123" s="61">
        <v>9.6084168455198626E-2</v>
      </c>
      <c r="F123" s="64">
        <v>0.17399999999999999</v>
      </c>
      <c r="G123" s="64">
        <v>8.4067840835337412E-3</v>
      </c>
      <c r="H123" s="61">
        <v>6</v>
      </c>
      <c r="I123" s="61">
        <v>2.62107537201102E-2</v>
      </c>
      <c r="J123" s="61">
        <v>1.07</v>
      </c>
      <c r="K123" s="61">
        <v>9.8350000000000009</v>
      </c>
      <c r="L123" s="61">
        <v>5.9782878041304215E-2</v>
      </c>
      <c r="M123" s="64">
        <v>0.06</v>
      </c>
      <c r="N123" s="64">
        <v>4.4589181551897786E-3</v>
      </c>
      <c r="O123" s="61">
        <v>26.51</v>
      </c>
      <c r="P123" s="61">
        <v>0.11281911316903911</v>
      </c>
      <c r="Q123" s="61">
        <v>5.1100000000000003</v>
      </c>
      <c r="R123" s="61">
        <v>1.8153126482492357E-2</v>
      </c>
      <c r="S123" s="64">
        <v>0.17899999999999999</v>
      </c>
      <c r="T123" s="64">
        <v>1.3919624166711636E-2</v>
      </c>
      <c r="U123" s="64">
        <v>0.61599999999999999</v>
      </c>
      <c r="V123" s="64">
        <v>2.1922855357952437E-2</v>
      </c>
      <c r="W123" s="64">
        <v>2.1000000000000001E-2</v>
      </c>
      <c r="X123" s="64">
        <v>1.9057085685628378E-3</v>
      </c>
      <c r="Y123" s="60">
        <v>8.7400000000000005E-2</v>
      </c>
      <c r="Z123" s="60">
        <v>1.884855042799999E-3</v>
      </c>
      <c r="AA123" s="64">
        <v>1.4E-2</v>
      </c>
      <c r="AB123" s="64">
        <v>4.810678537380376E-3</v>
      </c>
      <c r="AC123" s="64">
        <v>1.7000000000000001E-2</v>
      </c>
      <c r="AD123" s="64">
        <v>1.1258697108416551E-3</v>
      </c>
      <c r="AE123" s="61">
        <v>99.48</v>
      </c>
      <c r="AF123" s="61">
        <f t="shared" si="51"/>
        <v>100.11</v>
      </c>
      <c r="AG123" s="92">
        <f t="shared" si="53"/>
        <v>0.12068965517241381</v>
      </c>
      <c r="AH123" s="64">
        <f t="shared" si="54"/>
        <v>3.5402298850574714</v>
      </c>
      <c r="AI123" s="64">
        <f t="shared" si="55"/>
        <v>0.50229885057471269</v>
      </c>
      <c r="AJ123" s="64">
        <f t="shared" si="52"/>
        <v>3.6206896551724141</v>
      </c>
      <c r="AK123" s="63">
        <v>1455</v>
      </c>
      <c r="AL123" s="63">
        <v>1350</v>
      </c>
      <c r="AM123" s="63" t="s">
        <v>887</v>
      </c>
      <c r="AN123" s="62">
        <v>0.63</v>
      </c>
      <c r="AO123" s="69">
        <v>0.04</v>
      </c>
      <c r="AP123" s="66">
        <v>38</v>
      </c>
      <c r="AQ123" s="63">
        <v>17</v>
      </c>
      <c r="AR123" s="67">
        <v>1078.96</v>
      </c>
      <c r="AS123" s="63">
        <v>41.65</v>
      </c>
      <c r="AT123" s="67">
        <v>0.39</v>
      </c>
      <c r="AU123" s="63">
        <v>0.02</v>
      </c>
      <c r="AV123" s="67">
        <v>19.989999999999998</v>
      </c>
      <c r="AW123" s="63">
        <v>0.42</v>
      </c>
      <c r="AX123" s="67">
        <v>4.75</v>
      </c>
      <c r="AY123" s="63">
        <v>0.22</v>
      </c>
      <c r="AZ123" s="67">
        <v>8.64</v>
      </c>
      <c r="BA123" s="63">
        <v>0.31</v>
      </c>
      <c r="BB123" s="67">
        <v>0.28000000000000003</v>
      </c>
      <c r="BC123" s="63">
        <v>0.02</v>
      </c>
      <c r="BD123" s="67">
        <v>2.64</v>
      </c>
      <c r="BE123" s="63">
        <v>0.26</v>
      </c>
      <c r="BF123" s="67">
        <v>0.37</v>
      </c>
      <c r="BG123" s="63">
        <v>0.03</v>
      </c>
      <c r="BH123" s="67">
        <v>1.1000000000000001</v>
      </c>
      <c r="BI123" s="63">
        <v>0.06</v>
      </c>
      <c r="BJ123" s="67">
        <v>0.18</v>
      </c>
      <c r="BK123" s="63">
        <v>0.02</v>
      </c>
      <c r="BL123" s="67">
        <v>1.02</v>
      </c>
      <c r="BM123" s="63">
        <v>0.08</v>
      </c>
      <c r="BN123" s="67">
        <v>0.37</v>
      </c>
      <c r="BO123" s="63">
        <v>0.06</v>
      </c>
      <c r="BP123" s="67">
        <v>0.15</v>
      </c>
      <c r="BQ123" s="63">
        <v>0.02</v>
      </c>
      <c r="BR123" s="67">
        <v>0.59</v>
      </c>
      <c r="BS123" s="63">
        <v>0.09</v>
      </c>
      <c r="BT123" s="67"/>
      <c r="BU123" s="63"/>
      <c r="BV123" s="67">
        <v>0.83</v>
      </c>
      <c r="BW123" s="63">
        <v>0.08</v>
      </c>
      <c r="BX123" s="67">
        <v>0.55000000000000004</v>
      </c>
      <c r="BY123" s="63">
        <v>0.05</v>
      </c>
      <c r="BZ123" s="67">
        <v>0.59</v>
      </c>
      <c r="CA123" s="63">
        <v>7.0000000000000007E-2</v>
      </c>
      <c r="CB123" s="67"/>
      <c r="CC123" s="63"/>
      <c r="CD123" s="67"/>
      <c r="CE123" s="63"/>
      <c r="CF123" s="67"/>
      <c r="CG123" s="63"/>
      <c r="CH123" s="67">
        <v>7.3999999999999996E-2</v>
      </c>
      <c r="CI123" s="63">
        <v>8.9999999999999993E-3</v>
      </c>
      <c r="CJ123" s="67">
        <v>2.3E-2</v>
      </c>
      <c r="CK123" s="63">
        <v>4.0000000000000001E-3</v>
      </c>
      <c r="CL123" s="118">
        <v>7.7999999999999996E-3</v>
      </c>
      <c r="CM123" s="60">
        <v>1.6000000000000001E-3</v>
      </c>
      <c r="CN123" s="117">
        <v>35.9</v>
      </c>
      <c r="CO123" s="91">
        <v>7.91</v>
      </c>
      <c r="CP123" s="91">
        <v>14.86</v>
      </c>
      <c r="CQ123" s="91">
        <v>2.0099999999999998</v>
      </c>
      <c r="CR123" s="61">
        <v>2.95</v>
      </c>
      <c r="CS123" s="61">
        <v>0.81</v>
      </c>
      <c r="CT123" s="63">
        <v>12.17</v>
      </c>
      <c r="CU123" s="63">
        <v>2.31</v>
      </c>
      <c r="CV123" s="63">
        <v>13.78</v>
      </c>
      <c r="CW123" s="63">
        <v>2.0699999999999998</v>
      </c>
      <c r="CX123" s="60">
        <f t="shared" si="57"/>
        <v>1.9509754877438723E-2</v>
      </c>
      <c r="CY123" s="60">
        <f t="shared" si="58"/>
        <v>1.0812154274914554E-3</v>
      </c>
      <c r="CZ123" s="63"/>
      <c r="DA123" s="68">
        <v>17.512355804443398</v>
      </c>
      <c r="DB123" s="60">
        <v>2.0780878068912979E-2</v>
      </c>
      <c r="DC123" s="60">
        <v>1.1993072848126127E-3</v>
      </c>
      <c r="DD123" s="60">
        <v>5.8653339172771601E-2</v>
      </c>
      <c r="DE123" s="60">
        <v>3.385005037574408E-3</v>
      </c>
      <c r="DF123" s="65">
        <v>0.70280935037440695</v>
      </c>
      <c r="DG123" s="65">
        <v>1.2937324619395701E-3</v>
      </c>
      <c r="DH123" s="65">
        <v>0.70007084143900589</v>
      </c>
      <c r="DI123" s="65">
        <v>1.3120242688439863E-3</v>
      </c>
      <c r="DJ123" s="68">
        <v>3704.5292445884247</v>
      </c>
      <c r="DK123" s="68">
        <v>1051</v>
      </c>
      <c r="DM123" s="189">
        <v>41.56</v>
      </c>
      <c r="DN123" s="189">
        <v>4.3381999514832195E-2</v>
      </c>
      <c r="DO123" s="189">
        <v>51.56</v>
      </c>
      <c r="DP123" s="189">
        <v>6.4343824250692211E-2</v>
      </c>
      <c r="DQ123" s="189">
        <v>6.32</v>
      </c>
      <c r="DR123" s="189">
        <v>6.6966829919191367E-2</v>
      </c>
      <c r="DS123" s="190">
        <v>3.8E-3</v>
      </c>
      <c r="DT123" s="190">
        <v>9.2459841405803818E-4</v>
      </c>
      <c r="DU123" s="190">
        <v>5.04E-2</v>
      </c>
      <c r="DV123" s="190">
        <v>3.2771475724605748E-3</v>
      </c>
      <c r="DW123" s="190">
        <v>2.7000000000000001E-3</v>
      </c>
      <c r="DX123" s="190">
        <v>2.1881266203764359E-3</v>
      </c>
      <c r="DY123" s="190">
        <v>0.13070000000000001</v>
      </c>
      <c r="DZ123" s="190">
        <v>1.2116506223734467E-3</v>
      </c>
      <c r="EA123" s="190">
        <v>1.6999999999999999E-3</v>
      </c>
      <c r="EB123" s="190">
        <v>5.2387724624552631E-4</v>
      </c>
      <c r="EC123" s="190">
        <v>0.23649999999999999</v>
      </c>
      <c r="ED123" s="190">
        <v>5.8419264455727114E-3</v>
      </c>
      <c r="EE123" s="190">
        <v>9.8100000000000007E-2</v>
      </c>
      <c r="EF123" s="190">
        <v>2.3907048532698814E-3</v>
      </c>
      <c r="EG123" s="190">
        <v>1.5100000000000001E-2</v>
      </c>
      <c r="EH123" s="190">
        <v>7.1179614470675602E-4</v>
      </c>
      <c r="EI123" s="190">
        <v>0.42580000000000001</v>
      </c>
      <c r="EJ123" s="190">
        <v>3.8460284850750422E-3</v>
      </c>
      <c r="EK123" s="189">
        <v>99.89</v>
      </c>
    </row>
    <row r="124" spans="1:141" x14ac:dyDescent="0.2">
      <c r="A124" s="63" t="s">
        <v>907</v>
      </c>
      <c r="B124" s="61">
        <v>93.516137733745609</v>
      </c>
      <c r="C124" s="143">
        <v>1.5521023754829007E-2</v>
      </c>
      <c r="D124" s="61">
        <v>50.03</v>
      </c>
      <c r="E124" s="61">
        <v>0.1135428042490052</v>
      </c>
      <c r="F124" s="64">
        <v>0.17100000000000001</v>
      </c>
      <c r="G124" s="64">
        <v>6.7580825966669176E-3</v>
      </c>
      <c r="H124" s="61">
        <v>6.01</v>
      </c>
      <c r="I124" s="61">
        <v>2.6079075063699733E-2</v>
      </c>
      <c r="J124" s="61">
        <v>1.04</v>
      </c>
      <c r="K124" s="61">
        <v>9.8620000000000001</v>
      </c>
      <c r="L124" s="61">
        <v>6.2287117898842184E-2</v>
      </c>
      <c r="M124" s="64">
        <v>5.8999999999999997E-2</v>
      </c>
      <c r="N124" s="64">
        <v>5.4429908852774008E-3</v>
      </c>
      <c r="O124" s="61">
        <v>26.3</v>
      </c>
      <c r="P124" s="61">
        <v>8.9003214981855178E-2</v>
      </c>
      <c r="Q124" s="61">
        <v>5.05</v>
      </c>
      <c r="R124" s="61">
        <v>1.8762750954771406E-2</v>
      </c>
      <c r="S124" s="64">
        <v>0.151</v>
      </c>
      <c r="T124" s="64">
        <v>8.9787651050000257E-3</v>
      </c>
      <c r="U124" s="64">
        <v>0.60599999999999998</v>
      </c>
      <c r="V124" s="64">
        <v>2.4018333153742216E-2</v>
      </c>
      <c r="W124" s="64">
        <v>2.1000000000000001E-2</v>
      </c>
      <c r="X124" s="64">
        <v>2.2212967093349278E-3</v>
      </c>
      <c r="Y124" s="60">
        <v>6.8900000000000003E-2</v>
      </c>
      <c r="Z124" s="60">
        <v>1.3508081761117307E-3</v>
      </c>
      <c r="AA124" s="64">
        <v>1.4999999999999999E-2</v>
      </c>
      <c r="AB124" s="64">
        <v>4.6225849005727942E-3</v>
      </c>
      <c r="AC124" s="64">
        <v>1.6E-2</v>
      </c>
      <c r="AD124" s="64">
        <v>1.4957167927716955E-3</v>
      </c>
      <c r="AE124" s="61">
        <v>99.4</v>
      </c>
      <c r="AF124" s="61">
        <f t="shared" si="51"/>
        <v>100.09</v>
      </c>
      <c r="AG124" s="92">
        <f t="shared" si="53"/>
        <v>0.12280701754385964</v>
      </c>
      <c r="AH124" s="64">
        <f t="shared" si="54"/>
        <v>3.5438596491228065</v>
      </c>
      <c r="AI124" s="64">
        <f t="shared" si="55"/>
        <v>0.40292397660818713</v>
      </c>
      <c r="AJ124" s="64">
        <f t="shared" si="52"/>
        <v>4.0350877192982448</v>
      </c>
      <c r="AK124" s="63">
        <v>1449</v>
      </c>
      <c r="AL124" s="63">
        <v>1350</v>
      </c>
      <c r="AM124" s="63" t="s">
        <v>888</v>
      </c>
      <c r="AN124" s="62">
        <v>0.69</v>
      </c>
      <c r="AO124" s="69">
        <v>0.02</v>
      </c>
      <c r="AP124" s="66">
        <v>38</v>
      </c>
      <c r="AQ124" s="63">
        <v>23</v>
      </c>
      <c r="AR124" s="67">
        <v>1076.8</v>
      </c>
      <c r="AS124" s="63">
        <v>38.979999999999997</v>
      </c>
      <c r="AT124" s="67">
        <v>0.39</v>
      </c>
      <c r="AU124" s="63">
        <v>0.02</v>
      </c>
      <c r="AV124" s="67">
        <v>20.21</v>
      </c>
      <c r="AW124" s="63">
        <v>0.42</v>
      </c>
      <c r="AX124" s="67">
        <v>4.78</v>
      </c>
      <c r="AY124" s="63">
        <v>0.2</v>
      </c>
      <c r="AZ124" s="67">
        <v>8.52</v>
      </c>
      <c r="BA124" s="63">
        <v>0.28999999999999998</v>
      </c>
      <c r="BB124" s="67">
        <v>0.3</v>
      </c>
      <c r="BC124" s="63">
        <v>0.02</v>
      </c>
      <c r="BD124" s="67">
        <v>2.61</v>
      </c>
      <c r="BE124" s="63">
        <v>0.32</v>
      </c>
      <c r="BF124" s="67">
        <v>0.4</v>
      </c>
      <c r="BG124" s="63">
        <v>0.02</v>
      </c>
      <c r="BH124" s="67">
        <v>1.1000000000000001</v>
      </c>
      <c r="BI124" s="63">
        <v>0.05</v>
      </c>
      <c r="BJ124" s="67">
        <v>0.18</v>
      </c>
      <c r="BK124" s="63">
        <v>0.02</v>
      </c>
      <c r="BL124" s="67">
        <v>0.92</v>
      </c>
      <c r="BM124" s="63">
        <v>0.08</v>
      </c>
      <c r="BN124" s="67">
        <v>0.35</v>
      </c>
      <c r="BO124" s="63">
        <v>0.06</v>
      </c>
      <c r="BP124" s="67">
        <v>0.15</v>
      </c>
      <c r="BQ124" s="63">
        <v>0.02</v>
      </c>
      <c r="BR124" s="67">
        <v>0.61</v>
      </c>
      <c r="BS124" s="63">
        <v>0.1</v>
      </c>
      <c r="BT124" s="67"/>
      <c r="BU124" s="63"/>
      <c r="BV124" s="67">
        <v>0.8</v>
      </c>
      <c r="BW124" s="63">
        <v>7.0000000000000007E-2</v>
      </c>
      <c r="BX124" s="67">
        <v>0.57999999999999996</v>
      </c>
      <c r="BY124" s="63">
        <v>0.04</v>
      </c>
      <c r="BZ124" s="67">
        <v>0.55000000000000004</v>
      </c>
      <c r="CA124" s="63">
        <v>0.06</v>
      </c>
      <c r="CB124" s="67"/>
      <c r="CC124" s="63"/>
      <c r="CD124" s="67"/>
      <c r="CE124" s="63"/>
      <c r="CF124" s="67"/>
      <c r="CG124" s="63"/>
      <c r="CH124" s="67">
        <v>6.4000000000000001E-2</v>
      </c>
      <c r="CI124" s="63">
        <v>8.9999999999999993E-3</v>
      </c>
      <c r="CJ124" s="67">
        <v>2.5999999999999999E-2</v>
      </c>
      <c r="CK124" s="63">
        <v>4.0000000000000001E-3</v>
      </c>
      <c r="CL124" s="118">
        <v>8.0000000000000002E-3</v>
      </c>
      <c r="CM124" s="60">
        <v>1.6000000000000001E-3</v>
      </c>
      <c r="CN124" s="117">
        <v>37.5</v>
      </c>
      <c r="CO124" s="91">
        <v>7.93</v>
      </c>
      <c r="CP124" s="91">
        <v>17.190000000000001</v>
      </c>
      <c r="CQ124" s="91">
        <v>2.46</v>
      </c>
      <c r="CR124" s="61">
        <v>3.25</v>
      </c>
      <c r="CS124" s="61">
        <v>0.84</v>
      </c>
      <c r="CT124" s="63">
        <v>11.54</v>
      </c>
      <c r="CU124" s="63">
        <v>2.06</v>
      </c>
      <c r="CV124" s="63">
        <v>14.38</v>
      </c>
      <c r="CW124" s="63">
        <v>2.2599999999999998</v>
      </c>
      <c r="CX124" s="60">
        <f t="shared" si="57"/>
        <v>1.9297377535873329E-2</v>
      </c>
      <c r="CY124" s="60">
        <f t="shared" si="58"/>
        <v>1.067780176455342E-3</v>
      </c>
      <c r="CZ124" s="63"/>
      <c r="DA124" s="68">
        <v>20.4545161724091</v>
      </c>
      <c r="DB124" s="60">
        <v>2.0717263853312868E-2</v>
      </c>
      <c r="DC124" s="60">
        <v>1.1559315563835961E-3</v>
      </c>
      <c r="DD124" s="60">
        <v>5.8473790158941198E-2</v>
      </c>
      <c r="DE124" s="60">
        <v>3.2625784825955294E-3</v>
      </c>
      <c r="DF124" s="65">
        <v>0.70350438978890495</v>
      </c>
      <c r="DG124" s="65">
        <v>1.36243183465729E-3</v>
      </c>
      <c r="DH124" s="65">
        <v>0.70077426394960129</v>
      </c>
      <c r="DI124" s="65">
        <v>1.3791199032757537E-3</v>
      </c>
      <c r="DJ124" s="68">
        <v>3137.7132332010069</v>
      </c>
      <c r="DK124" s="68">
        <v>1115</v>
      </c>
      <c r="DM124" s="189">
        <v>41.21</v>
      </c>
      <c r="DN124" s="189">
        <v>3.2323902034586613E-2</v>
      </c>
      <c r="DO124" s="189">
        <v>51.34</v>
      </c>
      <c r="DP124" s="189">
        <v>6.5479652936098684E-2</v>
      </c>
      <c r="DQ124" s="189">
        <v>6.35</v>
      </c>
      <c r="DR124" s="189">
        <v>6.3874523190079552E-2</v>
      </c>
      <c r="DS124" s="190">
        <v>3.5999999999999999E-3</v>
      </c>
      <c r="DT124" s="190">
        <v>7.015964363269434E-4</v>
      </c>
      <c r="DU124" s="190">
        <v>5.1400000000000001E-2</v>
      </c>
      <c r="DV124" s="190">
        <v>1.9752327500853549E-3</v>
      </c>
      <c r="DW124" s="190">
        <v>4.7000000000000002E-3</v>
      </c>
      <c r="DX124" s="190">
        <v>4.0746683095259882E-3</v>
      </c>
      <c r="DY124" s="190">
        <v>0.13159999999999999</v>
      </c>
      <c r="DZ124" s="190">
        <v>9.2146424866790407E-4</v>
      </c>
      <c r="EA124" s="190">
        <v>1.6000000000000001E-3</v>
      </c>
      <c r="EB124" s="190">
        <v>7.7322792633140072E-4</v>
      </c>
      <c r="EC124" s="190">
        <v>0.2457</v>
      </c>
      <c r="ED124" s="190">
        <v>2.4063594315201606E-3</v>
      </c>
      <c r="EE124" s="190">
        <v>9.8799999999999999E-2</v>
      </c>
      <c r="EF124" s="190">
        <v>9.1496622503852928E-4</v>
      </c>
      <c r="EG124" s="190">
        <v>1.5299999999999999E-2</v>
      </c>
      <c r="EH124" s="190">
        <v>7.4898512127755091E-4</v>
      </c>
      <c r="EI124" s="190">
        <v>0.42709999999999998</v>
      </c>
      <c r="EJ124" s="190">
        <v>3.4978687488928313E-3</v>
      </c>
      <c r="EK124" s="189">
        <v>99.36</v>
      </c>
    </row>
    <row r="125" spans="1:141" x14ac:dyDescent="0.2">
      <c r="A125" s="63" t="s">
        <v>908</v>
      </c>
      <c r="B125" s="61">
        <v>93.507942659578859</v>
      </c>
      <c r="C125" s="143">
        <v>1.329680693082543E-2</v>
      </c>
      <c r="D125" s="61">
        <v>49.91</v>
      </c>
      <c r="E125" s="61">
        <v>0.10029296506246126</v>
      </c>
      <c r="F125" s="64">
        <v>0.17799999999999999</v>
      </c>
      <c r="G125" s="64">
        <v>6.6492591221409825E-3</v>
      </c>
      <c r="H125" s="61">
        <v>6.06</v>
      </c>
      <c r="I125" s="61">
        <v>2.5236206223372047E-2</v>
      </c>
      <c r="J125" s="61">
        <v>1.05</v>
      </c>
      <c r="K125" s="61">
        <v>9.859</v>
      </c>
      <c r="L125" s="61">
        <v>6.6454038697804779E-2</v>
      </c>
      <c r="M125" s="64">
        <v>6.6000000000000003E-2</v>
      </c>
      <c r="N125" s="64">
        <v>4.7531210512848547E-3</v>
      </c>
      <c r="O125" s="61">
        <v>26.2</v>
      </c>
      <c r="P125" s="61">
        <v>0.15783182213312846</v>
      </c>
      <c r="Q125" s="61">
        <v>5.14</v>
      </c>
      <c r="R125" s="61">
        <v>4.7454247637137188E-2</v>
      </c>
      <c r="S125" s="64">
        <v>0.20399999999999999</v>
      </c>
      <c r="T125" s="64">
        <v>1.0742637024745682E-2</v>
      </c>
      <c r="U125" s="64">
        <v>0.64</v>
      </c>
      <c r="V125" s="64">
        <v>1.7143189726685784E-2</v>
      </c>
      <c r="W125" s="64">
        <v>1.7999999999999999E-2</v>
      </c>
      <c r="X125" s="64">
        <v>2.3377863446441475E-3</v>
      </c>
      <c r="Y125" s="60">
        <v>5.6800000000000003E-2</v>
      </c>
      <c r="Z125" s="60">
        <v>1.4093957084732889E-3</v>
      </c>
      <c r="AA125" s="64">
        <v>1.4E-2</v>
      </c>
      <c r="AB125" s="64">
        <v>2.8530949337876011E-3</v>
      </c>
      <c r="AC125" s="64">
        <v>1.4999999999999999E-2</v>
      </c>
      <c r="AD125" s="64">
        <v>1.0390650933515065E-3</v>
      </c>
      <c r="AE125" s="61">
        <v>99.41</v>
      </c>
      <c r="AF125" s="61">
        <f t="shared" si="51"/>
        <v>100.08</v>
      </c>
      <c r="AG125" s="92">
        <f t="shared" si="53"/>
        <v>0.10112359550561797</v>
      </c>
      <c r="AH125" s="64">
        <f t="shared" si="54"/>
        <v>3.5955056179775284</v>
      </c>
      <c r="AI125" s="64">
        <f t="shared" si="55"/>
        <v>0.31910112359550563</v>
      </c>
      <c r="AJ125" s="64">
        <f t="shared" si="52"/>
        <v>3.7640449438202253</v>
      </c>
      <c r="AK125" s="63">
        <v>1450</v>
      </c>
      <c r="AL125" s="63">
        <v>1350</v>
      </c>
      <c r="AM125" s="63" t="s">
        <v>889</v>
      </c>
      <c r="AN125" s="62">
        <v>0.67</v>
      </c>
      <c r="AO125" s="69">
        <v>0.01</v>
      </c>
      <c r="AP125" s="66">
        <v>38</v>
      </c>
      <c r="AQ125" s="63">
        <v>19</v>
      </c>
      <c r="AR125" s="67">
        <v>1088.19</v>
      </c>
      <c r="AS125" s="63">
        <v>43.2</v>
      </c>
      <c r="AT125" s="67">
        <v>0.39</v>
      </c>
      <c r="AU125" s="63">
        <v>0.02</v>
      </c>
      <c r="AV125" s="67">
        <v>20</v>
      </c>
      <c r="AW125" s="63">
        <v>0.38</v>
      </c>
      <c r="AX125" s="67">
        <v>5.01</v>
      </c>
      <c r="AY125" s="63">
        <v>0.22</v>
      </c>
      <c r="AZ125" s="67">
        <v>8.58</v>
      </c>
      <c r="BA125" s="63">
        <v>0.32</v>
      </c>
      <c r="BB125" s="67">
        <v>0.3</v>
      </c>
      <c r="BC125" s="63">
        <v>0.03</v>
      </c>
      <c r="BD125" s="67">
        <v>2.57</v>
      </c>
      <c r="BE125" s="63">
        <v>0.26</v>
      </c>
      <c r="BF125" s="67">
        <v>0.4</v>
      </c>
      <c r="BG125" s="63">
        <v>0.03</v>
      </c>
      <c r="BH125" s="67">
        <v>1.1200000000000001</v>
      </c>
      <c r="BI125" s="63">
        <v>0.06</v>
      </c>
      <c r="BJ125" s="67">
        <v>0.16</v>
      </c>
      <c r="BK125" s="63">
        <v>0.02</v>
      </c>
      <c r="BL125" s="67">
        <v>1.06</v>
      </c>
      <c r="BM125" s="63">
        <v>0.11</v>
      </c>
      <c r="BN125" s="67">
        <v>0.36</v>
      </c>
      <c r="BO125" s="63">
        <v>0.06</v>
      </c>
      <c r="BP125" s="67">
        <v>0.16</v>
      </c>
      <c r="BQ125" s="63">
        <v>0.02</v>
      </c>
      <c r="BR125" s="67">
        <v>0.64</v>
      </c>
      <c r="BS125" s="63">
        <v>0.09</v>
      </c>
      <c r="BT125" s="67"/>
      <c r="BU125" s="63"/>
      <c r="BV125" s="67">
        <v>0.82</v>
      </c>
      <c r="BW125" s="63">
        <v>0.08</v>
      </c>
      <c r="BX125" s="67">
        <v>0.6</v>
      </c>
      <c r="BY125" s="63">
        <v>0.06</v>
      </c>
      <c r="BZ125" s="67">
        <v>0.53</v>
      </c>
      <c r="CA125" s="63">
        <v>0.06</v>
      </c>
      <c r="CB125" s="67"/>
      <c r="CC125" s="63"/>
      <c r="CD125" s="67"/>
      <c r="CE125" s="63"/>
      <c r="CF125" s="67"/>
      <c r="CG125" s="63"/>
      <c r="CH125" s="67">
        <v>5.8999999999999997E-2</v>
      </c>
      <c r="CI125" s="63">
        <v>8.9999999999999993E-3</v>
      </c>
      <c r="CJ125" s="67">
        <v>2.5000000000000001E-2</v>
      </c>
      <c r="CK125" s="63">
        <v>4.0000000000000001E-3</v>
      </c>
      <c r="CL125" s="118">
        <v>7.4000000000000003E-3</v>
      </c>
      <c r="CM125" s="60">
        <v>1.6000000000000001E-3</v>
      </c>
      <c r="CN125" s="117">
        <v>40.54</v>
      </c>
      <c r="CO125" s="91">
        <v>9.39</v>
      </c>
      <c r="CP125" s="91">
        <v>18.98</v>
      </c>
      <c r="CQ125" s="91">
        <v>3.02</v>
      </c>
      <c r="CR125" s="61">
        <v>3.38</v>
      </c>
      <c r="CS125" s="61">
        <v>0.91</v>
      </c>
      <c r="CT125" s="63">
        <v>12</v>
      </c>
      <c r="CU125" s="63">
        <v>2.2599999999999998</v>
      </c>
      <c r="CV125" s="63">
        <v>17.97</v>
      </c>
      <c r="CW125" s="63">
        <v>3.27</v>
      </c>
      <c r="CX125" s="60">
        <f t="shared" si="57"/>
        <v>1.95E-2</v>
      </c>
      <c r="CY125" s="60">
        <f t="shared" si="58"/>
        <v>1.0664287364845341E-3</v>
      </c>
      <c r="CZ125" s="63"/>
      <c r="DA125" s="68">
        <v>16.734694242477399</v>
      </c>
      <c r="DB125" s="60">
        <v>1.9691405307982756E-2</v>
      </c>
      <c r="DC125" s="60">
        <v>1.1792939047597028E-3</v>
      </c>
      <c r="DD125" s="60">
        <v>5.5578338436304699E-2</v>
      </c>
      <c r="DE125" s="60">
        <v>3.3285179360985121E-3</v>
      </c>
      <c r="DF125" s="65">
        <v>0.70321266998336496</v>
      </c>
      <c r="DG125" s="65">
        <v>1.1895311516719E-3</v>
      </c>
      <c r="DH125" s="65">
        <v>0.70061773202127842</v>
      </c>
      <c r="DI125" s="65">
        <v>1.2080998891675068E-3</v>
      </c>
      <c r="DJ125" s="68">
        <v>3264.2351332186558</v>
      </c>
      <c r="DK125" s="68">
        <v>977</v>
      </c>
      <c r="DM125" s="189">
        <v>41.88</v>
      </c>
      <c r="DN125" s="189">
        <v>5.8913237524350327E-2</v>
      </c>
      <c r="DO125" s="189">
        <v>52.03</v>
      </c>
      <c r="DP125" s="189">
        <v>3.0672163750579261E-2</v>
      </c>
      <c r="DQ125" s="189">
        <v>6.44</v>
      </c>
      <c r="DR125" s="189">
        <v>5.6263686470626344E-2</v>
      </c>
      <c r="DS125" s="190">
        <v>3.3999999999999998E-3</v>
      </c>
      <c r="DT125" s="190">
        <v>6.2827684005264961E-4</v>
      </c>
      <c r="DU125" s="190">
        <v>5.1200000000000002E-2</v>
      </c>
      <c r="DV125" s="190">
        <v>5.9179035595350151E-3</v>
      </c>
      <c r="DW125" s="190">
        <v>6.9999999999999999E-4</v>
      </c>
      <c r="DX125" s="190">
        <v>5.0015636600893049E-4</v>
      </c>
      <c r="DY125" s="190">
        <v>0.13239999999999999</v>
      </c>
      <c r="DZ125" s="190">
        <v>7.8055087623419466E-4</v>
      </c>
      <c r="EA125" s="190">
        <v>2E-3</v>
      </c>
      <c r="EB125" s="190">
        <v>6.1673740279352424E-4</v>
      </c>
      <c r="EC125" s="190">
        <v>0.24160000000000001</v>
      </c>
      <c r="ED125" s="190">
        <v>4.9711494631636925E-3</v>
      </c>
      <c r="EE125" s="190">
        <v>9.9199999999999997E-2</v>
      </c>
      <c r="EF125" s="190">
        <v>1.6359815054543154E-3</v>
      </c>
      <c r="EG125" s="190">
        <v>1.54E-2</v>
      </c>
      <c r="EH125" s="190">
        <v>1.4287178064944239E-3</v>
      </c>
      <c r="EI125" s="190">
        <v>0.42470000000000002</v>
      </c>
      <c r="EJ125" s="190">
        <v>1.1509987565057707E-3</v>
      </c>
      <c r="EK125" s="189">
        <v>100.8</v>
      </c>
    </row>
    <row r="126" spans="1:141" x14ac:dyDescent="0.2">
      <c r="A126" s="63" t="s">
        <v>910</v>
      </c>
      <c r="B126" s="61">
        <v>93.515857417630698</v>
      </c>
      <c r="C126" s="143">
        <v>2.2175936298455799E-2</v>
      </c>
      <c r="D126" s="61">
        <v>49.91</v>
      </c>
      <c r="E126" s="61">
        <v>0.12995675098500986</v>
      </c>
      <c r="F126" s="64">
        <v>0.17499999999999999</v>
      </c>
      <c r="G126" s="64">
        <v>5.6659641931876446E-3</v>
      </c>
      <c r="H126" s="61">
        <v>6.08</v>
      </c>
      <c r="I126" s="61">
        <v>4.543703996647333E-2</v>
      </c>
      <c r="J126" s="61">
        <v>1.03</v>
      </c>
      <c r="K126" s="61">
        <v>9.8719999999999999</v>
      </c>
      <c r="L126" s="61">
        <v>5.8013941411930253E-2</v>
      </c>
      <c r="M126" s="64">
        <v>5.8000000000000003E-2</v>
      </c>
      <c r="N126" s="64">
        <v>5.2482782761131431E-3</v>
      </c>
      <c r="O126" s="61">
        <v>26.28</v>
      </c>
      <c r="P126" s="61">
        <v>0.13069161110975022</v>
      </c>
      <c r="Q126" s="61">
        <v>5.03</v>
      </c>
      <c r="R126" s="61">
        <v>3.7392082897775895E-2</v>
      </c>
      <c r="S126" s="64">
        <v>0.183</v>
      </c>
      <c r="T126" s="64">
        <v>9.7184663405356312E-3</v>
      </c>
      <c r="U126" s="64">
        <v>0.63</v>
      </c>
      <c r="V126" s="64">
        <v>2.7464528051373605E-2</v>
      </c>
      <c r="W126" s="64">
        <v>2.1000000000000001E-2</v>
      </c>
      <c r="X126" s="64">
        <v>1.4753049200026619E-3</v>
      </c>
      <c r="Y126" s="60">
        <v>7.7100000000000002E-2</v>
      </c>
      <c r="Z126" s="60">
        <v>2.3905957204061316E-3</v>
      </c>
      <c r="AA126" s="64">
        <v>1.4999999999999999E-2</v>
      </c>
      <c r="AB126" s="64">
        <v>3.2150148494142403E-3</v>
      </c>
      <c r="AC126" s="64">
        <v>1.7999999999999999E-2</v>
      </c>
      <c r="AD126" s="64">
        <v>1.7220894994547412E-3</v>
      </c>
      <c r="AE126" s="61">
        <v>99.38</v>
      </c>
      <c r="AF126" s="61">
        <f t="shared" ref="AF126:AF132" si="62">AE126+AN126</f>
        <v>100.1</v>
      </c>
      <c r="AG126" s="92">
        <f t="shared" si="53"/>
        <v>0.12000000000000001</v>
      </c>
      <c r="AH126" s="64">
        <f t="shared" si="54"/>
        <v>3.6</v>
      </c>
      <c r="AI126" s="64">
        <f t="shared" si="55"/>
        <v>0.44057142857142861</v>
      </c>
      <c r="AJ126" s="64">
        <f t="shared" ref="AJ126:AJ132" si="63">AN126/F126</f>
        <v>4.1142857142857148</v>
      </c>
      <c r="AK126" s="63">
        <v>1449</v>
      </c>
      <c r="AL126" s="63">
        <v>1350</v>
      </c>
      <c r="AM126" s="63" t="s">
        <v>876</v>
      </c>
      <c r="AN126" s="62">
        <v>0.72</v>
      </c>
      <c r="AO126" s="69">
        <v>0.02</v>
      </c>
      <c r="AP126" s="66">
        <v>38</v>
      </c>
      <c r="AQ126" s="63">
        <v>15</v>
      </c>
      <c r="AR126" s="67">
        <v>1072.8599999999999</v>
      </c>
      <c r="AS126" s="63">
        <v>41.2</v>
      </c>
      <c r="AT126" s="67">
        <v>0.41</v>
      </c>
      <c r="AU126" s="63">
        <v>0.02</v>
      </c>
      <c r="AV126" s="67">
        <v>20.3</v>
      </c>
      <c r="AW126" s="63">
        <v>0.56999999999999995</v>
      </c>
      <c r="AX126" s="67">
        <v>4.82</v>
      </c>
      <c r="AY126" s="63">
        <v>0.23</v>
      </c>
      <c r="AZ126" s="67">
        <v>8.56</v>
      </c>
      <c r="BA126" s="63">
        <v>0.35</v>
      </c>
      <c r="BB126" s="67">
        <v>0.28000000000000003</v>
      </c>
      <c r="BC126" s="63">
        <v>0.02</v>
      </c>
      <c r="BD126" s="67">
        <v>2.57</v>
      </c>
      <c r="BE126" s="63">
        <v>0.3</v>
      </c>
      <c r="BF126" s="67">
        <v>0.38</v>
      </c>
      <c r="BG126" s="63">
        <v>0.03</v>
      </c>
      <c r="BH126" s="67">
        <v>1.05</v>
      </c>
      <c r="BI126" s="63">
        <v>0.06</v>
      </c>
      <c r="BJ126" s="67">
        <v>0.17</v>
      </c>
      <c r="BK126" s="63">
        <v>0.02</v>
      </c>
      <c r="BL126" s="67">
        <v>1</v>
      </c>
      <c r="BM126" s="63">
        <v>0.09</v>
      </c>
      <c r="BN126" s="67">
        <v>0.39</v>
      </c>
      <c r="BO126" s="63">
        <v>7.0000000000000007E-2</v>
      </c>
      <c r="BP126" s="67">
        <v>0.15</v>
      </c>
      <c r="BQ126" s="63">
        <v>0.02</v>
      </c>
      <c r="BR126" s="67">
        <v>0.56000000000000005</v>
      </c>
      <c r="BS126" s="63">
        <v>0.09</v>
      </c>
      <c r="BT126" s="67"/>
      <c r="BU126" s="63"/>
      <c r="BV126" s="67">
        <v>0.86</v>
      </c>
      <c r="BW126" s="63">
        <v>0.08</v>
      </c>
      <c r="BX126" s="67">
        <v>0.53</v>
      </c>
      <c r="BY126" s="63">
        <v>7.0000000000000007E-2</v>
      </c>
      <c r="BZ126" s="67">
        <v>0.55000000000000004</v>
      </c>
      <c r="CA126" s="63">
        <v>7.0000000000000007E-2</v>
      </c>
      <c r="CB126" s="67"/>
      <c r="CC126" s="63"/>
      <c r="CD126" s="67"/>
      <c r="CE126" s="63"/>
      <c r="CF126" s="67"/>
      <c r="CG126" s="63"/>
      <c r="CH126" s="67">
        <v>6.9000000000000006E-2</v>
      </c>
      <c r="CI126" s="63">
        <v>1.2E-2</v>
      </c>
      <c r="CJ126" s="67">
        <v>2.4E-2</v>
      </c>
      <c r="CK126" s="63">
        <v>4.0000000000000001E-3</v>
      </c>
      <c r="CL126" s="118">
        <v>8.9999999999999993E-3</v>
      </c>
      <c r="CM126" s="60">
        <v>2.5000000000000001E-3</v>
      </c>
      <c r="CN126" s="117">
        <v>31.11</v>
      </c>
      <c r="CO126" s="91">
        <v>9.01</v>
      </c>
      <c r="CP126" s="91">
        <v>15.22</v>
      </c>
      <c r="CQ126" s="91">
        <v>2.79</v>
      </c>
      <c r="CR126" s="61">
        <v>2.67</v>
      </c>
      <c r="CS126" s="61">
        <v>0.87</v>
      </c>
      <c r="CT126" s="63">
        <v>11.67</v>
      </c>
      <c r="CU126" s="63">
        <v>2.27</v>
      </c>
      <c r="CV126" s="63">
        <v>14.49</v>
      </c>
      <c r="CW126" s="63">
        <v>2.86</v>
      </c>
      <c r="CX126" s="60">
        <f t="shared" si="57"/>
        <v>2.0197044334975368E-2</v>
      </c>
      <c r="CY126" s="60">
        <f t="shared" si="58"/>
        <v>1.1367825254522375E-3</v>
      </c>
      <c r="CZ126" s="63"/>
      <c r="DA126" s="68">
        <v>13.5960710048676</v>
      </c>
      <c r="DB126" s="60">
        <v>2.0364567036088146E-2</v>
      </c>
      <c r="DC126" s="60">
        <v>1.1497043499084187E-3</v>
      </c>
      <c r="DD126" s="60">
        <v>5.7478315089156497E-2</v>
      </c>
      <c r="DE126" s="60">
        <v>3.2450023988383255E-3</v>
      </c>
      <c r="DF126" s="65">
        <v>0.70286403957009203</v>
      </c>
      <c r="DG126" s="65">
        <v>1.23562651574063E-3</v>
      </c>
      <c r="DH126" s="65">
        <v>0.70018039219922712</v>
      </c>
      <c r="DI126" s="65">
        <v>1.2536002520458676E-3</v>
      </c>
      <c r="DJ126" s="68">
        <v>3616.5481066844827</v>
      </c>
      <c r="DK126" s="68">
        <v>1012</v>
      </c>
      <c r="DM126" s="189">
        <v>41.37</v>
      </c>
      <c r="DN126" s="189">
        <v>5.2159769619521033E-2</v>
      </c>
      <c r="DO126" s="189">
        <v>51.35</v>
      </c>
      <c r="DP126" s="189">
        <v>0.14376745872179039</v>
      </c>
      <c r="DQ126" s="189">
        <v>6.35</v>
      </c>
      <c r="DR126" s="189">
        <v>9.1258232279224277E-2</v>
      </c>
      <c r="DS126" s="190">
        <v>3.5999999999999999E-3</v>
      </c>
      <c r="DT126" s="190">
        <v>7.2527789395973369E-4</v>
      </c>
      <c r="DU126" s="190">
        <v>4.87E-2</v>
      </c>
      <c r="DV126" s="190">
        <v>1.2130735471134872E-3</v>
      </c>
      <c r="DW126" s="190">
        <v>1.5E-3</v>
      </c>
      <c r="DX126" s="190">
        <v>5.531242967355207E-4</v>
      </c>
      <c r="DY126" s="190">
        <v>0.1321</v>
      </c>
      <c r="DZ126" s="190">
        <v>1.7352304249378986E-3</v>
      </c>
      <c r="EA126" s="190">
        <v>1.4E-3</v>
      </c>
      <c r="EB126" s="190">
        <v>6.7737245989439197E-4</v>
      </c>
      <c r="EC126" s="190">
        <v>0.23899999999999999</v>
      </c>
      <c r="ED126" s="190">
        <v>3.5392424382962233E-3</v>
      </c>
      <c r="EE126" s="190">
        <v>9.7900000000000001E-2</v>
      </c>
      <c r="EF126" s="190">
        <v>1.0797785788110718E-3</v>
      </c>
      <c r="EG126" s="190">
        <v>1.5299999999999999E-2</v>
      </c>
      <c r="EH126" s="190">
        <v>8.0073320093525854E-4</v>
      </c>
      <c r="EI126" s="190">
        <v>0.42609999999999998</v>
      </c>
      <c r="EJ126" s="190">
        <v>3.0424600031471725E-3</v>
      </c>
      <c r="EK126" s="189">
        <v>99.51</v>
      </c>
    </row>
    <row r="127" spans="1:141" x14ac:dyDescent="0.2">
      <c r="A127" s="63" t="s">
        <v>911</v>
      </c>
      <c r="B127" s="61">
        <v>93.455387108491777</v>
      </c>
      <c r="C127" s="143">
        <v>2.1467819483743593E-2</v>
      </c>
      <c r="D127" s="61">
        <v>49.99</v>
      </c>
      <c r="E127" s="61">
        <v>0.11117517875654359</v>
      </c>
      <c r="F127" s="64">
        <v>0.17599999999999999</v>
      </c>
      <c r="G127" s="64">
        <v>1.0305203058400521E-2</v>
      </c>
      <c r="H127" s="61">
        <v>6.08</v>
      </c>
      <c r="I127" s="61">
        <v>3.1811230507614731E-2</v>
      </c>
      <c r="J127" s="61">
        <v>1.05</v>
      </c>
      <c r="K127" s="61">
        <v>9.8550000000000004</v>
      </c>
      <c r="L127" s="61">
        <v>6.3916507305929959E-2</v>
      </c>
      <c r="M127" s="64">
        <v>6.3E-2</v>
      </c>
      <c r="N127" s="64">
        <v>6.1403090765416862E-3</v>
      </c>
      <c r="O127" s="61">
        <v>26.25</v>
      </c>
      <c r="P127" s="61">
        <v>0.1248081918905099</v>
      </c>
      <c r="Q127" s="61">
        <v>5.0599999999999996</v>
      </c>
      <c r="R127" s="61">
        <v>4.2416872960653038E-2</v>
      </c>
      <c r="S127" s="64">
        <v>0.192</v>
      </c>
      <c r="T127" s="64">
        <v>8.2843789191955255E-3</v>
      </c>
      <c r="U127" s="64">
        <v>0.63500000000000001</v>
      </c>
      <c r="V127" s="64">
        <v>2.8842715998400752E-2</v>
      </c>
      <c r="W127" s="64">
        <v>0.02</v>
      </c>
      <c r="X127" s="64">
        <v>1.3265867096719124E-3</v>
      </c>
      <c r="Y127" s="60">
        <v>6.1400000000000003E-2</v>
      </c>
      <c r="Z127" s="60">
        <v>1.5922483305055276E-3</v>
      </c>
      <c r="AA127" s="64">
        <v>1.7000000000000001E-2</v>
      </c>
      <c r="AB127" s="64">
        <v>2.9610096285268548E-3</v>
      </c>
      <c r="AC127" s="64">
        <v>1.7999999999999999E-2</v>
      </c>
      <c r="AD127" s="64">
        <v>1.3600958760750235E-3</v>
      </c>
      <c r="AE127" s="61">
        <v>99.45</v>
      </c>
      <c r="AF127" s="61">
        <f t="shared" si="62"/>
        <v>100.08</v>
      </c>
      <c r="AG127" s="92">
        <f t="shared" ref="AG127:AG132" si="64">W127/F127</f>
        <v>0.11363636363636365</v>
      </c>
      <c r="AH127" s="64">
        <f t="shared" ref="AH127:AH132" si="65">U127/F127</f>
        <v>3.6079545454545459</v>
      </c>
      <c r="AI127" s="64">
        <f t="shared" ref="AI127:AI132" si="66">Y127/F127</f>
        <v>0.34886363636363638</v>
      </c>
      <c r="AJ127" s="64">
        <f t="shared" si="63"/>
        <v>3.5795454545454546</v>
      </c>
      <c r="AK127" s="63">
        <v>1451</v>
      </c>
      <c r="AL127" s="63">
        <v>1350</v>
      </c>
      <c r="AM127" s="63" t="s">
        <v>891</v>
      </c>
      <c r="AN127" s="62">
        <v>0.63</v>
      </c>
      <c r="AO127" s="69">
        <v>0.06</v>
      </c>
      <c r="AP127" s="66">
        <v>38</v>
      </c>
      <c r="AQ127" s="63">
        <v>12</v>
      </c>
      <c r="AR127" s="67">
        <v>1112.1500000000001</v>
      </c>
      <c r="AS127" s="63">
        <v>43.15</v>
      </c>
      <c r="AT127" s="67">
        <v>0.43</v>
      </c>
      <c r="AU127" s="63">
        <v>0.02</v>
      </c>
      <c r="AV127" s="67">
        <v>22.12</v>
      </c>
      <c r="AW127" s="63">
        <v>0.5</v>
      </c>
      <c r="AX127" s="67">
        <v>4.91</v>
      </c>
      <c r="AY127" s="63">
        <v>0.27</v>
      </c>
      <c r="AZ127" s="67">
        <v>8.66</v>
      </c>
      <c r="BA127" s="63">
        <v>0.37</v>
      </c>
      <c r="BB127" s="67">
        <v>0.28000000000000003</v>
      </c>
      <c r="BC127" s="63">
        <v>0.03</v>
      </c>
      <c r="BD127" s="67">
        <v>2.64</v>
      </c>
      <c r="BE127" s="63">
        <v>0.36</v>
      </c>
      <c r="BF127" s="67">
        <v>0.38</v>
      </c>
      <c r="BG127" s="63">
        <v>0.03</v>
      </c>
      <c r="BH127" s="67">
        <v>1.05</v>
      </c>
      <c r="BI127" s="63">
        <v>0.06</v>
      </c>
      <c r="BJ127" s="67">
        <v>0.16</v>
      </c>
      <c r="BK127" s="63">
        <v>0.02</v>
      </c>
      <c r="BL127" s="67">
        <v>1.01</v>
      </c>
      <c r="BM127" s="63">
        <v>0.1</v>
      </c>
      <c r="BN127" s="67">
        <v>0.32</v>
      </c>
      <c r="BO127" s="63">
        <v>0.06</v>
      </c>
      <c r="BP127" s="67">
        <v>0.17</v>
      </c>
      <c r="BQ127" s="63">
        <v>0.02</v>
      </c>
      <c r="BR127" s="67">
        <v>0.66</v>
      </c>
      <c r="BS127" s="63">
        <v>0.1</v>
      </c>
      <c r="BT127" s="67"/>
      <c r="BU127" s="63"/>
      <c r="BV127" s="67">
        <v>0.81</v>
      </c>
      <c r="BW127" s="63">
        <v>7.0000000000000007E-2</v>
      </c>
      <c r="BX127" s="67">
        <v>0.55000000000000004</v>
      </c>
      <c r="BY127" s="63">
        <v>0.05</v>
      </c>
      <c r="BZ127" s="67">
        <v>0.54</v>
      </c>
      <c r="CA127" s="63">
        <v>7.0000000000000007E-2</v>
      </c>
      <c r="CB127" s="67"/>
      <c r="CC127" s="63"/>
      <c r="CD127" s="67"/>
      <c r="CE127" s="63"/>
      <c r="CF127" s="67"/>
      <c r="CG127" s="63"/>
      <c r="CH127" s="67">
        <v>5.7000000000000002E-2</v>
      </c>
      <c r="CI127" s="63">
        <v>8.9999999999999993E-3</v>
      </c>
      <c r="CJ127" s="67">
        <v>2.3E-2</v>
      </c>
      <c r="CK127" s="63">
        <v>4.0000000000000001E-3</v>
      </c>
      <c r="CL127" s="118">
        <v>7.7999999999999996E-3</v>
      </c>
      <c r="CM127" s="60">
        <v>2.3E-3</v>
      </c>
      <c r="CN127" s="117">
        <v>35.9</v>
      </c>
      <c r="CO127" s="91">
        <v>10.94</v>
      </c>
      <c r="CP127" s="91">
        <v>18.420000000000002</v>
      </c>
      <c r="CQ127" s="91">
        <v>3.21</v>
      </c>
      <c r="CR127" s="61">
        <v>2.95</v>
      </c>
      <c r="CS127" s="61">
        <v>1.01</v>
      </c>
      <c r="CT127" s="63">
        <v>12.17</v>
      </c>
      <c r="CU127" s="63">
        <v>2.5299999999999998</v>
      </c>
      <c r="CV127" s="63">
        <v>17.72</v>
      </c>
      <c r="CW127" s="63">
        <v>3.4</v>
      </c>
      <c r="CX127" s="60">
        <f t="shared" si="57"/>
        <v>1.9439421338155516E-2</v>
      </c>
      <c r="CY127" s="60">
        <f t="shared" si="58"/>
        <v>1.0052777493184683E-3</v>
      </c>
      <c r="CZ127" s="63"/>
      <c r="DA127" s="68">
        <v>13.7156009674072</v>
      </c>
      <c r="DB127" s="60">
        <v>1.9680118265976061E-2</v>
      </c>
      <c r="DC127" s="60">
        <v>1.1404742602672392E-3</v>
      </c>
      <c r="DD127" s="60">
        <v>5.5546481134564098E-2</v>
      </c>
      <c r="DE127" s="60">
        <v>3.218950776932654E-3</v>
      </c>
      <c r="DF127" s="65">
        <v>0.70248741359816003</v>
      </c>
      <c r="DG127" s="65">
        <v>1.36182307230258E-3</v>
      </c>
      <c r="DH127" s="65">
        <v>0.69989396304508888</v>
      </c>
      <c r="DI127" s="65">
        <v>1.3774962291332694E-3</v>
      </c>
      <c r="DJ127" s="68">
        <v>3846.3538862532596</v>
      </c>
      <c r="DK127" s="68">
        <v>1103</v>
      </c>
      <c r="DM127" s="189">
        <v>41.49</v>
      </c>
      <c r="DN127" s="189">
        <v>3.1145970276073253E-2</v>
      </c>
      <c r="DO127" s="189">
        <v>51.52</v>
      </c>
      <c r="DP127" s="189">
        <v>8.1872416125334552E-2</v>
      </c>
      <c r="DQ127" s="189">
        <v>6.43</v>
      </c>
      <c r="DR127" s="189">
        <v>8.9971271760940344E-2</v>
      </c>
      <c r="DS127" s="190">
        <v>3.8999999999999998E-3</v>
      </c>
      <c r="DT127" s="190">
        <v>7.9197840169475324E-4</v>
      </c>
      <c r="DU127" s="190">
        <v>5.6300000000000003E-2</v>
      </c>
      <c r="DV127" s="190">
        <v>2.6271419885512564E-3</v>
      </c>
      <c r="DW127" s="190">
        <v>1.9E-3</v>
      </c>
      <c r="DX127" s="190">
        <v>1.5882554408020208E-3</v>
      </c>
      <c r="DY127" s="190">
        <v>0.13170000000000001</v>
      </c>
      <c r="DZ127" s="190">
        <v>1.277501701504992E-3</v>
      </c>
      <c r="EA127" s="190">
        <v>1.9E-3</v>
      </c>
      <c r="EB127" s="190">
        <v>4.5598392759380052E-4</v>
      </c>
      <c r="EC127" s="190">
        <v>0.25080000000000002</v>
      </c>
      <c r="ED127" s="190">
        <v>9.1027160243513615E-3</v>
      </c>
      <c r="EE127" s="190">
        <v>9.9099999999999994E-2</v>
      </c>
      <c r="EF127" s="190">
        <v>1.1296270605131687E-3</v>
      </c>
      <c r="EG127" s="190">
        <v>1.5299999999999999E-2</v>
      </c>
      <c r="EH127" s="190">
        <v>8.6686495587636316E-4</v>
      </c>
      <c r="EI127" s="190">
        <v>0.42170000000000002</v>
      </c>
      <c r="EJ127" s="190">
        <v>5.844088411083157E-3</v>
      </c>
      <c r="EK127" s="189">
        <v>99.9</v>
      </c>
    </row>
    <row r="128" spans="1:141" x14ac:dyDescent="0.2">
      <c r="A128" s="63" t="s">
        <v>912</v>
      </c>
      <c r="B128" s="61">
        <v>95.104513395535747</v>
      </c>
      <c r="C128" s="143">
        <v>2.2538261083531245E-2</v>
      </c>
      <c r="D128" s="61">
        <v>48.49</v>
      </c>
      <c r="E128" s="61">
        <v>9.920507995147132E-2</v>
      </c>
      <c r="F128" s="64">
        <v>0.14799999999999999</v>
      </c>
      <c r="G128" s="64">
        <v>4.7190154373987049E-3</v>
      </c>
      <c r="H128" s="61">
        <v>5.17</v>
      </c>
      <c r="I128" s="61">
        <v>2.6923152570666922E-2</v>
      </c>
      <c r="J128" s="61">
        <v>1.37</v>
      </c>
      <c r="K128" s="61">
        <v>8.7680000000000007</v>
      </c>
      <c r="L128" s="61">
        <v>5.0331928562279533E-2</v>
      </c>
      <c r="M128" s="64">
        <v>0.04</v>
      </c>
      <c r="N128" s="64">
        <v>4.6754794159823369E-3</v>
      </c>
      <c r="O128" s="61">
        <v>30.56</v>
      </c>
      <c r="P128" s="61">
        <v>0.16459360837283871</v>
      </c>
      <c r="Q128" s="61">
        <v>4.29</v>
      </c>
      <c r="R128" s="61">
        <v>2.6469759974688985E-2</v>
      </c>
      <c r="S128" s="64">
        <v>0.128</v>
      </c>
      <c r="T128" s="64">
        <v>8.3669333292419792E-3</v>
      </c>
      <c r="U128" s="64">
        <v>0.53100000000000003</v>
      </c>
      <c r="V128" s="64">
        <v>1.9151850593570035E-2</v>
      </c>
      <c r="W128" s="64">
        <v>1.6E-2</v>
      </c>
      <c r="X128" s="64">
        <v>1.3944861645011804E-3</v>
      </c>
      <c r="Y128" s="60">
        <v>2.9700000000000001E-2</v>
      </c>
      <c r="Z128" s="60">
        <v>1.1940330046003751E-3</v>
      </c>
      <c r="AA128" s="64">
        <v>1.2E-2</v>
      </c>
      <c r="AB128" s="64">
        <v>2.7655032827108212E-3</v>
      </c>
      <c r="AC128" s="64">
        <v>8.0000000000000002E-3</v>
      </c>
      <c r="AD128" s="64">
        <v>8.5082746331892171E-4</v>
      </c>
      <c r="AE128" s="61">
        <v>99.56</v>
      </c>
      <c r="AF128" s="61">
        <f t="shared" si="62"/>
        <v>100.03</v>
      </c>
      <c r="AG128" s="92">
        <f t="shared" si="64"/>
        <v>0.10810810810810811</v>
      </c>
      <c r="AH128" s="64">
        <f t="shared" si="65"/>
        <v>3.5878378378378382</v>
      </c>
      <c r="AI128" s="64">
        <f t="shared" si="66"/>
        <v>0.20067567567567568</v>
      </c>
      <c r="AJ128" s="64">
        <f t="shared" si="63"/>
        <v>3.1756756756756754</v>
      </c>
      <c r="AK128" s="63">
        <v>1514</v>
      </c>
      <c r="AL128" s="63">
        <v>1350</v>
      </c>
      <c r="AM128" s="63" t="s">
        <v>240</v>
      </c>
      <c r="AN128" s="62">
        <v>0.47</v>
      </c>
      <c r="AO128" s="69">
        <v>0.01</v>
      </c>
      <c r="AP128" s="66">
        <v>38</v>
      </c>
      <c r="AQ128" s="63">
        <v>18</v>
      </c>
      <c r="AR128" s="67">
        <v>934.98</v>
      </c>
      <c r="AS128" s="63">
        <v>30.48</v>
      </c>
      <c r="AT128" s="67">
        <v>0.27</v>
      </c>
      <c r="AU128" s="63">
        <v>0.02</v>
      </c>
      <c r="AV128" s="67">
        <v>16.41</v>
      </c>
      <c r="AW128" s="63">
        <v>0.44</v>
      </c>
      <c r="AX128" s="67">
        <v>4.04</v>
      </c>
      <c r="AY128" s="63">
        <v>0.19</v>
      </c>
      <c r="AZ128" s="67">
        <v>7.19</v>
      </c>
      <c r="BA128" s="63">
        <v>0.28999999999999998</v>
      </c>
      <c r="BB128" s="67">
        <v>0.23</v>
      </c>
      <c r="BC128" s="63">
        <v>0.02</v>
      </c>
      <c r="BD128" s="67">
        <v>2.52</v>
      </c>
      <c r="BE128" s="63">
        <v>0.23</v>
      </c>
      <c r="BF128" s="67">
        <v>0.31</v>
      </c>
      <c r="BG128" s="63">
        <v>0.02</v>
      </c>
      <c r="BH128" s="67">
        <v>0.91</v>
      </c>
      <c r="BI128" s="63">
        <v>0.06</v>
      </c>
      <c r="BJ128" s="67">
        <v>0.16</v>
      </c>
      <c r="BK128" s="63">
        <v>0.02</v>
      </c>
      <c r="BL128" s="67">
        <v>0.79</v>
      </c>
      <c r="BM128" s="63">
        <v>0.08</v>
      </c>
      <c r="BN128" s="67">
        <v>0.34</v>
      </c>
      <c r="BO128" s="63">
        <v>0.06</v>
      </c>
      <c r="BP128" s="67">
        <v>0.14000000000000001</v>
      </c>
      <c r="BQ128" s="63">
        <v>0.02</v>
      </c>
      <c r="BR128" s="67">
        <v>0.48</v>
      </c>
      <c r="BS128" s="63">
        <v>7.0000000000000007E-2</v>
      </c>
      <c r="BT128" s="67"/>
      <c r="BU128" s="63"/>
      <c r="BV128" s="67">
        <v>0.66</v>
      </c>
      <c r="BW128" s="63">
        <v>0.06</v>
      </c>
      <c r="BX128" s="67">
        <v>0.47</v>
      </c>
      <c r="BY128" s="63">
        <v>0.04</v>
      </c>
      <c r="BZ128" s="67">
        <v>0.45</v>
      </c>
      <c r="CA128" s="63">
        <v>0.05</v>
      </c>
      <c r="CB128" s="67"/>
      <c r="CC128" s="63"/>
      <c r="CD128" s="67"/>
      <c r="CE128" s="63"/>
      <c r="CF128" s="67"/>
      <c r="CG128" s="63"/>
      <c r="CH128" s="67">
        <v>4.3999999999999997E-2</v>
      </c>
      <c r="CI128" s="63">
        <v>6.0000000000000001E-3</v>
      </c>
      <c r="CJ128" s="67">
        <v>1.9E-2</v>
      </c>
      <c r="CK128" s="63">
        <v>3.0000000000000001E-3</v>
      </c>
      <c r="CL128" s="118">
        <v>7.3000000000000001E-3</v>
      </c>
      <c r="CM128" s="60">
        <v>1.5E-3</v>
      </c>
      <c r="CN128" s="117">
        <v>31.51</v>
      </c>
      <c r="CO128" s="91">
        <v>6.86</v>
      </c>
      <c r="CP128" s="91">
        <v>20.68</v>
      </c>
      <c r="CQ128" s="91">
        <v>3.27</v>
      </c>
      <c r="CR128" s="61">
        <v>2.6</v>
      </c>
      <c r="CS128" s="61">
        <v>0.69</v>
      </c>
      <c r="CT128" s="63">
        <v>12.11</v>
      </c>
      <c r="CU128" s="63">
        <v>2.29</v>
      </c>
      <c r="CV128" s="63">
        <v>17.95</v>
      </c>
      <c r="CW128" s="63">
        <v>3.13</v>
      </c>
      <c r="CX128" s="60">
        <f t="shared" si="57"/>
        <v>1.6453382084095063E-2</v>
      </c>
      <c r="CY128" s="60">
        <f t="shared" si="58"/>
        <v>1.2961569928551984E-3</v>
      </c>
      <c r="CZ128" s="63"/>
      <c r="DA128" s="68">
        <v>16.718745470047001</v>
      </c>
      <c r="DB128" s="60">
        <v>1.7217667139789838E-2</v>
      </c>
      <c r="DC128" s="60">
        <v>9.6929203794953031E-4</v>
      </c>
      <c r="DD128" s="60">
        <v>4.85962944955965E-2</v>
      </c>
      <c r="DE128" s="60">
        <v>2.7357946315256288E-3</v>
      </c>
      <c r="DF128" s="65">
        <v>0.70180379935389203</v>
      </c>
      <c r="DG128" s="65">
        <v>1.15557096360429E-3</v>
      </c>
      <c r="DH128" s="65">
        <v>0.69953485118179282</v>
      </c>
      <c r="DI128" s="65">
        <v>1.1692874698356317E-3</v>
      </c>
      <c r="DJ128" s="68">
        <v>4133.4353474052214</v>
      </c>
      <c r="DK128" s="68">
        <v>937</v>
      </c>
      <c r="DM128" s="189">
        <v>42.07</v>
      </c>
      <c r="DN128" s="189">
        <v>4.2855191555169453E-2</v>
      </c>
      <c r="DO128" s="189">
        <v>53.25</v>
      </c>
      <c r="DP128" s="189">
        <v>4.7901943644985907E-2</v>
      </c>
      <c r="DQ128" s="189">
        <v>4.8899999999999997</v>
      </c>
      <c r="DR128" s="189">
        <v>6.9953691123780651E-2</v>
      </c>
      <c r="DS128" s="190">
        <v>3.5000000000000001E-3</v>
      </c>
      <c r="DT128" s="190">
        <v>9.6570419040950919E-4</v>
      </c>
      <c r="DU128" s="190">
        <v>5.6300000000000003E-2</v>
      </c>
      <c r="DV128" s="190">
        <v>1.9767929167740133E-3</v>
      </c>
      <c r="DW128" s="190">
        <v>1.6000000000000001E-3</v>
      </c>
      <c r="DX128" s="190">
        <v>9.79342204288405E-4</v>
      </c>
      <c r="DY128" s="190">
        <v>0.13120000000000001</v>
      </c>
      <c r="DZ128" s="190">
        <v>1.5719070592839699E-3</v>
      </c>
      <c r="EA128" s="190">
        <v>1.1999999999999999E-3</v>
      </c>
      <c r="EB128" s="190">
        <v>5.5395077342610451E-4</v>
      </c>
      <c r="EC128" s="190">
        <v>0.1978</v>
      </c>
      <c r="ED128" s="190">
        <v>2.9165352372046141E-3</v>
      </c>
      <c r="EE128" s="190">
        <v>7.8899999999999998E-2</v>
      </c>
      <c r="EF128" s="190">
        <v>2.2697323844928087E-3</v>
      </c>
      <c r="EG128" s="190">
        <v>1.35E-2</v>
      </c>
      <c r="EH128" s="190">
        <v>7.6753888403330273E-4</v>
      </c>
      <c r="EI128" s="190">
        <v>0.44030000000000002</v>
      </c>
      <c r="EJ128" s="190">
        <v>2.6114606715562814E-3</v>
      </c>
      <c r="EK128" s="189">
        <v>100.6</v>
      </c>
    </row>
    <row r="129" spans="1:141" x14ac:dyDescent="0.2">
      <c r="A129" s="63" t="s">
        <v>923</v>
      </c>
      <c r="B129" s="61">
        <v>93</v>
      </c>
      <c r="C129" s="143">
        <v>1.33595933900055E-2</v>
      </c>
      <c r="D129" s="61">
        <v>50.19</v>
      </c>
      <c r="E129" s="61">
        <v>0.13316188297907561</v>
      </c>
      <c r="F129" s="64">
        <v>0.19500000000000001</v>
      </c>
      <c r="G129" s="64">
        <v>7.2575375934381264E-3</v>
      </c>
      <c r="H129" s="61">
        <v>6.55</v>
      </c>
      <c r="I129" s="61">
        <v>3.239289009939423E-2</v>
      </c>
      <c r="J129" s="61">
        <v>1</v>
      </c>
      <c r="K129" s="61">
        <v>10.108000000000001</v>
      </c>
      <c r="L129" s="61">
        <v>5.0638635084915021E-2</v>
      </c>
      <c r="M129" s="64">
        <v>6.9000000000000006E-2</v>
      </c>
      <c r="N129" s="64">
        <v>5.3619060803783217E-3</v>
      </c>
      <c r="O129" s="61">
        <v>24.88</v>
      </c>
      <c r="P129" s="61">
        <v>0.18015014239699029</v>
      </c>
      <c r="Q129" s="61">
        <v>5.46</v>
      </c>
      <c r="R129" s="61">
        <v>3.676603308732506E-2</v>
      </c>
      <c r="S129" s="64">
        <v>0.20499999999999999</v>
      </c>
      <c r="T129" s="64">
        <v>1.2204303883391618E-2</v>
      </c>
      <c r="U129" s="64">
        <v>0.72299999999999998</v>
      </c>
      <c r="V129" s="64">
        <v>2.3147965468307729E-2</v>
      </c>
      <c r="W129" s="64">
        <v>2.8000000000000001E-2</v>
      </c>
      <c r="X129" s="64">
        <v>1.3413409643889605E-3</v>
      </c>
      <c r="Y129" s="60">
        <v>0.12590000000000001</v>
      </c>
      <c r="Z129" s="60">
        <v>2.2132753272522932E-3</v>
      </c>
      <c r="AA129" s="64">
        <v>1.4999999999999999E-2</v>
      </c>
      <c r="AB129" s="64">
        <v>3.6081466110501961E-3</v>
      </c>
      <c r="AC129" s="64">
        <v>1.4999999999999999E-2</v>
      </c>
      <c r="AD129" s="64">
        <v>1.138056152053091E-3</v>
      </c>
      <c r="AE129" s="61">
        <v>99.56</v>
      </c>
      <c r="AF129" s="61">
        <f t="shared" si="62"/>
        <v>100.14</v>
      </c>
      <c r="AG129" s="92">
        <f t="shared" si="64"/>
        <v>0.14358974358974358</v>
      </c>
      <c r="AH129" s="64">
        <f t="shared" si="65"/>
        <v>3.7076923076923074</v>
      </c>
      <c r="AI129" s="64">
        <f t="shared" si="66"/>
        <v>0.64564102564102566</v>
      </c>
      <c r="AJ129" s="64">
        <f t="shared" si="63"/>
        <v>2.974358974358974</v>
      </c>
      <c r="AK129" s="63">
        <v>1435</v>
      </c>
      <c r="AL129" s="63">
        <v>1350</v>
      </c>
      <c r="AM129" s="63" t="s">
        <v>924</v>
      </c>
      <c r="AN129" s="62">
        <v>0.57999999999999996</v>
      </c>
      <c r="AO129" s="69">
        <v>0.03</v>
      </c>
      <c r="AP129" s="66">
        <v>38</v>
      </c>
      <c r="AQ129" s="63">
        <v>11</v>
      </c>
      <c r="AR129" s="67">
        <v>1202.52</v>
      </c>
      <c r="AS129" s="63">
        <v>40.770000000000003</v>
      </c>
      <c r="AT129" s="67">
        <v>0.53</v>
      </c>
      <c r="AU129" s="63">
        <v>0.03</v>
      </c>
      <c r="AV129" s="67">
        <v>23.91</v>
      </c>
      <c r="AW129" s="63">
        <v>0.63</v>
      </c>
      <c r="AX129" s="67">
        <v>5.2</v>
      </c>
      <c r="AY129" s="63">
        <v>0.27</v>
      </c>
      <c r="AZ129" s="67">
        <v>9.58</v>
      </c>
      <c r="BA129" s="63">
        <v>0.39</v>
      </c>
      <c r="BB129" s="67">
        <v>0.34</v>
      </c>
      <c r="BC129" s="63">
        <v>0.03</v>
      </c>
      <c r="BD129" s="67">
        <v>3.2</v>
      </c>
      <c r="BE129" s="63">
        <v>0.41</v>
      </c>
      <c r="BF129" s="67">
        <v>0.43</v>
      </c>
      <c r="BG129" s="63">
        <v>0.03</v>
      </c>
      <c r="BH129" s="67">
        <v>1.19</v>
      </c>
      <c r="BI129" s="63">
        <v>7.0000000000000007E-2</v>
      </c>
      <c r="BJ129" s="67">
        <v>0.2</v>
      </c>
      <c r="BK129" s="63">
        <v>0.03</v>
      </c>
      <c r="BL129" s="67">
        <v>1.1399999999999999</v>
      </c>
      <c r="BM129" s="63">
        <v>0.12</v>
      </c>
      <c r="BN129" s="67">
        <v>0.43</v>
      </c>
      <c r="BO129" s="63">
        <v>0.08</v>
      </c>
      <c r="BP129" s="67">
        <v>0.17</v>
      </c>
      <c r="BQ129" s="63">
        <v>0.03</v>
      </c>
      <c r="BR129" s="67">
        <v>0.64</v>
      </c>
      <c r="BS129" s="63">
        <v>0.11</v>
      </c>
      <c r="BT129" s="67"/>
      <c r="BU129" s="63"/>
      <c r="BV129" s="67">
        <v>0.83</v>
      </c>
      <c r="BW129" s="63">
        <v>0.1</v>
      </c>
      <c r="BX129" s="67">
        <v>0.56999999999999995</v>
      </c>
      <c r="BY129" s="63">
        <v>0.08</v>
      </c>
      <c r="BZ129" s="67">
        <v>0.64</v>
      </c>
      <c r="CA129" s="63">
        <v>7.0000000000000007E-2</v>
      </c>
      <c r="CB129" s="67"/>
      <c r="CC129" s="63"/>
      <c r="CD129" s="67"/>
      <c r="CE129" s="63"/>
      <c r="CF129" s="67"/>
      <c r="CG129" s="63"/>
      <c r="CH129" s="67">
        <v>0.107</v>
      </c>
      <c r="CI129" s="63">
        <v>1.4E-2</v>
      </c>
      <c r="CJ129" s="67">
        <v>2.5000000000000001E-2</v>
      </c>
      <c r="CK129" s="63">
        <v>5.0000000000000001E-3</v>
      </c>
      <c r="CL129" s="118">
        <v>9.4000000000000004E-3</v>
      </c>
      <c r="CM129" s="60">
        <v>2.5000000000000001E-3</v>
      </c>
      <c r="CN129" s="117">
        <v>36.17</v>
      </c>
      <c r="CO129" s="91">
        <v>10.01</v>
      </c>
      <c r="CP129" s="91">
        <v>11.12</v>
      </c>
      <c r="CQ129" s="91">
        <v>1.63</v>
      </c>
      <c r="CR129" s="61">
        <v>2.66</v>
      </c>
      <c r="CS129" s="61">
        <v>0.88</v>
      </c>
      <c r="CT129" s="63">
        <v>13.6</v>
      </c>
      <c r="CU129" s="63">
        <v>3.03</v>
      </c>
      <c r="CV129" s="63">
        <v>10.65</v>
      </c>
      <c r="CW129" s="63">
        <v>1.84</v>
      </c>
      <c r="CX129" s="60">
        <f t="shared" si="57"/>
        <v>2.2166457549142621E-2</v>
      </c>
      <c r="CY129" s="60">
        <f t="shared" si="58"/>
        <v>1.3839836605875546E-3</v>
      </c>
      <c r="CZ129" s="63"/>
      <c r="DA129" s="68">
        <v>8.8946230411529505</v>
      </c>
      <c r="DB129" s="60">
        <v>2.2394975944341339E-2</v>
      </c>
      <c r="DC129" s="60">
        <v>1.2669543459097625E-3</v>
      </c>
      <c r="DD129" s="60">
        <v>6.3209076896249897E-2</v>
      </c>
      <c r="DE129" s="60">
        <v>3.5759366240749714E-3</v>
      </c>
      <c r="DF129" s="65">
        <v>0.70334431458574898</v>
      </c>
      <c r="DG129" s="65">
        <v>1.4842821239174E-3</v>
      </c>
      <c r="DH129" s="65">
        <v>0.70039309945767336</v>
      </c>
      <c r="DI129" s="65">
        <v>1.5024365758995761E-3</v>
      </c>
      <c r="DJ129" s="68">
        <v>3445.411636196116</v>
      </c>
      <c r="DK129" s="68">
        <v>1208</v>
      </c>
      <c r="DM129" s="189"/>
      <c r="DN129" s="189"/>
      <c r="DO129" s="189"/>
      <c r="DP129" s="189"/>
      <c r="DQ129" s="189"/>
      <c r="DR129" s="189"/>
      <c r="DS129" s="190"/>
      <c r="DT129" s="190"/>
      <c r="DU129" s="190"/>
      <c r="DV129" s="190"/>
      <c r="DW129" s="190"/>
      <c r="DX129" s="190"/>
      <c r="DY129" s="190"/>
      <c r="DZ129" s="190"/>
      <c r="EA129" s="190"/>
      <c r="EB129" s="190"/>
      <c r="EC129" s="190"/>
      <c r="ED129" s="190"/>
      <c r="EE129" s="190"/>
      <c r="EF129" s="190"/>
      <c r="EG129" s="190"/>
      <c r="EH129" s="190"/>
      <c r="EI129" s="190"/>
      <c r="EJ129" s="190"/>
      <c r="EK129" s="189"/>
    </row>
    <row r="130" spans="1:141" x14ac:dyDescent="0.2">
      <c r="A130" s="63" t="s">
        <v>927</v>
      </c>
      <c r="B130" s="61">
        <v>92.89</v>
      </c>
      <c r="C130" s="143">
        <v>7.5742111791384445E-3</v>
      </c>
      <c r="D130" s="61">
        <v>50.26</v>
      </c>
      <c r="E130" s="61">
        <v>7.1576807172694115E-2</v>
      </c>
      <c r="F130" s="64">
        <v>0.2</v>
      </c>
      <c r="G130" s="64">
        <v>5.4760822257531785E-3</v>
      </c>
      <c r="H130" s="61">
        <v>6.39</v>
      </c>
      <c r="I130" s="61">
        <v>2.2791774130154943E-2</v>
      </c>
      <c r="J130" s="61">
        <v>0.94</v>
      </c>
      <c r="K130" s="61">
        <v>10.154</v>
      </c>
      <c r="L130" s="61">
        <v>4.559693047468312E-2</v>
      </c>
      <c r="M130" s="64">
        <v>7.3999999999999996E-2</v>
      </c>
      <c r="N130" s="64">
        <v>5.7485610070136701E-3</v>
      </c>
      <c r="O130" s="61">
        <v>24.7</v>
      </c>
      <c r="P130" s="61">
        <v>7.7006978904512288E-2</v>
      </c>
      <c r="Q130" s="61">
        <v>5.45</v>
      </c>
      <c r="R130" s="61">
        <v>1.3425318259556099E-2</v>
      </c>
      <c r="S130" s="64">
        <v>0.20799999999999999</v>
      </c>
      <c r="T130" s="64">
        <v>1.1864438634282983E-2</v>
      </c>
      <c r="U130" s="64">
        <v>0.70599999999999996</v>
      </c>
      <c r="V130" s="64">
        <v>1.7165171676923933E-2</v>
      </c>
      <c r="W130" s="64">
        <v>2.9000000000000001E-2</v>
      </c>
      <c r="X130" s="64">
        <v>1.5646286954315717E-3</v>
      </c>
      <c r="Y130" s="60">
        <v>0.13339999999999999</v>
      </c>
      <c r="Z130" s="60">
        <v>2.6393313102028859E-3</v>
      </c>
      <c r="AA130" s="64">
        <v>1.7999999999999999E-2</v>
      </c>
      <c r="AB130" s="64">
        <v>2.3378864985281046E-3</v>
      </c>
      <c r="AC130" s="64">
        <v>1.6E-2</v>
      </c>
      <c r="AD130" s="64">
        <v>1.3066587815332756E-3</v>
      </c>
      <c r="AE130" s="61">
        <v>99.29</v>
      </c>
      <c r="AF130" s="61">
        <f t="shared" si="62"/>
        <v>100.16000000000001</v>
      </c>
      <c r="AG130" s="92">
        <f t="shared" si="64"/>
        <v>0.14499999999999999</v>
      </c>
      <c r="AH130" s="64">
        <f t="shared" si="65"/>
        <v>3.53</v>
      </c>
      <c r="AI130" s="64">
        <f t="shared" si="66"/>
        <v>0.66699999999999993</v>
      </c>
      <c r="AJ130" s="64">
        <f t="shared" si="63"/>
        <v>4.3499999999999996</v>
      </c>
      <c r="AK130" s="63">
        <v>1424</v>
      </c>
      <c r="AL130" s="63">
        <v>1350</v>
      </c>
      <c r="AM130" s="63" t="s">
        <v>928</v>
      </c>
      <c r="AN130" s="62">
        <v>0.87</v>
      </c>
      <c r="AO130" s="69">
        <v>0.01</v>
      </c>
      <c r="AP130" s="66">
        <v>38</v>
      </c>
      <c r="AQ130" s="63">
        <v>11</v>
      </c>
      <c r="AR130" s="67">
        <v>1177.67</v>
      </c>
      <c r="AS130" s="63">
        <v>44.28</v>
      </c>
      <c r="AT130" s="67">
        <v>0.53</v>
      </c>
      <c r="AU130" s="63">
        <v>0.04</v>
      </c>
      <c r="AV130" s="67">
        <v>23.59</v>
      </c>
      <c r="AW130" s="63">
        <v>0.7</v>
      </c>
      <c r="AX130" s="67">
        <v>5.13</v>
      </c>
      <c r="AY130" s="63">
        <v>0.28000000000000003</v>
      </c>
      <c r="AZ130" s="67">
        <v>9.48</v>
      </c>
      <c r="BA130" s="63">
        <v>0.48</v>
      </c>
      <c r="BB130" s="67">
        <v>0.31</v>
      </c>
      <c r="BC130" s="63">
        <v>0.03</v>
      </c>
      <c r="BD130" s="67">
        <v>2.68</v>
      </c>
      <c r="BE130" s="63">
        <v>0.34</v>
      </c>
      <c r="BF130" s="67">
        <v>0.44</v>
      </c>
      <c r="BG130" s="63">
        <v>0.04</v>
      </c>
      <c r="BH130" s="67">
        <v>1.2</v>
      </c>
      <c r="BI130" s="63">
        <v>0.08</v>
      </c>
      <c r="BJ130" s="67">
        <v>0.19</v>
      </c>
      <c r="BK130" s="63">
        <v>0.03</v>
      </c>
      <c r="BL130" s="67">
        <v>1.1200000000000001</v>
      </c>
      <c r="BM130" s="63">
        <v>0.13</v>
      </c>
      <c r="BN130" s="67">
        <v>0.36</v>
      </c>
      <c r="BO130" s="63">
        <v>0.09</v>
      </c>
      <c r="BP130" s="67">
        <v>0.16</v>
      </c>
      <c r="BQ130" s="63">
        <v>0.03</v>
      </c>
      <c r="BR130" s="67">
        <v>0.67</v>
      </c>
      <c r="BS130" s="63">
        <v>0.16</v>
      </c>
      <c r="BT130" s="67"/>
      <c r="BU130" s="63"/>
      <c r="BV130" s="67">
        <v>0.97</v>
      </c>
      <c r="BW130" s="63">
        <v>0.09</v>
      </c>
      <c r="BX130" s="67">
        <v>0.51</v>
      </c>
      <c r="BY130" s="63">
        <v>0.06</v>
      </c>
      <c r="BZ130" s="67">
        <v>0.57999999999999996</v>
      </c>
      <c r="CA130" s="63">
        <v>7.0000000000000007E-2</v>
      </c>
      <c r="CB130" s="67"/>
      <c r="CC130" s="63"/>
      <c r="CD130" s="67"/>
      <c r="CE130" s="63"/>
      <c r="CF130" s="67"/>
      <c r="CG130" s="63"/>
      <c r="CH130" s="67">
        <v>8.4000000000000005E-2</v>
      </c>
      <c r="CI130" s="63">
        <v>1.6E-2</v>
      </c>
      <c r="CJ130" s="67">
        <v>0.03</v>
      </c>
      <c r="CK130" s="63">
        <v>7.0000000000000001E-3</v>
      </c>
      <c r="CL130" s="118">
        <v>8.6999999999999994E-3</v>
      </c>
      <c r="CM130" s="60">
        <v>2.3999999999999998E-3</v>
      </c>
      <c r="CN130" s="117">
        <v>35.630000000000003</v>
      </c>
      <c r="CO130" s="91">
        <v>10.09</v>
      </c>
      <c r="CP130" s="91">
        <v>14.29</v>
      </c>
      <c r="CQ130" s="91">
        <v>2.86</v>
      </c>
      <c r="CR130" s="61">
        <v>3.45</v>
      </c>
      <c r="CS130" s="61">
        <v>1.2</v>
      </c>
      <c r="CT130" s="63">
        <v>10.33</v>
      </c>
      <c r="CU130" s="63">
        <v>2.42</v>
      </c>
      <c r="CV130" s="63">
        <v>13.33</v>
      </c>
      <c r="CW130" s="63">
        <v>2.95</v>
      </c>
      <c r="CX130" s="60">
        <f t="shared" si="57"/>
        <v>2.2467147096227217E-2</v>
      </c>
      <c r="CY130" s="60">
        <f t="shared" si="58"/>
        <v>1.8219871688679231E-3</v>
      </c>
      <c r="CZ130" s="63"/>
      <c r="DA130" s="68">
        <v>9.2922253608703596</v>
      </c>
      <c r="DB130" s="60">
        <v>2.2911651758442179E-2</v>
      </c>
      <c r="DC130" s="60">
        <v>1.3543380597804825E-3</v>
      </c>
      <c r="DD130" s="60">
        <v>6.4667377246520399E-2</v>
      </c>
      <c r="DE130" s="60">
        <v>3.8225742584828745E-3</v>
      </c>
      <c r="DF130" s="65">
        <v>0.70286788558230695</v>
      </c>
      <c r="DG130" s="65">
        <v>1.2324405505516501E-3</v>
      </c>
      <c r="DH130" s="65">
        <v>0.69984858279552276</v>
      </c>
      <c r="DI130" s="65">
        <v>1.2563198252042063E-3</v>
      </c>
      <c r="DJ130" s="68">
        <v>3882.6954241928224</v>
      </c>
      <c r="DK130" s="68">
        <v>1005</v>
      </c>
      <c r="DM130" s="189">
        <v>41.76</v>
      </c>
      <c r="DN130" s="189">
        <v>3.0298181767538356E-2</v>
      </c>
      <c r="DO130" s="189">
        <v>51.68</v>
      </c>
      <c r="DP130" s="189">
        <v>3.3767332524249537E-2</v>
      </c>
      <c r="DQ130" s="189">
        <v>7.05</v>
      </c>
      <c r="DR130" s="189">
        <v>3.5625591344342018E-2</v>
      </c>
      <c r="DS130" s="190">
        <v>4.7000000000000002E-3</v>
      </c>
      <c r="DT130" s="190">
        <v>6.9818729497595703E-4</v>
      </c>
      <c r="DU130" s="190">
        <v>4.9200000000000001E-2</v>
      </c>
      <c r="DV130" s="190">
        <v>8.891986849926132E-4</v>
      </c>
      <c r="DW130" s="190">
        <v>5.3E-3</v>
      </c>
      <c r="DX130" s="190">
        <v>1.1330351262836436E-3</v>
      </c>
      <c r="DY130" s="190">
        <v>0.13689999999999999</v>
      </c>
      <c r="DZ130" s="190">
        <v>5.6946971531375231E-4</v>
      </c>
      <c r="EA130" s="190">
        <v>2E-3</v>
      </c>
      <c r="EB130" s="190">
        <v>4.0288529888068362E-4</v>
      </c>
      <c r="EC130" s="190">
        <v>0.22109999999999999</v>
      </c>
      <c r="ED130" s="190">
        <v>4.2980286221953002E-3</v>
      </c>
      <c r="EE130" s="190">
        <v>0.1081</v>
      </c>
      <c r="EF130" s="190">
        <v>9.0346940784052194E-4</v>
      </c>
      <c r="EG130" s="190">
        <v>1.6299999999999999E-2</v>
      </c>
      <c r="EH130" s="190">
        <v>7.3885367362346E-4</v>
      </c>
      <c r="EI130" s="190">
        <v>0.41899999999999998</v>
      </c>
      <c r="EJ130" s="190">
        <v>1.8409925708614686E-3</v>
      </c>
      <c r="EK130" s="189">
        <v>101.6</v>
      </c>
    </row>
    <row r="131" spans="1:141" x14ac:dyDescent="0.2">
      <c r="A131" s="63" t="s">
        <v>929</v>
      </c>
      <c r="B131" s="61">
        <v>93.68</v>
      </c>
      <c r="C131" s="143">
        <v>1.7454094481181445E-2</v>
      </c>
      <c r="D131" s="61">
        <v>49.84</v>
      </c>
      <c r="E131" s="61">
        <v>0.11023802350428062</v>
      </c>
      <c r="F131" s="64">
        <v>0.17499999999999999</v>
      </c>
      <c r="G131" s="64">
        <v>5.3156804112841367E-3</v>
      </c>
      <c r="H131" s="61">
        <v>5.94</v>
      </c>
      <c r="I131" s="61">
        <v>3.9468000561468632E-2</v>
      </c>
      <c r="J131" s="61">
        <v>1.08</v>
      </c>
      <c r="K131" s="61">
        <v>9.7309999999999999</v>
      </c>
      <c r="L131" s="61">
        <v>4.9616812896521707E-2</v>
      </c>
      <c r="M131" s="64">
        <v>5.8999999999999997E-2</v>
      </c>
      <c r="N131" s="64">
        <v>5.4402277150021414E-3</v>
      </c>
      <c r="O131" s="61">
        <v>26.69</v>
      </c>
      <c r="P131" s="61">
        <v>0.23477891195756209</v>
      </c>
      <c r="Q131" s="61">
        <v>5.08</v>
      </c>
      <c r="R131" s="61">
        <v>3.5319841622121859E-2</v>
      </c>
      <c r="S131" s="64">
        <v>0.16</v>
      </c>
      <c r="T131" s="64">
        <v>8.0501100710566684E-3</v>
      </c>
      <c r="U131" s="64">
        <v>0.59499999999999997</v>
      </c>
      <c r="V131" s="64">
        <v>1.7369705001692562E-2</v>
      </c>
      <c r="W131" s="64">
        <v>1.7999999999999999E-2</v>
      </c>
      <c r="X131" s="64">
        <v>1.6188032364971891E-3</v>
      </c>
      <c r="Y131" s="60">
        <v>6.1400000000000003E-2</v>
      </c>
      <c r="Z131" s="60">
        <v>1.4275164609008047E-3</v>
      </c>
      <c r="AA131" s="64">
        <v>1.2999999999999999E-2</v>
      </c>
      <c r="AB131" s="64">
        <v>2.9814593488689954E-3</v>
      </c>
      <c r="AC131" s="64">
        <v>8.0000000000000002E-3</v>
      </c>
      <c r="AD131" s="64">
        <v>9.4362083849008839E-4</v>
      </c>
      <c r="AE131" s="61">
        <v>99.45</v>
      </c>
      <c r="AF131" s="61">
        <f t="shared" si="62"/>
        <v>100.07000000000001</v>
      </c>
      <c r="AG131" s="92">
        <f t="shared" si="64"/>
        <v>0.10285714285714286</v>
      </c>
      <c r="AH131" s="64">
        <f t="shared" si="65"/>
        <v>3.4</v>
      </c>
      <c r="AI131" s="64">
        <f t="shared" si="66"/>
        <v>0.35085714285714292</v>
      </c>
      <c r="AJ131" s="64">
        <f t="shared" si="63"/>
        <v>3.5428571428571431</v>
      </c>
      <c r="AK131" s="63">
        <v>1457</v>
      </c>
      <c r="AL131" s="63">
        <v>1350</v>
      </c>
      <c r="AM131" s="63" t="s">
        <v>930</v>
      </c>
      <c r="AN131" s="62">
        <v>0.62</v>
      </c>
      <c r="AO131" s="69">
        <v>0.03</v>
      </c>
      <c r="AP131" s="66">
        <v>38</v>
      </c>
      <c r="AQ131" s="63">
        <v>16</v>
      </c>
      <c r="AR131" s="67">
        <v>1095.76</v>
      </c>
      <c r="AS131" s="63">
        <v>39.229999999999997</v>
      </c>
      <c r="AT131" s="67">
        <v>0.34</v>
      </c>
      <c r="AU131" s="63">
        <v>0.02</v>
      </c>
      <c r="AV131" s="67">
        <v>20.18</v>
      </c>
      <c r="AW131" s="63">
        <v>0.4</v>
      </c>
      <c r="AX131" s="67">
        <v>4.91</v>
      </c>
      <c r="AY131" s="63">
        <v>0.22</v>
      </c>
      <c r="AZ131" s="67">
        <v>8.68</v>
      </c>
      <c r="BA131" s="63">
        <v>0.37</v>
      </c>
      <c r="BB131" s="67">
        <v>0.27</v>
      </c>
      <c r="BC131" s="63">
        <v>0.02</v>
      </c>
      <c r="BD131" s="67">
        <v>2.93</v>
      </c>
      <c r="BE131" s="63">
        <v>0.28000000000000003</v>
      </c>
      <c r="BF131" s="67">
        <v>0.37</v>
      </c>
      <c r="BG131" s="63">
        <v>0.03</v>
      </c>
      <c r="BH131" s="67">
        <v>1.0900000000000001</v>
      </c>
      <c r="BI131" s="63">
        <v>0.06</v>
      </c>
      <c r="BJ131" s="67">
        <v>0.18</v>
      </c>
      <c r="BK131" s="63">
        <v>0.02</v>
      </c>
      <c r="BL131" s="67">
        <v>0.99</v>
      </c>
      <c r="BM131" s="63">
        <v>0.09</v>
      </c>
      <c r="BN131" s="67">
        <v>0.42</v>
      </c>
      <c r="BO131" s="63">
        <v>7.0000000000000007E-2</v>
      </c>
      <c r="BP131" s="67">
        <v>0.16</v>
      </c>
      <c r="BQ131" s="63">
        <v>0.02</v>
      </c>
      <c r="BR131" s="67">
        <v>0.63</v>
      </c>
      <c r="BS131" s="63">
        <v>0.1</v>
      </c>
      <c r="BT131" s="67"/>
      <c r="BU131" s="63"/>
      <c r="BV131" s="67">
        <v>0.82</v>
      </c>
      <c r="BW131" s="63">
        <v>7.0000000000000007E-2</v>
      </c>
      <c r="BX131" s="67">
        <v>0.53</v>
      </c>
      <c r="BY131" s="63">
        <v>0.04</v>
      </c>
      <c r="BZ131" s="67">
        <v>0.55000000000000004</v>
      </c>
      <c r="CA131" s="63">
        <v>0.06</v>
      </c>
      <c r="CB131" s="67"/>
      <c r="CC131" s="63"/>
      <c r="CD131" s="67"/>
      <c r="CE131" s="63"/>
      <c r="CF131" s="67"/>
      <c r="CG131" s="63"/>
      <c r="CH131" s="67">
        <v>5.6000000000000001E-2</v>
      </c>
      <c r="CI131" s="63">
        <v>8.0000000000000002E-3</v>
      </c>
      <c r="CJ131" s="67">
        <v>2.1000000000000001E-2</v>
      </c>
      <c r="CK131" s="63">
        <v>4.0000000000000001E-3</v>
      </c>
      <c r="CL131" s="118">
        <v>7.3000000000000001E-3</v>
      </c>
      <c r="CM131" s="60">
        <v>1.6999999999999999E-3</v>
      </c>
      <c r="CN131" s="117">
        <v>36.99</v>
      </c>
      <c r="CO131" s="91">
        <v>9.0299999999999994</v>
      </c>
      <c r="CP131" s="91">
        <v>19.46</v>
      </c>
      <c r="CQ131" s="91">
        <v>3</v>
      </c>
      <c r="CR131" s="61">
        <v>2.88</v>
      </c>
      <c r="CS131" s="61">
        <v>0.85</v>
      </c>
      <c r="CT131" s="63">
        <v>12.86</v>
      </c>
      <c r="CU131" s="63">
        <v>2.7</v>
      </c>
      <c r="CV131" s="63">
        <v>17.68</v>
      </c>
      <c r="CW131" s="63">
        <v>2.98</v>
      </c>
      <c r="CX131" s="60">
        <f t="shared" si="57"/>
        <v>1.6848364717542124E-2</v>
      </c>
      <c r="CY131" s="60">
        <f t="shared" si="58"/>
        <v>1.0458348307333381E-3</v>
      </c>
      <c r="CZ131" s="63"/>
      <c r="DA131" s="68">
        <v>15.509401559829699</v>
      </c>
      <c r="DB131" s="60">
        <v>1.8979929344320395E-2</v>
      </c>
      <c r="DC131" s="60">
        <v>1.1692963472664214E-3</v>
      </c>
      <c r="DD131" s="60">
        <v>5.3570221124246101E-2</v>
      </c>
      <c r="DE131" s="60">
        <v>3.3003001616325753E-3</v>
      </c>
      <c r="DF131" s="65">
        <v>0.70343780628101604</v>
      </c>
      <c r="DG131" s="65">
        <v>1.4979750970261301E-3</v>
      </c>
      <c r="DH131" s="65">
        <v>0.70093662678656254</v>
      </c>
      <c r="DI131" s="65">
        <v>1.5121498794318485E-3</v>
      </c>
      <c r="DJ131" s="68">
        <v>3006.2415739283815</v>
      </c>
      <c r="DK131" s="68">
        <v>1228</v>
      </c>
      <c r="DM131" s="189">
        <v>41.56</v>
      </c>
      <c r="DN131" s="189">
        <v>4.6943512554043811E-2</v>
      </c>
      <c r="DO131" s="189">
        <v>51.73</v>
      </c>
      <c r="DP131" s="189">
        <v>1.253585055720758E-2</v>
      </c>
      <c r="DQ131" s="189">
        <v>6.22</v>
      </c>
      <c r="DR131" s="189">
        <v>7.0487437423508201E-2</v>
      </c>
      <c r="DS131" s="190">
        <v>4.1000000000000003E-3</v>
      </c>
      <c r="DT131" s="190">
        <v>6.0193101768570836E-4</v>
      </c>
      <c r="DU131" s="190">
        <v>5.4899999999999997E-2</v>
      </c>
      <c r="DV131" s="190">
        <v>5.3805006633088227E-3</v>
      </c>
      <c r="DW131" s="190">
        <v>1.8E-3</v>
      </c>
      <c r="DX131" s="190">
        <v>1.0955133286881238E-3</v>
      </c>
      <c r="DY131" s="190">
        <v>0.13059999999999999</v>
      </c>
      <c r="DZ131" s="190">
        <v>1.7000648617496064E-3</v>
      </c>
      <c r="EA131" s="190">
        <v>1.5E-3</v>
      </c>
      <c r="EB131" s="190">
        <v>8.4708926073848623E-4</v>
      </c>
      <c r="EC131" s="190">
        <v>0.24329999999999999</v>
      </c>
      <c r="ED131" s="190">
        <v>1.0951011838516074E-2</v>
      </c>
      <c r="EE131" s="190">
        <v>9.6799999999999997E-2</v>
      </c>
      <c r="EF131" s="190">
        <v>1.1462353219136756E-3</v>
      </c>
      <c r="EG131" s="190">
        <v>1.55E-2</v>
      </c>
      <c r="EH131" s="190">
        <v>9.0309243528371292E-4</v>
      </c>
      <c r="EI131" s="190">
        <v>0.42909999999999998</v>
      </c>
      <c r="EJ131" s="190">
        <v>2.0575923689864269E-3</v>
      </c>
      <c r="EK131" s="189">
        <v>99.97</v>
      </c>
    </row>
    <row r="132" spans="1:141" x14ac:dyDescent="0.2">
      <c r="A132" s="63" t="s">
        <v>959</v>
      </c>
      <c r="B132" s="61">
        <v>95.1</v>
      </c>
      <c r="C132" s="143">
        <v>1.7839416715553942E-3</v>
      </c>
      <c r="D132" s="61">
        <v>48.51</v>
      </c>
      <c r="E132" s="61">
        <v>9.7074460571916543E-2</v>
      </c>
      <c r="F132" s="64">
        <v>0.14199999999999999</v>
      </c>
      <c r="G132" s="64">
        <v>5.8433169230189836E-3</v>
      </c>
      <c r="H132" s="61">
        <v>5.14</v>
      </c>
      <c r="I132" s="61">
        <v>9.6499351669670955E-2</v>
      </c>
      <c r="J132" s="61">
        <v>1.35</v>
      </c>
      <c r="K132" s="61">
        <v>8.7899999999999991</v>
      </c>
      <c r="L132" s="61">
        <v>7.7155221426566042E-2</v>
      </c>
      <c r="M132" s="64">
        <v>3.5999999999999997E-2</v>
      </c>
      <c r="N132" s="64">
        <v>3.3078112924588452E-3</v>
      </c>
      <c r="O132" s="61">
        <v>30.78</v>
      </c>
      <c r="P132" s="61">
        <v>0.54652803028288299</v>
      </c>
      <c r="Q132" s="61">
        <v>4.1399999999999997</v>
      </c>
      <c r="R132" s="61">
        <v>5.0844773711777695E-2</v>
      </c>
      <c r="S132" s="64">
        <v>0.11</v>
      </c>
      <c r="T132" s="64">
        <v>6.4868422152650094E-3</v>
      </c>
      <c r="U132" s="64">
        <v>0.42799999999999999</v>
      </c>
      <c r="V132" s="64">
        <v>1.3164507023050978E-2</v>
      </c>
      <c r="W132" s="64">
        <v>1.4999999999999999E-2</v>
      </c>
      <c r="X132" s="64">
        <v>1.1026158254561589E-3</v>
      </c>
      <c r="Y132" s="60">
        <v>2.6200000000000001E-2</v>
      </c>
      <c r="Z132" s="60">
        <v>9.5648555685414578E-4</v>
      </c>
      <c r="AA132" s="64">
        <v>1.2999999999999999E-2</v>
      </c>
      <c r="AB132" s="64">
        <v>3.1067415487551681E-3</v>
      </c>
      <c r="AC132" s="64">
        <v>1.2999999999999999E-2</v>
      </c>
      <c r="AD132" s="64">
        <v>9.5344919607653759E-4</v>
      </c>
      <c r="AE132" s="61">
        <v>99.5</v>
      </c>
      <c r="AF132" s="61">
        <f t="shared" si="62"/>
        <v>100.04</v>
      </c>
      <c r="AG132" s="92">
        <f t="shared" si="64"/>
        <v>0.10563380281690142</v>
      </c>
      <c r="AH132" s="64">
        <f t="shared" si="65"/>
        <v>3.0140845070422539</v>
      </c>
      <c r="AI132" s="64">
        <f t="shared" si="66"/>
        <v>0.18450704225352116</v>
      </c>
      <c r="AJ132" s="64">
        <f t="shared" si="63"/>
        <v>3.8028169014084514</v>
      </c>
      <c r="AK132" s="63">
        <v>1512</v>
      </c>
      <c r="AL132" s="63">
        <v>1350</v>
      </c>
      <c r="AM132" s="63" t="s">
        <v>960</v>
      </c>
      <c r="AN132" s="62">
        <v>0.54</v>
      </c>
      <c r="AO132" s="69">
        <v>0.11</v>
      </c>
      <c r="AP132" s="66">
        <v>38</v>
      </c>
      <c r="AQ132" s="63">
        <v>13</v>
      </c>
      <c r="AR132" s="67">
        <v>861.06</v>
      </c>
      <c r="AS132" s="63">
        <v>37.03</v>
      </c>
      <c r="AT132" s="67">
        <v>0.26</v>
      </c>
      <c r="AU132" s="63">
        <v>0.02</v>
      </c>
      <c r="AV132" s="67">
        <v>16.38</v>
      </c>
      <c r="AW132" s="63">
        <v>0.37</v>
      </c>
      <c r="AX132" s="67">
        <v>4.05</v>
      </c>
      <c r="AY132" s="63">
        <v>0.2</v>
      </c>
      <c r="AZ132" s="67">
        <v>7.19</v>
      </c>
      <c r="BA132" s="63">
        <v>0.28999999999999998</v>
      </c>
      <c r="BB132" s="67">
        <v>0.22</v>
      </c>
      <c r="BC132" s="63">
        <v>0.02</v>
      </c>
      <c r="BD132" s="67">
        <v>2.27</v>
      </c>
      <c r="BE132" s="63">
        <v>0.32</v>
      </c>
      <c r="BF132" s="67">
        <v>0.28999999999999998</v>
      </c>
      <c r="BG132" s="63">
        <v>0.03</v>
      </c>
      <c r="BH132" s="67">
        <v>0.88</v>
      </c>
      <c r="BI132" s="63">
        <v>7.0000000000000007E-2</v>
      </c>
      <c r="BJ132" s="67">
        <v>0.14000000000000001</v>
      </c>
      <c r="BK132" s="63">
        <v>0.02</v>
      </c>
      <c r="BL132" s="67">
        <v>0.78</v>
      </c>
      <c r="BM132" s="63">
        <v>0.08</v>
      </c>
      <c r="BN132" s="67">
        <v>0.31</v>
      </c>
      <c r="BO132" s="63">
        <v>0.06</v>
      </c>
      <c r="BP132" s="67">
        <v>0.13</v>
      </c>
      <c r="BQ132" s="63">
        <v>0.02</v>
      </c>
      <c r="BR132" s="67">
        <v>0.49</v>
      </c>
      <c r="BS132" s="63">
        <v>0.09</v>
      </c>
      <c r="BT132" s="67"/>
      <c r="BU132" s="63"/>
      <c r="BV132" s="67">
        <v>0.66</v>
      </c>
      <c r="BW132" s="63">
        <v>0.08</v>
      </c>
      <c r="BX132" s="67">
        <v>0.47</v>
      </c>
      <c r="BY132" s="63">
        <v>0.06</v>
      </c>
      <c r="BZ132" s="67">
        <v>0.47</v>
      </c>
      <c r="CA132" s="63">
        <v>0.06</v>
      </c>
      <c r="CB132" s="67"/>
      <c r="CC132" s="63"/>
      <c r="CD132" s="67"/>
      <c r="CE132" s="63"/>
      <c r="CF132" s="67"/>
      <c r="CG132" s="63"/>
      <c r="CH132" s="67">
        <v>3.7999999999999999E-2</v>
      </c>
      <c r="CI132" s="63">
        <v>7.0000000000000001E-3</v>
      </c>
      <c r="CJ132" s="67">
        <v>0.02</v>
      </c>
      <c r="CK132" s="63">
        <v>4.0000000000000001E-3</v>
      </c>
      <c r="CL132" s="118">
        <v>7.6E-3</v>
      </c>
      <c r="CM132" s="60">
        <v>1.8E-3</v>
      </c>
      <c r="CN132" s="117">
        <v>28.95</v>
      </c>
      <c r="CO132" s="91">
        <v>7.45</v>
      </c>
      <c r="CP132" s="91">
        <v>23.16</v>
      </c>
      <c r="CQ132" s="91">
        <v>4.49</v>
      </c>
      <c r="CR132" s="61">
        <v>2.63</v>
      </c>
      <c r="CS132" s="61">
        <v>0.8</v>
      </c>
      <c r="CT132" s="63">
        <v>11</v>
      </c>
      <c r="CU132" s="63">
        <v>2.27</v>
      </c>
      <c r="CV132" s="63">
        <v>20.53</v>
      </c>
      <c r="CW132" s="63">
        <v>4.28</v>
      </c>
      <c r="CX132" s="60">
        <f t="shared" ref="CX132" si="67">AT132/AV132</f>
        <v>1.5873015873015876E-2</v>
      </c>
      <c r="CY132" s="60">
        <f t="shared" ref="CY132" si="68">CX132*((AU132/AT132)^2+(AW132/AV132)^2)^0.5</f>
        <v>1.2725567311221791E-3</v>
      </c>
      <c r="CZ132" s="63"/>
      <c r="DA132" s="68">
        <v>13.133781433105501</v>
      </c>
      <c r="DB132" s="60">
        <v>1.7064234520143835E-2</v>
      </c>
      <c r="DC132" s="60">
        <v>1.0106448810646988E-3</v>
      </c>
      <c r="DD132" s="60">
        <v>4.8163236015082801E-2</v>
      </c>
      <c r="DE132" s="60">
        <v>2.8525116597931102E-3</v>
      </c>
      <c r="DF132" s="65">
        <v>0.703479690410036</v>
      </c>
      <c r="DG132" s="65">
        <v>1.4611923093216599E-3</v>
      </c>
      <c r="DH132" s="65">
        <v>0.7012309616241672</v>
      </c>
      <c r="DI132" s="65">
        <v>1.4724528664192844E-3</v>
      </c>
      <c r="DJ132" s="68">
        <v>2767.289447537974</v>
      </c>
      <c r="DK132" s="68">
        <v>1197</v>
      </c>
      <c r="DM132" s="189">
        <v>41.57</v>
      </c>
      <c r="DN132" s="189">
        <v>3.0529998766727524E-2</v>
      </c>
      <c r="DO132" s="189">
        <v>52.45</v>
      </c>
      <c r="DP132" s="189">
        <v>3.8030281180933982E-2</v>
      </c>
      <c r="DQ132" s="189">
        <v>4.82</v>
      </c>
      <c r="DR132" s="189">
        <v>5.3675404172089623E-3</v>
      </c>
      <c r="DS132" s="190">
        <v>2.5999999999999999E-3</v>
      </c>
      <c r="DT132" s="190">
        <v>6.6126326475185969E-4</v>
      </c>
      <c r="DU132" s="190">
        <v>5.4100000000000002E-2</v>
      </c>
      <c r="DV132" s="190">
        <v>1.3296154246114202E-3</v>
      </c>
      <c r="DW132" s="190">
        <v>1.2999999999999999E-3</v>
      </c>
      <c r="DX132" s="190">
        <v>5.0760656890942615E-4</v>
      </c>
      <c r="DY132" s="190">
        <v>0.13</v>
      </c>
      <c r="DZ132" s="190">
        <v>3.5253202235489985E-3</v>
      </c>
      <c r="EA132" s="190">
        <v>1.5E-3</v>
      </c>
      <c r="EB132" s="190">
        <v>5.2385167571379219E-4</v>
      </c>
      <c r="EC132" s="190">
        <v>0.1898</v>
      </c>
      <c r="ED132" s="190">
        <v>1.1718867339073483E-3</v>
      </c>
      <c r="EE132" s="190">
        <v>7.7600000000000002E-2</v>
      </c>
      <c r="EF132" s="190">
        <v>9.416102123630249E-4</v>
      </c>
      <c r="EG132" s="190">
        <v>1.2800000000000001E-2</v>
      </c>
      <c r="EH132" s="190">
        <v>7.0266946103057673E-4</v>
      </c>
      <c r="EI132" s="190">
        <v>0.43020000000000003</v>
      </c>
      <c r="EJ132" s="190">
        <v>1.9796017700912769E-3</v>
      </c>
      <c r="EK132" s="189">
        <v>99.22</v>
      </c>
    </row>
    <row r="133" spans="1:141" s="209" customFormat="1" x14ac:dyDescent="0.2">
      <c r="A133" s="197" t="s">
        <v>131</v>
      </c>
      <c r="B133" s="198">
        <v>94.86</v>
      </c>
      <c r="C133" s="199">
        <v>3.7239490266678193E-3</v>
      </c>
      <c r="D133" s="198">
        <v>49</v>
      </c>
      <c r="E133" s="198">
        <v>8.3155757467537977E-2</v>
      </c>
      <c r="F133" s="200">
        <v>0.14599999999999999</v>
      </c>
      <c r="G133" s="200">
        <v>5.0930590929660772E-3</v>
      </c>
      <c r="H133" s="198">
        <v>5.41</v>
      </c>
      <c r="I133" s="198">
        <v>2.2187596580071488E-2</v>
      </c>
      <c r="J133" s="198">
        <v>1.35</v>
      </c>
      <c r="K133" s="198">
        <v>8.8919999999999995</v>
      </c>
      <c r="L133" s="198">
        <v>5.4492476985360104E-2</v>
      </c>
      <c r="M133" s="200">
        <v>4.7E-2</v>
      </c>
      <c r="N133" s="200">
        <v>4.8512179273754435E-3</v>
      </c>
      <c r="O133" s="198">
        <v>29.79</v>
      </c>
      <c r="P133" s="198">
        <v>9.8301984720553834E-2</v>
      </c>
      <c r="Q133" s="198">
        <v>4.29</v>
      </c>
      <c r="R133" s="198">
        <v>1.2942882522838567E-2</v>
      </c>
      <c r="S133" s="200">
        <v>0.156</v>
      </c>
      <c r="T133" s="200">
        <v>9.1960717265580309E-3</v>
      </c>
      <c r="U133" s="200">
        <v>0.56499999999999995</v>
      </c>
      <c r="V133" s="200">
        <v>1.6980910796309548E-2</v>
      </c>
      <c r="W133" s="200">
        <v>1.7000000000000001E-2</v>
      </c>
      <c r="X133" s="200">
        <v>1.0460074197739815E-3</v>
      </c>
      <c r="Y133" s="201">
        <v>3.8199999999999998E-2</v>
      </c>
      <c r="Z133" s="201">
        <v>1.0075285705571275E-3</v>
      </c>
      <c r="AA133" s="200">
        <v>1.4999999999999999E-2</v>
      </c>
      <c r="AB133" s="200">
        <v>2.7053292775556913E-3</v>
      </c>
      <c r="AC133" s="200">
        <v>1.7000000000000001E-2</v>
      </c>
      <c r="AD133" s="200">
        <v>1.0245873971723666E-3</v>
      </c>
      <c r="AE133" s="198">
        <v>99.73</v>
      </c>
      <c r="AF133" s="198">
        <v>100.06</v>
      </c>
      <c r="AG133" s="202">
        <v>0.11643835616438358</v>
      </c>
      <c r="AH133" s="200">
        <v>3.8698630136986298</v>
      </c>
      <c r="AI133" s="200">
        <v>0.26164383561643834</v>
      </c>
      <c r="AJ133" s="200">
        <v>2.2602739726027399</v>
      </c>
      <c r="AK133" s="197">
        <v>1509</v>
      </c>
      <c r="AL133" s="197">
        <v>1350</v>
      </c>
      <c r="AM133" s="197" t="s">
        <v>130</v>
      </c>
      <c r="AN133" s="203">
        <v>0.33</v>
      </c>
      <c r="AO133" s="204">
        <v>0.06</v>
      </c>
      <c r="AP133" s="205"/>
      <c r="AQ133" s="197"/>
      <c r="AR133" s="206"/>
      <c r="AS133" s="197"/>
      <c r="AT133" s="206"/>
      <c r="AU133" s="197"/>
      <c r="AV133" s="206"/>
      <c r="AW133" s="197"/>
      <c r="AX133" s="206"/>
      <c r="AY133" s="197"/>
      <c r="AZ133" s="206"/>
      <c r="BA133" s="197"/>
      <c r="BB133" s="206"/>
      <c r="BC133" s="197"/>
      <c r="BD133" s="206"/>
      <c r="BE133" s="197"/>
      <c r="BF133" s="206"/>
      <c r="BG133" s="197"/>
      <c r="BH133" s="206"/>
      <c r="BI133" s="197"/>
      <c r="BJ133" s="206"/>
      <c r="BK133" s="197"/>
      <c r="BL133" s="206"/>
      <c r="BM133" s="197"/>
      <c r="BN133" s="206"/>
      <c r="BO133" s="197"/>
      <c r="BP133" s="206"/>
      <c r="BQ133" s="197"/>
      <c r="BR133" s="206"/>
      <c r="BS133" s="197"/>
      <c r="BT133" s="206"/>
      <c r="BU133" s="197"/>
      <c r="BV133" s="206"/>
      <c r="BW133" s="197"/>
      <c r="BX133" s="206"/>
      <c r="BY133" s="197"/>
      <c r="BZ133" s="206"/>
      <c r="CA133" s="197"/>
      <c r="CB133" s="206"/>
      <c r="CC133" s="197"/>
      <c r="CD133" s="206"/>
      <c r="CE133" s="197"/>
      <c r="CF133" s="206"/>
      <c r="CG133" s="197"/>
      <c r="CH133" s="206"/>
      <c r="CI133" s="197"/>
      <c r="CJ133" s="206"/>
      <c r="CK133" s="197"/>
      <c r="CL133" s="206"/>
      <c r="CM133" s="197"/>
      <c r="CN133" s="205"/>
      <c r="CO133" s="197"/>
      <c r="CP133" s="197"/>
      <c r="CQ133" s="197"/>
      <c r="CR133" s="197"/>
      <c r="CS133" s="197"/>
      <c r="CT133" s="197"/>
      <c r="CU133" s="197"/>
      <c r="CV133" s="197"/>
      <c r="CW133" s="197"/>
      <c r="CX133" s="197"/>
      <c r="CY133" s="197"/>
      <c r="CZ133" s="197"/>
      <c r="DA133" s="216">
        <v>13.1</v>
      </c>
      <c r="DB133" s="201">
        <v>1.4965632E-2</v>
      </c>
      <c r="DC133" s="201">
        <v>8.7512099999999997E-4</v>
      </c>
      <c r="DD133" s="197">
        <v>4.224E-2</v>
      </c>
      <c r="DE133" s="197">
        <v>2.47E-3</v>
      </c>
      <c r="DF133" s="208">
        <v>0.70357000000000003</v>
      </c>
      <c r="DG133" s="208">
        <v>7.3999999999999999E-4</v>
      </c>
      <c r="DH133" s="208">
        <v>0.7016</v>
      </c>
      <c r="DI133" s="208">
        <v>7.5674645489300833E-4</v>
      </c>
      <c r="DJ133" s="216">
        <v>2468.3342441672894</v>
      </c>
      <c r="DK133" s="216">
        <v>620</v>
      </c>
      <c r="DM133" s="210">
        <v>41.68</v>
      </c>
      <c r="DN133" s="210">
        <v>0.15044399240489756</v>
      </c>
      <c r="DO133" s="210">
        <v>52.75</v>
      </c>
      <c r="DP133" s="210">
        <v>0.25091895213024429</v>
      </c>
      <c r="DQ133" s="210">
        <v>5.0999999999999996</v>
      </c>
      <c r="DR133" s="210">
        <v>0.24806522438329195</v>
      </c>
      <c r="DS133" s="211"/>
      <c r="DT133" s="211"/>
      <c r="DU133" s="211">
        <v>5.11E-2</v>
      </c>
      <c r="DV133" s="211">
        <v>2.7618484496578759E-3</v>
      </c>
      <c r="DW133" s="211"/>
      <c r="DX133" s="211"/>
      <c r="DY133" s="211">
        <v>0.12920000000000001</v>
      </c>
      <c r="DZ133" s="211">
        <v>1.9277571934148896E-3</v>
      </c>
      <c r="EA133" s="211"/>
      <c r="EB133" s="211"/>
      <c r="EC133" s="211">
        <v>0.21110000000000001</v>
      </c>
      <c r="ED133" s="211">
        <v>5.1027669164436778E-3</v>
      </c>
      <c r="EE133" s="211">
        <v>8.5000000000000006E-2</v>
      </c>
      <c r="EF133" s="211">
        <v>2.8900916441987703E-3</v>
      </c>
      <c r="EG133" s="211"/>
      <c r="EH133" s="211"/>
      <c r="EI133" s="211">
        <v>0.4299</v>
      </c>
      <c r="EJ133" s="211">
        <v>3.9689144176010436E-3</v>
      </c>
      <c r="EK133" s="210">
        <v>99.37</v>
      </c>
    </row>
    <row r="134" spans="1:141" s="209" customFormat="1" x14ac:dyDescent="0.2">
      <c r="A134" s="197" t="s">
        <v>121</v>
      </c>
      <c r="B134" s="198">
        <v>94.84</v>
      </c>
      <c r="C134" s="199">
        <v>8.9390278459605E-3</v>
      </c>
      <c r="D134" s="198">
        <v>48.46</v>
      </c>
      <c r="E134" s="198">
        <v>6.7148145707830231E-2</v>
      </c>
      <c r="F134" s="200">
        <v>0.17199999999999999</v>
      </c>
      <c r="G134" s="200">
        <v>4.1975762083244364E-3</v>
      </c>
      <c r="H134" s="198">
        <v>5.75</v>
      </c>
      <c r="I134" s="198">
        <v>1.8223010653674949E-2</v>
      </c>
      <c r="J134" s="198">
        <v>1.26</v>
      </c>
      <c r="K134" s="198">
        <v>8.9659999999999993</v>
      </c>
      <c r="L134" s="198">
        <v>4.9695414969766406E-2</v>
      </c>
      <c r="M134" s="200">
        <v>3.2000000000000001E-2</v>
      </c>
      <c r="N134" s="200">
        <v>3.2269690999985855E-3</v>
      </c>
      <c r="O134" s="198">
        <v>29.54</v>
      </c>
      <c r="P134" s="198">
        <v>9.324746543353217E-2</v>
      </c>
      <c r="Q134" s="198">
        <v>4.7</v>
      </c>
      <c r="R134" s="198">
        <v>1.0794220904644835E-2</v>
      </c>
      <c r="S134" s="200">
        <v>6.2E-2</v>
      </c>
      <c r="T134" s="200">
        <v>6.0479027244120433E-3</v>
      </c>
      <c r="U134" s="200">
        <v>0.503</v>
      </c>
      <c r="V134" s="200">
        <v>1.1734186002393411E-2</v>
      </c>
      <c r="W134" s="200">
        <v>1.6E-2</v>
      </c>
      <c r="X134" s="200">
        <v>7.9710020622593761E-4</v>
      </c>
      <c r="Y134" s="201">
        <v>3.0700000000000002E-2</v>
      </c>
      <c r="Z134" s="201">
        <v>8.2611167508013332E-4</v>
      </c>
      <c r="AA134" s="200">
        <v>1.2999999999999999E-2</v>
      </c>
      <c r="AB134" s="200">
        <v>1.7786068701426177E-3</v>
      </c>
      <c r="AC134" s="200">
        <v>1.2999999999999999E-2</v>
      </c>
      <c r="AD134" s="200">
        <v>7.828710330067064E-4</v>
      </c>
      <c r="AE134" s="198">
        <v>99.51</v>
      </c>
      <c r="AF134" s="198">
        <v>100.04</v>
      </c>
      <c r="AG134" s="202">
        <v>9.3023255813953501E-2</v>
      </c>
      <c r="AH134" s="200">
        <v>2.9244186046511631</v>
      </c>
      <c r="AI134" s="200">
        <v>0.17848837209302329</v>
      </c>
      <c r="AJ134" s="200">
        <v>3.0813953488372099</v>
      </c>
      <c r="AK134" s="197">
        <v>1500</v>
      </c>
      <c r="AL134" s="197">
        <v>1300</v>
      </c>
      <c r="AM134" s="197" t="s">
        <v>120</v>
      </c>
      <c r="AN134" s="203">
        <v>0.53</v>
      </c>
      <c r="AO134" s="204">
        <v>7.0000000000000007E-2</v>
      </c>
      <c r="AP134" s="205">
        <v>38</v>
      </c>
      <c r="AQ134" s="197">
        <v>11</v>
      </c>
      <c r="AR134" s="206">
        <v>956.74</v>
      </c>
      <c r="AS134" s="197">
        <v>36.07</v>
      </c>
      <c r="AT134" s="206">
        <v>0.26</v>
      </c>
      <c r="AU134" s="197">
        <v>0.03</v>
      </c>
      <c r="AV134" s="206">
        <v>18.07</v>
      </c>
      <c r="AW134" s="197">
        <v>0.52</v>
      </c>
      <c r="AX134" s="206">
        <v>4.59</v>
      </c>
      <c r="AY134" s="197">
        <v>0.31</v>
      </c>
      <c r="AZ134" s="206">
        <v>7.93</v>
      </c>
      <c r="BA134" s="197">
        <v>0.39</v>
      </c>
      <c r="BB134" s="206">
        <v>0.21</v>
      </c>
      <c r="BC134" s="197">
        <v>0.03</v>
      </c>
      <c r="BD134" s="206">
        <v>2.17</v>
      </c>
      <c r="BE134" s="197">
        <v>0.32</v>
      </c>
      <c r="BF134" s="206">
        <v>0.37</v>
      </c>
      <c r="BG134" s="197">
        <v>0.04</v>
      </c>
      <c r="BH134" s="206">
        <v>0.97</v>
      </c>
      <c r="BI134" s="197">
        <v>7.0000000000000007E-2</v>
      </c>
      <c r="BJ134" s="206"/>
      <c r="BK134" s="197"/>
      <c r="BL134" s="206">
        <v>0.84</v>
      </c>
      <c r="BM134" s="197">
        <v>0.11</v>
      </c>
      <c r="BN134" s="206">
        <v>0.31</v>
      </c>
      <c r="BO134" s="197">
        <v>7.0000000000000007E-2</v>
      </c>
      <c r="BP134" s="206"/>
      <c r="BQ134" s="197"/>
      <c r="BR134" s="206"/>
      <c r="BS134" s="197"/>
      <c r="BT134" s="206"/>
      <c r="BU134" s="197"/>
      <c r="BV134" s="206">
        <v>0.75</v>
      </c>
      <c r="BW134" s="197">
        <v>0.08</v>
      </c>
      <c r="BX134" s="206"/>
      <c r="BY134" s="197"/>
      <c r="BZ134" s="206">
        <v>0.51</v>
      </c>
      <c r="CA134" s="197">
        <v>7.0000000000000007E-2</v>
      </c>
      <c r="CB134" s="206"/>
      <c r="CC134" s="197"/>
      <c r="CD134" s="206"/>
      <c r="CE134" s="197"/>
      <c r="CF134" s="206"/>
      <c r="CG134" s="197"/>
      <c r="CH134" s="206">
        <v>5.5E-2</v>
      </c>
      <c r="CI134" s="197">
        <v>8.9999999999999993E-3</v>
      </c>
      <c r="CJ134" s="206">
        <v>2.1999999999999999E-2</v>
      </c>
      <c r="CK134" s="197">
        <v>4.0000000000000001E-3</v>
      </c>
      <c r="CL134" s="212"/>
      <c r="CM134" s="201"/>
      <c r="CN134" s="213"/>
      <c r="CO134" s="207"/>
      <c r="CP134" s="207">
        <v>17.64</v>
      </c>
      <c r="CQ134" s="207">
        <v>3.23</v>
      </c>
      <c r="CR134" s="198"/>
      <c r="CS134" s="198"/>
      <c r="CT134" s="197">
        <v>9.5500000000000007</v>
      </c>
      <c r="CU134" s="197">
        <v>2</v>
      </c>
      <c r="CV134" s="197">
        <v>15.27</v>
      </c>
      <c r="CW134" s="197">
        <v>3.27</v>
      </c>
      <c r="CX134" s="201">
        <v>1.4388489208633094E-2</v>
      </c>
      <c r="CY134" s="201">
        <v>1.7110644695088114E-3</v>
      </c>
      <c r="CZ134" s="197"/>
      <c r="DA134" s="216">
        <v>11.2</v>
      </c>
      <c r="DB134" s="201">
        <v>1.5699033000000001E-2</v>
      </c>
      <c r="DC134" s="201">
        <v>8.7512099999999997E-4</v>
      </c>
      <c r="DD134" s="197">
        <v>4.4310000000000002E-2</v>
      </c>
      <c r="DE134" s="197">
        <v>2.47E-3</v>
      </c>
      <c r="DF134" s="208">
        <v>0.70365999999999995</v>
      </c>
      <c r="DG134" s="208">
        <v>3.6000000000000008E-4</v>
      </c>
      <c r="DH134" s="208">
        <v>0.70159000000000005</v>
      </c>
      <c r="DI134" s="208">
        <v>3.9477413869348944E-4</v>
      </c>
      <c r="DJ134" s="216">
        <v>2473.7625827633287</v>
      </c>
      <c r="DK134" s="216">
        <v>326</v>
      </c>
      <c r="DM134" s="210">
        <v>41.27</v>
      </c>
      <c r="DN134" s="210">
        <v>2.839960228201837E-2</v>
      </c>
      <c r="DO134" s="210">
        <v>51.87</v>
      </c>
      <c r="DP134" s="210">
        <v>7.2561080735703429E-2</v>
      </c>
      <c r="DQ134" s="210">
        <v>5.03</v>
      </c>
      <c r="DR134" s="210">
        <v>2.8054215000219079E-2</v>
      </c>
      <c r="DS134" s="211">
        <v>2.8999999999999998E-3</v>
      </c>
      <c r="DT134" s="211">
        <v>9.9369478786326773E-4</v>
      </c>
      <c r="DU134" s="211">
        <v>5.2299999999999999E-2</v>
      </c>
      <c r="DV134" s="211">
        <v>6.9843034088900766E-4</v>
      </c>
      <c r="DW134" s="211">
        <v>2.2000000000000001E-3</v>
      </c>
      <c r="DX134" s="211">
        <v>9.1505849825910808E-4</v>
      </c>
      <c r="DY134" s="211">
        <v>0.1242</v>
      </c>
      <c r="DZ134" s="211">
        <v>2.7251240159947331E-3</v>
      </c>
      <c r="EA134" s="211">
        <v>1.5E-3</v>
      </c>
      <c r="EB134" s="211">
        <v>5.1798561151079133E-4</v>
      </c>
      <c r="EC134" s="211">
        <v>0.18920000000000001</v>
      </c>
      <c r="ED134" s="211">
        <v>2.0476855678069439E-3</v>
      </c>
      <c r="EE134" s="211">
        <v>7.9699999999999993E-2</v>
      </c>
      <c r="EF134" s="211">
        <v>1.1342192400197496E-3</v>
      </c>
      <c r="EG134" s="211">
        <v>1.1900000000000001E-2</v>
      </c>
      <c r="EH134" s="211">
        <v>7.0036738631156609E-4</v>
      </c>
      <c r="EI134" s="211">
        <v>0.43419999999999997</v>
      </c>
      <c r="EJ134" s="211">
        <v>2.1474531541087207E-3</v>
      </c>
      <c r="EK134" s="210">
        <v>99.06</v>
      </c>
    </row>
    <row r="135" spans="1:141" s="209" customFormat="1" x14ac:dyDescent="0.2">
      <c r="A135" s="197" t="s">
        <v>125</v>
      </c>
      <c r="B135" s="198">
        <v>94.49</v>
      </c>
      <c r="C135" s="199">
        <v>2.1849341437684553E-2</v>
      </c>
      <c r="D135" s="198">
        <v>48.82</v>
      </c>
      <c r="E135" s="198">
        <v>8.285028733806539E-2</v>
      </c>
      <c r="F135" s="200">
        <v>0.17799999999999999</v>
      </c>
      <c r="G135" s="200">
        <v>5.3335122440824846E-3</v>
      </c>
      <c r="H135" s="198">
        <v>6.03</v>
      </c>
      <c r="I135" s="198">
        <v>2.3309067935033352E-2</v>
      </c>
      <c r="J135" s="198">
        <v>1.19</v>
      </c>
      <c r="K135" s="198">
        <v>9.2279999999999998</v>
      </c>
      <c r="L135" s="198">
        <v>6.0684576598671248E-2</v>
      </c>
      <c r="M135" s="200">
        <v>3.4000000000000002E-2</v>
      </c>
      <c r="N135" s="200">
        <v>4.1736204485900361E-3</v>
      </c>
      <c r="O135" s="198">
        <v>28.55</v>
      </c>
      <c r="P135" s="198">
        <v>0.10901465245553005</v>
      </c>
      <c r="Q135" s="198">
        <v>4.82</v>
      </c>
      <c r="R135" s="198">
        <v>1.3633018741276638E-2</v>
      </c>
      <c r="S135" s="200">
        <v>6.3E-2</v>
      </c>
      <c r="T135" s="200">
        <v>7.3969324594726433E-3</v>
      </c>
      <c r="U135" s="200">
        <v>0.54200000000000004</v>
      </c>
      <c r="V135" s="200">
        <v>1.5164004584688192E-2</v>
      </c>
      <c r="W135" s="200">
        <v>1.7999999999999999E-2</v>
      </c>
      <c r="X135" s="200">
        <v>1.073554935715914E-3</v>
      </c>
      <c r="Y135" s="201">
        <v>4.24E-2</v>
      </c>
      <c r="Z135" s="201">
        <v>1.153392576204843E-3</v>
      </c>
      <c r="AA135" s="200">
        <v>1.6E-2</v>
      </c>
      <c r="AB135" s="200">
        <v>2.2473062432857502E-3</v>
      </c>
      <c r="AC135" s="200">
        <v>1.4E-2</v>
      </c>
      <c r="AD135" s="200">
        <v>9.5117668647254437E-4</v>
      </c>
      <c r="AE135" s="198">
        <v>99.55</v>
      </c>
      <c r="AF135" s="198">
        <v>100.06</v>
      </c>
      <c r="AG135" s="202">
        <v>0.10112359550561797</v>
      </c>
      <c r="AH135" s="200">
        <v>3.0449438202247197</v>
      </c>
      <c r="AI135" s="200">
        <v>0.23820224719101124</v>
      </c>
      <c r="AJ135" s="200">
        <v>2.8651685393258428</v>
      </c>
      <c r="AK135" s="197">
        <v>1487</v>
      </c>
      <c r="AL135" s="197">
        <v>1300</v>
      </c>
      <c r="AM135" s="197" t="s">
        <v>124</v>
      </c>
      <c r="AN135" s="203">
        <v>0.51</v>
      </c>
      <c r="AO135" s="204">
        <v>7.0000000000000007E-2</v>
      </c>
      <c r="AP135" s="205">
        <v>38</v>
      </c>
      <c r="AQ135" s="197">
        <v>7</v>
      </c>
      <c r="AR135" s="206">
        <v>1016.91</v>
      </c>
      <c r="AS135" s="197">
        <v>48.51</v>
      </c>
      <c r="AT135" s="206">
        <v>0.34</v>
      </c>
      <c r="AU135" s="197">
        <v>0.04</v>
      </c>
      <c r="AV135" s="206">
        <v>17.899999999999999</v>
      </c>
      <c r="AW135" s="197">
        <v>0.72</v>
      </c>
      <c r="AX135" s="206">
        <v>4.75</v>
      </c>
      <c r="AY135" s="197">
        <v>0.36</v>
      </c>
      <c r="AZ135" s="206">
        <v>7.91</v>
      </c>
      <c r="BA135" s="197">
        <v>0.49</v>
      </c>
      <c r="BB135" s="206">
        <v>0.28999999999999998</v>
      </c>
      <c r="BC135" s="197">
        <v>0.05</v>
      </c>
      <c r="BD135" s="206">
        <v>2.65</v>
      </c>
      <c r="BE135" s="197">
        <v>0.51</v>
      </c>
      <c r="BF135" s="206">
        <v>0.34</v>
      </c>
      <c r="BG135" s="197">
        <v>0.06</v>
      </c>
      <c r="BH135" s="206">
        <v>1.03</v>
      </c>
      <c r="BI135" s="197">
        <v>0.1</v>
      </c>
      <c r="BJ135" s="206"/>
      <c r="BK135" s="197"/>
      <c r="BL135" s="206">
        <v>0.97</v>
      </c>
      <c r="BM135" s="197">
        <v>0.2</v>
      </c>
      <c r="BN135" s="206">
        <v>0.31</v>
      </c>
      <c r="BO135" s="197">
        <v>0.1</v>
      </c>
      <c r="BP135" s="206"/>
      <c r="BQ135" s="197"/>
      <c r="BR135" s="206"/>
      <c r="BS135" s="197"/>
      <c r="BT135" s="206"/>
      <c r="BU135" s="197"/>
      <c r="BV135" s="206">
        <v>0.74</v>
      </c>
      <c r="BW135" s="197">
        <v>0.12</v>
      </c>
      <c r="BX135" s="206"/>
      <c r="BY135" s="197"/>
      <c r="BZ135" s="206">
        <v>0.65</v>
      </c>
      <c r="CA135" s="197">
        <v>0.12</v>
      </c>
      <c r="CB135" s="206"/>
      <c r="CC135" s="197"/>
      <c r="CD135" s="206"/>
      <c r="CE135" s="197"/>
      <c r="CF135" s="206"/>
      <c r="CG135" s="197"/>
      <c r="CH135" s="206">
        <v>5.0999999999999997E-2</v>
      </c>
      <c r="CI135" s="197">
        <v>8.9999999999999993E-3</v>
      </c>
      <c r="CJ135" s="206">
        <v>2.3E-2</v>
      </c>
      <c r="CK135" s="197">
        <v>6.0000000000000001E-3</v>
      </c>
      <c r="CL135" s="212">
        <v>6.4999999999999997E-3</v>
      </c>
      <c r="CM135" s="201">
        <v>2.8E-3</v>
      </c>
      <c r="CN135" s="213">
        <v>41.43</v>
      </c>
      <c r="CO135" s="207">
        <v>19.190000000000001</v>
      </c>
      <c r="CP135" s="207">
        <v>20.2</v>
      </c>
      <c r="CQ135" s="207">
        <v>4.16</v>
      </c>
      <c r="CR135" s="198">
        <v>3.29</v>
      </c>
      <c r="CS135" s="198">
        <v>1.64</v>
      </c>
      <c r="CT135" s="197">
        <v>12.61</v>
      </c>
      <c r="CU135" s="197">
        <v>4.05</v>
      </c>
      <c r="CV135" s="197">
        <v>19.02</v>
      </c>
      <c r="CW135" s="197">
        <v>5.24</v>
      </c>
      <c r="CX135" s="201">
        <v>1.8994413407821233E-2</v>
      </c>
      <c r="CY135" s="201">
        <v>2.36163718332121E-3</v>
      </c>
      <c r="CZ135" s="197"/>
      <c r="DA135" s="216">
        <v>9.1</v>
      </c>
      <c r="DB135" s="201">
        <v>1.6556438999999999E-2</v>
      </c>
      <c r="DC135" s="201">
        <v>9.8495399999999991E-4</v>
      </c>
      <c r="DD135" s="197">
        <v>4.6730000000000001E-2</v>
      </c>
      <c r="DE135" s="197">
        <v>2.7799999999999999E-3</v>
      </c>
      <c r="DF135" s="208">
        <v>0.70431999999999995</v>
      </c>
      <c r="DG135" s="208">
        <v>6.8000000000000005E-4</v>
      </c>
      <c r="DH135" s="208">
        <v>0.70213999999999999</v>
      </c>
      <c r="DI135" s="208">
        <v>7.0260037895916868E-4</v>
      </c>
      <c r="DJ135" s="216">
        <v>2025.7088208446726</v>
      </c>
      <c r="DK135" s="216">
        <v>579</v>
      </c>
      <c r="DM135" s="210">
        <v>41.35</v>
      </c>
      <c r="DN135" s="210">
        <v>4.2683677359201637E-2</v>
      </c>
      <c r="DO135" s="210">
        <v>51.9</v>
      </c>
      <c r="DP135" s="210">
        <v>4.2878554961380856E-2</v>
      </c>
      <c r="DQ135" s="210">
        <v>5.4</v>
      </c>
      <c r="DR135" s="210">
        <v>7.4629749873971266E-2</v>
      </c>
      <c r="DS135" s="211">
        <v>3.0000000000000001E-3</v>
      </c>
      <c r="DT135" s="211">
        <v>8.2330961369341492E-4</v>
      </c>
      <c r="DU135" s="211">
        <v>5.0900000000000001E-2</v>
      </c>
      <c r="DV135" s="211">
        <v>1.186684560175816E-3</v>
      </c>
      <c r="DW135" s="211">
        <v>2.0999999999999999E-3</v>
      </c>
      <c r="DX135" s="211">
        <v>1.6619936577782427E-3</v>
      </c>
      <c r="DY135" s="211">
        <v>0.12920000000000001</v>
      </c>
      <c r="DZ135" s="211">
        <v>2.0247072820708625E-3</v>
      </c>
      <c r="EA135" s="211">
        <v>1.8E-3</v>
      </c>
      <c r="EB135" s="211">
        <v>4.2153736489189186E-4</v>
      </c>
      <c r="EC135" s="211">
        <v>0.20300000000000001</v>
      </c>
      <c r="ED135" s="211">
        <v>4.4393047990360012E-3</v>
      </c>
      <c r="EE135" s="211">
        <v>8.5000000000000006E-2</v>
      </c>
      <c r="EF135" s="211">
        <v>1.9236087527729913E-3</v>
      </c>
      <c r="EG135" s="211">
        <v>1.29E-2</v>
      </c>
      <c r="EH135" s="211">
        <v>1.0887179440970799E-3</v>
      </c>
      <c r="EI135" s="211">
        <v>0.42470000000000002</v>
      </c>
      <c r="EJ135" s="211">
        <v>2.0807521115509199E-3</v>
      </c>
      <c r="EK135" s="210">
        <v>99.56</v>
      </c>
    </row>
    <row r="136" spans="1:141" s="209" customFormat="1" x14ac:dyDescent="0.2">
      <c r="A136" s="197" t="s">
        <v>127</v>
      </c>
      <c r="B136" s="198">
        <v>95.08</v>
      </c>
      <c r="C136" s="199">
        <v>1.7678575778522526E-2</v>
      </c>
      <c r="D136" s="198">
        <v>48.51</v>
      </c>
      <c r="E136" s="198">
        <v>6.7217427740132993E-2</v>
      </c>
      <c r="F136" s="200">
        <v>0.156</v>
      </c>
      <c r="G136" s="200">
        <v>3.9756334282168874E-3</v>
      </c>
      <c r="H136" s="198">
        <v>5.32</v>
      </c>
      <c r="I136" s="198">
        <v>1.7200419219697331E-2</v>
      </c>
      <c r="J136" s="198">
        <v>1.37</v>
      </c>
      <c r="K136" s="198">
        <v>8.7739999999999991</v>
      </c>
      <c r="L136" s="198">
        <v>4.8968155531407834E-2</v>
      </c>
      <c r="M136" s="200">
        <v>3.1E-2</v>
      </c>
      <c r="N136" s="200">
        <v>3.055352619038703E-3</v>
      </c>
      <c r="O136" s="198">
        <v>30.48</v>
      </c>
      <c r="P136" s="198">
        <v>9.5419896774438212E-2</v>
      </c>
      <c r="Q136" s="198">
        <v>4.37</v>
      </c>
      <c r="R136" s="198">
        <v>1.0260284083858569E-2</v>
      </c>
      <c r="S136" s="200">
        <v>6.0999999999999999E-2</v>
      </c>
      <c r="T136" s="200">
        <v>5.6175421077940754E-3</v>
      </c>
      <c r="U136" s="200">
        <v>0.47199999999999998</v>
      </c>
      <c r="V136" s="200">
        <v>1.1143061059236665E-2</v>
      </c>
      <c r="W136" s="200">
        <v>1.6E-2</v>
      </c>
      <c r="X136" s="200">
        <v>8.1083608366173553E-4</v>
      </c>
      <c r="Y136" s="201">
        <v>2.7300000000000001E-2</v>
      </c>
      <c r="Z136" s="201">
        <v>7.686574400718293E-4</v>
      </c>
      <c r="AA136" s="200">
        <v>1.4999999999999999E-2</v>
      </c>
      <c r="AB136" s="200">
        <v>1.822745273847482E-3</v>
      </c>
      <c r="AC136" s="200">
        <v>1.4E-2</v>
      </c>
      <c r="AD136" s="200">
        <v>7.7991689839050269E-4</v>
      </c>
      <c r="AE136" s="198">
        <v>99.61</v>
      </c>
      <c r="AF136" s="198">
        <v>100.04</v>
      </c>
      <c r="AG136" s="202">
        <v>0.10256410256410256</v>
      </c>
      <c r="AH136" s="200">
        <v>3.0256410256410255</v>
      </c>
      <c r="AI136" s="200">
        <v>0.17500000000000002</v>
      </c>
      <c r="AJ136" s="200">
        <v>2.7564102564102564</v>
      </c>
      <c r="AK136" s="197">
        <v>1514</v>
      </c>
      <c r="AL136" s="197">
        <v>1300</v>
      </c>
      <c r="AM136" s="197" t="s">
        <v>126</v>
      </c>
      <c r="AN136" s="203">
        <v>0.43</v>
      </c>
      <c r="AO136" s="204">
        <v>0.06</v>
      </c>
      <c r="AP136" s="205">
        <v>38</v>
      </c>
      <c r="AQ136" s="197">
        <v>26</v>
      </c>
      <c r="AR136" s="206">
        <v>937.33</v>
      </c>
      <c r="AS136" s="197">
        <v>32.9</v>
      </c>
      <c r="AT136" s="206">
        <v>0.3</v>
      </c>
      <c r="AU136" s="197">
        <v>0.02</v>
      </c>
      <c r="AV136" s="206">
        <v>16.850000000000001</v>
      </c>
      <c r="AW136" s="197">
        <v>0.39</v>
      </c>
      <c r="AX136" s="206">
        <v>4.1100000000000003</v>
      </c>
      <c r="AY136" s="197">
        <v>0.2</v>
      </c>
      <c r="AZ136" s="206">
        <v>7.48</v>
      </c>
      <c r="BA136" s="197">
        <v>0.31</v>
      </c>
      <c r="BB136" s="206">
        <v>0.27</v>
      </c>
      <c r="BC136" s="197">
        <v>0.02</v>
      </c>
      <c r="BD136" s="206">
        <v>2.38</v>
      </c>
      <c r="BE136" s="197">
        <v>0.31</v>
      </c>
      <c r="BF136" s="206">
        <v>0.33</v>
      </c>
      <c r="BG136" s="197">
        <v>0.03</v>
      </c>
      <c r="BH136" s="206">
        <v>0.91</v>
      </c>
      <c r="BI136" s="197">
        <v>0.05</v>
      </c>
      <c r="BJ136" s="206"/>
      <c r="BK136" s="197"/>
      <c r="BL136" s="206">
        <v>0.86</v>
      </c>
      <c r="BM136" s="197">
        <v>0.1</v>
      </c>
      <c r="BN136" s="206">
        <v>0.33</v>
      </c>
      <c r="BO136" s="197">
        <v>0.05</v>
      </c>
      <c r="BP136" s="206"/>
      <c r="BQ136" s="197"/>
      <c r="BR136" s="206"/>
      <c r="BS136" s="197"/>
      <c r="BT136" s="206"/>
      <c r="BU136" s="197"/>
      <c r="BV136" s="206">
        <v>0.65</v>
      </c>
      <c r="BW136" s="197">
        <v>0.06</v>
      </c>
      <c r="BX136" s="206"/>
      <c r="BY136" s="197"/>
      <c r="BZ136" s="206">
        <v>0.52</v>
      </c>
      <c r="CA136" s="197">
        <v>0.06</v>
      </c>
      <c r="CB136" s="206"/>
      <c r="CC136" s="197"/>
      <c r="CD136" s="206"/>
      <c r="CE136" s="197"/>
      <c r="CF136" s="206"/>
      <c r="CG136" s="197"/>
      <c r="CH136" s="206">
        <v>4.7E-2</v>
      </c>
      <c r="CI136" s="197">
        <v>5.0000000000000001E-3</v>
      </c>
      <c r="CJ136" s="206">
        <v>2.3E-2</v>
      </c>
      <c r="CK136" s="197">
        <v>3.0000000000000001E-3</v>
      </c>
      <c r="CL136" s="212">
        <v>5.5999999999999999E-3</v>
      </c>
      <c r="CM136" s="201">
        <v>1.1000000000000001E-3</v>
      </c>
      <c r="CN136" s="213">
        <v>45</v>
      </c>
      <c r="CO136" s="207">
        <v>9.74</v>
      </c>
      <c r="CP136" s="207">
        <v>19.36</v>
      </c>
      <c r="CQ136" s="207">
        <v>2.31</v>
      </c>
      <c r="CR136" s="198">
        <v>3.83</v>
      </c>
      <c r="CS136" s="198">
        <v>0.95</v>
      </c>
      <c r="CT136" s="197">
        <v>11.74</v>
      </c>
      <c r="CU136" s="197">
        <v>1.93</v>
      </c>
      <c r="CV136" s="197">
        <v>18.3</v>
      </c>
      <c r="CW136" s="197">
        <v>2.89</v>
      </c>
      <c r="CX136" s="201">
        <v>1.780415430267062E-2</v>
      </c>
      <c r="CY136" s="201">
        <v>1.2564428416132704E-3</v>
      </c>
      <c r="CZ136" s="197"/>
      <c r="DA136" s="216">
        <v>25.3</v>
      </c>
      <c r="DB136" s="201">
        <v>1.7885063999999999E-2</v>
      </c>
      <c r="DC136" s="201">
        <v>1.038099E-3</v>
      </c>
      <c r="DD136" s="197">
        <v>5.0479999999999997E-2</v>
      </c>
      <c r="DE136" s="197">
        <v>2.9299999999999999E-3</v>
      </c>
      <c r="DF136" s="208">
        <v>0.70431999999999995</v>
      </c>
      <c r="DG136" s="208">
        <v>6.8000000000000005E-4</v>
      </c>
      <c r="DH136" s="208">
        <v>0.70196999999999998</v>
      </c>
      <c r="DI136" s="208">
        <v>7.0563324099091732E-4</v>
      </c>
      <c r="DJ136" s="216">
        <v>2169.4267233931173</v>
      </c>
      <c r="DK136" s="216">
        <v>580</v>
      </c>
      <c r="DM136" s="210">
        <v>41.68</v>
      </c>
      <c r="DN136" s="210">
        <v>0.12287557945032294</v>
      </c>
      <c r="DO136" s="210">
        <v>52.78</v>
      </c>
      <c r="DP136" s="210">
        <v>0.12533077884391616</v>
      </c>
      <c r="DQ136" s="210">
        <v>4.87</v>
      </c>
      <c r="DR136" s="210">
        <v>5.4195688460097403E-2</v>
      </c>
      <c r="DS136" s="211">
        <v>3.2000000000000002E-3</v>
      </c>
      <c r="DT136" s="211">
        <v>7.4914770274848573E-4</v>
      </c>
      <c r="DU136" s="211">
        <v>5.67E-2</v>
      </c>
      <c r="DV136" s="211">
        <v>5.9316136197946458E-3</v>
      </c>
      <c r="DW136" s="211">
        <v>3.3E-3</v>
      </c>
      <c r="DX136" s="211">
        <v>3.4111210474520523E-3</v>
      </c>
      <c r="DY136" s="211">
        <v>0.124</v>
      </c>
      <c r="DZ136" s="211">
        <v>3.198422709745379E-3</v>
      </c>
      <c r="EA136" s="211">
        <v>1.9E-3</v>
      </c>
      <c r="EB136" s="211">
        <v>1.1405757611513702E-4</v>
      </c>
      <c r="EC136" s="211">
        <v>0.19500000000000001</v>
      </c>
      <c r="ED136" s="211">
        <v>2.3525810177248687E-3</v>
      </c>
      <c r="EE136" s="211">
        <v>7.7700000000000005E-2</v>
      </c>
      <c r="EF136" s="211">
        <v>1.0939268656063505E-3</v>
      </c>
      <c r="EG136" s="211">
        <v>1.2800000000000001E-2</v>
      </c>
      <c r="EH136" s="211">
        <v>7.7057303567891575E-4</v>
      </c>
      <c r="EI136" s="211">
        <v>0.42599999999999999</v>
      </c>
      <c r="EJ136" s="211">
        <v>1.6342901074750873E-3</v>
      </c>
      <c r="EK136" s="210">
        <v>100.22</v>
      </c>
    </row>
    <row r="137" spans="1:141" s="209" customFormat="1" x14ac:dyDescent="0.2">
      <c r="A137" s="197" t="s">
        <v>129</v>
      </c>
      <c r="B137" s="198">
        <v>92.95</v>
      </c>
      <c r="C137" s="199">
        <v>3.1507378510942322E-3</v>
      </c>
      <c r="D137" s="198">
        <v>50.36</v>
      </c>
      <c r="E137" s="198">
        <v>8.5463754001330869E-2</v>
      </c>
      <c r="F137" s="200">
        <v>0.189</v>
      </c>
      <c r="G137" s="200">
        <v>6.6512277971815109E-3</v>
      </c>
      <c r="H137" s="198">
        <v>6.57</v>
      </c>
      <c r="I137" s="198">
        <v>2.7874149314373702E-2</v>
      </c>
      <c r="J137" s="198">
        <v>0.99</v>
      </c>
      <c r="K137" s="198">
        <v>10.114000000000001</v>
      </c>
      <c r="L137" s="198">
        <v>5.4352752685397639E-2</v>
      </c>
      <c r="M137" s="200">
        <v>6.7000000000000004E-2</v>
      </c>
      <c r="N137" s="200">
        <v>5.703220178596962E-3</v>
      </c>
      <c r="O137" s="198">
        <v>24.81</v>
      </c>
      <c r="P137" s="198">
        <v>8.1868823125778464E-2</v>
      </c>
      <c r="Q137" s="198">
        <v>5.4</v>
      </c>
      <c r="R137" s="198">
        <v>1.6800857120992371E-2</v>
      </c>
      <c r="S137" s="200">
        <v>0.16200000000000001</v>
      </c>
      <c r="T137" s="200">
        <v>1.0008577699153863E-2</v>
      </c>
      <c r="U137" s="200">
        <v>0.71299999999999997</v>
      </c>
      <c r="V137" s="200">
        <v>1.957884382731637E-2</v>
      </c>
      <c r="W137" s="200">
        <v>3.1E-2</v>
      </c>
      <c r="X137" s="200">
        <v>1.4527299603772819E-3</v>
      </c>
      <c r="Y137" s="201">
        <v>0.13189999999999999</v>
      </c>
      <c r="Z137" s="201">
        <v>2.05810967574077E-3</v>
      </c>
      <c r="AA137" s="200">
        <v>1.6E-2</v>
      </c>
      <c r="AB137" s="200">
        <v>3.0609616499104042E-3</v>
      </c>
      <c r="AC137" s="200">
        <v>2.1000000000000001E-2</v>
      </c>
      <c r="AD137" s="200">
        <v>1.2221456746231197E-3</v>
      </c>
      <c r="AE137" s="198">
        <v>99.57</v>
      </c>
      <c r="AF137" s="198">
        <v>100.14999999999999</v>
      </c>
      <c r="AG137" s="202">
        <v>0.16402116402116401</v>
      </c>
      <c r="AH137" s="200">
        <v>3.7724867724867721</v>
      </c>
      <c r="AI137" s="200">
        <v>0.69788359788359777</v>
      </c>
      <c r="AJ137" s="200">
        <v>3.0687830687830684</v>
      </c>
      <c r="AK137" s="197">
        <v>1434</v>
      </c>
      <c r="AL137" s="197">
        <v>1350</v>
      </c>
      <c r="AM137" s="197" t="s">
        <v>128</v>
      </c>
      <c r="AN137" s="203">
        <v>0.57999999999999996</v>
      </c>
      <c r="AO137" s="204">
        <v>0.08</v>
      </c>
      <c r="AP137" s="205">
        <v>20</v>
      </c>
      <c r="AQ137" s="197">
        <v>15</v>
      </c>
      <c r="AR137" s="206">
        <v>1101.73</v>
      </c>
      <c r="AS137" s="197">
        <v>52.55</v>
      </c>
      <c r="AT137" s="206">
        <v>0.57999999999999996</v>
      </c>
      <c r="AU137" s="197">
        <v>0.05</v>
      </c>
      <c r="AV137" s="206">
        <v>21.72</v>
      </c>
      <c r="AW137" s="197">
        <v>0.77</v>
      </c>
      <c r="AX137" s="206">
        <v>5.08</v>
      </c>
      <c r="AY137" s="197">
        <v>0.37</v>
      </c>
      <c r="AZ137" s="206">
        <v>8.5500000000000007</v>
      </c>
      <c r="BA137" s="197">
        <v>0.54</v>
      </c>
      <c r="BB137" s="206">
        <v>0.28999999999999998</v>
      </c>
      <c r="BC137" s="197">
        <v>0.04</v>
      </c>
      <c r="BD137" s="206">
        <v>2.87</v>
      </c>
      <c r="BE137" s="197">
        <v>0.51</v>
      </c>
      <c r="BF137" s="206">
        <v>0.4</v>
      </c>
      <c r="BG137" s="197">
        <v>0.05</v>
      </c>
      <c r="BH137" s="206">
        <v>1.1599999999999999</v>
      </c>
      <c r="BI137" s="197">
        <v>0.1</v>
      </c>
      <c r="BJ137" s="206"/>
      <c r="BK137" s="197"/>
      <c r="BL137" s="206">
        <v>1.07</v>
      </c>
      <c r="BM137" s="197">
        <v>0.2</v>
      </c>
      <c r="BN137" s="206">
        <v>0.32</v>
      </c>
      <c r="BO137" s="197">
        <v>0.1</v>
      </c>
      <c r="BP137" s="206"/>
      <c r="BQ137" s="197"/>
      <c r="BR137" s="206"/>
      <c r="BS137" s="197"/>
      <c r="BT137" s="206"/>
      <c r="BU137" s="197"/>
      <c r="BV137" s="206">
        <v>0.73</v>
      </c>
      <c r="BW137" s="197">
        <v>0.12</v>
      </c>
      <c r="BX137" s="206"/>
      <c r="BY137" s="197"/>
      <c r="BZ137" s="206">
        <v>0.59</v>
      </c>
      <c r="CA137" s="197">
        <v>0.12</v>
      </c>
      <c r="CB137" s="206"/>
      <c r="CC137" s="197"/>
      <c r="CD137" s="206"/>
      <c r="CE137" s="197"/>
      <c r="CF137" s="206"/>
      <c r="CG137" s="197"/>
      <c r="CH137" s="206">
        <v>7.5999999999999998E-2</v>
      </c>
      <c r="CI137" s="197">
        <v>1.4999999999999999E-2</v>
      </c>
      <c r="CJ137" s="206">
        <v>2.5000000000000001E-2</v>
      </c>
      <c r="CK137" s="197">
        <v>6.0000000000000001E-3</v>
      </c>
      <c r="CL137" s="212">
        <v>9.7999999999999997E-3</v>
      </c>
      <c r="CM137" s="201">
        <v>3.0000000000000001E-3</v>
      </c>
      <c r="CN137" s="213">
        <v>29</v>
      </c>
      <c r="CO137" s="207">
        <v>9.7100000000000009</v>
      </c>
      <c r="CP137" s="207">
        <v>15.26</v>
      </c>
      <c r="CQ137" s="207">
        <v>3.2</v>
      </c>
      <c r="CR137" s="198">
        <v>2.5</v>
      </c>
      <c r="CS137" s="198">
        <v>0.98</v>
      </c>
      <c r="CT137" s="197">
        <v>11.6</v>
      </c>
      <c r="CU137" s="197">
        <v>3.11</v>
      </c>
      <c r="CV137" s="197">
        <v>14.08</v>
      </c>
      <c r="CW137" s="197">
        <v>3.8</v>
      </c>
      <c r="CX137" s="201">
        <v>2.6703499079189688E-2</v>
      </c>
      <c r="CY137" s="201">
        <v>2.4890778817282691E-3</v>
      </c>
      <c r="CZ137" s="197"/>
      <c r="DA137" s="216">
        <v>28.2</v>
      </c>
      <c r="DB137" s="201">
        <v>2.3667239999999999E-2</v>
      </c>
      <c r="DC137" s="201">
        <v>1.321539E-3</v>
      </c>
      <c r="DD137" s="201">
        <v>6.6799999999999998E-2</v>
      </c>
      <c r="DE137" s="201">
        <v>3.7299999999999998E-3</v>
      </c>
      <c r="DF137" s="208">
        <v>0.70482</v>
      </c>
      <c r="DG137" s="208">
        <v>7.6000000000000004E-4</v>
      </c>
      <c r="DH137" s="208">
        <v>0.70169999999999999</v>
      </c>
      <c r="DI137" s="208">
        <v>7.9834484102363798E-4</v>
      </c>
      <c r="DJ137" s="216">
        <v>2383.929829227905</v>
      </c>
      <c r="DK137" s="216">
        <v>654</v>
      </c>
      <c r="DM137" s="214">
        <v>41.25</v>
      </c>
      <c r="DN137" s="214">
        <v>0.12030827746906306</v>
      </c>
      <c r="DO137" s="214">
        <v>51.24</v>
      </c>
      <c r="DP137" s="214">
        <v>0.18881101892762286</v>
      </c>
      <c r="DQ137" s="214">
        <v>6.92</v>
      </c>
      <c r="DR137" s="214">
        <v>2.0300041479505867E-2</v>
      </c>
      <c r="DS137" s="215"/>
      <c r="DT137" s="215"/>
      <c r="DU137" s="215">
        <v>5.0299999999999997E-2</v>
      </c>
      <c r="DV137" s="215">
        <v>2.2502622852980077E-3</v>
      </c>
      <c r="DW137" s="215"/>
      <c r="DX137" s="215"/>
      <c r="DY137" s="215">
        <v>0.1305</v>
      </c>
      <c r="DZ137" s="215">
        <v>8.0844815482802607E-4</v>
      </c>
      <c r="EA137" s="215"/>
      <c r="EB137" s="215"/>
      <c r="EC137" s="215">
        <v>0.2369</v>
      </c>
      <c r="ED137" s="215">
        <v>5.7574672079681597E-3</v>
      </c>
      <c r="EE137" s="215">
        <v>0.10780000000000001</v>
      </c>
      <c r="EF137" s="215">
        <v>1.769685658996356E-3</v>
      </c>
      <c r="EG137" s="215"/>
      <c r="EH137" s="215"/>
      <c r="EI137" s="215">
        <v>0.40139999999999998</v>
      </c>
      <c r="EJ137" s="215">
        <v>3.4273365802227904E-3</v>
      </c>
      <c r="EK137" s="214">
        <v>100.35</v>
      </c>
    </row>
    <row r="138" spans="1:141" s="209" customFormat="1" x14ac:dyDescent="0.2">
      <c r="A138" s="197" t="s">
        <v>123</v>
      </c>
      <c r="B138" s="198">
        <v>92.99</v>
      </c>
      <c r="C138" s="199">
        <v>5.9529958378304552E-3</v>
      </c>
      <c r="D138" s="198">
        <v>50.2</v>
      </c>
      <c r="E138" s="198">
        <v>6.9559160431966111E-2</v>
      </c>
      <c r="F138" s="200">
        <v>0.19800000000000001</v>
      </c>
      <c r="G138" s="200">
        <v>5.0226515547069361E-3</v>
      </c>
      <c r="H138" s="198">
        <v>6.57</v>
      </c>
      <c r="I138" s="198">
        <v>2.1579372928794752E-2</v>
      </c>
      <c r="J138" s="198">
        <v>0.95</v>
      </c>
      <c r="K138" s="198">
        <v>10.148999999999999</v>
      </c>
      <c r="L138" s="198">
        <v>4.9220034208846304E-2</v>
      </c>
      <c r="M138" s="200">
        <v>4.5999999999999999E-2</v>
      </c>
      <c r="N138" s="200">
        <v>4.055095386495889E-3</v>
      </c>
      <c r="O138" s="198">
        <v>25.07</v>
      </c>
      <c r="P138" s="198">
        <v>7.6553634943816437E-2</v>
      </c>
      <c r="Q138" s="198">
        <v>5.17</v>
      </c>
      <c r="R138" s="198">
        <v>1.2536583745183535E-2</v>
      </c>
      <c r="S138" s="200">
        <v>8.1000000000000003E-2</v>
      </c>
      <c r="T138" s="200">
        <v>7.1719416032201494E-3</v>
      </c>
      <c r="U138" s="200">
        <v>0.70099999999999996</v>
      </c>
      <c r="V138" s="200">
        <v>1.5253643548030429E-2</v>
      </c>
      <c r="W138" s="200">
        <v>1.7999999999999999E-2</v>
      </c>
      <c r="X138" s="200">
        <v>1.0091958779146891E-3</v>
      </c>
      <c r="Y138" s="201">
        <v>5.57E-2</v>
      </c>
      <c r="Z138" s="201">
        <v>1.150263232690245E-3</v>
      </c>
      <c r="AA138" s="200">
        <v>1.4999999999999999E-2</v>
      </c>
      <c r="AB138" s="200">
        <v>2.1569637868489536E-3</v>
      </c>
      <c r="AC138" s="200">
        <v>1.2999999999999999E-2</v>
      </c>
      <c r="AD138" s="200">
        <v>8.8532209413883401E-4</v>
      </c>
      <c r="AE138" s="198">
        <v>99.24</v>
      </c>
      <c r="AF138" s="198">
        <v>100.07</v>
      </c>
      <c r="AG138" s="202">
        <v>9.0909090909090898E-2</v>
      </c>
      <c r="AH138" s="200">
        <v>3.5404040404040402</v>
      </c>
      <c r="AI138" s="200">
        <v>0.28131313131313129</v>
      </c>
      <c r="AJ138" s="200">
        <v>4.1919191919191912</v>
      </c>
      <c r="AK138" s="197">
        <v>1430</v>
      </c>
      <c r="AL138" s="197">
        <v>1300</v>
      </c>
      <c r="AM138" s="197" t="s">
        <v>122</v>
      </c>
      <c r="AN138" s="203">
        <v>0.83</v>
      </c>
      <c r="AO138" s="204">
        <v>0.12</v>
      </c>
      <c r="AP138" s="205">
        <v>38</v>
      </c>
      <c r="AQ138" s="197">
        <v>14</v>
      </c>
      <c r="AR138" s="206">
        <v>1150.46</v>
      </c>
      <c r="AS138" s="197">
        <v>45.9</v>
      </c>
      <c r="AT138" s="206">
        <v>0.34</v>
      </c>
      <c r="AU138" s="197">
        <v>0.03</v>
      </c>
      <c r="AV138" s="206">
        <v>19.62</v>
      </c>
      <c r="AW138" s="197">
        <v>0.7</v>
      </c>
      <c r="AX138" s="206">
        <v>4.96</v>
      </c>
      <c r="AY138" s="197">
        <v>0.32</v>
      </c>
      <c r="AZ138" s="206">
        <v>8.9499999999999993</v>
      </c>
      <c r="BA138" s="197">
        <v>0.43</v>
      </c>
      <c r="BB138" s="206">
        <v>0.27</v>
      </c>
      <c r="BC138" s="197">
        <v>0.03</v>
      </c>
      <c r="BD138" s="206">
        <v>2.67</v>
      </c>
      <c r="BE138" s="197">
        <v>0.43</v>
      </c>
      <c r="BF138" s="206">
        <v>0.38</v>
      </c>
      <c r="BG138" s="197">
        <v>0.04</v>
      </c>
      <c r="BH138" s="206">
        <v>1.08</v>
      </c>
      <c r="BI138" s="197">
        <v>7.0000000000000007E-2</v>
      </c>
      <c r="BJ138" s="206"/>
      <c r="BK138" s="197"/>
      <c r="BL138" s="206">
        <v>0.96</v>
      </c>
      <c r="BM138" s="197">
        <v>0.12</v>
      </c>
      <c r="BN138" s="206">
        <v>0.45</v>
      </c>
      <c r="BO138" s="197">
        <v>0.1</v>
      </c>
      <c r="BP138" s="206"/>
      <c r="BQ138" s="197"/>
      <c r="BR138" s="206"/>
      <c r="BS138" s="197"/>
      <c r="BT138" s="206"/>
      <c r="BU138" s="197"/>
      <c r="BV138" s="206">
        <v>0.83</v>
      </c>
      <c r="BW138" s="197">
        <v>0.1</v>
      </c>
      <c r="BX138" s="206"/>
      <c r="BY138" s="197"/>
      <c r="BZ138" s="206">
        <v>0.63</v>
      </c>
      <c r="CA138" s="197">
        <v>0.08</v>
      </c>
      <c r="CB138" s="206"/>
      <c r="CC138" s="197"/>
      <c r="CD138" s="206"/>
      <c r="CE138" s="197"/>
      <c r="CF138" s="206"/>
      <c r="CG138" s="197"/>
      <c r="CH138" s="206">
        <v>5.6000000000000001E-2</v>
      </c>
      <c r="CI138" s="197">
        <v>7.0000000000000001E-3</v>
      </c>
      <c r="CJ138" s="206">
        <v>2.1000000000000001E-2</v>
      </c>
      <c r="CK138" s="197">
        <v>4.0000000000000001E-3</v>
      </c>
      <c r="CL138" s="212">
        <v>7.4999999999999997E-3</v>
      </c>
      <c r="CM138" s="201">
        <v>1.9E-3</v>
      </c>
      <c r="CN138" s="213">
        <v>33.75</v>
      </c>
      <c r="CO138" s="207">
        <v>9.19</v>
      </c>
      <c r="CP138" s="207">
        <v>19.29</v>
      </c>
      <c r="CQ138" s="207">
        <v>2.89</v>
      </c>
      <c r="CR138" s="198">
        <v>2.63</v>
      </c>
      <c r="CS138" s="198">
        <v>0.81</v>
      </c>
      <c r="CT138" s="197">
        <v>12.86</v>
      </c>
      <c r="CU138" s="197">
        <v>2.71</v>
      </c>
      <c r="CV138" s="197">
        <v>17.14</v>
      </c>
      <c r="CW138" s="197">
        <v>3.19</v>
      </c>
      <c r="CX138" s="201">
        <v>1.7329255861365953E-2</v>
      </c>
      <c r="CY138" s="201">
        <v>1.6493208123389521E-3</v>
      </c>
      <c r="CZ138" s="197"/>
      <c r="DA138" s="216">
        <v>14.2</v>
      </c>
      <c r="DB138" s="201">
        <v>1.6882394999999998E-2</v>
      </c>
      <c r="DC138" s="201">
        <v>9.4598100000000004E-4</v>
      </c>
      <c r="DD138" s="201">
        <v>4.7649999999999998E-2</v>
      </c>
      <c r="DE138" s="201">
        <v>2.6700000000000001E-3</v>
      </c>
      <c r="DF138" s="208">
        <v>0.70418999999999998</v>
      </c>
      <c r="DG138" s="208">
        <v>9.7999999999999997E-4</v>
      </c>
      <c r="DH138" s="208">
        <v>0.70196999999999998</v>
      </c>
      <c r="DI138" s="208">
        <v>9.9544613284420448E-4</v>
      </c>
      <c r="DJ138" s="216">
        <v>2167.6784664555321</v>
      </c>
      <c r="DK138" s="216">
        <v>817</v>
      </c>
      <c r="DM138" s="214">
        <v>41.47</v>
      </c>
      <c r="DN138" s="214">
        <v>5.3912118985313534E-2</v>
      </c>
      <c r="DO138" s="214">
        <v>51.14</v>
      </c>
      <c r="DP138" s="214">
        <v>7.4337449514599307E-2</v>
      </c>
      <c r="DQ138" s="214">
        <v>6.87</v>
      </c>
      <c r="DR138" s="214">
        <v>2.6876228726898193E-2</v>
      </c>
      <c r="DS138" s="215">
        <v>3.8999999999999998E-3</v>
      </c>
      <c r="DT138" s="215">
        <v>7.8984213344100013E-4</v>
      </c>
      <c r="DU138" s="215">
        <v>5.4399999999999997E-2</v>
      </c>
      <c r="DV138" s="215">
        <v>1.2195994338915306E-3</v>
      </c>
      <c r="DW138" s="215">
        <v>2.8E-3</v>
      </c>
      <c r="DX138" s="215">
        <v>2.7345887209217763E-3</v>
      </c>
      <c r="DY138" s="215">
        <v>0.1283</v>
      </c>
      <c r="DZ138" s="215">
        <v>1.2191431099051499E-3</v>
      </c>
      <c r="EA138" s="215">
        <v>2.0999999999999999E-3</v>
      </c>
      <c r="EB138" s="215">
        <v>4.0338319937767143E-4</v>
      </c>
      <c r="EC138" s="215">
        <v>0.23519999999999999</v>
      </c>
      <c r="ED138" s="215">
        <v>2.2262913824228812E-3</v>
      </c>
      <c r="EE138" s="215">
        <v>0.1053</v>
      </c>
      <c r="EF138" s="215">
        <v>1.1439841690562445E-3</v>
      </c>
      <c r="EG138" s="215">
        <v>1.6E-2</v>
      </c>
      <c r="EH138" s="215">
        <v>9.4976759408459501E-4</v>
      </c>
      <c r="EI138" s="215">
        <v>0.40479999999999999</v>
      </c>
      <c r="EJ138" s="215">
        <v>3.1216347604682412E-3</v>
      </c>
      <c r="EK138" s="214">
        <v>100.43</v>
      </c>
    </row>
    <row r="139" spans="1:141" s="209" customFormat="1" x14ac:dyDescent="0.2">
      <c r="A139" s="197" t="s">
        <v>913</v>
      </c>
      <c r="B139" s="198">
        <v>94.954079751711234</v>
      </c>
      <c r="C139" s="199">
        <v>1.3552714260792957E-2</v>
      </c>
      <c r="D139" s="198">
        <v>48.54</v>
      </c>
      <c r="E139" s="198">
        <v>0.1169151247690499</v>
      </c>
      <c r="F139" s="200">
        <v>0.158</v>
      </c>
      <c r="G139" s="200">
        <v>8.5432607178219933E-3</v>
      </c>
      <c r="H139" s="198">
        <v>5.23</v>
      </c>
      <c r="I139" s="198">
        <v>3.7898314297589462E-2</v>
      </c>
      <c r="J139" s="198">
        <v>1.37</v>
      </c>
      <c r="K139" s="198">
        <v>8.8689999999999998</v>
      </c>
      <c r="L139" s="198">
        <v>0.10277596197256589</v>
      </c>
      <c r="M139" s="200">
        <v>3.7999999999999999E-2</v>
      </c>
      <c r="N139" s="200">
        <v>3.4520809220429838E-3</v>
      </c>
      <c r="O139" s="198">
        <v>30.27</v>
      </c>
      <c r="P139" s="198">
        <v>0.22329388372188586</v>
      </c>
      <c r="Q139" s="198">
        <v>4.37</v>
      </c>
      <c r="R139" s="198">
        <v>5.3304763788388422E-2</v>
      </c>
      <c r="S139" s="200">
        <v>0.13800000000000001</v>
      </c>
      <c r="T139" s="200">
        <v>1.2905792902163146E-2</v>
      </c>
      <c r="U139" s="200">
        <v>0.55500000000000005</v>
      </c>
      <c r="V139" s="200">
        <v>1.7496144368810185E-2</v>
      </c>
      <c r="W139" s="200">
        <v>1.4999999999999999E-2</v>
      </c>
      <c r="X139" s="200">
        <v>1.4521208149031448E-3</v>
      </c>
      <c r="Y139" s="201">
        <v>2.8799999999999999E-2</v>
      </c>
      <c r="Z139" s="201">
        <v>1.1396013657788921E-3</v>
      </c>
      <c r="AA139" s="200">
        <v>1.0999999999999999E-2</v>
      </c>
      <c r="AB139" s="200">
        <v>3.6878369508825978E-3</v>
      </c>
      <c r="AC139" s="200">
        <v>1.4999999999999999E-2</v>
      </c>
      <c r="AD139" s="200">
        <v>1.1784985391800262E-3</v>
      </c>
      <c r="AE139" s="198">
        <v>99.61</v>
      </c>
      <c r="AF139" s="198">
        <v>100.04</v>
      </c>
      <c r="AG139" s="202">
        <v>9.4936708860759486E-2</v>
      </c>
      <c r="AH139" s="200">
        <v>3.5126582278481013</v>
      </c>
      <c r="AI139" s="200">
        <v>0.18227848101265823</v>
      </c>
      <c r="AJ139" s="200">
        <v>2.721518987341772</v>
      </c>
      <c r="AK139" s="197">
        <v>1512</v>
      </c>
      <c r="AL139" s="197">
        <v>1350</v>
      </c>
      <c r="AM139" s="197" t="s">
        <v>892</v>
      </c>
      <c r="AN139" s="203">
        <v>0.43</v>
      </c>
      <c r="AO139" s="204">
        <v>0.01</v>
      </c>
      <c r="AP139" s="205">
        <v>38</v>
      </c>
      <c r="AQ139" s="197">
        <v>16</v>
      </c>
      <c r="AR139" s="206">
        <v>956.66</v>
      </c>
      <c r="AS139" s="197">
        <v>31.76</v>
      </c>
      <c r="AT139" s="206">
        <v>0.27</v>
      </c>
      <c r="AU139" s="197">
        <v>0.02</v>
      </c>
      <c r="AV139" s="206">
        <v>16.670000000000002</v>
      </c>
      <c r="AW139" s="197">
        <v>0.41</v>
      </c>
      <c r="AX139" s="206">
        <v>4.28</v>
      </c>
      <c r="AY139" s="197">
        <v>0.19</v>
      </c>
      <c r="AZ139" s="206">
        <v>7.31</v>
      </c>
      <c r="BA139" s="197">
        <v>0.26</v>
      </c>
      <c r="BB139" s="206">
        <v>0.23</v>
      </c>
      <c r="BC139" s="197">
        <v>0.02</v>
      </c>
      <c r="BD139" s="206">
        <v>2.38</v>
      </c>
      <c r="BE139" s="197">
        <v>0.25</v>
      </c>
      <c r="BF139" s="206">
        <v>0.34</v>
      </c>
      <c r="BG139" s="197">
        <v>0.03</v>
      </c>
      <c r="BH139" s="206">
        <v>0.94</v>
      </c>
      <c r="BI139" s="197">
        <v>0.05</v>
      </c>
      <c r="BJ139" s="206">
        <v>0.15</v>
      </c>
      <c r="BK139" s="197">
        <v>0.02</v>
      </c>
      <c r="BL139" s="206">
        <v>0.86</v>
      </c>
      <c r="BM139" s="197">
        <v>7.0000000000000007E-2</v>
      </c>
      <c r="BN139" s="206">
        <v>0.3</v>
      </c>
      <c r="BO139" s="197">
        <v>0.05</v>
      </c>
      <c r="BP139" s="206">
        <v>0.14000000000000001</v>
      </c>
      <c r="BQ139" s="197">
        <v>0.02</v>
      </c>
      <c r="BR139" s="206">
        <v>0.55000000000000004</v>
      </c>
      <c r="BS139" s="197">
        <v>0.09</v>
      </c>
      <c r="BT139" s="206"/>
      <c r="BU139" s="197"/>
      <c r="BV139" s="206">
        <v>0.67</v>
      </c>
      <c r="BW139" s="197">
        <v>7.0000000000000007E-2</v>
      </c>
      <c r="BX139" s="206">
        <v>0.49</v>
      </c>
      <c r="BY139" s="197">
        <v>0.04</v>
      </c>
      <c r="BZ139" s="206">
        <v>0.46</v>
      </c>
      <c r="CA139" s="197">
        <v>0.05</v>
      </c>
      <c r="CB139" s="206"/>
      <c r="CC139" s="197"/>
      <c r="CD139" s="206"/>
      <c r="CE139" s="197"/>
      <c r="CF139" s="206"/>
      <c r="CG139" s="197"/>
      <c r="CH139" s="206">
        <v>4.8000000000000001E-2</v>
      </c>
      <c r="CI139" s="197">
        <v>7.0000000000000001E-3</v>
      </c>
      <c r="CJ139" s="206">
        <v>0.02</v>
      </c>
      <c r="CK139" s="197">
        <v>4.0000000000000001E-3</v>
      </c>
      <c r="CL139" s="212">
        <v>6.4000000000000003E-3</v>
      </c>
      <c r="CM139" s="201">
        <v>1.4E-3</v>
      </c>
      <c r="CN139" s="213">
        <v>35.94</v>
      </c>
      <c r="CO139" s="207">
        <v>8.49</v>
      </c>
      <c r="CP139" s="207">
        <v>19.579999999999998</v>
      </c>
      <c r="CQ139" s="207">
        <v>3.11</v>
      </c>
      <c r="CR139" s="198">
        <v>3.13</v>
      </c>
      <c r="CS139" s="198">
        <v>0.94</v>
      </c>
      <c r="CT139" s="197">
        <v>11.5</v>
      </c>
      <c r="CU139" s="197">
        <v>2.42</v>
      </c>
      <c r="CV139" s="197">
        <v>17.920000000000002</v>
      </c>
      <c r="CW139" s="197">
        <v>3.09</v>
      </c>
      <c r="CX139" s="201">
        <v>1.6196760647870425E-2</v>
      </c>
      <c r="CY139" s="201">
        <v>1.2641658799791605E-3</v>
      </c>
      <c r="CZ139" s="197"/>
      <c r="DA139" s="216">
        <v>14.0940849781036</v>
      </c>
      <c r="DB139" s="201">
        <v>1.6545552008101528E-2</v>
      </c>
      <c r="DC139" s="201">
        <v>9.5732683954414025E-4</v>
      </c>
      <c r="DD139" s="201">
        <v>4.6699271826422598E-2</v>
      </c>
      <c r="DE139" s="201">
        <v>2.7020232558400796E-3</v>
      </c>
      <c r="DF139" s="208">
        <v>0.70412097762423598</v>
      </c>
      <c r="DG139" s="208">
        <v>7.5400195016425003E-4</v>
      </c>
      <c r="DH139" s="208">
        <v>0.70194060094019628</v>
      </c>
      <c r="DI139" s="208">
        <v>7.7383166497934643E-4</v>
      </c>
      <c r="DJ139" s="216">
        <v>2187.8756639492626</v>
      </c>
      <c r="DK139" s="216">
        <v>633</v>
      </c>
      <c r="DL139" s="200"/>
      <c r="DM139" s="210">
        <v>41.93</v>
      </c>
      <c r="DN139" s="210">
        <v>3.4241132068756168E-2</v>
      </c>
      <c r="DO139" s="210">
        <v>52.86</v>
      </c>
      <c r="DP139" s="210">
        <v>4.4975306710162193E-2</v>
      </c>
      <c r="DQ139" s="210">
        <v>5.01</v>
      </c>
      <c r="DR139" s="210">
        <v>4.301468884616181E-2</v>
      </c>
      <c r="DS139" s="211">
        <v>3.7000000000000002E-3</v>
      </c>
      <c r="DT139" s="211">
        <v>9.5556501467631877E-4</v>
      </c>
      <c r="DU139" s="211">
        <v>5.5E-2</v>
      </c>
      <c r="DV139" s="211">
        <v>2.5502835712572815E-3</v>
      </c>
      <c r="DW139" s="211">
        <v>1.1999999999999999E-3</v>
      </c>
      <c r="DX139" s="211">
        <v>7.4789192569638325E-4</v>
      </c>
      <c r="DY139" s="211">
        <v>0.13389999999999999</v>
      </c>
      <c r="DZ139" s="211">
        <v>1.2426518970893527E-3</v>
      </c>
      <c r="EA139" s="211">
        <v>1.6999999999999999E-3</v>
      </c>
      <c r="EB139" s="211">
        <v>4.9411051432890029E-4</v>
      </c>
      <c r="EC139" s="211">
        <v>0.1991</v>
      </c>
      <c r="ED139" s="211">
        <v>3.333166598552153E-3</v>
      </c>
      <c r="EE139" s="211">
        <v>8.1699999999999995E-2</v>
      </c>
      <c r="EF139" s="211">
        <v>1.2660865937794937E-3</v>
      </c>
      <c r="EG139" s="211">
        <v>1.3299999999999999E-2</v>
      </c>
      <c r="EH139" s="211">
        <v>8.4861575111685301E-4</v>
      </c>
      <c r="EI139" s="211">
        <v>0.4365</v>
      </c>
      <c r="EJ139" s="211">
        <v>1.5330625596304498E-3</v>
      </c>
      <c r="EK139" s="210">
        <v>100.21</v>
      </c>
    </row>
    <row r="140" spans="1:141" x14ac:dyDescent="0.2">
      <c r="CZ140" s="100"/>
    </row>
    <row r="141" spans="1:141" x14ac:dyDescent="0.2">
      <c r="A141" s="74" t="s">
        <v>843</v>
      </c>
    </row>
    <row r="142" spans="1:141" x14ac:dyDescent="0.2">
      <c r="A142" s="166" t="s">
        <v>845</v>
      </c>
    </row>
    <row r="143" spans="1:141" x14ac:dyDescent="0.2">
      <c r="A143" s="59" t="s">
        <v>844</v>
      </c>
    </row>
  </sheetData>
  <conditionalFormatting sqref="DA2:DA16">
    <cfRule type="cellIs" dxfId="1" priority="2" operator="lessThan">
      <formula>10</formula>
    </cfRule>
  </conditionalFormatting>
  <conditionalFormatting sqref="DG3:DG139">
    <cfRule type="cellIs" dxfId="0" priority="1" operator="greaterThan">
      <formula>0.0015</formula>
    </cfRule>
  </conditionalFormatting>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4AACA-5D06-0F48-BF63-A674C6623CAF}">
  <dimension ref="A1:O30"/>
  <sheetViews>
    <sheetView workbookViewId="0">
      <selection activeCell="I36" sqref="I36"/>
    </sheetView>
  </sheetViews>
  <sheetFormatPr baseColWidth="10" defaultColWidth="10.5" defaultRowHeight="16" x14ac:dyDescent="0.2"/>
  <cols>
    <col min="1" max="1" width="30.83203125" customWidth="1"/>
    <col min="2" max="2" width="19.5" customWidth="1"/>
    <col min="3" max="3" width="14.83203125" customWidth="1"/>
    <col min="4" max="4" width="10.83203125" customWidth="1"/>
    <col min="9" max="9" width="41" customWidth="1"/>
  </cols>
  <sheetData>
    <row r="1" spans="1:15" x14ac:dyDescent="0.2">
      <c r="A1" s="99" t="s">
        <v>978</v>
      </c>
      <c r="B1" s="101"/>
      <c r="C1" s="101"/>
      <c r="D1" s="101"/>
      <c r="E1" s="101"/>
      <c r="F1" s="101"/>
      <c r="G1" s="101"/>
      <c r="I1" s="99" t="s">
        <v>979</v>
      </c>
    </row>
    <row r="2" spans="1:15" x14ac:dyDescent="0.2">
      <c r="A2" s="99"/>
      <c r="B2" s="101"/>
      <c r="C2" s="101"/>
      <c r="D2" s="101"/>
      <c r="E2" s="101"/>
      <c r="F2" s="101"/>
      <c r="G2" s="101"/>
    </row>
    <row r="3" spans="1:15" ht="17" thickBot="1" x14ac:dyDescent="0.25">
      <c r="A3" s="240" t="s">
        <v>965</v>
      </c>
      <c r="B3" s="240"/>
      <c r="C3" s="240"/>
      <c r="D3" s="240"/>
      <c r="E3" s="240"/>
      <c r="F3" s="240"/>
      <c r="G3" s="240"/>
      <c r="I3" s="240" t="s">
        <v>965</v>
      </c>
      <c r="J3" s="240"/>
      <c r="K3" s="240"/>
      <c r="L3" s="240"/>
      <c r="M3" s="240"/>
      <c r="N3" s="240"/>
      <c r="O3" s="240"/>
    </row>
    <row r="4" spans="1:15" x14ac:dyDescent="0.2">
      <c r="A4" s="101"/>
      <c r="B4" s="101"/>
      <c r="C4" s="101"/>
      <c r="D4" s="101"/>
      <c r="E4" s="101"/>
      <c r="F4" s="101"/>
      <c r="G4" s="101"/>
      <c r="I4" s="101"/>
      <c r="J4" s="101"/>
      <c r="K4" s="101"/>
      <c r="L4" s="101"/>
      <c r="M4" s="101"/>
      <c r="N4" s="101"/>
      <c r="O4" s="101"/>
    </row>
    <row r="5" spans="1:15" ht="17" thickBot="1" x14ac:dyDescent="0.25">
      <c r="A5" s="241" t="s">
        <v>722</v>
      </c>
      <c r="B5" s="241"/>
      <c r="C5" s="241"/>
      <c r="D5" s="241"/>
      <c r="E5" s="241"/>
      <c r="F5" s="241"/>
      <c r="G5" s="241"/>
      <c r="I5" s="241" t="s">
        <v>722</v>
      </c>
      <c r="J5" s="241"/>
      <c r="K5" s="241"/>
      <c r="L5" s="241"/>
      <c r="M5" s="241"/>
      <c r="N5" s="241"/>
      <c r="O5" s="241"/>
    </row>
    <row r="6" spans="1:15" x14ac:dyDescent="0.2">
      <c r="A6" s="102" t="s">
        <v>723</v>
      </c>
      <c r="B6" s="102" t="s">
        <v>721</v>
      </c>
      <c r="C6" s="102" t="s">
        <v>724</v>
      </c>
      <c r="D6" s="102" t="s">
        <v>725</v>
      </c>
      <c r="E6" s="102" t="s">
        <v>726</v>
      </c>
      <c r="F6" s="102" t="s">
        <v>966</v>
      </c>
      <c r="G6" s="102" t="s">
        <v>967</v>
      </c>
      <c r="I6" s="102" t="s">
        <v>723</v>
      </c>
      <c r="J6" s="102" t="s">
        <v>721</v>
      </c>
      <c r="K6" s="102" t="s">
        <v>724</v>
      </c>
      <c r="L6" s="102" t="s">
        <v>725</v>
      </c>
      <c r="M6" s="102" t="s">
        <v>726</v>
      </c>
      <c r="N6" s="102" t="s">
        <v>966</v>
      </c>
      <c r="O6" s="102" t="s">
        <v>967</v>
      </c>
    </row>
    <row r="7" spans="1:15" x14ac:dyDescent="0.2">
      <c r="A7" s="63" t="s">
        <v>980</v>
      </c>
      <c r="B7" s="103">
        <v>14</v>
      </c>
      <c r="C7" s="104">
        <v>0.69910232929315197</v>
      </c>
      <c r="D7" s="104">
        <v>4.6078209249243702E-4</v>
      </c>
      <c r="E7" s="105">
        <v>2.1232013676170801E-7</v>
      </c>
      <c r="F7" s="104">
        <v>0.69816466514203002</v>
      </c>
      <c r="G7" s="104">
        <v>0.699784678113615</v>
      </c>
      <c r="I7" s="63" t="s">
        <v>982</v>
      </c>
      <c r="J7" s="103">
        <v>7</v>
      </c>
      <c r="K7" s="104">
        <v>0.70184437156288504</v>
      </c>
      <c r="L7" s="104">
        <v>2.1349737517275001E-4</v>
      </c>
      <c r="M7" s="105">
        <v>4.5581129205653903E-8</v>
      </c>
      <c r="N7" s="104">
        <v>0.70159000000000005</v>
      </c>
      <c r="O7" s="104">
        <v>0.70213999999999999</v>
      </c>
    </row>
    <row r="8" spans="1:15" ht="17" thickBot="1" x14ac:dyDescent="0.25">
      <c r="A8" s="106" t="s">
        <v>981</v>
      </c>
      <c r="B8" s="107">
        <v>116</v>
      </c>
      <c r="C8" s="108">
        <v>0.70062915642628698</v>
      </c>
      <c r="D8" s="108">
        <v>5.3478741750278799E-4</v>
      </c>
      <c r="E8" s="109">
        <v>2.8599758191930101E-7</v>
      </c>
      <c r="F8" s="108">
        <v>0.69948999999999995</v>
      </c>
      <c r="G8" s="108">
        <v>0.70189000000000001</v>
      </c>
      <c r="I8" s="106" t="s">
        <v>981</v>
      </c>
      <c r="J8" s="107">
        <v>116</v>
      </c>
      <c r="K8" s="108">
        <v>0.70062915642628698</v>
      </c>
      <c r="L8" s="108">
        <v>5.3478741750278799E-4</v>
      </c>
      <c r="M8" s="109">
        <v>2.8599758191930101E-7</v>
      </c>
      <c r="N8" s="108">
        <v>0.69948999999999995</v>
      </c>
      <c r="O8" s="108">
        <v>0.70189000000000001</v>
      </c>
    </row>
    <row r="9" spans="1:15" x14ac:dyDescent="0.2">
      <c r="A9" s="101"/>
      <c r="B9" s="101"/>
      <c r="C9" s="101"/>
      <c r="D9" s="101"/>
      <c r="E9" s="101"/>
      <c r="F9" s="101"/>
      <c r="G9" s="101"/>
      <c r="I9" s="101"/>
      <c r="J9" s="101"/>
      <c r="K9" s="101"/>
      <c r="L9" s="101"/>
      <c r="M9" s="101"/>
      <c r="N9" s="101"/>
      <c r="O9" s="101"/>
    </row>
    <row r="10" spans="1:15" ht="17" thickBot="1" x14ac:dyDescent="0.25">
      <c r="A10" s="241" t="s">
        <v>727</v>
      </c>
      <c r="B10" s="241"/>
      <c r="C10" s="241"/>
      <c r="D10" s="241"/>
      <c r="E10" s="101"/>
      <c r="F10" s="101"/>
      <c r="G10" s="101"/>
      <c r="I10" s="241" t="s">
        <v>727</v>
      </c>
      <c r="J10" s="241"/>
      <c r="K10" s="241"/>
      <c r="L10" s="241"/>
      <c r="M10" s="101"/>
      <c r="N10" s="101"/>
      <c r="O10" s="101"/>
    </row>
    <row r="11" spans="1:15" x14ac:dyDescent="0.2">
      <c r="A11" s="102" t="s">
        <v>723</v>
      </c>
      <c r="B11" s="102" t="s">
        <v>724</v>
      </c>
      <c r="C11" s="102" t="s">
        <v>968</v>
      </c>
      <c r="D11" s="102" t="s">
        <v>969</v>
      </c>
      <c r="E11" s="101"/>
      <c r="F11" s="101"/>
      <c r="G11" s="101"/>
      <c r="I11" s="102" t="s">
        <v>723</v>
      </c>
      <c r="J11" s="102" t="s">
        <v>724</v>
      </c>
      <c r="K11" s="102" t="s">
        <v>968</v>
      </c>
      <c r="L11" s="102" t="s">
        <v>969</v>
      </c>
      <c r="M11" s="101"/>
      <c r="N11" s="101"/>
      <c r="O11" s="101"/>
    </row>
    <row r="12" spans="1:15" x14ac:dyDescent="0.2">
      <c r="A12" s="63" t="s">
        <v>980</v>
      </c>
      <c r="B12" s="104">
        <v>0.69910232929315197</v>
      </c>
      <c r="C12" s="104">
        <v>0.69858253726664898</v>
      </c>
      <c r="D12" s="104">
        <v>0.69962212131965495</v>
      </c>
      <c r="E12" s="101"/>
      <c r="F12" s="101"/>
      <c r="G12" s="101"/>
      <c r="I12" s="63" t="s">
        <v>982</v>
      </c>
      <c r="J12" s="104">
        <v>0.70184437156288504</v>
      </c>
      <c r="K12" s="104">
        <v>0.701363528330192</v>
      </c>
      <c r="L12" s="104">
        <v>0.70232521479557797</v>
      </c>
      <c r="M12" s="101"/>
      <c r="N12" s="101"/>
      <c r="O12" s="101"/>
    </row>
    <row r="13" spans="1:15" x14ac:dyDescent="0.2">
      <c r="A13" s="63" t="s">
        <v>981</v>
      </c>
      <c r="B13" s="104">
        <v>0.70062915642628698</v>
      </c>
      <c r="C13" s="104">
        <v>0.70046146848462998</v>
      </c>
      <c r="D13" s="104">
        <v>0.70079684436794398</v>
      </c>
      <c r="E13" s="101"/>
      <c r="F13" s="101"/>
      <c r="G13" s="101"/>
      <c r="I13" s="63" t="s">
        <v>981</v>
      </c>
      <c r="J13" s="104">
        <v>0.70062915642628698</v>
      </c>
      <c r="K13" s="104">
        <v>0.70046146848462998</v>
      </c>
      <c r="L13" s="104">
        <v>0.70079684436794398</v>
      </c>
      <c r="M13" s="101"/>
      <c r="N13" s="101"/>
      <c r="O13" s="101"/>
    </row>
    <row r="14" spans="1:15" ht="17" thickBot="1" x14ac:dyDescent="0.25">
      <c r="A14" s="106" t="s">
        <v>728</v>
      </c>
      <c r="B14" s="108">
        <v>-1.52682713313497E-3</v>
      </c>
      <c r="C14" s="108">
        <v>1.0061007807580799E-3</v>
      </c>
      <c r="D14" s="108">
        <v>2.04755348551186E-3</v>
      </c>
      <c r="E14" s="101"/>
      <c r="F14" s="101"/>
      <c r="G14" s="101"/>
      <c r="I14" s="106" t="s">
        <v>728</v>
      </c>
      <c r="J14" s="108">
        <v>1.2152151365982999E-3</v>
      </c>
      <c r="K14" s="108">
        <v>7.9482249467405003E-4</v>
      </c>
      <c r="L14" s="108">
        <v>1.6356077785225601E-3</v>
      </c>
      <c r="M14" s="101"/>
      <c r="N14" s="101"/>
      <c r="O14" s="101"/>
    </row>
    <row r="15" spans="1:15" x14ac:dyDescent="0.2">
      <c r="A15" s="101"/>
      <c r="B15" s="101"/>
      <c r="C15" s="101"/>
      <c r="D15" s="101"/>
      <c r="E15" s="101"/>
      <c r="F15" s="101"/>
      <c r="G15" s="101"/>
      <c r="I15" s="101"/>
      <c r="J15" s="101"/>
      <c r="K15" s="101"/>
      <c r="L15" s="101"/>
      <c r="M15" s="101"/>
      <c r="N15" s="101"/>
      <c r="O15" s="101"/>
    </row>
    <row r="16" spans="1:15" ht="17" thickBot="1" x14ac:dyDescent="0.25">
      <c r="A16" s="241" t="s">
        <v>729</v>
      </c>
      <c r="B16" s="241"/>
      <c r="C16" s="241"/>
      <c r="D16" s="241"/>
      <c r="E16" s="241"/>
      <c r="F16" s="110"/>
      <c r="G16" s="101"/>
      <c r="I16" s="241" t="s">
        <v>729</v>
      </c>
      <c r="J16" s="241"/>
      <c r="K16" s="241"/>
      <c r="L16" s="241"/>
      <c r="M16" s="241"/>
      <c r="N16" s="110"/>
      <c r="O16" s="101"/>
    </row>
    <row r="17" spans="1:15" x14ac:dyDescent="0.2">
      <c r="A17" s="111" t="s">
        <v>730</v>
      </c>
      <c r="B17" s="104">
        <v>0</v>
      </c>
      <c r="C17" s="101"/>
      <c r="D17" s="101"/>
      <c r="E17" s="101"/>
      <c r="F17" s="101"/>
      <c r="G17" s="101"/>
      <c r="I17" s="111" t="s">
        <v>730</v>
      </c>
      <c r="J17" s="104">
        <v>0</v>
      </c>
      <c r="K17" s="101"/>
      <c r="L17" s="101"/>
      <c r="M17" s="101"/>
      <c r="N17" s="101"/>
      <c r="O17" s="101"/>
    </row>
    <row r="18" spans="1:15" x14ac:dyDescent="0.2">
      <c r="A18" s="111" t="s">
        <v>731</v>
      </c>
      <c r="B18" s="104">
        <v>-1.52682713313497E-3</v>
      </c>
      <c r="C18" s="101"/>
      <c r="D18" s="101"/>
      <c r="E18" s="101"/>
      <c r="F18" s="101"/>
      <c r="G18" s="101"/>
      <c r="I18" s="111" t="s">
        <v>731</v>
      </c>
      <c r="J18" s="104">
        <v>1.2152151365982999E-3</v>
      </c>
      <c r="K18" s="101"/>
      <c r="L18" s="101"/>
      <c r="M18" s="101"/>
      <c r="N18" s="101"/>
      <c r="O18" s="101"/>
    </row>
    <row r="19" spans="1:15" x14ac:dyDescent="0.2">
      <c r="A19" s="111" t="s">
        <v>732</v>
      </c>
      <c r="B19" s="105">
        <v>2.78514716395483E-7</v>
      </c>
      <c r="C19" s="101"/>
      <c r="D19" s="101"/>
      <c r="E19" s="101"/>
      <c r="F19" s="101"/>
      <c r="G19" s="101"/>
      <c r="I19" s="111" t="s">
        <v>732</v>
      </c>
      <c r="J19" s="105">
        <v>2.7407610492523598E-7</v>
      </c>
      <c r="K19" s="101"/>
      <c r="L19" s="101"/>
      <c r="M19" s="101"/>
      <c r="N19" s="101"/>
      <c r="O19" s="101"/>
    </row>
    <row r="20" spans="1:15" x14ac:dyDescent="0.2">
      <c r="A20" s="101"/>
      <c r="B20" s="101"/>
      <c r="C20" s="101"/>
      <c r="D20" s="101"/>
      <c r="E20" s="101"/>
      <c r="F20" s="101"/>
      <c r="G20" s="101"/>
      <c r="I20" s="101"/>
      <c r="J20" s="101"/>
      <c r="K20" s="101"/>
      <c r="L20" s="101"/>
      <c r="M20" s="101"/>
      <c r="N20" s="101"/>
      <c r="O20" s="101"/>
    </row>
    <row r="21" spans="1:15" x14ac:dyDescent="0.2">
      <c r="A21" s="112" t="s">
        <v>733</v>
      </c>
      <c r="B21" s="104">
        <v>11.4986983565445</v>
      </c>
      <c r="C21" s="101"/>
      <c r="D21" s="101"/>
      <c r="E21" s="101"/>
      <c r="F21" s="101"/>
      <c r="G21" s="101"/>
      <c r="I21" s="112" t="s">
        <v>733</v>
      </c>
      <c r="J21" s="104">
        <v>12.825829747914399</v>
      </c>
      <c r="K21" s="101"/>
      <c r="L21" s="101"/>
      <c r="M21" s="101"/>
      <c r="N21" s="101"/>
      <c r="O21" s="101"/>
    </row>
    <row r="22" spans="1:15" x14ac:dyDescent="0.2">
      <c r="A22" s="111" t="s">
        <v>734</v>
      </c>
      <c r="B22" s="103">
        <v>18</v>
      </c>
      <c r="C22" s="101"/>
      <c r="D22" s="101"/>
      <c r="E22" s="101"/>
      <c r="F22" s="101"/>
      <c r="G22" s="101"/>
      <c r="I22" s="111" t="s">
        <v>734</v>
      </c>
      <c r="J22" s="103">
        <v>11</v>
      </c>
      <c r="K22" s="101"/>
      <c r="L22" s="101"/>
      <c r="M22" s="101"/>
      <c r="N22" s="101"/>
      <c r="O22" s="101"/>
    </row>
    <row r="23" spans="1:15" x14ac:dyDescent="0.2">
      <c r="A23" s="101"/>
      <c r="B23" s="101"/>
      <c r="C23" s="101"/>
      <c r="D23" s="101"/>
      <c r="E23" s="101"/>
      <c r="F23" s="101"/>
      <c r="G23" s="101"/>
      <c r="I23" s="101"/>
      <c r="J23" s="101"/>
      <c r="K23" s="101"/>
      <c r="L23" s="101"/>
      <c r="M23" s="101"/>
      <c r="N23" s="101"/>
      <c r="O23" s="101"/>
    </row>
    <row r="24" spans="1:15" x14ac:dyDescent="0.2">
      <c r="A24" s="239" t="s">
        <v>735</v>
      </c>
      <c r="B24" s="239"/>
      <c r="C24" s="239"/>
      <c r="D24" s="239"/>
      <c r="E24" s="239"/>
      <c r="F24" s="239"/>
      <c r="G24" s="101"/>
      <c r="I24" s="239" t="s">
        <v>735</v>
      </c>
      <c r="J24" s="239"/>
      <c r="K24" s="239"/>
      <c r="L24" s="239"/>
      <c r="M24" s="239"/>
      <c r="N24" s="239"/>
      <c r="O24" s="101"/>
    </row>
    <row r="25" spans="1:15" x14ac:dyDescent="0.2">
      <c r="A25" s="111" t="s">
        <v>736</v>
      </c>
      <c r="B25" s="104">
        <v>3.92164582508516</v>
      </c>
      <c r="C25" s="111" t="s">
        <v>737</v>
      </c>
      <c r="D25" s="274">
        <v>9.9995129917204002E-10</v>
      </c>
      <c r="E25" s="111" t="s">
        <v>738</v>
      </c>
      <c r="F25" s="63" t="s">
        <v>739</v>
      </c>
      <c r="G25" s="101"/>
      <c r="I25" s="111" t="s">
        <v>736</v>
      </c>
      <c r="J25" s="104">
        <v>4.4369793382344502</v>
      </c>
      <c r="K25" s="111" t="s">
        <v>737</v>
      </c>
      <c r="L25" s="274">
        <v>5.85250405621797E-8</v>
      </c>
      <c r="M25" s="111" t="s">
        <v>738</v>
      </c>
      <c r="N25" s="63" t="s">
        <v>739</v>
      </c>
      <c r="O25" s="101"/>
    </row>
    <row r="26" spans="1:15" x14ac:dyDescent="0.2">
      <c r="A26" s="101"/>
      <c r="B26" s="101"/>
      <c r="C26" s="101"/>
      <c r="D26" s="101"/>
      <c r="E26" s="101"/>
      <c r="F26" s="101"/>
      <c r="G26" s="101"/>
      <c r="I26" s="101"/>
      <c r="J26" s="101"/>
      <c r="K26" s="101"/>
      <c r="L26" s="274"/>
      <c r="M26" s="101"/>
      <c r="N26" s="101"/>
      <c r="O26" s="101"/>
    </row>
    <row r="27" spans="1:15" x14ac:dyDescent="0.2">
      <c r="A27" s="239" t="s">
        <v>740</v>
      </c>
      <c r="B27" s="239"/>
      <c r="C27" s="239"/>
      <c r="D27" s="239"/>
      <c r="E27" s="239"/>
      <c r="F27" s="239"/>
      <c r="G27" s="101"/>
      <c r="I27" s="239" t="s">
        <v>740</v>
      </c>
      <c r="J27" s="239"/>
      <c r="K27" s="239"/>
      <c r="L27" s="239"/>
      <c r="M27" s="239"/>
      <c r="N27" s="239"/>
      <c r="O27" s="101"/>
    </row>
    <row r="28" spans="1:15" x14ac:dyDescent="0.2">
      <c r="A28" s="111" t="s">
        <v>736</v>
      </c>
      <c r="B28" s="104">
        <v>-3.6104848848250901</v>
      </c>
      <c r="C28" s="111" t="s">
        <v>737</v>
      </c>
      <c r="D28" s="104">
        <v>0.99999999950002405</v>
      </c>
      <c r="E28" s="111" t="s">
        <v>738</v>
      </c>
      <c r="F28" s="63" t="s">
        <v>741</v>
      </c>
      <c r="G28" s="101"/>
      <c r="I28" s="111" t="s">
        <v>736</v>
      </c>
      <c r="J28" s="104">
        <v>-4.0247010376307397</v>
      </c>
      <c r="K28" s="111" t="s">
        <v>737</v>
      </c>
      <c r="L28" s="104">
        <v>0.99999997073748004</v>
      </c>
      <c r="M28" s="111" t="s">
        <v>738</v>
      </c>
      <c r="N28" s="63" t="s">
        <v>741</v>
      </c>
      <c r="O28" s="101"/>
    </row>
    <row r="29" spans="1:15" x14ac:dyDescent="0.2">
      <c r="A29" s="239" t="s">
        <v>742</v>
      </c>
      <c r="B29" s="239"/>
      <c r="C29" s="239"/>
      <c r="D29" s="239"/>
      <c r="E29" s="239"/>
      <c r="F29" s="239"/>
      <c r="G29" s="101"/>
      <c r="I29" s="239" t="s">
        <v>742</v>
      </c>
      <c r="J29" s="239"/>
      <c r="K29" s="239"/>
      <c r="L29" s="239"/>
      <c r="M29" s="239"/>
      <c r="N29" s="239"/>
      <c r="O29" s="101"/>
    </row>
    <row r="30" spans="1:15" ht="17" thickBot="1" x14ac:dyDescent="0.25">
      <c r="A30" s="272" t="s">
        <v>736</v>
      </c>
      <c r="B30" s="108">
        <v>3.6104848848250901</v>
      </c>
      <c r="C30" s="272" t="s">
        <v>737</v>
      </c>
      <c r="D30" s="273">
        <v>4.9997564958602001E-10</v>
      </c>
      <c r="E30" s="272" t="s">
        <v>738</v>
      </c>
      <c r="F30" s="106" t="s">
        <v>739</v>
      </c>
      <c r="G30" s="101"/>
      <c r="I30" s="272" t="s">
        <v>736</v>
      </c>
      <c r="J30" s="108">
        <v>4.0247010376307397</v>
      </c>
      <c r="K30" s="272" t="s">
        <v>737</v>
      </c>
      <c r="L30" s="273">
        <v>2.92625202810899E-8</v>
      </c>
      <c r="M30" s="272" t="s">
        <v>738</v>
      </c>
      <c r="N30" s="106" t="s">
        <v>739</v>
      </c>
      <c r="O30" s="101"/>
    </row>
  </sheetData>
  <mergeCells count="14">
    <mergeCell ref="A16:E16"/>
    <mergeCell ref="A24:F24"/>
    <mergeCell ref="A27:F27"/>
    <mergeCell ref="A29:F29"/>
    <mergeCell ref="I27:N27"/>
    <mergeCell ref="I29:N29"/>
    <mergeCell ref="A3:G3"/>
    <mergeCell ref="A5:G5"/>
    <mergeCell ref="A10:D10"/>
    <mergeCell ref="I3:O3"/>
    <mergeCell ref="I5:O5"/>
    <mergeCell ref="I10:L10"/>
    <mergeCell ref="I16:M16"/>
    <mergeCell ref="I24:N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Table 1</vt:lpstr>
      <vt:lpstr>Table 2</vt:lpstr>
      <vt:lpstr>Table 3a</vt:lpstr>
      <vt:lpstr>Table 3b</vt:lpstr>
      <vt:lpstr>Table 3c</vt:lpstr>
      <vt:lpstr>Table 3d</vt:lpstr>
      <vt:lpstr>Table 4</vt:lpstr>
      <vt:lpstr>Table 5 </vt:lpstr>
      <vt:lpstr>Table 6 </vt:lpstr>
      <vt:lpstr>Table 7</vt:lpstr>
      <vt:lpstr>Table 8</vt:lpstr>
      <vt:lpstr>Table 9</vt:lpstr>
      <vt:lpstr>Table 10</vt:lpstr>
      <vt:lpstr>'Table 5 '!OLE_LINK1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alexander.sobolev@univ-grenoble-alpes.fr</dc:creator>
  <cp:lastModifiedBy>alexander.sobolev@univ-grenoble-alpes.fr</cp:lastModifiedBy>
  <dcterms:created xsi:type="dcterms:W3CDTF">2023-11-07T12:20:57Z</dcterms:created>
  <dcterms:modified xsi:type="dcterms:W3CDTF">2024-10-30T18:12:36Z</dcterms:modified>
</cp:coreProperties>
</file>