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ticle information" sheetId="3" r:id="rId1"/>
    <sheet name="clinical date" sheetId="1" r:id="rId2"/>
    <sheet name="qPCR dat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2" l="1"/>
  <c r="H151" i="2" s="1"/>
  <c r="F150" i="2"/>
  <c r="H150" i="2" s="1"/>
  <c r="B150" i="2"/>
  <c r="B151" i="2" s="1"/>
  <c r="F149" i="2"/>
  <c r="H149" i="2" s="1"/>
  <c r="I149" i="2" s="1"/>
  <c r="F148" i="2"/>
  <c r="H148" i="2" s="1"/>
  <c r="F147" i="2"/>
  <c r="H147" i="2" s="1"/>
  <c r="B147" i="2"/>
  <c r="B148" i="2" s="1"/>
  <c r="F146" i="2"/>
  <c r="H146" i="2" s="1"/>
  <c r="I146" i="2" s="1"/>
  <c r="B144" i="2"/>
  <c r="B145" i="2" s="1"/>
  <c r="B141" i="2"/>
  <c r="B142" i="2" s="1"/>
  <c r="F139" i="2"/>
  <c r="H139" i="2" s="1"/>
  <c r="F138" i="2"/>
  <c r="G137" i="2" s="1"/>
  <c r="B138" i="2"/>
  <c r="B139" i="2" s="1"/>
  <c r="H137" i="2"/>
  <c r="F137" i="2"/>
  <c r="F136" i="2"/>
  <c r="H136" i="2" s="1"/>
  <c r="H135" i="2"/>
  <c r="F135" i="2"/>
  <c r="B135" i="2"/>
  <c r="B136" i="2" s="1"/>
  <c r="F134" i="2"/>
  <c r="H134" i="2" s="1"/>
  <c r="F133" i="2"/>
  <c r="H133" i="2" s="1"/>
  <c r="B133" i="2"/>
  <c r="H132" i="2"/>
  <c r="F132" i="2"/>
  <c r="B132" i="2"/>
  <c r="F131" i="2"/>
  <c r="H131" i="2" s="1"/>
  <c r="I131" i="2" s="1"/>
  <c r="F130" i="2"/>
  <c r="H130" i="2" s="1"/>
  <c r="F129" i="2"/>
  <c r="H129" i="2" s="1"/>
  <c r="B129" i="2"/>
  <c r="B130" i="2" s="1"/>
  <c r="F128" i="2"/>
  <c r="G128" i="2" s="1"/>
  <c r="B126" i="2"/>
  <c r="B127" i="2" s="1"/>
  <c r="F124" i="2"/>
  <c r="H124" i="2" s="1"/>
  <c r="H123" i="2"/>
  <c r="F123" i="2"/>
  <c r="B123" i="2"/>
  <c r="B124" i="2" s="1"/>
  <c r="F122" i="2"/>
  <c r="H122" i="2" s="1"/>
  <c r="B120" i="2"/>
  <c r="B121" i="2" s="1"/>
  <c r="F118" i="2"/>
  <c r="H118" i="2" s="1"/>
  <c r="H117" i="2"/>
  <c r="F117" i="2"/>
  <c r="B117" i="2"/>
  <c r="B118" i="2" s="1"/>
  <c r="F116" i="2"/>
  <c r="H116" i="2" s="1"/>
  <c r="I116" i="2" s="1"/>
  <c r="F115" i="2"/>
  <c r="H115" i="2" s="1"/>
  <c r="F114" i="2"/>
  <c r="H114" i="2" s="1"/>
  <c r="B114" i="2"/>
  <c r="B115" i="2" s="1"/>
  <c r="H113" i="2"/>
  <c r="I113" i="2" s="1"/>
  <c r="F113" i="2"/>
  <c r="G113" i="2" s="1"/>
  <c r="B111" i="2"/>
  <c r="B112" i="2" s="1"/>
  <c r="F109" i="2"/>
  <c r="H109" i="2" s="1"/>
  <c r="H108" i="2"/>
  <c r="F108" i="2"/>
  <c r="B108" i="2"/>
  <c r="B109" i="2" s="1"/>
  <c r="F107" i="2"/>
  <c r="H107" i="2" s="1"/>
  <c r="I107" i="2" s="1"/>
  <c r="F106" i="2"/>
  <c r="H106" i="2" s="1"/>
  <c r="H105" i="2"/>
  <c r="F105" i="2"/>
  <c r="B105" i="2"/>
  <c r="B106" i="2" s="1"/>
  <c r="F104" i="2"/>
  <c r="H104" i="2" s="1"/>
  <c r="I104" i="2" s="1"/>
  <c r="F103" i="2"/>
  <c r="H103" i="2" s="1"/>
  <c r="F102" i="2"/>
  <c r="H102" i="2" s="1"/>
  <c r="B102" i="2"/>
  <c r="B103" i="2" s="1"/>
  <c r="H101" i="2"/>
  <c r="I101" i="2" s="1"/>
  <c r="F101" i="2"/>
  <c r="G101" i="2" s="1"/>
  <c r="B99" i="2"/>
  <c r="B100" i="2" s="1"/>
  <c r="F98" i="2"/>
  <c r="H98" i="2" s="1"/>
  <c r="I98" i="2" s="1"/>
  <c r="F97" i="2"/>
  <c r="H97" i="2" s="1"/>
  <c r="F96" i="2"/>
  <c r="H96" i="2" s="1"/>
  <c r="B96" i="2"/>
  <c r="B97" i="2" s="1"/>
  <c r="H95" i="2"/>
  <c r="F95" i="2"/>
  <c r="G95" i="2" s="1"/>
  <c r="B93" i="2"/>
  <c r="B94" i="2" s="1"/>
  <c r="F91" i="2"/>
  <c r="H91" i="2" s="1"/>
  <c r="H90" i="2"/>
  <c r="F90" i="2"/>
  <c r="B90" i="2"/>
  <c r="B91" i="2" s="1"/>
  <c r="F89" i="2"/>
  <c r="H89" i="2" s="1"/>
  <c r="I89" i="2" s="1"/>
  <c r="B87" i="2"/>
  <c r="B88" i="2" s="1"/>
  <c r="B84" i="2"/>
  <c r="B85" i="2" s="1"/>
  <c r="F82" i="2"/>
  <c r="H82" i="2" s="1"/>
  <c r="H81" i="2"/>
  <c r="F81" i="2"/>
  <c r="B81" i="2"/>
  <c r="B82" i="2" s="1"/>
  <c r="F80" i="2"/>
  <c r="H80" i="2" s="1"/>
  <c r="B78" i="2"/>
  <c r="B79" i="2" s="1"/>
  <c r="F76" i="2"/>
  <c r="H76" i="2" s="1"/>
  <c r="H75" i="2"/>
  <c r="F75" i="2"/>
  <c r="B75" i="2"/>
  <c r="B76" i="2" s="1"/>
  <c r="F74" i="2"/>
  <c r="H74" i="2" s="1"/>
  <c r="I74" i="2" s="1"/>
  <c r="F73" i="2"/>
  <c r="H73" i="2" s="1"/>
  <c r="F72" i="2"/>
  <c r="H72" i="2" s="1"/>
  <c r="B72" i="2"/>
  <c r="B73" i="2" s="1"/>
  <c r="H71" i="2"/>
  <c r="I71" i="2" s="1"/>
  <c r="F71" i="2"/>
  <c r="G71" i="2" s="1"/>
  <c r="B69" i="2"/>
  <c r="B70" i="2" s="1"/>
  <c r="B66" i="2"/>
  <c r="B67" i="2" s="1"/>
  <c r="F64" i="2"/>
  <c r="H64" i="2" s="1"/>
  <c r="F63" i="2"/>
  <c r="H63" i="2" s="1"/>
  <c r="B63" i="2"/>
  <c r="B64" i="2" s="1"/>
  <c r="F62" i="2"/>
  <c r="H62" i="2" s="1"/>
  <c r="I62" i="2" s="1"/>
  <c r="F61" i="2"/>
  <c r="H61" i="2" s="1"/>
  <c r="H60" i="2"/>
  <c r="F60" i="2"/>
  <c r="B60" i="2"/>
  <c r="B61" i="2" s="1"/>
  <c r="F59" i="2"/>
  <c r="H59" i="2" s="1"/>
  <c r="I59" i="2" s="1"/>
  <c r="F58" i="2"/>
  <c r="H58" i="2" s="1"/>
  <c r="F57" i="2"/>
  <c r="H57" i="2" s="1"/>
  <c r="B57" i="2"/>
  <c r="B58" i="2" s="1"/>
  <c r="F56" i="2"/>
  <c r="H56" i="2" s="1"/>
  <c r="I56" i="2" s="1"/>
  <c r="B54" i="2"/>
  <c r="B55" i="2" s="1"/>
  <c r="B51" i="2"/>
  <c r="B52" i="2" s="1"/>
  <c r="F49" i="2"/>
  <c r="H49" i="2" s="1"/>
  <c r="F48" i="2"/>
  <c r="H48" i="2" s="1"/>
  <c r="B48" i="2"/>
  <c r="B49" i="2" s="1"/>
  <c r="H47" i="2"/>
  <c r="F47" i="2"/>
  <c r="G47" i="2" s="1"/>
  <c r="F46" i="2"/>
  <c r="H46" i="2" s="1"/>
  <c r="H45" i="2"/>
  <c r="F45" i="2"/>
  <c r="B45" i="2"/>
  <c r="B46" i="2" s="1"/>
  <c r="F44" i="2"/>
  <c r="H44" i="2" s="1"/>
  <c r="I44" i="2" s="1"/>
  <c r="F43" i="2"/>
  <c r="H43" i="2" s="1"/>
  <c r="B43" i="2"/>
  <c r="H42" i="2"/>
  <c r="F42" i="2"/>
  <c r="B42" i="2"/>
  <c r="F41" i="2"/>
  <c r="H41" i="2" s="1"/>
  <c r="I41" i="2" s="1"/>
  <c r="F40" i="2"/>
  <c r="H40" i="2" s="1"/>
  <c r="F39" i="2"/>
  <c r="H39" i="2" s="1"/>
  <c r="B39" i="2"/>
  <c r="B40" i="2" s="1"/>
  <c r="F38" i="2"/>
  <c r="G38" i="2" s="1"/>
  <c r="B36" i="2"/>
  <c r="B37" i="2" s="1"/>
  <c r="F34" i="2"/>
  <c r="H34" i="2" s="1"/>
  <c r="H33" i="2"/>
  <c r="F33" i="2"/>
  <c r="B33" i="2"/>
  <c r="B34" i="2" s="1"/>
  <c r="F32" i="2"/>
  <c r="H32" i="2" s="1"/>
  <c r="I32" i="2" s="1"/>
  <c r="F31" i="2"/>
  <c r="H31" i="2" s="1"/>
  <c r="B31" i="2"/>
  <c r="H30" i="2"/>
  <c r="F30" i="2"/>
  <c r="B30" i="2"/>
  <c r="F29" i="2"/>
  <c r="H29" i="2" s="1"/>
  <c r="I29" i="2" s="1"/>
  <c r="F28" i="2"/>
  <c r="H28" i="2" s="1"/>
  <c r="F27" i="2"/>
  <c r="H27" i="2" s="1"/>
  <c r="B27" i="2"/>
  <c r="B28" i="2" s="1"/>
  <c r="F26" i="2"/>
  <c r="G26" i="2" s="1"/>
  <c r="B24" i="2"/>
  <c r="B25" i="2" s="1"/>
  <c r="F22" i="2"/>
  <c r="H22" i="2" s="1"/>
  <c r="H21" i="2"/>
  <c r="F21" i="2"/>
  <c r="B21" i="2"/>
  <c r="B22" i="2" s="1"/>
  <c r="F20" i="2"/>
  <c r="H20" i="2" s="1"/>
  <c r="I20" i="2" s="1"/>
  <c r="F19" i="2"/>
  <c r="H19" i="2" s="1"/>
  <c r="B19" i="2"/>
  <c r="H18" i="2"/>
  <c r="F18" i="2"/>
  <c r="B18" i="2"/>
  <c r="F17" i="2"/>
  <c r="H17" i="2" s="1"/>
  <c r="I17" i="2" s="1"/>
  <c r="B15" i="2"/>
  <c r="B16" i="2" s="1"/>
  <c r="F13" i="2"/>
  <c r="H13" i="2" s="1"/>
  <c r="F12" i="2"/>
  <c r="H12" i="2" s="1"/>
  <c r="B12" i="2"/>
  <c r="B13" i="2" s="1"/>
  <c r="H11" i="2"/>
  <c r="I11" i="2" s="1"/>
  <c r="F11" i="2"/>
  <c r="G11" i="2" s="1"/>
  <c r="B9" i="2"/>
  <c r="B10" i="2" s="1"/>
  <c r="F7" i="2"/>
  <c r="H7" i="2" s="1"/>
  <c r="H6" i="2"/>
  <c r="F6" i="2"/>
  <c r="B6" i="2"/>
  <c r="B7" i="2" s="1"/>
  <c r="F5" i="2"/>
  <c r="H5" i="2" s="1"/>
  <c r="I5" i="2" s="1"/>
  <c r="F4" i="2"/>
  <c r="H4" i="2" s="1"/>
  <c r="F3" i="2"/>
  <c r="H3" i="2" s="1"/>
  <c r="B3" i="2"/>
  <c r="B4" i="2" s="1"/>
  <c r="F2" i="2"/>
  <c r="H2" i="2" s="1"/>
  <c r="I2" i="2" s="1"/>
  <c r="I95" i="2" l="1"/>
  <c r="I122" i="2"/>
  <c r="I134" i="2"/>
  <c r="I80" i="2"/>
  <c r="I47" i="2"/>
  <c r="G5" i="2"/>
  <c r="G89" i="2"/>
  <c r="G107" i="2"/>
  <c r="H38" i="2"/>
  <c r="I38" i="2" s="1"/>
  <c r="H138" i="2"/>
  <c r="I137" i="2" s="1"/>
  <c r="G62" i="2"/>
  <c r="H128" i="2"/>
  <c r="I128" i="2" s="1"/>
  <c r="G20" i="2"/>
  <c r="G32" i="2"/>
  <c r="G44" i="2"/>
  <c r="G80" i="2"/>
  <c r="G122" i="2"/>
  <c r="G134" i="2"/>
  <c r="G59" i="2"/>
  <c r="G149" i="2"/>
  <c r="H26" i="2"/>
  <c r="I26" i="2" s="1"/>
  <c r="G2" i="2"/>
  <c r="G74" i="2"/>
  <c r="G98" i="2"/>
  <c r="G104" i="2"/>
  <c r="G116" i="2"/>
  <c r="G17" i="2"/>
  <c r="G29" i="2"/>
  <c r="G41" i="2"/>
  <c r="G131" i="2"/>
  <c r="G56" i="2"/>
  <c r="G146" i="2"/>
</calcChain>
</file>

<file path=xl/sharedStrings.xml><?xml version="1.0" encoding="utf-8"?>
<sst xmlns="http://schemas.openxmlformats.org/spreadsheetml/2006/main" count="655" uniqueCount="260">
  <si>
    <t>PD-MCI</t>
  </si>
  <si>
    <t>PD-NC</t>
  </si>
  <si>
    <t>sample No.</t>
    <phoneticPr fontId="1" type="noConversion"/>
  </si>
  <si>
    <t>Group</t>
    <phoneticPr fontId="1" type="noConversion"/>
  </si>
  <si>
    <t>PD-MCI-A1</t>
    <phoneticPr fontId="1" type="noConversion"/>
  </si>
  <si>
    <t>PD-MCI-A2</t>
  </si>
  <si>
    <t>PD-MCI-A3</t>
  </si>
  <si>
    <t>PD-MCI-A4</t>
  </si>
  <si>
    <t>PD-MCI-A5</t>
  </si>
  <si>
    <t>PD-MCI-A6</t>
  </si>
  <si>
    <t>PD-MCI-A7</t>
  </si>
  <si>
    <t>PD-MCI-A8</t>
  </si>
  <si>
    <t>PD-MCI-A9</t>
  </si>
  <si>
    <t>PD-MCI-A10</t>
    <phoneticPr fontId="1" type="noConversion"/>
  </si>
  <si>
    <t>PD-MCI-B1</t>
    <phoneticPr fontId="1" type="noConversion"/>
  </si>
  <si>
    <t>PD-MCI-B2</t>
  </si>
  <si>
    <t>PD-MCI-B3</t>
  </si>
  <si>
    <t>PD-MCI-B4</t>
  </si>
  <si>
    <t>PD-MCI-B5</t>
  </si>
  <si>
    <t>PD-MCI-B6</t>
  </si>
  <si>
    <t>PD-MCI-B7</t>
  </si>
  <si>
    <t>PD-MCI-B8</t>
  </si>
  <si>
    <t>PD-MCI-B9</t>
  </si>
  <si>
    <t>PD-MCI-B10</t>
  </si>
  <si>
    <t>PD-NC-A1</t>
    <phoneticPr fontId="1" type="noConversion"/>
  </si>
  <si>
    <t>PD-NC-A2</t>
  </si>
  <si>
    <t>PD-NC-A3</t>
  </si>
  <si>
    <t>PD-NC-A4</t>
  </si>
  <si>
    <t>PD-NC-A5</t>
  </si>
  <si>
    <t>PD-NC-A6</t>
  </si>
  <si>
    <t>PD-NC-A7</t>
  </si>
  <si>
    <t>PD-NC-A8</t>
  </si>
  <si>
    <t>PD-NC-A9</t>
  </si>
  <si>
    <t>PD-NC-A10</t>
  </si>
  <si>
    <t>PD-NC-B1</t>
    <phoneticPr fontId="1" type="noConversion"/>
  </si>
  <si>
    <t>PD-NC-B2</t>
  </si>
  <si>
    <t>PD-NC-B3</t>
  </si>
  <si>
    <t>PD-NC-B4</t>
  </si>
  <si>
    <t>PD-NC-B5</t>
  </si>
  <si>
    <t>SEX</t>
  </si>
  <si>
    <t>M</t>
  </si>
  <si>
    <t>F</t>
  </si>
  <si>
    <t>Age</t>
  </si>
  <si>
    <t>H-Y stage</t>
  </si>
  <si>
    <t>MDS-UPDRS III</t>
  </si>
  <si>
    <t>Height (cm)</t>
  </si>
  <si>
    <t>Weight (kg)</t>
  </si>
  <si>
    <t>BMI</t>
  </si>
  <si>
    <t>22.95</t>
  </si>
  <si>
    <t>22.60</t>
  </si>
  <si>
    <t>21.77</t>
  </si>
  <si>
    <t>23.94</t>
  </si>
  <si>
    <t>23.81</t>
  </si>
  <si>
    <t>24.39</t>
  </si>
  <si>
    <t>25.95</t>
  </si>
  <si>
    <t>20.81</t>
  </si>
  <si>
    <t>19.83</t>
  </si>
  <si>
    <t>21.30</t>
  </si>
  <si>
    <t>20.93</t>
  </si>
  <si>
    <t>21.26</t>
  </si>
  <si>
    <t>22.86</t>
  </si>
  <si>
    <t>20.31</t>
  </si>
  <si>
    <t>20.61</t>
  </si>
  <si>
    <t>20.82</t>
  </si>
  <si>
    <t>20.28</t>
  </si>
  <si>
    <t>19.15</t>
  </si>
  <si>
    <t>23.15</t>
  </si>
  <si>
    <t>24.54</t>
  </si>
  <si>
    <t>21.11</t>
  </si>
  <si>
    <t>21.41</t>
  </si>
  <si>
    <t>22.04</t>
  </si>
  <si>
    <t>20.00</t>
  </si>
  <si>
    <t>19.48</t>
  </si>
  <si>
    <t>20.96</t>
  </si>
  <si>
    <t>22.41</t>
  </si>
  <si>
    <t>25.63</t>
  </si>
  <si>
    <t>23.53</t>
  </si>
  <si>
    <t>22.23</t>
  </si>
  <si>
    <t>22.49</t>
  </si>
  <si>
    <t>20.70</t>
  </si>
  <si>
    <t>20.03</t>
  </si>
  <si>
    <t>22.91</t>
  </si>
  <si>
    <t>18.26</t>
  </si>
  <si>
    <t>23.78</t>
  </si>
  <si>
    <t>21.55</t>
  </si>
  <si>
    <t>23.44</t>
  </si>
  <si>
    <t>19.43</t>
  </si>
  <si>
    <t>20.55</t>
  </si>
  <si>
    <t>22.72</t>
  </si>
  <si>
    <t>19.30</t>
  </si>
  <si>
    <t>19.07</t>
  </si>
  <si>
    <t>22.68</t>
  </si>
  <si>
    <t>Duration</t>
    <phoneticPr fontId="1" type="noConversion"/>
  </si>
  <si>
    <t>plaque index</t>
  </si>
  <si>
    <t>BOHSE</t>
  </si>
  <si>
    <t>MoCA</t>
  </si>
  <si>
    <t>PDQ-39</t>
  </si>
  <si>
    <t>50.00</t>
  </si>
  <si>
    <t>1.61</t>
  </si>
  <si>
    <t>60.71</t>
  </si>
  <si>
    <t>2.14</t>
  </si>
  <si>
    <t>46.43</t>
  </si>
  <si>
    <t>1.29</t>
  </si>
  <si>
    <t>28.57</t>
  </si>
  <si>
    <t>1.07</t>
  </si>
  <si>
    <t>57.14</t>
  </si>
  <si>
    <t>0.71</t>
  </si>
  <si>
    <t>88.89</t>
  </si>
  <si>
    <t>1.14</t>
  </si>
  <si>
    <t>53.33</t>
  </si>
  <si>
    <t>1.53</t>
  </si>
  <si>
    <t>53.57</t>
  </si>
  <si>
    <t>1.64</t>
  </si>
  <si>
    <t>56.67</t>
  </si>
  <si>
    <t>1.67</t>
  </si>
  <si>
    <t>24.14</t>
  </si>
  <si>
    <t>0.69</t>
  </si>
  <si>
    <t>65.38</t>
  </si>
  <si>
    <t>1.16</t>
  </si>
  <si>
    <t>59.38</t>
  </si>
  <si>
    <t>1.03</t>
  </si>
  <si>
    <t>60.00</t>
  </si>
  <si>
    <t>2.03</t>
  </si>
  <si>
    <t>37.93</t>
  </si>
  <si>
    <t>33.33</t>
  </si>
  <si>
    <t>0.77</t>
  </si>
  <si>
    <t>39.29</t>
  </si>
  <si>
    <t>1.00</t>
  </si>
  <si>
    <t>44.44</t>
  </si>
  <si>
    <t>1.15</t>
  </si>
  <si>
    <t>58.62</t>
  </si>
  <si>
    <t>1.72</t>
  </si>
  <si>
    <t>1.63</t>
  </si>
  <si>
    <t>43.75</t>
  </si>
  <si>
    <t>1.38</t>
  </si>
  <si>
    <t>1.73</t>
  </si>
  <si>
    <t>42.86</t>
  </si>
  <si>
    <t>1.18</t>
  </si>
  <si>
    <t>58.33</t>
  </si>
  <si>
    <t>1.96</t>
  </si>
  <si>
    <t>43.33</t>
  </si>
  <si>
    <t>1.27</t>
  </si>
  <si>
    <t>65.00</t>
  </si>
  <si>
    <t>2.05</t>
  </si>
  <si>
    <t>46.15</t>
  </si>
  <si>
    <t>100.00</t>
  </si>
  <si>
    <t>2.00</t>
  </si>
  <si>
    <t>64.29</t>
  </si>
  <si>
    <t>1.79</t>
  </si>
  <si>
    <t>72.73</t>
  </si>
  <si>
    <t>2.64</t>
  </si>
  <si>
    <t>35.71</t>
  </si>
  <si>
    <t>0.75</t>
  </si>
  <si>
    <t>56.25</t>
  </si>
  <si>
    <t>1.13</t>
  </si>
  <si>
    <t>78.26</t>
  </si>
  <si>
    <t>2.17</t>
  </si>
  <si>
    <t>46.67</t>
  </si>
  <si>
    <t>57.69</t>
  </si>
  <si>
    <t>38.46</t>
  </si>
  <si>
    <t>71.43</t>
  </si>
  <si>
    <t>1.93</t>
  </si>
  <si>
    <t>90.00</t>
  </si>
  <si>
    <t>2.20</t>
  </si>
  <si>
    <t>0.86</t>
  </si>
  <si>
    <t>0.73</t>
  </si>
  <si>
    <t>1.04</t>
  </si>
  <si>
    <t>1.71</t>
  </si>
  <si>
    <t>67.86</t>
  </si>
  <si>
    <t>90.48</t>
  </si>
  <si>
    <t>2.57</t>
  </si>
  <si>
    <t>92.86</t>
  </si>
  <si>
    <t>2.21</t>
  </si>
  <si>
    <t>72.22</t>
  </si>
  <si>
    <t>47.62</t>
  </si>
  <si>
    <t>0.95</t>
  </si>
  <si>
    <t>Anti-Parkinson medicine</t>
  </si>
  <si>
    <t>COMT- inhibitors</t>
  </si>
  <si>
    <t>No</t>
  </si>
  <si>
    <t>Yes</t>
  </si>
  <si>
    <t>BOP+</t>
    <phoneticPr fontId="1" type="noConversion"/>
  </si>
  <si>
    <t>sample name</t>
    <phoneticPr fontId="1" type="noConversion"/>
  </si>
  <si>
    <r>
      <t>Education</t>
    </r>
    <r>
      <rPr>
        <b/>
        <sz val="11"/>
        <color theme="1"/>
        <rFont val="等线"/>
        <family val="2"/>
      </rPr>
      <t>（</t>
    </r>
    <r>
      <rPr>
        <b/>
        <sz val="11"/>
        <color theme="1"/>
        <rFont val="Arial"/>
        <family val="2"/>
      </rPr>
      <t>years</t>
    </r>
    <r>
      <rPr>
        <b/>
        <sz val="11"/>
        <color theme="1"/>
        <rFont val="等线"/>
        <family val="2"/>
      </rPr>
      <t>）</t>
    </r>
    <phoneticPr fontId="1" type="noConversion"/>
  </si>
  <si>
    <t>MMSE</t>
    <phoneticPr fontId="1" type="noConversion"/>
  </si>
  <si>
    <t>PC</t>
    <phoneticPr fontId="1" type="noConversion"/>
  </si>
  <si>
    <t>PC-A1</t>
    <phoneticPr fontId="1" type="noConversion"/>
  </si>
  <si>
    <t>PC-A2</t>
  </si>
  <si>
    <t>PC-A3</t>
  </si>
  <si>
    <t>PC-A4</t>
  </si>
  <si>
    <t>PC-A5</t>
  </si>
  <si>
    <t>PC-A6</t>
  </si>
  <si>
    <t>PC-A7</t>
  </si>
  <si>
    <t>PC-A8</t>
  </si>
  <si>
    <t>PC-A9</t>
  </si>
  <si>
    <t>PC-A10</t>
  </si>
  <si>
    <t>PC-B1</t>
    <phoneticPr fontId="1" type="noConversion"/>
  </si>
  <si>
    <t>PC-B2</t>
  </si>
  <si>
    <t>PC-B3</t>
  </si>
  <si>
    <t>PC-B4</t>
  </si>
  <si>
    <t>PC-B5</t>
  </si>
  <si>
    <t>&lt;1.000E0</t>
  </si>
  <si>
    <t>-</t>
    <phoneticPr fontId="1" type="noConversion"/>
  </si>
  <si>
    <t>-</t>
  </si>
  <si>
    <t>-</t>
    <phoneticPr fontId="1" type="noConversion"/>
  </si>
  <si>
    <t>PC-A6</t>
    <phoneticPr fontId="1" type="noConversion"/>
  </si>
  <si>
    <t>PC-A7</t>
    <phoneticPr fontId="1" type="noConversion"/>
  </si>
  <si>
    <t>PC-B2</t>
    <phoneticPr fontId="1" type="noConversion"/>
  </si>
  <si>
    <t>PC-B3</t>
    <phoneticPr fontId="1" type="noConversion"/>
  </si>
  <si>
    <t>PC-B4</t>
    <phoneticPr fontId="1" type="noConversion"/>
  </si>
  <si>
    <t>PC-B5</t>
    <phoneticPr fontId="1" type="noConversion"/>
  </si>
  <si>
    <t>PD-MCI-A10</t>
  </si>
  <si>
    <t>sample number</t>
    <phoneticPr fontId="1" type="noConversion"/>
  </si>
  <si>
    <t>sample name</t>
    <phoneticPr fontId="1" type="noConversion"/>
  </si>
  <si>
    <t>copy number</t>
    <phoneticPr fontId="1" type="noConversion"/>
  </si>
  <si>
    <t>Sample dilution factor</t>
    <phoneticPr fontId="1" type="noConversion"/>
  </si>
  <si>
    <r>
      <t>Genomic DNA volume</t>
    </r>
    <r>
      <rPr>
        <b/>
        <sz val="11"/>
        <color rgb="FF000000"/>
        <rFont val="宋体"/>
        <family val="3"/>
        <charset val="134"/>
      </rPr>
      <t>（</t>
    </r>
    <r>
      <rPr>
        <b/>
        <sz val="11"/>
        <color rgb="FF000000"/>
        <rFont val="Times New Roman"/>
        <family val="1"/>
      </rPr>
      <t>μL</t>
    </r>
    <r>
      <rPr>
        <b/>
        <sz val="11"/>
        <color rgb="FF000000"/>
        <rFont val="宋体"/>
        <family val="3"/>
        <charset val="134"/>
      </rPr>
      <t>）</t>
    </r>
    <phoneticPr fontId="1" type="noConversion"/>
  </si>
  <si>
    <t>Copy number of target genes in the original sample (copies/μL DNA)</t>
    <phoneticPr fontId="1" type="noConversion"/>
  </si>
  <si>
    <t>Average copy number of target genes in the original samples (copies/μL DNA)</t>
    <phoneticPr fontId="7" type="noConversion"/>
  </si>
  <si>
    <t>Total copy number of target genes in the original sample (copies/sample)</t>
    <phoneticPr fontId="7" type="noConversion"/>
  </si>
  <si>
    <t>Average total copy number of target genes in the original samples (copies/sample)</t>
    <phoneticPr fontId="7" type="noConversion"/>
  </si>
  <si>
    <t>PC-A1</t>
    <phoneticPr fontId="7" type="noConversion"/>
  </si>
  <si>
    <t>PC-A2</t>
    <phoneticPr fontId="1" type="noConversion"/>
  </si>
  <si>
    <t>PC-A3</t>
    <phoneticPr fontId="1" type="noConversion"/>
  </si>
  <si>
    <t>-</t>
    <phoneticPr fontId="1" type="noConversion"/>
  </si>
  <si>
    <t>PC-A4</t>
    <phoneticPr fontId="1" type="noConversion"/>
  </si>
  <si>
    <t>PC-A5</t>
    <phoneticPr fontId="1" type="noConversion"/>
  </si>
  <si>
    <t>PC-A8</t>
    <phoneticPr fontId="1" type="noConversion"/>
  </si>
  <si>
    <t>-</t>
    <phoneticPr fontId="1" type="noConversion"/>
  </si>
  <si>
    <t>-</t>
    <phoneticPr fontId="1" type="noConversion"/>
  </si>
  <si>
    <t>PC-A9</t>
    <phoneticPr fontId="1" type="noConversion"/>
  </si>
  <si>
    <t>PC-A10</t>
    <phoneticPr fontId="1" type="noConversion"/>
  </si>
  <si>
    <t>PC-B1</t>
    <phoneticPr fontId="7" type="noConversion"/>
  </si>
  <si>
    <t>PD-MCI-A1</t>
    <phoneticPr fontId="7" type="noConversion"/>
  </si>
  <si>
    <t>-</t>
    <phoneticPr fontId="1" type="noConversion"/>
  </si>
  <si>
    <t>PD-MCI-B1</t>
    <phoneticPr fontId="7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</si>
  <si>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</si>
  <si>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</si>
  <si>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</si>
  <si>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</si>
  <si>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PD-NC-A1</t>
    <phoneticPr fontId="7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</si>
  <si>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</si>
  <si>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</si>
  <si>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</si>
  <si>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</si>
  <si>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PD-NC-B1</t>
    <phoneticPr fontId="7" type="noConversion"/>
  </si>
  <si>
    <t>-</t>
    <phoneticPr fontId="1" type="noConversion"/>
  </si>
  <si>
    <t>-</t>
    <phoneticPr fontId="1" type="noConversion"/>
  </si>
  <si>
    <t>-</t>
    <phoneticPr fontId="1" type="noConversion"/>
  </si>
  <si>
    <r>
      <rPr>
        <b/>
        <sz val="16"/>
        <color theme="1"/>
        <rFont val="Times New Roman"/>
        <family val="1"/>
      </rPr>
      <t xml:space="preserve">Journal name: </t>
    </r>
    <r>
      <rPr>
        <sz val="16"/>
        <color theme="1"/>
        <rFont val="Times New Roman"/>
        <family val="1"/>
      </rPr>
      <t>Molecular Neurobiology</t>
    </r>
    <phoneticPr fontId="1" type="noConversion"/>
  </si>
  <si>
    <r>
      <rPr>
        <b/>
        <sz val="16"/>
        <color theme="1"/>
        <rFont val="Times New Roman"/>
        <family val="1"/>
      </rPr>
      <t>Author names:</t>
    </r>
    <r>
      <rPr>
        <sz val="16"/>
        <color theme="1"/>
        <rFont val="Times New Roman"/>
        <family val="1"/>
      </rPr>
      <t xml:space="preserve"> Dongcheng Li · Tengzhu Ren · Hao Li · Mingdi Huang · Jiaxin Chen · Qishan He · Wei Lv · Hailing Liu · Renshi Xu · Xiong Zhang</t>
    </r>
    <phoneticPr fontId="1" type="noConversion"/>
  </si>
  <si>
    <t>Corresponding author:</t>
  </si>
  <si>
    <t>Hailing Liu</t>
    <phoneticPr fontId="1" type="noConversion"/>
  </si>
  <si>
    <t>Renshi Xu</t>
  </si>
  <si>
    <t>Xiong Zhang</t>
  </si>
  <si>
    <t xml:space="preserve">Department of Neurology, Jiangxi Provincial People’s Hospital, The First Affiliated Hospital of Nanchang Medical College, Clinical College of Nanchang Medical College, Nanchang, China. </t>
    <phoneticPr fontId="1" type="noConversion"/>
  </si>
  <si>
    <t>xurenshi@ncu.edu.cn</t>
  </si>
  <si>
    <t xml:space="preserve">Department of Neurology, Affiliated Maoming People’s Hospital, Southern Medical University, Maoming, China. </t>
    <phoneticPr fontId="1" type="noConversion"/>
  </si>
  <si>
    <t>1332620671@qq.com</t>
  </si>
  <si>
    <t>xiong715@126.com</t>
  </si>
  <si>
    <r>
      <t>Article title:</t>
    </r>
    <r>
      <rPr>
        <sz val="16"/>
        <color rgb="FF000000"/>
        <rFont val="Times New Roman"/>
        <family val="1"/>
      </rPr>
      <t xml:space="preserve">Oral Microbiota and </t>
    </r>
    <r>
      <rPr>
        <i/>
        <sz val="16"/>
        <color rgb="FF000000"/>
        <rFont val="Times New Roman"/>
        <family val="1"/>
      </rPr>
      <t>Porphyromonas Gingivalis</t>
    </r>
    <r>
      <rPr>
        <sz val="16"/>
        <color rgb="FF000000"/>
        <rFont val="Times New Roman"/>
        <family val="1"/>
      </rPr>
      <t xml:space="preserve"> Kgp Genotypes Altered in Parkinson’s Disease with Mild Cognitive Impairment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</si>
</sst>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等线"/>
      <family val="2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等线"/>
      <family val="2"/>
      <scheme val="minor"/>
    </font>
    <font>
      <i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11" fontId="5" fillId="2" borderId="1" xfId="0" applyNumberFormat="1" applyFont="1" applyFill="1" applyBorder="1" applyAlignment="1">
      <alignment horizontal="center" vertical="center"/>
    </xf>
    <xf numFmtId="11" fontId="5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1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selection activeCell="F5" sqref="F5"/>
    </sheetView>
  </sheetViews>
  <sheetFormatPr defaultRowHeight="13.8" x14ac:dyDescent="0.25"/>
  <sheetData>
    <row r="1" spans="1:22" ht="30.6" customHeight="1" x14ac:dyDescent="0.4">
      <c r="A1" s="17" t="s">
        <v>259</v>
      </c>
    </row>
    <row r="3" spans="1:22" ht="21" x14ac:dyDescent="0.4">
      <c r="A3" s="20" t="s">
        <v>248</v>
      </c>
    </row>
    <row r="5" spans="1:22" ht="21" x14ac:dyDescent="0.4">
      <c r="A5" s="20" t="s">
        <v>249</v>
      </c>
    </row>
    <row r="7" spans="1:22" ht="20.399999999999999" x14ac:dyDescent="0.35">
      <c r="A7" s="21" t="s">
        <v>250</v>
      </c>
    </row>
    <row r="8" spans="1:22" ht="20.399999999999999" x14ac:dyDescent="0.35">
      <c r="A8" s="21"/>
    </row>
    <row r="9" spans="1:22" s="19" customFormat="1" ht="18" x14ac:dyDescent="0.35">
      <c r="A9" s="19" t="s">
        <v>251</v>
      </c>
    </row>
    <row r="10" spans="1:22" s="22" customFormat="1" ht="18" x14ac:dyDescent="0.35">
      <c r="A10" s="19" t="s">
        <v>256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s="22" customFormat="1" ht="18" x14ac:dyDescent="0.35">
      <c r="A11" s="19" t="s">
        <v>257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s="22" customFormat="1" ht="18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s="22" customFormat="1" ht="18" x14ac:dyDescent="0.35">
      <c r="A13" s="19" t="s">
        <v>252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s="19" customFormat="1" ht="18" x14ac:dyDescent="0.35">
      <c r="A14" s="19" t="s">
        <v>254</v>
      </c>
    </row>
    <row r="15" spans="1:22" s="22" customFormat="1" ht="18" x14ac:dyDescent="0.35">
      <c r="A15" s="19" t="s">
        <v>255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s="22" customFormat="1" ht="18" x14ac:dyDescent="0.3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s="22" customFormat="1" ht="18" x14ac:dyDescent="0.35">
      <c r="A17" s="19" t="s">
        <v>253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s="19" customFormat="1" ht="18" x14ac:dyDescent="0.35">
      <c r="A18" s="19" t="s">
        <v>256</v>
      </c>
    </row>
    <row r="19" spans="1:22" s="22" customFormat="1" ht="18" x14ac:dyDescent="0.35">
      <c r="A19" s="19" t="s">
        <v>258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selection activeCell="C15" sqref="C15"/>
    </sheetView>
  </sheetViews>
  <sheetFormatPr defaultRowHeight="13.8" x14ac:dyDescent="0.25"/>
  <cols>
    <col min="1" max="1" width="13.77734375" style="2" customWidth="1"/>
    <col min="2" max="2" width="8.88671875" style="1"/>
    <col min="3" max="3" width="24.77734375" style="1" customWidth="1"/>
    <col min="4" max="5" width="8.88671875" style="1"/>
    <col min="6" max="6" width="19.44140625" style="1" customWidth="1"/>
    <col min="7" max="12" width="16.88671875" style="1" customWidth="1"/>
    <col min="13" max="18" width="15.33203125" style="1" customWidth="1"/>
    <col min="19" max="19" width="25.6640625" style="1" customWidth="1"/>
    <col min="20" max="20" width="21" style="1" customWidth="1"/>
    <col min="21" max="16384" width="8.88671875" style="2"/>
  </cols>
  <sheetData>
    <row r="1" spans="1:20" s="4" customFormat="1" x14ac:dyDescent="0.25">
      <c r="A1" s="3" t="s">
        <v>2</v>
      </c>
      <c r="B1" s="3" t="s">
        <v>3</v>
      </c>
      <c r="C1" s="3" t="s">
        <v>181</v>
      </c>
      <c r="D1" s="3" t="s">
        <v>39</v>
      </c>
      <c r="E1" s="3" t="s">
        <v>42</v>
      </c>
      <c r="F1" s="3" t="s">
        <v>182</v>
      </c>
      <c r="G1" s="3" t="s">
        <v>45</v>
      </c>
      <c r="H1" s="3" t="s">
        <v>46</v>
      </c>
      <c r="I1" s="3" t="s">
        <v>47</v>
      </c>
      <c r="J1" s="3" t="s">
        <v>92</v>
      </c>
      <c r="K1" s="3" t="s">
        <v>43</v>
      </c>
      <c r="L1" s="3" t="s">
        <v>44</v>
      </c>
      <c r="M1" s="3" t="s">
        <v>180</v>
      </c>
      <c r="N1" s="3" t="s">
        <v>93</v>
      </c>
      <c r="O1" s="3" t="s">
        <v>94</v>
      </c>
      <c r="P1" s="3" t="s">
        <v>183</v>
      </c>
      <c r="Q1" s="3" t="s">
        <v>95</v>
      </c>
      <c r="R1" s="3" t="s">
        <v>96</v>
      </c>
      <c r="S1" s="3" t="s">
        <v>176</v>
      </c>
      <c r="T1" s="3" t="s">
        <v>177</v>
      </c>
    </row>
    <row r="2" spans="1:20" x14ac:dyDescent="0.25">
      <c r="A2" s="1">
        <v>1</v>
      </c>
      <c r="B2" s="1" t="s">
        <v>184</v>
      </c>
      <c r="C2" s="1" t="s">
        <v>185</v>
      </c>
      <c r="D2" s="1" t="s">
        <v>40</v>
      </c>
      <c r="E2" s="1">
        <v>69</v>
      </c>
      <c r="F2" s="1">
        <v>15</v>
      </c>
      <c r="G2" s="1">
        <v>167</v>
      </c>
      <c r="H2" s="1">
        <v>64</v>
      </c>
      <c r="I2" s="1" t="s">
        <v>48</v>
      </c>
      <c r="M2" s="1" t="s">
        <v>97</v>
      </c>
      <c r="N2" s="1" t="s">
        <v>98</v>
      </c>
      <c r="O2" s="1">
        <v>10</v>
      </c>
      <c r="P2" s="1">
        <v>30</v>
      </c>
      <c r="Q2" s="1">
        <v>30</v>
      </c>
    </row>
    <row r="3" spans="1:20" x14ac:dyDescent="0.25">
      <c r="A3" s="1">
        <v>2</v>
      </c>
      <c r="B3" s="1" t="s">
        <v>184</v>
      </c>
      <c r="C3" s="1" t="s">
        <v>186</v>
      </c>
      <c r="D3" s="1" t="s">
        <v>41</v>
      </c>
      <c r="E3" s="1">
        <v>63</v>
      </c>
      <c r="F3" s="1">
        <v>7</v>
      </c>
      <c r="G3" s="1">
        <v>156</v>
      </c>
      <c r="H3" s="1">
        <v>55</v>
      </c>
      <c r="I3" s="1" t="s">
        <v>49</v>
      </c>
      <c r="M3" s="1" t="s">
        <v>99</v>
      </c>
      <c r="N3" s="1" t="s">
        <v>100</v>
      </c>
      <c r="O3" s="1">
        <v>14</v>
      </c>
      <c r="P3" s="1">
        <v>29</v>
      </c>
      <c r="Q3" s="1">
        <v>27</v>
      </c>
    </row>
    <row r="4" spans="1:20" x14ac:dyDescent="0.25">
      <c r="A4" s="1">
        <v>3</v>
      </c>
      <c r="B4" s="1" t="s">
        <v>184</v>
      </c>
      <c r="C4" s="1" t="s">
        <v>187</v>
      </c>
      <c r="D4" s="1" t="s">
        <v>40</v>
      </c>
      <c r="E4" s="1">
        <v>67</v>
      </c>
      <c r="F4" s="1">
        <v>6</v>
      </c>
      <c r="G4" s="1">
        <v>166</v>
      </c>
      <c r="H4" s="1">
        <v>60</v>
      </c>
      <c r="I4" s="1" t="s">
        <v>50</v>
      </c>
      <c r="M4" s="1" t="s">
        <v>101</v>
      </c>
      <c r="N4" s="1" t="s">
        <v>102</v>
      </c>
      <c r="O4" s="1">
        <v>8</v>
      </c>
      <c r="P4" s="1">
        <v>30</v>
      </c>
      <c r="Q4" s="1">
        <v>30</v>
      </c>
    </row>
    <row r="5" spans="1:20" x14ac:dyDescent="0.25">
      <c r="A5" s="1">
        <v>4</v>
      </c>
      <c r="B5" s="1" t="s">
        <v>184</v>
      </c>
      <c r="C5" s="1" t="s">
        <v>188</v>
      </c>
      <c r="D5" s="1" t="s">
        <v>40</v>
      </c>
      <c r="E5" s="1">
        <v>54</v>
      </c>
      <c r="F5" s="1">
        <v>16</v>
      </c>
      <c r="G5" s="1">
        <v>171</v>
      </c>
      <c r="H5" s="1">
        <v>70</v>
      </c>
      <c r="I5" s="1" t="s">
        <v>51</v>
      </c>
      <c r="M5" s="1" t="s">
        <v>103</v>
      </c>
      <c r="N5" s="1" t="s">
        <v>104</v>
      </c>
      <c r="O5" s="1">
        <v>6</v>
      </c>
      <c r="P5" s="1">
        <v>28</v>
      </c>
      <c r="Q5" s="1">
        <v>26</v>
      </c>
    </row>
    <row r="6" spans="1:20" x14ac:dyDescent="0.25">
      <c r="A6" s="1">
        <v>5</v>
      </c>
      <c r="B6" s="1" t="s">
        <v>184</v>
      </c>
      <c r="C6" s="1" t="s">
        <v>189</v>
      </c>
      <c r="D6" s="1" t="s">
        <v>40</v>
      </c>
      <c r="E6" s="1">
        <v>55</v>
      </c>
      <c r="F6" s="1">
        <v>12</v>
      </c>
      <c r="G6" s="1">
        <v>169</v>
      </c>
      <c r="H6" s="1">
        <v>68</v>
      </c>
      <c r="I6" s="1" t="s">
        <v>52</v>
      </c>
      <c r="M6" s="1" t="s">
        <v>105</v>
      </c>
      <c r="N6" s="1" t="s">
        <v>106</v>
      </c>
      <c r="O6" s="1">
        <v>11</v>
      </c>
      <c r="P6" s="1">
        <v>29</v>
      </c>
      <c r="Q6" s="1">
        <v>30</v>
      </c>
    </row>
    <row r="7" spans="1:20" x14ac:dyDescent="0.25">
      <c r="A7" s="1">
        <v>6</v>
      </c>
      <c r="B7" s="1" t="s">
        <v>184</v>
      </c>
      <c r="C7" s="1" t="s">
        <v>190</v>
      </c>
      <c r="D7" s="1" t="s">
        <v>40</v>
      </c>
      <c r="E7" s="1">
        <v>75</v>
      </c>
      <c r="F7" s="1">
        <v>5</v>
      </c>
      <c r="G7" s="1">
        <v>173</v>
      </c>
      <c r="H7" s="1">
        <v>73</v>
      </c>
      <c r="I7" s="1" t="s">
        <v>53</v>
      </c>
      <c r="M7" s="1" t="s">
        <v>107</v>
      </c>
      <c r="N7" s="1" t="s">
        <v>108</v>
      </c>
      <c r="O7" s="1">
        <v>16</v>
      </c>
      <c r="P7" s="1">
        <v>29</v>
      </c>
      <c r="Q7" s="1">
        <v>27</v>
      </c>
    </row>
    <row r="8" spans="1:20" x14ac:dyDescent="0.25">
      <c r="A8" s="1">
        <v>7</v>
      </c>
      <c r="B8" s="1" t="s">
        <v>184</v>
      </c>
      <c r="C8" s="1" t="s">
        <v>191</v>
      </c>
      <c r="D8" s="1" t="s">
        <v>40</v>
      </c>
      <c r="E8" s="1">
        <v>57</v>
      </c>
      <c r="F8" s="1">
        <v>10</v>
      </c>
      <c r="G8" s="1">
        <v>170</v>
      </c>
      <c r="H8" s="1">
        <v>75</v>
      </c>
      <c r="I8" s="1" t="s">
        <v>54</v>
      </c>
      <c r="M8" s="1" t="s">
        <v>109</v>
      </c>
      <c r="N8" s="1" t="s">
        <v>110</v>
      </c>
      <c r="O8" s="1">
        <v>12</v>
      </c>
      <c r="P8" s="1">
        <v>28</v>
      </c>
      <c r="Q8" s="1">
        <v>28</v>
      </c>
    </row>
    <row r="9" spans="1:20" x14ac:dyDescent="0.25">
      <c r="A9" s="1">
        <v>8</v>
      </c>
      <c r="B9" s="1" t="s">
        <v>184</v>
      </c>
      <c r="C9" s="1" t="s">
        <v>192</v>
      </c>
      <c r="D9" s="1" t="s">
        <v>41</v>
      </c>
      <c r="E9" s="1">
        <v>45</v>
      </c>
      <c r="F9" s="1">
        <v>12</v>
      </c>
      <c r="G9" s="1">
        <v>155</v>
      </c>
      <c r="H9" s="1">
        <v>50</v>
      </c>
      <c r="I9" s="1" t="s">
        <v>55</v>
      </c>
      <c r="M9" s="1" t="s">
        <v>111</v>
      </c>
      <c r="N9" s="1" t="s">
        <v>112</v>
      </c>
      <c r="O9" s="1">
        <v>10</v>
      </c>
      <c r="P9" s="1">
        <v>29</v>
      </c>
      <c r="Q9" s="1">
        <v>29</v>
      </c>
    </row>
    <row r="10" spans="1:20" x14ac:dyDescent="0.25">
      <c r="A10" s="1">
        <v>9</v>
      </c>
      <c r="B10" s="1" t="s">
        <v>184</v>
      </c>
      <c r="C10" s="1" t="s">
        <v>193</v>
      </c>
      <c r="D10" s="1" t="s">
        <v>40</v>
      </c>
      <c r="E10" s="1">
        <v>70</v>
      </c>
      <c r="F10" s="1">
        <v>3</v>
      </c>
      <c r="G10" s="1">
        <v>165</v>
      </c>
      <c r="H10" s="1">
        <v>54</v>
      </c>
      <c r="I10" s="1" t="s">
        <v>56</v>
      </c>
      <c r="M10" s="1" t="s">
        <v>113</v>
      </c>
      <c r="N10" s="1" t="s">
        <v>114</v>
      </c>
      <c r="O10" s="1">
        <v>14</v>
      </c>
      <c r="P10" s="1">
        <v>30</v>
      </c>
      <c r="Q10" s="1">
        <v>26</v>
      </c>
    </row>
    <row r="11" spans="1:20" x14ac:dyDescent="0.25">
      <c r="A11" s="1">
        <v>10</v>
      </c>
      <c r="B11" s="1" t="s">
        <v>184</v>
      </c>
      <c r="C11" s="1" t="s">
        <v>194</v>
      </c>
      <c r="D11" s="1" t="s">
        <v>40</v>
      </c>
      <c r="E11" s="1">
        <v>56</v>
      </c>
      <c r="F11" s="1">
        <v>15</v>
      </c>
      <c r="G11" s="1">
        <v>172</v>
      </c>
      <c r="H11" s="1">
        <v>63</v>
      </c>
      <c r="I11" s="1" t="s">
        <v>57</v>
      </c>
      <c r="M11" s="1" t="s">
        <v>115</v>
      </c>
      <c r="N11" s="1" t="s">
        <v>116</v>
      </c>
      <c r="O11" s="1">
        <v>4</v>
      </c>
      <c r="P11" s="1">
        <v>30</v>
      </c>
      <c r="Q11" s="1">
        <v>30</v>
      </c>
    </row>
    <row r="12" spans="1:20" x14ac:dyDescent="0.25">
      <c r="A12" s="1">
        <v>11</v>
      </c>
      <c r="B12" s="1" t="s">
        <v>184</v>
      </c>
      <c r="C12" s="1" t="s">
        <v>195</v>
      </c>
      <c r="D12" s="1" t="s">
        <v>41</v>
      </c>
      <c r="E12" s="1">
        <v>60</v>
      </c>
      <c r="F12" s="1">
        <v>9</v>
      </c>
      <c r="G12" s="1">
        <v>153</v>
      </c>
      <c r="H12" s="1">
        <v>49</v>
      </c>
      <c r="I12" s="1" t="s">
        <v>58</v>
      </c>
      <c r="M12" s="1" t="s">
        <v>117</v>
      </c>
      <c r="N12" s="1" t="s">
        <v>118</v>
      </c>
      <c r="O12" s="1">
        <v>14</v>
      </c>
      <c r="P12" s="1">
        <v>28</v>
      </c>
      <c r="Q12" s="1">
        <v>27</v>
      </c>
    </row>
    <row r="13" spans="1:20" x14ac:dyDescent="0.25">
      <c r="A13" s="1">
        <v>12</v>
      </c>
      <c r="B13" s="1" t="s">
        <v>184</v>
      </c>
      <c r="C13" s="1" t="s">
        <v>196</v>
      </c>
      <c r="D13" s="1" t="s">
        <v>40</v>
      </c>
      <c r="E13" s="1">
        <v>63</v>
      </c>
      <c r="F13" s="1">
        <v>6</v>
      </c>
      <c r="G13" s="1">
        <v>168</v>
      </c>
      <c r="H13" s="1">
        <v>60</v>
      </c>
      <c r="I13" s="1" t="s">
        <v>59</v>
      </c>
      <c r="M13" s="1" t="s">
        <v>119</v>
      </c>
      <c r="N13" s="1" t="s">
        <v>120</v>
      </c>
      <c r="O13" s="1">
        <v>11</v>
      </c>
      <c r="P13" s="1">
        <v>29</v>
      </c>
      <c r="Q13" s="1">
        <v>26</v>
      </c>
    </row>
    <row r="14" spans="1:20" x14ac:dyDescent="0.25">
      <c r="A14" s="1">
        <v>13</v>
      </c>
      <c r="B14" s="1" t="s">
        <v>184</v>
      </c>
      <c r="C14" s="1" t="s">
        <v>197</v>
      </c>
      <c r="D14" s="1" t="s">
        <v>40</v>
      </c>
      <c r="E14" s="1">
        <v>61</v>
      </c>
      <c r="F14" s="1">
        <v>15</v>
      </c>
      <c r="G14" s="1">
        <v>175</v>
      </c>
      <c r="H14" s="1">
        <v>70</v>
      </c>
      <c r="I14" s="1" t="s">
        <v>60</v>
      </c>
      <c r="M14" s="1" t="s">
        <v>121</v>
      </c>
      <c r="N14" s="1" t="s">
        <v>122</v>
      </c>
      <c r="O14" s="1">
        <v>13</v>
      </c>
      <c r="P14" s="1">
        <v>29</v>
      </c>
      <c r="Q14" s="1">
        <v>29</v>
      </c>
    </row>
    <row r="15" spans="1:20" x14ac:dyDescent="0.25">
      <c r="A15" s="1">
        <v>14</v>
      </c>
      <c r="B15" s="1" t="s">
        <v>184</v>
      </c>
      <c r="C15" s="1" t="s">
        <v>198</v>
      </c>
      <c r="D15" s="1" t="s">
        <v>41</v>
      </c>
      <c r="E15" s="1">
        <v>66</v>
      </c>
      <c r="F15" s="1">
        <v>18</v>
      </c>
      <c r="G15" s="1">
        <v>160</v>
      </c>
      <c r="H15" s="1">
        <v>52</v>
      </c>
      <c r="I15" s="1" t="s">
        <v>61</v>
      </c>
      <c r="M15" s="1" t="s">
        <v>123</v>
      </c>
      <c r="N15" s="1" t="s">
        <v>120</v>
      </c>
      <c r="O15" s="1">
        <v>6</v>
      </c>
      <c r="P15" s="1">
        <v>28</v>
      </c>
      <c r="Q15" s="1">
        <v>26</v>
      </c>
    </row>
    <row r="16" spans="1:20" x14ac:dyDescent="0.25">
      <c r="A16" s="1">
        <v>15</v>
      </c>
      <c r="B16" s="1" t="s">
        <v>184</v>
      </c>
      <c r="C16" s="1" t="s">
        <v>199</v>
      </c>
      <c r="D16" s="1" t="s">
        <v>41</v>
      </c>
      <c r="E16" s="1">
        <v>66</v>
      </c>
      <c r="F16" s="1">
        <v>12</v>
      </c>
      <c r="G16" s="1">
        <v>151</v>
      </c>
      <c r="H16" s="1">
        <v>47</v>
      </c>
      <c r="I16" s="1" t="s">
        <v>62</v>
      </c>
      <c r="M16" s="1" t="s">
        <v>124</v>
      </c>
      <c r="N16" s="1" t="s">
        <v>125</v>
      </c>
      <c r="O16" s="1">
        <v>6</v>
      </c>
      <c r="P16" s="1">
        <v>30</v>
      </c>
      <c r="Q16" s="1">
        <v>28</v>
      </c>
    </row>
    <row r="17" spans="1:20" x14ac:dyDescent="0.25">
      <c r="A17" s="1">
        <v>16</v>
      </c>
      <c r="B17" s="1" t="s">
        <v>0</v>
      </c>
      <c r="C17" s="1" t="s">
        <v>4</v>
      </c>
      <c r="D17" s="1" t="s">
        <v>40</v>
      </c>
      <c r="E17" s="1">
        <v>62</v>
      </c>
      <c r="F17" s="1">
        <v>6</v>
      </c>
      <c r="G17" s="1">
        <v>164</v>
      </c>
      <c r="H17" s="1">
        <v>56</v>
      </c>
      <c r="I17" s="1" t="s">
        <v>63</v>
      </c>
      <c r="J17" s="1">
        <v>1</v>
      </c>
      <c r="K17" s="1">
        <v>1</v>
      </c>
      <c r="L17" s="1">
        <v>20</v>
      </c>
      <c r="M17" s="1" t="s">
        <v>126</v>
      </c>
      <c r="N17" s="1" t="s">
        <v>127</v>
      </c>
      <c r="O17" s="1">
        <v>7</v>
      </c>
      <c r="P17" s="1">
        <v>26</v>
      </c>
      <c r="Q17" s="1">
        <v>22</v>
      </c>
      <c r="R17" s="1">
        <v>33</v>
      </c>
      <c r="S17" s="1" t="s">
        <v>179</v>
      </c>
      <c r="T17" s="1" t="s">
        <v>178</v>
      </c>
    </row>
    <row r="18" spans="1:20" x14ac:dyDescent="0.25">
      <c r="A18" s="1">
        <v>17</v>
      </c>
      <c r="B18" s="1" t="s">
        <v>0</v>
      </c>
      <c r="C18" s="1" t="s">
        <v>5</v>
      </c>
      <c r="D18" s="1" t="s">
        <v>41</v>
      </c>
      <c r="E18" s="1">
        <v>67</v>
      </c>
      <c r="F18" s="1">
        <v>12</v>
      </c>
      <c r="G18" s="1">
        <v>157</v>
      </c>
      <c r="H18" s="1">
        <v>50</v>
      </c>
      <c r="I18" s="1" t="s">
        <v>64</v>
      </c>
      <c r="J18" s="1">
        <v>3</v>
      </c>
      <c r="K18" s="1">
        <v>1</v>
      </c>
      <c r="L18" s="1">
        <v>18</v>
      </c>
      <c r="M18" s="1" t="s">
        <v>128</v>
      </c>
      <c r="N18" s="1" t="s">
        <v>129</v>
      </c>
      <c r="O18" s="1">
        <v>7</v>
      </c>
      <c r="P18" s="1">
        <v>28</v>
      </c>
      <c r="Q18" s="1">
        <v>22</v>
      </c>
      <c r="R18" s="1">
        <v>40</v>
      </c>
      <c r="S18" s="1" t="s">
        <v>179</v>
      </c>
      <c r="T18" s="1" t="s">
        <v>178</v>
      </c>
    </row>
    <row r="19" spans="1:20" x14ac:dyDescent="0.25">
      <c r="A19" s="1">
        <v>18</v>
      </c>
      <c r="B19" s="1" t="s">
        <v>0</v>
      </c>
      <c r="C19" s="1" t="s">
        <v>6</v>
      </c>
      <c r="D19" s="1" t="s">
        <v>41</v>
      </c>
      <c r="E19" s="1">
        <v>61</v>
      </c>
      <c r="F19" s="1">
        <v>9</v>
      </c>
      <c r="G19" s="1">
        <v>155</v>
      </c>
      <c r="H19" s="1">
        <v>46</v>
      </c>
      <c r="I19" s="1" t="s">
        <v>65</v>
      </c>
      <c r="J19" s="1">
        <v>4</v>
      </c>
      <c r="K19" s="1">
        <v>1.5</v>
      </c>
      <c r="L19" s="1">
        <v>25</v>
      </c>
      <c r="M19" s="1" t="s">
        <v>130</v>
      </c>
      <c r="N19" s="1" t="s">
        <v>131</v>
      </c>
      <c r="O19" s="1">
        <v>11</v>
      </c>
      <c r="P19" s="1">
        <v>25</v>
      </c>
      <c r="Q19" s="1">
        <v>20</v>
      </c>
      <c r="R19" s="1">
        <v>45</v>
      </c>
      <c r="S19" s="1" t="s">
        <v>179</v>
      </c>
      <c r="T19" s="1" t="s">
        <v>178</v>
      </c>
    </row>
    <row r="20" spans="1:20" x14ac:dyDescent="0.25">
      <c r="A20" s="1">
        <v>19</v>
      </c>
      <c r="B20" s="1" t="s">
        <v>0</v>
      </c>
      <c r="C20" s="1" t="s">
        <v>7</v>
      </c>
      <c r="D20" s="1" t="s">
        <v>40</v>
      </c>
      <c r="E20" s="1">
        <v>59</v>
      </c>
      <c r="F20" s="1">
        <v>6</v>
      </c>
      <c r="G20" s="1">
        <v>161</v>
      </c>
      <c r="H20" s="1">
        <v>60</v>
      </c>
      <c r="I20" s="1" t="s">
        <v>66</v>
      </c>
      <c r="J20" s="1">
        <v>4</v>
      </c>
      <c r="K20" s="1">
        <v>2</v>
      </c>
      <c r="L20" s="1">
        <v>30</v>
      </c>
      <c r="M20" s="1" t="s">
        <v>109</v>
      </c>
      <c r="N20" s="1" t="s">
        <v>132</v>
      </c>
      <c r="O20" s="1">
        <v>10</v>
      </c>
      <c r="P20" s="1">
        <v>28</v>
      </c>
      <c r="Q20" s="1">
        <v>23</v>
      </c>
      <c r="R20" s="1">
        <v>30</v>
      </c>
      <c r="S20" s="1" t="s">
        <v>179</v>
      </c>
      <c r="T20" s="1" t="s">
        <v>178</v>
      </c>
    </row>
    <row r="21" spans="1:20" x14ac:dyDescent="0.25">
      <c r="A21" s="1">
        <v>20</v>
      </c>
      <c r="B21" s="1" t="s">
        <v>0</v>
      </c>
      <c r="C21" s="1" t="s">
        <v>8</v>
      </c>
      <c r="D21" s="1" t="s">
        <v>40</v>
      </c>
      <c r="E21" s="1">
        <v>55</v>
      </c>
      <c r="F21" s="1">
        <v>12</v>
      </c>
      <c r="G21" s="1">
        <v>164</v>
      </c>
      <c r="H21" s="1">
        <v>66</v>
      </c>
      <c r="I21" s="1" t="s">
        <v>67</v>
      </c>
      <c r="J21" s="1">
        <v>3</v>
      </c>
      <c r="K21" s="1">
        <v>1</v>
      </c>
      <c r="L21" s="1">
        <v>36</v>
      </c>
      <c r="M21" s="1" t="s">
        <v>133</v>
      </c>
      <c r="N21" s="1" t="s">
        <v>134</v>
      </c>
      <c r="O21" s="1">
        <v>8</v>
      </c>
      <c r="P21" s="1">
        <v>26</v>
      </c>
      <c r="Q21" s="1">
        <v>20</v>
      </c>
      <c r="R21" s="1">
        <v>29</v>
      </c>
      <c r="S21" s="1" t="s">
        <v>179</v>
      </c>
      <c r="T21" s="1" t="s">
        <v>178</v>
      </c>
    </row>
    <row r="22" spans="1:20" x14ac:dyDescent="0.25">
      <c r="A22" s="1">
        <v>21</v>
      </c>
      <c r="B22" s="1" t="s">
        <v>0</v>
      </c>
      <c r="C22" s="1" t="s">
        <v>9</v>
      </c>
      <c r="D22" s="1" t="s">
        <v>40</v>
      </c>
      <c r="E22" s="1">
        <v>77</v>
      </c>
      <c r="F22" s="1">
        <v>12</v>
      </c>
      <c r="G22" s="1">
        <v>170</v>
      </c>
      <c r="H22" s="1">
        <v>61</v>
      </c>
      <c r="I22" s="1" t="s">
        <v>68</v>
      </c>
      <c r="J22" s="1">
        <v>3</v>
      </c>
      <c r="K22" s="1">
        <v>1</v>
      </c>
      <c r="L22" s="1">
        <v>32</v>
      </c>
      <c r="M22" s="1" t="s">
        <v>97</v>
      </c>
      <c r="N22" s="1" t="s">
        <v>135</v>
      </c>
      <c r="O22" s="1">
        <v>11</v>
      </c>
      <c r="P22" s="1">
        <v>27</v>
      </c>
      <c r="Q22" s="1">
        <v>20</v>
      </c>
      <c r="R22" s="1">
        <v>41</v>
      </c>
      <c r="S22" s="1" t="s">
        <v>179</v>
      </c>
      <c r="T22" s="1" t="s">
        <v>178</v>
      </c>
    </row>
    <row r="23" spans="1:20" x14ac:dyDescent="0.25">
      <c r="A23" s="1">
        <v>22</v>
      </c>
      <c r="B23" s="1" t="s">
        <v>0</v>
      </c>
      <c r="C23" s="1" t="s">
        <v>10</v>
      </c>
      <c r="D23" s="1" t="s">
        <v>40</v>
      </c>
      <c r="E23" s="1">
        <v>45</v>
      </c>
      <c r="F23" s="1">
        <v>15</v>
      </c>
      <c r="G23" s="1">
        <v>166</v>
      </c>
      <c r="H23" s="1">
        <v>59</v>
      </c>
      <c r="I23" s="1" t="s">
        <v>69</v>
      </c>
      <c r="J23" s="1">
        <v>1</v>
      </c>
      <c r="K23" s="1">
        <v>1</v>
      </c>
      <c r="L23" s="1">
        <v>20</v>
      </c>
      <c r="M23" s="1" t="s">
        <v>136</v>
      </c>
      <c r="N23" s="1" t="s">
        <v>137</v>
      </c>
      <c r="O23" s="1">
        <v>9</v>
      </c>
      <c r="P23" s="1">
        <v>26</v>
      </c>
      <c r="Q23" s="1">
        <v>21</v>
      </c>
      <c r="R23" s="1">
        <v>30</v>
      </c>
      <c r="S23" s="1" t="s">
        <v>178</v>
      </c>
      <c r="T23" s="1" t="s">
        <v>178</v>
      </c>
    </row>
    <row r="24" spans="1:20" x14ac:dyDescent="0.25">
      <c r="A24" s="1">
        <v>23</v>
      </c>
      <c r="B24" s="1" t="s">
        <v>0</v>
      </c>
      <c r="C24" s="1" t="s">
        <v>11</v>
      </c>
      <c r="D24" s="1" t="s">
        <v>40</v>
      </c>
      <c r="E24" s="1">
        <v>66</v>
      </c>
      <c r="F24" s="1">
        <v>12</v>
      </c>
      <c r="G24" s="1">
        <v>165</v>
      </c>
      <c r="H24" s="1">
        <v>60</v>
      </c>
      <c r="I24" s="1" t="s">
        <v>70</v>
      </c>
      <c r="J24" s="1">
        <v>10</v>
      </c>
      <c r="K24" s="1">
        <v>2.5</v>
      </c>
      <c r="L24" s="1">
        <v>40</v>
      </c>
      <c r="M24" s="1" t="s">
        <v>138</v>
      </c>
      <c r="N24" s="1" t="s">
        <v>139</v>
      </c>
      <c r="O24" s="1">
        <v>12</v>
      </c>
      <c r="P24" s="1">
        <v>28</v>
      </c>
      <c r="Q24" s="1">
        <v>22</v>
      </c>
      <c r="R24" s="1">
        <v>62</v>
      </c>
      <c r="S24" s="1" t="s">
        <v>179</v>
      </c>
      <c r="T24" s="1" t="s">
        <v>179</v>
      </c>
    </row>
    <row r="25" spans="1:20" x14ac:dyDescent="0.25">
      <c r="A25" s="1">
        <v>24</v>
      </c>
      <c r="B25" s="1" t="s">
        <v>0</v>
      </c>
      <c r="C25" s="1" t="s">
        <v>12</v>
      </c>
      <c r="D25" s="1" t="s">
        <v>41</v>
      </c>
      <c r="E25" s="1">
        <v>64</v>
      </c>
      <c r="F25" s="1">
        <v>9</v>
      </c>
      <c r="G25" s="1">
        <v>150</v>
      </c>
      <c r="H25" s="1">
        <v>45</v>
      </c>
      <c r="I25" s="1" t="s">
        <v>71</v>
      </c>
      <c r="J25" s="1">
        <v>2</v>
      </c>
      <c r="K25" s="1">
        <v>1</v>
      </c>
      <c r="L25" s="1">
        <v>34</v>
      </c>
      <c r="M25" s="1" t="s">
        <v>140</v>
      </c>
      <c r="N25" s="1" t="s">
        <v>141</v>
      </c>
      <c r="O25" s="1">
        <v>7</v>
      </c>
      <c r="P25" s="1">
        <v>25</v>
      </c>
      <c r="Q25" s="1">
        <v>19</v>
      </c>
      <c r="R25" s="1">
        <v>49</v>
      </c>
      <c r="S25" s="1" t="s">
        <v>178</v>
      </c>
      <c r="T25" s="1" t="s">
        <v>178</v>
      </c>
    </row>
    <row r="26" spans="1:20" x14ac:dyDescent="0.25">
      <c r="A26" s="1">
        <v>25</v>
      </c>
      <c r="B26" s="1" t="s">
        <v>0</v>
      </c>
      <c r="C26" s="1" t="s">
        <v>13</v>
      </c>
      <c r="D26" s="1" t="s">
        <v>41</v>
      </c>
      <c r="E26" s="1">
        <v>54</v>
      </c>
      <c r="F26" s="1">
        <v>6</v>
      </c>
      <c r="G26" s="1">
        <v>152</v>
      </c>
      <c r="H26" s="1">
        <v>45</v>
      </c>
      <c r="I26" s="1" t="s">
        <v>72</v>
      </c>
      <c r="J26" s="1">
        <v>3</v>
      </c>
      <c r="K26" s="1">
        <v>1</v>
      </c>
      <c r="L26" s="1">
        <v>28</v>
      </c>
      <c r="M26" s="1" t="s">
        <v>105</v>
      </c>
      <c r="N26" s="1" t="s">
        <v>112</v>
      </c>
      <c r="O26" s="1">
        <v>10</v>
      </c>
      <c r="P26" s="1">
        <v>24</v>
      </c>
      <c r="Q26" s="1">
        <v>23</v>
      </c>
      <c r="R26" s="1">
        <v>50</v>
      </c>
      <c r="S26" s="1" t="s">
        <v>179</v>
      </c>
      <c r="T26" s="1" t="s">
        <v>178</v>
      </c>
    </row>
    <row r="27" spans="1:20" x14ac:dyDescent="0.25">
      <c r="A27" s="1">
        <v>26</v>
      </c>
      <c r="B27" s="1" t="s">
        <v>0</v>
      </c>
      <c r="C27" s="1" t="s">
        <v>14</v>
      </c>
      <c r="D27" s="1" t="s">
        <v>41</v>
      </c>
      <c r="E27" s="1">
        <v>65</v>
      </c>
      <c r="F27" s="1">
        <v>1</v>
      </c>
      <c r="G27" s="1">
        <v>162</v>
      </c>
      <c r="H27" s="1">
        <v>55</v>
      </c>
      <c r="I27" s="1" t="s">
        <v>73</v>
      </c>
      <c r="J27" s="1">
        <v>9</v>
      </c>
      <c r="K27" s="1">
        <v>3</v>
      </c>
      <c r="L27" s="1">
        <v>30</v>
      </c>
      <c r="M27" s="1" t="s">
        <v>142</v>
      </c>
      <c r="N27" s="1" t="s">
        <v>143</v>
      </c>
      <c r="O27" s="1">
        <v>12</v>
      </c>
      <c r="P27" s="1">
        <v>26</v>
      </c>
      <c r="Q27" s="1">
        <v>20</v>
      </c>
      <c r="R27" s="1">
        <v>70</v>
      </c>
      <c r="S27" s="1" t="s">
        <v>179</v>
      </c>
      <c r="T27" s="1" t="s">
        <v>179</v>
      </c>
    </row>
    <row r="28" spans="1:20" x14ac:dyDescent="0.25">
      <c r="A28" s="1">
        <v>27</v>
      </c>
      <c r="B28" s="1" t="s">
        <v>0</v>
      </c>
      <c r="C28" s="1" t="s">
        <v>15</v>
      </c>
      <c r="D28" s="1" t="s">
        <v>40</v>
      </c>
      <c r="E28" s="1">
        <v>68</v>
      </c>
      <c r="F28" s="1">
        <v>6</v>
      </c>
      <c r="G28" s="1">
        <v>169</v>
      </c>
      <c r="H28" s="1">
        <v>64</v>
      </c>
      <c r="I28" s="1" t="s">
        <v>74</v>
      </c>
      <c r="J28" s="1">
        <v>3</v>
      </c>
      <c r="K28" s="1">
        <v>1</v>
      </c>
      <c r="L28" s="1">
        <v>25</v>
      </c>
      <c r="M28" s="1" t="s">
        <v>144</v>
      </c>
      <c r="N28" s="1" t="s">
        <v>141</v>
      </c>
      <c r="O28" s="1">
        <v>7</v>
      </c>
      <c r="P28" s="1">
        <v>25</v>
      </c>
      <c r="Q28" s="1">
        <v>19</v>
      </c>
      <c r="R28" s="1">
        <v>43</v>
      </c>
      <c r="S28" s="1" t="s">
        <v>179</v>
      </c>
      <c r="T28" s="1" t="s">
        <v>178</v>
      </c>
    </row>
    <row r="29" spans="1:20" x14ac:dyDescent="0.25">
      <c r="A29" s="1">
        <v>28</v>
      </c>
      <c r="B29" s="1" t="s">
        <v>0</v>
      </c>
      <c r="C29" s="1" t="s">
        <v>16</v>
      </c>
      <c r="D29" s="1" t="s">
        <v>41</v>
      </c>
      <c r="E29" s="1">
        <v>59</v>
      </c>
      <c r="F29" s="1">
        <v>5</v>
      </c>
      <c r="G29" s="1">
        <v>153</v>
      </c>
      <c r="H29" s="1">
        <v>60</v>
      </c>
      <c r="I29" s="1" t="s">
        <v>75</v>
      </c>
      <c r="J29" s="1">
        <v>5</v>
      </c>
      <c r="K29" s="1">
        <v>1</v>
      </c>
      <c r="L29" s="1">
        <v>40</v>
      </c>
      <c r="M29" s="1" t="s">
        <v>145</v>
      </c>
      <c r="N29" s="1" t="s">
        <v>146</v>
      </c>
      <c r="O29" s="1">
        <v>18</v>
      </c>
      <c r="P29" s="1">
        <v>24</v>
      </c>
      <c r="Q29" s="1">
        <v>19</v>
      </c>
      <c r="R29" s="1">
        <v>34</v>
      </c>
      <c r="S29" s="1" t="s">
        <v>179</v>
      </c>
      <c r="T29" s="1" t="s">
        <v>178</v>
      </c>
    </row>
    <row r="30" spans="1:20" x14ac:dyDescent="0.25">
      <c r="A30" s="1">
        <v>29</v>
      </c>
      <c r="B30" s="1" t="s">
        <v>0</v>
      </c>
      <c r="C30" s="1" t="s">
        <v>17</v>
      </c>
      <c r="D30" s="1" t="s">
        <v>40</v>
      </c>
      <c r="E30" s="1">
        <v>70</v>
      </c>
      <c r="F30" s="1">
        <v>9</v>
      </c>
      <c r="G30" s="1">
        <v>170</v>
      </c>
      <c r="H30" s="1">
        <v>68</v>
      </c>
      <c r="I30" s="1" t="s">
        <v>76</v>
      </c>
      <c r="J30" s="1">
        <v>5</v>
      </c>
      <c r="K30" s="1">
        <v>1.5</v>
      </c>
      <c r="L30" s="1">
        <v>38</v>
      </c>
      <c r="M30" s="1" t="s">
        <v>147</v>
      </c>
      <c r="N30" s="1" t="s">
        <v>100</v>
      </c>
      <c r="O30" s="1">
        <v>11</v>
      </c>
      <c r="P30" s="1">
        <v>26</v>
      </c>
      <c r="Q30" s="1">
        <v>22</v>
      </c>
      <c r="R30" s="1">
        <v>57</v>
      </c>
      <c r="S30" s="1" t="s">
        <v>179</v>
      </c>
      <c r="T30" s="1" t="s">
        <v>178</v>
      </c>
    </row>
    <row r="31" spans="1:20" x14ac:dyDescent="0.25">
      <c r="A31" s="1">
        <v>30</v>
      </c>
      <c r="B31" s="1" t="s">
        <v>0</v>
      </c>
      <c r="C31" s="1" t="s">
        <v>18</v>
      </c>
      <c r="D31" s="1" t="s">
        <v>40</v>
      </c>
      <c r="E31" s="1">
        <v>59</v>
      </c>
      <c r="F31" s="1">
        <v>9</v>
      </c>
      <c r="G31" s="1">
        <v>167</v>
      </c>
      <c r="H31" s="1">
        <v>62</v>
      </c>
      <c r="I31" s="1" t="s">
        <v>77</v>
      </c>
      <c r="J31" s="1">
        <v>1</v>
      </c>
      <c r="K31" s="1">
        <v>1</v>
      </c>
      <c r="L31" s="1">
        <v>22</v>
      </c>
      <c r="M31" s="1" t="s">
        <v>111</v>
      </c>
      <c r="N31" s="1" t="s">
        <v>148</v>
      </c>
      <c r="O31" s="1">
        <v>9</v>
      </c>
      <c r="P31" s="1">
        <v>25</v>
      </c>
      <c r="Q31" s="1">
        <v>18</v>
      </c>
      <c r="R31" s="1">
        <v>40</v>
      </c>
      <c r="S31" s="1" t="s">
        <v>179</v>
      </c>
      <c r="T31" s="1" t="s">
        <v>178</v>
      </c>
    </row>
    <row r="32" spans="1:20" x14ac:dyDescent="0.25">
      <c r="A32" s="1">
        <v>31</v>
      </c>
      <c r="B32" s="1" t="s">
        <v>0</v>
      </c>
      <c r="C32" s="1" t="s">
        <v>19</v>
      </c>
      <c r="D32" s="1" t="s">
        <v>40</v>
      </c>
      <c r="E32" s="1">
        <v>68</v>
      </c>
      <c r="F32" s="1">
        <v>15</v>
      </c>
      <c r="G32" s="1">
        <v>165</v>
      </c>
      <c r="H32" s="1">
        <v>60</v>
      </c>
      <c r="I32" s="1" t="s">
        <v>70</v>
      </c>
      <c r="J32" s="1">
        <v>8</v>
      </c>
      <c r="K32" s="1">
        <v>2</v>
      </c>
      <c r="L32" s="1">
        <v>39</v>
      </c>
      <c r="M32" s="1" t="s">
        <v>149</v>
      </c>
      <c r="N32" s="1" t="s">
        <v>150</v>
      </c>
      <c r="O32" s="1">
        <v>13</v>
      </c>
      <c r="P32" s="1">
        <v>28</v>
      </c>
      <c r="Q32" s="1">
        <v>24</v>
      </c>
      <c r="R32" s="1">
        <v>64</v>
      </c>
      <c r="S32" s="1" t="s">
        <v>179</v>
      </c>
      <c r="T32" s="1" t="s">
        <v>179</v>
      </c>
    </row>
    <row r="33" spans="1:20" x14ac:dyDescent="0.25">
      <c r="A33" s="1">
        <v>32</v>
      </c>
      <c r="B33" s="1" t="s">
        <v>0</v>
      </c>
      <c r="C33" s="1" t="s">
        <v>20</v>
      </c>
      <c r="D33" s="1" t="s">
        <v>40</v>
      </c>
      <c r="E33" s="1">
        <v>56</v>
      </c>
      <c r="F33" s="1">
        <v>12</v>
      </c>
      <c r="G33" s="1">
        <v>170</v>
      </c>
      <c r="H33" s="1">
        <v>65</v>
      </c>
      <c r="I33" s="1" t="s">
        <v>78</v>
      </c>
      <c r="J33" s="1">
        <v>1</v>
      </c>
      <c r="K33" s="1">
        <v>1</v>
      </c>
      <c r="L33" s="1">
        <v>21</v>
      </c>
      <c r="M33" s="1" t="s">
        <v>151</v>
      </c>
      <c r="N33" s="1" t="s">
        <v>152</v>
      </c>
      <c r="O33" s="1">
        <v>6</v>
      </c>
      <c r="P33" s="1">
        <v>26</v>
      </c>
      <c r="Q33" s="1">
        <v>25</v>
      </c>
      <c r="R33" s="1">
        <v>55</v>
      </c>
      <c r="S33" s="1" t="s">
        <v>178</v>
      </c>
      <c r="T33" s="1" t="s">
        <v>178</v>
      </c>
    </row>
    <row r="34" spans="1:20" x14ac:dyDescent="0.25">
      <c r="A34" s="1">
        <v>33</v>
      </c>
      <c r="B34" s="1" t="s">
        <v>0</v>
      </c>
      <c r="C34" s="1" t="s">
        <v>21</v>
      </c>
      <c r="D34" s="1" t="s">
        <v>41</v>
      </c>
      <c r="E34" s="1">
        <v>53</v>
      </c>
      <c r="F34" s="1">
        <v>10</v>
      </c>
      <c r="G34" s="1">
        <v>160</v>
      </c>
      <c r="H34" s="1">
        <v>53</v>
      </c>
      <c r="I34" s="1" t="s">
        <v>79</v>
      </c>
      <c r="J34" s="1">
        <v>1</v>
      </c>
      <c r="K34" s="1">
        <v>1</v>
      </c>
      <c r="L34" s="1">
        <v>16</v>
      </c>
      <c r="M34" s="1" t="s">
        <v>153</v>
      </c>
      <c r="N34" s="1" t="s">
        <v>154</v>
      </c>
      <c r="O34" s="1">
        <v>10</v>
      </c>
      <c r="P34" s="1">
        <v>28</v>
      </c>
      <c r="Q34" s="1">
        <v>23</v>
      </c>
      <c r="R34" s="1">
        <v>39</v>
      </c>
      <c r="S34" s="1" t="s">
        <v>178</v>
      </c>
      <c r="T34" s="1" t="s">
        <v>178</v>
      </c>
    </row>
    <row r="35" spans="1:20" x14ac:dyDescent="0.25">
      <c r="A35" s="1">
        <v>34</v>
      </c>
      <c r="B35" s="1" t="s">
        <v>0</v>
      </c>
      <c r="C35" s="1" t="s">
        <v>22</v>
      </c>
      <c r="D35" s="1" t="s">
        <v>41</v>
      </c>
      <c r="E35" s="1">
        <v>69</v>
      </c>
      <c r="F35" s="1">
        <v>6</v>
      </c>
      <c r="G35" s="1">
        <v>158</v>
      </c>
      <c r="H35" s="1">
        <v>50</v>
      </c>
      <c r="I35" s="1" t="s">
        <v>80</v>
      </c>
      <c r="J35" s="1">
        <v>2</v>
      </c>
      <c r="K35" s="1">
        <v>1</v>
      </c>
      <c r="L35" s="1">
        <v>28</v>
      </c>
      <c r="M35" s="1" t="s">
        <v>155</v>
      </c>
      <c r="N35" s="1" t="s">
        <v>156</v>
      </c>
      <c r="O35" s="1">
        <v>14</v>
      </c>
      <c r="P35" s="1">
        <v>22</v>
      </c>
      <c r="Q35" s="1">
        <v>19</v>
      </c>
      <c r="R35" s="1">
        <v>44</v>
      </c>
      <c r="S35" s="1" t="s">
        <v>179</v>
      </c>
      <c r="T35" s="1" t="s">
        <v>178</v>
      </c>
    </row>
    <row r="36" spans="1:20" x14ac:dyDescent="0.25">
      <c r="A36" s="1">
        <v>35</v>
      </c>
      <c r="B36" s="1" t="s">
        <v>0</v>
      </c>
      <c r="C36" s="1" t="s">
        <v>23</v>
      </c>
      <c r="D36" s="1" t="s">
        <v>40</v>
      </c>
      <c r="E36" s="1">
        <v>55</v>
      </c>
      <c r="F36" s="1">
        <v>6</v>
      </c>
      <c r="G36" s="1">
        <v>171</v>
      </c>
      <c r="H36" s="1">
        <v>67</v>
      </c>
      <c r="I36" s="1" t="s">
        <v>81</v>
      </c>
      <c r="J36" s="1">
        <v>2</v>
      </c>
      <c r="K36" s="1">
        <v>1.5</v>
      </c>
      <c r="L36" s="1">
        <v>14</v>
      </c>
      <c r="M36" s="1" t="s">
        <v>157</v>
      </c>
      <c r="N36" s="1" t="s">
        <v>114</v>
      </c>
      <c r="O36" s="1">
        <v>9</v>
      </c>
      <c r="P36" s="1">
        <v>27</v>
      </c>
      <c r="Q36" s="1">
        <v>19</v>
      </c>
      <c r="R36" s="1">
        <v>27</v>
      </c>
      <c r="S36" s="1" t="s">
        <v>179</v>
      </c>
      <c r="T36" s="1" t="s">
        <v>178</v>
      </c>
    </row>
    <row r="37" spans="1:20" x14ac:dyDescent="0.25">
      <c r="A37" s="1">
        <v>36</v>
      </c>
      <c r="B37" s="1" t="s">
        <v>1</v>
      </c>
      <c r="C37" s="1" t="s">
        <v>24</v>
      </c>
      <c r="D37" s="1" t="s">
        <v>41</v>
      </c>
      <c r="E37" s="1">
        <v>67</v>
      </c>
      <c r="F37" s="1">
        <v>5</v>
      </c>
      <c r="G37" s="1">
        <v>157</v>
      </c>
      <c r="H37" s="1">
        <v>45</v>
      </c>
      <c r="I37" s="1" t="s">
        <v>82</v>
      </c>
      <c r="J37" s="1">
        <v>1</v>
      </c>
      <c r="K37" s="1">
        <v>1</v>
      </c>
      <c r="L37" s="1">
        <v>21</v>
      </c>
      <c r="M37" s="1" t="s">
        <v>158</v>
      </c>
      <c r="N37" s="1" t="s">
        <v>139</v>
      </c>
      <c r="O37" s="1">
        <v>10</v>
      </c>
      <c r="P37" s="1">
        <v>28</v>
      </c>
      <c r="Q37" s="1">
        <v>26</v>
      </c>
      <c r="R37" s="1">
        <v>46</v>
      </c>
      <c r="S37" s="1" t="s">
        <v>179</v>
      </c>
      <c r="T37" s="1" t="s">
        <v>178</v>
      </c>
    </row>
    <row r="38" spans="1:20" x14ac:dyDescent="0.25">
      <c r="A38" s="1">
        <v>37</v>
      </c>
      <c r="B38" s="1" t="s">
        <v>1</v>
      </c>
      <c r="C38" s="1" t="s">
        <v>25</v>
      </c>
      <c r="D38" s="1" t="s">
        <v>40</v>
      </c>
      <c r="E38" s="1">
        <v>59</v>
      </c>
      <c r="F38" s="1">
        <v>9</v>
      </c>
      <c r="G38" s="1">
        <v>165</v>
      </c>
      <c r="H38" s="1">
        <v>60</v>
      </c>
      <c r="I38" s="1" t="s">
        <v>70</v>
      </c>
      <c r="J38" s="1">
        <v>5</v>
      </c>
      <c r="K38" s="1">
        <v>1.5</v>
      </c>
      <c r="L38" s="1">
        <v>24</v>
      </c>
      <c r="M38" s="1" t="s">
        <v>159</v>
      </c>
      <c r="N38" s="1" t="s">
        <v>134</v>
      </c>
      <c r="O38" s="1">
        <v>6</v>
      </c>
      <c r="P38" s="1">
        <v>30</v>
      </c>
      <c r="Q38" s="1">
        <v>28</v>
      </c>
      <c r="R38" s="1">
        <v>42</v>
      </c>
      <c r="S38" s="1" t="s">
        <v>179</v>
      </c>
      <c r="T38" s="1" t="s">
        <v>178</v>
      </c>
    </row>
    <row r="39" spans="1:20" x14ac:dyDescent="0.25">
      <c r="A39" s="1">
        <v>38</v>
      </c>
      <c r="B39" s="1" t="s">
        <v>1</v>
      </c>
      <c r="C39" s="1" t="s">
        <v>26</v>
      </c>
      <c r="D39" s="1" t="s">
        <v>40</v>
      </c>
      <c r="E39" s="1">
        <v>75</v>
      </c>
      <c r="F39" s="1">
        <v>12</v>
      </c>
      <c r="G39" s="1">
        <v>176</v>
      </c>
      <c r="H39" s="1">
        <v>70</v>
      </c>
      <c r="I39" s="1" t="s">
        <v>49</v>
      </c>
      <c r="J39" s="1">
        <v>9</v>
      </c>
      <c r="K39" s="1">
        <v>2</v>
      </c>
      <c r="L39" s="1">
        <v>42</v>
      </c>
      <c r="M39" s="1" t="s">
        <v>160</v>
      </c>
      <c r="N39" s="1" t="s">
        <v>161</v>
      </c>
      <c r="O39" s="1">
        <v>13</v>
      </c>
      <c r="P39" s="1">
        <v>30</v>
      </c>
      <c r="Q39" s="1">
        <v>29</v>
      </c>
      <c r="R39" s="1">
        <v>80</v>
      </c>
      <c r="S39" s="1" t="s">
        <v>179</v>
      </c>
      <c r="T39" s="1" t="s">
        <v>179</v>
      </c>
    </row>
    <row r="40" spans="1:20" x14ac:dyDescent="0.25">
      <c r="A40" s="1">
        <v>39</v>
      </c>
      <c r="B40" s="1" t="s">
        <v>1</v>
      </c>
      <c r="C40" s="1" t="s">
        <v>27</v>
      </c>
      <c r="D40" s="1" t="s">
        <v>40</v>
      </c>
      <c r="E40" s="1">
        <v>67</v>
      </c>
      <c r="F40" s="1">
        <v>6</v>
      </c>
      <c r="G40" s="1">
        <v>174</v>
      </c>
      <c r="H40" s="1">
        <v>72</v>
      </c>
      <c r="I40" s="1" t="s">
        <v>83</v>
      </c>
      <c r="J40" s="1">
        <v>2</v>
      </c>
      <c r="K40" s="1">
        <v>1</v>
      </c>
      <c r="L40" s="1">
        <v>19</v>
      </c>
      <c r="M40" s="1" t="s">
        <v>162</v>
      </c>
      <c r="N40" s="1" t="s">
        <v>163</v>
      </c>
      <c r="O40" s="1">
        <v>16</v>
      </c>
      <c r="P40" s="1">
        <v>29</v>
      </c>
      <c r="Q40" s="1">
        <v>26</v>
      </c>
      <c r="R40" s="1">
        <v>24</v>
      </c>
      <c r="S40" s="1" t="s">
        <v>179</v>
      </c>
      <c r="T40" s="1" t="s">
        <v>178</v>
      </c>
    </row>
    <row r="41" spans="1:20" x14ac:dyDescent="0.25">
      <c r="A41" s="1">
        <v>40</v>
      </c>
      <c r="B41" s="1" t="s">
        <v>1</v>
      </c>
      <c r="C41" s="1" t="s">
        <v>28</v>
      </c>
      <c r="D41" s="1" t="s">
        <v>40</v>
      </c>
      <c r="E41" s="1">
        <v>59</v>
      </c>
      <c r="F41" s="1">
        <v>16</v>
      </c>
      <c r="G41" s="1">
        <v>170</v>
      </c>
      <c r="H41" s="1">
        <v>68</v>
      </c>
      <c r="I41" s="1" t="s">
        <v>76</v>
      </c>
      <c r="J41" s="1">
        <v>4</v>
      </c>
      <c r="K41" s="1">
        <v>1</v>
      </c>
      <c r="L41" s="1">
        <v>20</v>
      </c>
      <c r="M41" s="1" t="s">
        <v>160</v>
      </c>
      <c r="N41" s="1" t="s">
        <v>137</v>
      </c>
      <c r="O41" s="1">
        <v>14</v>
      </c>
      <c r="P41" s="1">
        <v>30</v>
      </c>
      <c r="Q41" s="1">
        <v>26</v>
      </c>
      <c r="R41" s="1">
        <v>66</v>
      </c>
      <c r="S41" s="1" t="s">
        <v>179</v>
      </c>
      <c r="T41" s="1" t="s">
        <v>178</v>
      </c>
    </row>
    <row r="42" spans="1:20" x14ac:dyDescent="0.25">
      <c r="A42" s="1">
        <v>41</v>
      </c>
      <c r="B42" s="1" t="s">
        <v>1</v>
      </c>
      <c r="C42" s="1" t="s">
        <v>29</v>
      </c>
      <c r="D42" s="1" t="s">
        <v>40</v>
      </c>
      <c r="E42" s="1">
        <v>50</v>
      </c>
      <c r="F42" s="1">
        <v>16</v>
      </c>
      <c r="G42" s="1">
        <v>171</v>
      </c>
      <c r="H42" s="1">
        <v>63</v>
      </c>
      <c r="I42" s="1" t="s">
        <v>84</v>
      </c>
      <c r="J42" s="1">
        <v>1</v>
      </c>
      <c r="K42" s="1">
        <v>1</v>
      </c>
      <c r="L42" s="1">
        <v>15</v>
      </c>
      <c r="M42" s="1" t="s">
        <v>151</v>
      </c>
      <c r="N42" s="1" t="s">
        <v>164</v>
      </c>
      <c r="O42" s="1">
        <v>7</v>
      </c>
      <c r="P42" s="1">
        <v>28</v>
      </c>
      <c r="Q42" s="1">
        <v>26</v>
      </c>
      <c r="R42" s="1">
        <v>44</v>
      </c>
      <c r="S42" s="1" t="s">
        <v>178</v>
      </c>
      <c r="T42" s="1" t="s">
        <v>178</v>
      </c>
    </row>
    <row r="43" spans="1:20" x14ac:dyDescent="0.25">
      <c r="A43" s="1">
        <v>42</v>
      </c>
      <c r="B43" s="1" t="s">
        <v>1</v>
      </c>
      <c r="C43" s="1" t="s">
        <v>30</v>
      </c>
      <c r="D43" s="1" t="s">
        <v>40</v>
      </c>
      <c r="E43" s="1">
        <v>63</v>
      </c>
      <c r="F43" s="1">
        <v>14</v>
      </c>
      <c r="G43" s="1">
        <v>160</v>
      </c>
      <c r="H43" s="1">
        <v>60</v>
      </c>
      <c r="I43" s="1" t="s">
        <v>85</v>
      </c>
      <c r="J43" s="1">
        <v>2</v>
      </c>
      <c r="K43" s="1">
        <v>1</v>
      </c>
      <c r="L43" s="1">
        <v>18</v>
      </c>
      <c r="M43" s="1" t="s">
        <v>109</v>
      </c>
      <c r="N43" s="1" t="s">
        <v>165</v>
      </c>
      <c r="O43" s="1">
        <v>10</v>
      </c>
      <c r="P43" s="1">
        <v>29</v>
      </c>
      <c r="Q43" s="1">
        <v>26</v>
      </c>
      <c r="R43" s="1">
        <v>52</v>
      </c>
      <c r="S43" s="1" t="s">
        <v>179</v>
      </c>
      <c r="T43" s="1" t="s">
        <v>178</v>
      </c>
    </row>
    <row r="44" spans="1:20" x14ac:dyDescent="0.25">
      <c r="A44" s="1">
        <v>43</v>
      </c>
      <c r="B44" s="1" t="s">
        <v>1</v>
      </c>
      <c r="C44" s="1" t="s">
        <v>31</v>
      </c>
      <c r="D44" s="1" t="s">
        <v>41</v>
      </c>
      <c r="E44" s="1">
        <v>54</v>
      </c>
      <c r="F44" s="1">
        <v>14</v>
      </c>
      <c r="G44" s="1">
        <v>162</v>
      </c>
      <c r="H44" s="1">
        <v>51</v>
      </c>
      <c r="I44" s="1" t="s">
        <v>86</v>
      </c>
      <c r="J44" s="1">
        <v>2</v>
      </c>
      <c r="K44" s="1">
        <v>1</v>
      </c>
      <c r="L44" s="1">
        <v>18</v>
      </c>
      <c r="M44" s="1" t="s">
        <v>151</v>
      </c>
      <c r="N44" s="1" t="s">
        <v>127</v>
      </c>
      <c r="O44" s="1">
        <v>6</v>
      </c>
      <c r="P44" s="1">
        <v>30</v>
      </c>
      <c r="Q44" s="1">
        <v>27</v>
      </c>
      <c r="R44" s="1">
        <v>49</v>
      </c>
      <c r="S44" s="1" t="s">
        <v>179</v>
      </c>
      <c r="T44" s="1" t="s">
        <v>178</v>
      </c>
    </row>
    <row r="45" spans="1:20" x14ac:dyDescent="0.25">
      <c r="A45" s="1">
        <v>44</v>
      </c>
      <c r="B45" s="1" t="s">
        <v>1</v>
      </c>
      <c r="C45" s="1" t="s">
        <v>32</v>
      </c>
      <c r="D45" s="1" t="s">
        <v>41</v>
      </c>
      <c r="E45" s="1">
        <v>47</v>
      </c>
      <c r="F45" s="1">
        <v>6</v>
      </c>
      <c r="G45" s="1">
        <v>156</v>
      </c>
      <c r="H45" s="1">
        <v>50</v>
      </c>
      <c r="I45" s="1" t="s">
        <v>87</v>
      </c>
      <c r="J45" s="1">
        <v>1</v>
      </c>
      <c r="K45" s="1">
        <v>1</v>
      </c>
      <c r="L45" s="1">
        <v>16</v>
      </c>
      <c r="M45" s="1" t="s">
        <v>136</v>
      </c>
      <c r="N45" s="1" t="s">
        <v>166</v>
      </c>
      <c r="O45" s="1">
        <v>9</v>
      </c>
      <c r="P45" s="1">
        <v>27</v>
      </c>
      <c r="Q45" s="1">
        <v>26</v>
      </c>
      <c r="R45" s="1">
        <v>32</v>
      </c>
      <c r="S45" s="1" t="s">
        <v>179</v>
      </c>
      <c r="T45" s="1" t="s">
        <v>178</v>
      </c>
    </row>
    <row r="46" spans="1:20" x14ac:dyDescent="0.25">
      <c r="A46" s="1">
        <v>45</v>
      </c>
      <c r="B46" s="1" t="s">
        <v>1</v>
      </c>
      <c r="C46" s="1" t="s">
        <v>33</v>
      </c>
      <c r="D46" s="1" t="s">
        <v>40</v>
      </c>
      <c r="E46" s="1">
        <v>55</v>
      </c>
      <c r="F46" s="1">
        <v>12</v>
      </c>
      <c r="G46" s="1">
        <v>173</v>
      </c>
      <c r="H46" s="1">
        <v>68</v>
      </c>
      <c r="I46" s="1" t="s">
        <v>88</v>
      </c>
      <c r="J46" s="1">
        <v>2</v>
      </c>
      <c r="K46" s="1">
        <v>1</v>
      </c>
      <c r="L46" s="1">
        <v>20</v>
      </c>
      <c r="M46" s="1" t="s">
        <v>97</v>
      </c>
      <c r="N46" s="1" t="s">
        <v>167</v>
      </c>
      <c r="O46" s="1">
        <v>10</v>
      </c>
      <c r="P46" s="1">
        <v>30</v>
      </c>
      <c r="Q46" s="1">
        <v>29</v>
      </c>
      <c r="R46" s="1">
        <v>45</v>
      </c>
      <c r="S46" s="1" t="s">
        <v>179</v>
      </c>
      <c r="T46" s="1" t="s">
        <v>178</v>
      </c>
    </row>
    <row r="47" spans="1:20" x14ac:dyDescent="0.25">
      <c r="A47" s="1">
        <v>46</v>
      </c>
      <c r="B47" s="1" t="s">
        <v>1</v>
      </c>
      <c r="C47" s="1" t="s">
        <v>34</v>
      </c>
      <c r="D47" s="1" t="s">
        <v>41</v>
      </c>
      <c r="E47" s="1">
        <v>67</v>
      </c>
      <c r="F47" s="1">
        <v>10</v>
      </c>
      <c r="G47" s="1">
        <v>151</v>
      </c>
      <c r="H47" s="1">
        <v>44</v>
      </c>
      <c r="I47" s="1" t="s">
        <v>89</v>
      </c>
      <c r="J47" s="1">
        <v>7</v>
      </c>
      <c r="K47" s="1">
        <v>2.5</v>
      </c>
      <c r="L47" s="1">
        <v>37</v>
      </c>
      <c r="M47" s="1" t="s">
        <v>168</v>
      </c>
      <c r="N47" s="1" t="s">
        <v>148</v>
      </c>
      <c r="O47" s="1">
        <v>12</v>
      </c>
      <c r="P47" s="1">
        <v>30</v>
      </c>
      <c r="Q47" s="1">
        <v>28</v>
      </c>
      <c r="R47" s="1">
        <v>53</v>
      </c>
      <c r="S47" s="1" t="s">
        <v>179</v>
      </c>
      <c r="T47" s="1" t="s">
        <v>179</v>
      </c>
    </row>
    <row r="48" spans="1:20" x14ac:dyDescent="0.25">
      <c r="A48" s="1">
        <v>47</v>
      </c>
      <c r="B48" s="1" t="s">
        <v>1</v>
      </c>
      <c r="C48" s="1" t="s">
        <v>35</v>
      </c>
      <c r="D48" s="1" t="s">
        <v>41</v>
      </c>
      <c r="E48" s="1">
        <v>60</v>
      </c>
      <c r="F48" s="1">
        <v>12</v>
      </c>
      <c r="G48" s="1">
        <v>157</v>
      </c>
      <c r="H48" s="1">
        <v>47</v>
      </c>
      <c r="I48" s="1" t="s">
        <v>90</v>
      </c>
      <c r="J48" s="1">
        <v>3</v>
      </c>
      <c r="K48" s="1">
        <v>1</v>
      </c>
      <c r="L48" s="1">
        <v>31</v>
      </c>
      <c r="M48" s="1" t="s">
        <v>169</v>
      </c>
      <c r="N48" s="1" t="s">
        <v>170</v>
      </c>
      <c r="O48" s="1">
        <v>16</v>
      </c>
      <c r="P48" s="1">
        <v>29</v>
      </c>
      <c r="Q48" s="1">
        <v>26</v>
      </c>
      <c r="R48" s="1">
        <v>50</v>
      </c>
      <c r="S48" s="1" t="s">
        <v>179</v>
      </c>
      <c r="T48" s="1" t="s">
        <v>178</v>
      </c>
    </row>
    <row r="49" spans="1:20" x14ac:dyDescent="0.25">
      <c r="A49" s="1">
        <v>48</v>
      </c>
      <c r="B49" s="1" t="s">
        <v>1</v>
      </c>
      <c r="C49" s="1" t="s">
        <v>36</v>
      </c>
      <c r="D49" s="1" t="s">
        <v>40</v>
      </c>
      <c r="E49" s="1">
        <v>70</v>
      </c>
      <c r="F49" s="1">
        <v>12</v>
      </c>
      <c r="G49" s="1">
        <v>168</v>
      </c>
      <c r="H49" s="1">
        <v>64</v>
      </c>
      <c r="I49" s="1" t="s">
        <v>91</v>
      </c>
      <c r="J49" s="1">
        <v>4</v>
      </c>
      <c r="K49" s="1">
        <v>2</v>
      </c>
      <c r="L49" s="1">
        <v>28</v>
      </c>
      <c r="M49" s="1" t="s">
        <v>171</v>
      </c>
      <c r="N49" s="1" t="s">
        <v>172</v>
      </c>
      <c r="O49" s="1">
        <v>15</v>
      </c>
      <c r="P49" s="1">
        <v>30</v>
      </c>
      <c r="Q49" s="1">
        <v>27</v>
      </c>
      <c r="R49" s="1">
        <v>43</v>
      </c>
      <c r="S49" s="1" t="s">
        <v>179</v>
      </c>
      <c r="T49" s="1" t="s">
        <v>178</v>
      </c>
    </row>
    <row r="50" spans="1:20" x14ac:dyDescent="0.25">
      <c r="A50" s="1">
        <v>49</v>
      </c>
      <c r="B50" s="1" t="s">
        <v>1</v>
      </c>
      <c r="C50" s="1" t="s">
        <v>37</v>
      </c>
      <c r="D50" s="1" t="s">
        <v>40</v>
      </c>
      <c r="E50" s="1">
        <v>63</v>
      </c>
      <c r="F50" s="1">
        <v>10</v>
      </c>
      <c r="G50" s="1">
        <v>165</v>
      </c>
      <c r="H50" s="1">
        <v>54</v>
      </c>
      <c r="I50" s="1" t="s">
        <v>56</v>
      </c>
      <c r="J50" s="1">
        <v>5</v>
      </c>
      <c r="K50" s="1">
        <v>1.5</v>
      </c>
      <c r="L50" s="1">
        <v>38</v>
      </c>
      <c r="M50" s="1" t="s">
        <v>173</v>
      </c>
      <c r="N50" s="1" t="s">
        <v>114</v>
      </c>
      <c r="O50" s="1">
        <v>12</v>
      </c>
      <c r="P50" s="1">
        <v>26</v>
      </c>
      <c r="Q50" s="1">
        <v>26</v>
      </c>
      <c r="R50" s="1">
        <v>51</v>
      </c>
      <c r="S50" s="1" t="s">
        <v>179</v>
      </c>
      <c r="T50" s="1" t="s">
        <v>178</v>
      </c>
    </row>
    <row r="51" spans="1:20" x14ac:dyDescent="0.25">
      <c r="A51" s="1">
        <v>50</v>
      </c>
      <c r="B51" s="1" t="s">
        <v>1</v>
      </c>
      <c r="C51" s="1" t="s">
        <v>38</v>
      </c>
      <c r="D51" s="1" t="s">
        <v>41</v>
      </c>
      <c r="E51" s="1">
        <v>63</v>
      </c>
      <c r="F51" s="1">
        <v>2</v>
      </c>
      <c r="G51" s="1">
        <v>161</v>
      </c>
      <c r="H51" s="1">
        <v>60</v>
      </c>
      <c r="I51" s="1" t="s">
        <v>66</v>
      </c>
      <c r="J51" s="1">
        <v>2</v>
      </c>
      <c r="K51" s="1">
        <v>1.5</v>
      </c>
      <c r="L51" s="1">
        <v>23</v>
      </c>
      <c r="M51" s="1" t="s">
        <v>174</v>
      </c>
      <c r="N51" s="1" t="s">
        <v>175</v>
      </c>
      <c r="O51" s="1">
        <v>8</v>
      </c>
      <c r="P51" s="1">
        <v>30</v>
      </c>
      <c r="Q51" s="1">
        <v>30</v>
      </c>
      <c r="R51" s="1">
        <v>35</v>
      </c>
      <c r="S51" s="1" t="s">
        <v>179</v>
      </c>
      <c r="T51" s="1" t="s">
        <v>178</v>
      </c>
    </row>
  </sheetData>
  <phoneticPr fontId="1" type="noConversion"/>
  <pageMargins left="0.7" right="0.7" top="0.75" bottom="0.75" header="0.3" footer="0.3"/>
  <pageSetup paperSize="9" orientation="portrait" verticalDpi="0" r:id="rId1"/>
  <ignoredErrors>
    <ignoredError sqref="M2 M3:M29 M30:M51 N2:N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49" workbookViewId="0">
      <selection activeCell="K16" sqref="K16"/>
    </sheetView>
  </sheetViews>
  <sheetFormatPr defaultRowHeight="13.8" x14ac:dyDescent="0.25"/>
  <cols>
    <col min="2" max="2" width="14" customWidth="1"/>
    <col min="3" max="3" width="10.21875" customWidth="1"/>
    <col min="4" max="4" width="11.5546875" customWidth="1"/>
    <col min="5" max="5" width="12.88671875" customWidth="1"/>
    <col min="6" max="6" width="18.44140625" customWidth="1"/>
    <col min="7" max="9" width="16.77734375" customWidth="1"/>
  </cols>
  <sheetData>
    <row r="1" spans="1:9" ht="69" x14ac:dyDescent="0.25">
      <c r="A1" s="5" t="s">
        <v>211</v>
      </c>
      <c r="B1" s="6" t="s">
        <v>212</v>
      </c>
      <c r="C1" s="7" t="s">
        <v>213</v>
      </c>
      <c r="D1" s="5" t="s">
        <v>214</v>
      </c>
      <c r="E1" s="5" t="s">
        <v>215</v>
      </c>
      <c r="F1" s="5" t="s">
        <v>216</v>
      </c>
      <c r="G1" s="5" t="s">
        <v>217</v>
      </c>
      <c r="H1" s="5" t="s">
        <v>218</v>
      </c>
      <c r="I1" s="5" t="s">
        <v>219</v>
      </c>
    </row>
    <row r="2" spans="1:9" ht="15.6" x14ac:dyDescent="0.25">
      <c r="A2" s="8">
        <v>1</v>
      </c>
      <c r="B2" s="9" t="s">
        <v>220</v>
      </c>
      <c r="C2" s="10">
        <v>13480</v>
      </c>
      <c r="D2" s="11">
        <v>100</v>
      </c>
      <c r="E2" s="11">
        <v>50</v>
      </c>
      <c r="F2" s="10">
        <f>C2*D2</f>
        <v>1348000</v>
      </c>
      <c r="G2" s="15">
        <f>AVERAGE(F2:F4)</f>
        <v>1416666.6666666667</v>
      </c>
      <c r="H2" s="12">
        <f>F2*E2</f>
        <v>67400000</v>
      </c>
      <c r="I2" s="15">
        <f>AVERAGE(H2:H4)</f>
        <v>70833333.333333328</v>
      </c>
    </row>
    <row r="3" spans="1:9" ht="15.6" x14ac:dyDescent="0.25">
      <c r="A3" s="8">
        <v>1</v>
      </c>
      <c r="B3" s="9" t="str">
        <f>B2</f>
        <v>PC-A1</v>
      </c>
      <c r="C3" s="10">
        <v>15110</v>
      </c>
      <c r="D3" s="11">
        <v>100</v>
      </c>
      <c r="E3" s="11">
        <v>50</v>
      </c>
      <c r="F3" s="10">
        <f t="shared" ref="F3:F64" si="0">C3*D3</f>
        <v>1511000</v>
      </c>
      <c r="G3" s="16"/>
      <c r="H3" s="12">
        <f t="shared" ref="H3:H64" si="1">F3*E3</f>
        <v>75550000</v>
      </c>
      <c r="I3" s="16"/>
    </row>
    <row r="4" spans="1:9" ht="15.6" x14ac:dyDescent="0.25">
      <c r="A4" s="8">
        <v>1</v>
      </c>
      <c r="B4" s="9" t="str">
        <f>B3</f>
        <v>PC-A1</v>
      </c>
      <c r="C4" s="10">
        <v>13910</v>
      </c>
      <c r="D4" s="11">
        <v>100</v>
      </c>
      <c r="E4" s="11">
        <v>50</v>
      </c>
      <c r="F4" s="10">
        <f t="shared" si="0"/>
        <v>1391000</v>
      </c>
      <c r="G4" s="16"/>
      <c r="H4" s="12">
        <f>F4*E4</f>
        <v>69550000</v>
      </c>
      <c r="I4" s="16"/>
    </row>
    <row r="5" spans="1:9" ht="15.6" x14ac:dyDescent="0.25">
      <c r="A5" s="8">
        <v>2</v>
      </c>
      <c r="B5" s="9" t="s">
        <v>221</v>
      </c>
      <c r="C5" s="10">
        <v>243</v>
      </c>
      <c r="D5" s="11">
        <v>100</v>
      </c>
      <c r="E5" s="11">
        <v>50</v>
      </c>
      <c r="F5" s="10">
        <f t="shared" si="0"/>
        <v>24300</v>
      </c>
      <c r="G5" s="15">
        <f t="shared" ref="G5" si="2">AVERAGE(F5:F7)</f>
        <v>24880</v>
      </c>
      <c r="H5" s="12">
        <f t="shared" si="1"/>
        <v>1215000</v>
      </c>
      <c r="I5" s="15">
        <f t="shared" ref="I5" si="3">AVERAGE(H5:H7)</f>
        <v>1244000</v>
      </c>
    </row>
    <row r="6" spans="1:9" ht="15.6" x14ac:dyDescent="0.25">
      <c r="A6" s="8">
        <v>2</v>
      </c>
      <c r="B6" s="9" t="str">
        <f>B5</f>
        <v>PC-A2</v>
      </c>
      <c r="C6" s="10">
        <v>252.7</v>
      </c>
      <c r="D6" s="11">
        <v>100</v>
      </c>
      <c r="E6" s="11">
        <v>50</v>
      </c>
      <c r="F6" s="10">
        <f t="shared" si="0"/>
        <v>25270</v>
      </c>
      <c r="G6" s="16"/>
      <c r="H6" s="12">
        <f t="shared" si="1"/>
        <v>1263500</v>
      </c>
      <c r="I6" s="16"/>
    </row>
    <row r="7" spans="1:9" ht="15.6" x14ac:dyDescent="0.25">
      <c r="A7" s="8">
        <v>2</v>
      </c>
      <c r="B7" s="9" t="str">
        <f>B6</f>
        <v>PC-A2</v>
      </c>
      <c r="C7" s="10">
        <v>250.7</v>
      </c>
      <c r="D7" s="11">
        <v>100</v>
      </c>
      <c r="E7" s="11">
        <v>50</v>
      </c>
      <c r="F7" s="10">
        <f t="shared" si="0"/>
        <v>25070</v>
      </c>
      <c r="G7" s="16"/>
      <c r="H7" s="12">
        <f t="shared" si="1"/>
        <v>1253500</v>
      </c>
      <c r="I7" s="16"/>
    </row>
    <row r="8" spans="1:9" ht="15.6" x14ac:dyDescent="0.25">
      <c r="A8" s="8">
        <v>3</v>
      </c>
      <c r="B8" s="9" t="s">
        <v>222</v>
      </c>
      <c r="C8" s="11" t="s">
        <v>200</v>
      </c>
      <c r="D8" s="11">
        <v>5</v>
      </c>
      <c r="E8" s="11">
        <v>50</v>
      </c>
      <c r="F8" s="10" t="s">
        <v>223</v>
      </c>
      <c r="G8" s="15" t="s">
        <v>202</v>
      </c>
      <c r="H8" s="10" t="s">
        <v>223</v>
      </c>
      <c r="I8" s="15" t="s">
        <v>202</v>
      </c>
    </row>
    <row r="9" spans="1:9" ht="15.6" x14ac:dyDescent="0.25">
      <c r="A9" s="8">
        <v>3</v>
      </c>
      <c r="B9" s="9" t="str">
        <f>B8</f>
        <v>PC-A3</v>
      </c>
      <c r="C9" s="11" t="s">
        <v>200</v>
      </c>
      <c r="D9" s="11">
        <v>5</v>
      </c>
      <c r="E9" s="11">
        <v>50</v>
      </c>
      <c r="F9" s="10" t="s">
        <v>223</v>
      </c>
      <c r="G9" s="16"/>
      <c r="H9" s="10" t="s">
        <v>223</v>
      </c>
      <c r="I9" s="16"/>
    </row>
    <row r="10" spans="1:9" ht="15.6" x14ac:dyDescent="0.25">
      <c r="A10" s="8">
        <v>3</v>
      </c>
      <c r="B10" s="9" t="str">
        <f>B9</f>
        <v>PC-A3</v>
      </c>
      <c r="C10" s="11" t="s">
        <v>200</v>
      </c>
      <c r="D10" s="11">
        <v>5</v>
      </c>
      <c r="E10" s="11">
        <v>50</v>
      </c>
      <c r="F10" s="10" t="s">
        <v>223</v>
      </c>
      <c r="G10" s="16"/>
      <c r="H10" s="10" t="s">
        <v>223</v>
      </c>
      <c r="I10" s="16"/>
    </row>
    <row r="11" spans="1:9" ht="15.6" x14ac:dyDescent="0.25">
      <c r="A11" s="8">
        <v>4</v>
      </c>
      <c r="B11" s="9" t="s">
        <v>224</v>
      </c>
      <c r="C11" s="10">
        <v>9.8170000000000002</v>
      </c>
      <c r="D11" s="11">
        <v>100</v>
      </c>
      <c r="E11" s="11">
        <v>50</v>
      </c>
      <c r="F11" s="10">
        <f t="shared" si="0"/>
        <v>981.7</v>
      </c>
      <c r="G11" s="15">
        <f t="shared" ref="G11" si="4">AVERAGE(F11:F13)</f>
        <v>1292.2333333333333</v>
      </c>
      <c r="H11" s="12">
        <f t="shared" si="1"/>
        <v>49085</v>
      </c>
      <c r="I11" s="15">
        <f t="shared" ref="I11" si="5">AVERAGE(H11:H13)</f>
        <v>64611.666666666664</v>
      </c>
    </row>
    <row r="12" spans="1:9" ht="15.6" x14ac:dyDescent="0.25">
      <c r="A12" s="8">
        <v>4</v>
      </c>
      <c r="B12" s="9" t="str">
        <f>B11</f>
        <v>PC-A4</v>
      </c>
      <c r="C12" s="10">
        <v>18.52</v>
      </c>
      <c r="D12" s="11">
        <v>100</v>
      </c>
      <c r="E12" s="11">
        <v>50</v>
      </c>
      <c r="F12" s="10">
        <f t="shared" si="0"/>
        <v>1852</v>
      </c>
      <c r="G12" s="16"/>
      <c r="H12" s="12">
        <f t="shared" si="1"/>
        <v>92600</v>
      </c>
      <c r="I12" s="16"/>
    </row>
    <row r="13" spans="1:9" ht="15.6" x14ac:dyDescent="0.25">
      <c r="A13" s="8">
        <v>4</v>
      </c>
      <c r="B13" s="9" t="str">
        <f>B12</f>
        <v>PC-A4</v>
      </c>
      <c r="C13" s="10">
        <v>10.43</v>
      </c>
      <c r="D13" s="11">
        <v>100</v>
      </c>
      <c r="E13" s="11">
        <v>50</v>
      </c>
      <c r="F13" s="10">
        <f t="shared" si="0"/>
        <v>1043</v>
      </c>
      <c r="G13" s="16"/>
      <c r="H13" s="12">
        <f t="shared" si="1"/>
        <v>52150</v>
      </c>
      <c r="I13" s="16"/>
    </row>
    <row r="14" spans="1:9" ht="15.6" x14ac:dyDescent="0.25">
      <c r="A14" s="8">
        <v>5</v>
      </c>
      <c r="B14" s="9" t="s">
        <v>225</v>
      </c>
      <c r="C14" s="11" t="s">
        <v>200</v>
      </c>
      <c r="D14" s="11">
        <v>5</v>
      </c>
      <c r="E14" s="11">
        <v>50</v>
      </c>
      <c r="F14" s="10" t="s">
        <v>223</v>
      </c>
      <c r="G14" s="15" t="s">
        <v>202</v>
      </c>
      <c r="H14" s="10" t="s">
        <v>223</v>
      </c>
      <c r="I14" s="15" t="s">
        <v>202</v>
      </c>
    </row>
    <row r="15" spans="1:9" ht="15.6" x14ac:dyDescent="0.25">
      <c r="A15" s="8">
        <v>5</v>
      </c>
      <c r="B15" s="9" t="str">
        <f>B14</f>
        <v>PC-A5</v>
      </c>
      <c r="C15" s="11" t="s">
        <v>200</v>
      </c>
      <c r="D15" s="11">
        <v>5</v>
      </c>
      <c r="E15" s="11">
        <v>50</v>
      </c>
      <c r="F15" s="10" t="s">
        <v>223</v>
      </c>
      <c r="G15" s="16"/>
      <c r="H15" s="10" t="s">
        <v>223</v>
      </c>
      <c r="I15" s="16"/>
    </row>
    <row r="16" spans="1:9" ht="15.6" x14ac:dyDescent="0.25">
      <c r="A16" s="8">
        <v>5</v>
      </c>
      <c r="B16" s="9" t="str">
        <f>B15</f>
        <v>PC-A5</v>
      </c>
      <c r="C16" s="11" t="s">
        <v>200</v>
      </c>
      <c r="D16" s="11">
        <v>5</v>
      </c>
      <c r="E16" s="11">
        <v>50</v>
      </c>
      <c r="F16" s="10" t="s">
        <v>203</v>
      </c>
      <c r="G16" s="16"/>
      <c r="H16" s="10" t="s">
        <v>223</v>
      </c>
      <c r="I16" s="16"/>
    </row>
    <row r="17" spans="1:9" ht="15.6" x14ac:dyDescent="0.25">
      <c r="A17" s="8">
        <v>6</v>
      </c>
      <c r="B17" s="9" t="s">
        <v>204</v>
      </c>
      <c r="C17" s="10">
        <v>3.9079999999999999</v>
      </c>
      <c r="D17" s="11">
        <v>100</v>
      </c>
      <c r="E17" s="11">
        <v>50</v>
      </c>
      <c r="F17" s="10">
        <f t="shared" si="0"/>
        <v>390.8</v>
      </c>
      <c r="G17" s="15">
        <f t="shared" ref="G17" si="6">AVERAGE(F17:F19)</f>
        <v>251.86666666666667</v>
      </c>
      <c r="H17" s="12">
        <f t="shared" si="1"/>
        <v>19540</v>
      </c>
      <c r="I17" s="15">
        <f t="shared" ref="I17" si="7">AVERAGE(H17:H19)</f>
        <v>12593.333333333334</v>
      </c>
    </row>
    <row r="18" spans="1:9" ht="15.6" x14ac:dyDescent="0.25">
      <c r="A18" s="8">
        <v>6</v>
      </c>
      <c r="B18" s="9" t="str">
        <f>B17</f>
        <v>PC-A6</v>
      </c>
      <c r="C18" s="10">
        <v>1.117</v>
      </c>
      <c r="D18" s="11">
        <v>100</v>
      </c>
      <c r="E18" s="11">
        <v>50</v>
      </c>
      <c r="F18" s="10">
        <f t="shared" si="0"/>
        <v>111.7</v>
      </c>
      <c r="G18" s="16"/>
      <c r="H18" s="12">
        <f t="shared" si="1"/>
        <v>5585</v>
      </c>
      <c r="I18" s="16"/>
    </row>
    <row r="19" spans="1:9" ht="15.6" x14ac:dyDescent="0.25">
      <c r="A19" s="8">
        <v>6</v>
      </c>
      <c r="B19" s="9" t="str">
        <f>B18</f>
        <v>PC-A6</v>
      </c>
      <c r="C19" s="10">
        <v>2.5310000000000001</v>
      </c>
      <c r="D19" s="11">
        <v>100</v>
      </c>
      <c r="E19" s="11">
        <v>50</v>
      </c>
      <c r="F19" s="10">
        <f t="shared" si="0"/>
        <v>253.10000000000002</v>
      </c>
      <c r="G19" s="16"/>
      <c r="H19" s="12">
        <f t="shared" si="1"/>
        <v>12655.000000000002</v>
      </c>
      <c r="I19" s="16"/>
    </row>
    <row r="20" spans="1:9" ht="15.6" x14ac:dyDescent="0.25">
      <c r="A20" s="8">
        <v>7</v>
      </c>
      <c r="B20" s="9" t="s">
        <v>205</v>
      </c>
      <c r="C20" s="10">
        <v>20.75</v>
      </c>
      <c r="D20" s="11">
        <v>5</v>
      </c>
      <c r="E20" s="11">
        <v>50</v>
      </c>
      <c r="F20" s="10">
        <f t="shared" si="0"/>
        <v>103.75</v>
      </c>
      <c r="G20" s="15">
        <f t="shared" ref="G20" si="8">AVERAGE(F20:F22)</f>
        <v>109.01666666666665</v>
      </c>
      <c r="H20" s="12">
        <f t="shared" si="1"/>
        <v>5187.5</v>
      </c>
      <c r="I20" s="15">
        <f t="shared" ref="I20" si="9">AVERAGE(H20:H22)</f>
        <v>5450.833333333333</v>
      </c>
    </row>
    <row r="21" spans="1:9" ht="15.6" x14ac:dyDescent="0.25">
      <c r="A21" s="8">
        <v>7</v>
      </c>
      <c r="B21" s="9" t="str">
        <f>B20</f>
        <v>PC-A7</v>
      </c>
      <c r="C21" s="10">
        <v>22.58</v>
      </c>
      <c r="D21" s="11">
        <v>5</v>
      </c>
      <c r="E21" s="11">
        <v>50</v>
      </c>
      <c r="F21" s="10">
        <f t="shared" si="0"/>
        <v>112.89999999999999</v>
      </c>
      <c r="G21" s="16"/>
      <c r="H21" s="12">
        <f t="shared" si="1"/>
        <v>5645</v>
      </c>
      <c r="I21" s="16"/>
    </row>
    <row r="22" spans="1:9" ht="15.6" x14ac:dyDescent="0.25">
      <c r="A22" s="8">
        <v>7</v>
      </c>
      <c r="B22" s="9" t="str">
        <f>B21</f>
        <v>PC-A7</v>
      </c>
      <c r="C22" s="10">
        <v>22.08</v>
      </c>
      <c r="D22" s="11">
        <v>5</v>
      </c>
      <c r="E22" s="11">
        <v>50</v>
      </c>
      <c r="F22" s="10">
        <f t="shared" si="0"/>
        <v>110.39999999999999</v>
      </c>
      <c r="G22" s="16"/>
      <c r="H22" s="12">
        <f>F22*E22</f>
        <v>5520</v>
      </c>
      <c r="I22" s="16"/>
    </row>
    <row r="23" spans="1:9" ht="15.6" x14ac:dyDescent="0.25">
      <c r="A23" s="8">
        <v>8</v>
      </c>
      <c r="B23" s="9" t="s">
        <v>226</v>
      </c>
      <c r="C23" s="11" t="s">
        <v>200</v>
      </c>
      <c r="D23" s="11">
        <v>5</v>
      </c>
      <c r="E23" s="11">
        <v>50</v>
      </c>
      <c r="F23" s="10" t="s">
        <v>227</v>
      </c>
      <c r="G23" s="15" t="s">
        <v>202</v>
      </c>
      <c r="H23" s="10" t="s">
        <v>201</v>
      </c>
      <c r="I23" s="15" t="s">
        <v>202</v>
      </c>
    </row>
    <row r="24" spans="1:9" ht="15.6" x14ac:dyDescent="0.25">
      <c r="A24" s="8">
        <v>8</v>
      </c>
      <c r="B24" s="9" t="str">
        <f>B23</f>
        <v>PC-A8</v>
      </c>
      <c r="C24" s="11" t="s">
        <v>200</v>
      </c>
      <c r="D24" s="11">
        <v>5</v>
      </c>
      <c r="E24" s="11">
        <v>50</v>
      </c>
      <c r="F24" s="10" t="s">
        <v>201</v>
      </c>
      <c r="G24" s="16"/>
      <c r="H24" s="10" t="s">
        <v>201</v>
      </c>
      <c r="I24" s="16"/>
    </row>
    <row r="25" spans="1:9" ht="15.6" x14ac:dyDescent="0.25">
      <c r="A25" s="8">
        <v>8</v>
      </c>
      <c r="B25" s="9" t="str">
        <f>B24</f>
        <v>PC-A8</v>
      </c>
      <c r="C25" s="11" t="s">
        <v>200</v>
      </c>
      <c r="D25" s="11">
        <v>5</v>
      </c>
      <c r="E25" s="11">
        <v>50</v>
      </c>
      <c r="F25" s="10" t="s">
        <v>201</v>
      </c>
      <c r="G25" s="16"/>
      <c r="H25" s="10" t="s">
        <v>228</v>
      </c>
      <c r="I25" s="16"/>
    </row>
    <row r="26" spans="1:9" ht="15.6" x14ac:dyDescent="0.25">
      <c r="A26" s="8">
        <v>9</v>
      </c>
      <c r="B26" s="9" t="s">
        <v>229</v>
      </c>
      <c r="C26" s="10">
        <v>6.6</v>
      </c>
      <c r="D26" s="11">
        <v>5</v>
      </c>
      <c r="E26" s="11">
        <v>50</v>
      </c>
      <c r="F26" s="10">
        <f t="shared" si="0"/>
        <v>33</v>
      </c>
      <c r="G26" s="15">
        <f t="shared" ref="G26" si="10">AVERAGE(F26:F28)</f>
        <v>36.756666666666668</v>
      </c>
      <c r="H26" s="12">
        <f t="shared" si="1"/>
        <v>1650</v>
      </c>
      <c r="I26" s="15">
        <f t="shared" ref="I26" si="11">AVERAGE(H26:H28)</f>
        <v>1837.8333333333333</v>
      </c>
    </row>
    <row r="27" spans="1:9" ht="15.6" x14ac:dyDescent="0.25">
      <c r="A27" s="8">
        <v>9</v>
      </c>
      <c r="B27" s="9" t="str">
        <f>B26</f>
        <v>PC-A9</v>
      </c>
      <c r="C27" s="10">
        <v>6.7869999999999999</v>
      </c>
      <c r="D27" s="11">
        <v>5</v>
      </c>
      <c r="E27" s="11">
        <v>50</v>
      </c>
      <c r="F27" s="10">
        <f t="shared" si="0"/>
        <v>33.935000000000002</v>
      </c>
      <c r="G27" s="16"/>
      <c r="H27" s="12">
        <f t="shared" si="1"/>
        <v>1696.75</v>
      </c>
      <c r="I27" s="16"/>
    </row>
    <row r="28" spans="1:9" ht="15.6" x14ac:dyDescent="0.25">
      <c r="A28" s="8">
        <v>9</v>
      </c>
      <c r="B28" s="9" t="str">
        <f>B27</f>
        <v>PC-A9</v>
      </c>
      <c r="C28" s="10">
        <v>8.6669999999999998</v>
      </c>
      <c r="D28" s="11">
        <v>5</v>
      </c>
      <c r="E28" s="11">
        <v>50</v>
      </c>
      <c r="F28" s="10">
        <f t="shared" si="0"/>
        <v>43.335000000000001</v>
      </c>
      <c r="G28" s="16"/>
      <c r="H28" s="12">
        <f t="shared" si="1"/>
        <v>2166.75</v>
      </c>
      <c r="I28" s="16"/>
    </row>
    <row r="29" spans="1:9" ht="15.6" x14ac:dyDescent="0.25">
      <c r="A29" s="8">
        <v>10</v>
      </c>
      <c r="B29" s="9" t="s">
        <v>230</v>
      </c>
      <c r="C29" s="10">
        <v>19.28</v>
      </c>
      <c r="D29" s="11">
        <v>5</v>
      </c>
      <c r="E29" s="11">
        <v>50</v>
      </c>
      <c r="F29" s="10">
        <f t="shared" si="0"/>
        <v>96.4</v>
      </c>
      <c r="G29" s="15">
        <f t="shared" ref="G29" si="12">AVERAGE(F29:F31)</f>
        <v>81.416666666666671</v>
      </c>
      <c r="H29" s="12">
        <f t="shared" si="1"/>
        <v>4820</v>
      </c>
      <c r="I29" s="15">
        <f t="shared" ref="I29" si="13">AVERAGE(H29:H31)</f>
        <v>4070.8333333333335</v>
      </c>
    </row>
    <row r="30" spans="1:9" ht="15.6" x14ac:dyDescent="0.25">
      <c r="A30" s="8">
        <v>10</v>
      </c>
      <c r="B30" s="9" t="str">
        <f>B29</f>
        <v>PC-A10</v>
      </c>
      <c r="C30" s="10">
        <v>12.95</v>
      </c>
      <c r="D30" s="11">
        <v>5</v>
      </c>
      <c r="E30" s="11">
        <v>50</v>
      </c>
      <c r="F30" s="10">
        <f t="shared" si="0"/>
        <v>64.75</v>
      </c>
      <c r="G30" s="16"/>
      <c r="H30" s="12">
        <f t="shared" si="1"/>
        <v>3237.5</v>
      </c>
      <c r="I30" s="16"/>
    </row>
    <row r="31" spans="1:9" ht="15.6" x14ac:dyDescent="0.25">
      <c r="A31" s="8">
        <v>10</v>
      </c>
      <c r="B31" s="9" t="str">
        <f>B30</f>
        <v>PC-A10</v>
      </c>
      <c r="C31" s="10">
        <v>16.62</v>
      </c>
      <c r="D31" s="11">
        <v>5</v>
      </c>
      <c r="E31" s="11">
        <v>50</v>
      </c>
      <c r="F31" s="10">
        <f t="shared" si="0"/>
        <v>83.100000000000009</v>
      </c>
      <c r="G31" s="16"/>
      <c r="H31" s="12">
        <f t="shared" si="1"/>
        <v>4155</v>
      </c>
      <c r="I31" s="16"/>
    </row>
    <row r="32" spans="1:9" ht="15.6" x14ac:dyDescent="0.25">
      <c r="A32" s="8">
        <v>11</v>
      </c>
      <c r="B32" s="13" t="s">
        <v>231</v>
      </c>
      <c r="C32" s="10">
        <v>4195</v>
      </c>
      <c r="D32" s="11">
        <v>100</v>
      </c>
      <c r="E32" s="11">
        <v>50</v>
      </c>
      <c r="F32" s="10">
        <f t="shared" si="0"/>
        <v>419500</v>
      </c>
      <c r="G32" s="15">
        <f t="shared" ref="G32" si="14">AVERAGE(F32:F34)</f>
        <v>869300</v>
      </c>
      <c r="H32" s="12">
        <f t="shared" si="1"/>
        <v>20975000</v>
      </c>
      <c r="I32" s="15">
        <f t="shared" ref="I32" si="15">AVERAGE(H32:H34)</f>
        <v>43465000</v>
      </c>
    </row>
    <row r="33" spans="1:9" ht="15.6" x14ac:dyDescent="0.25">
      <c r="A33" s="8">
        <v>11</v>
      </c>
      <c r="B33" s="9" t="str">
        <f>B32</f>
        <v>PC-B1</v>
      </c>
      <c r="C33" s="10">
        <v>13940</v>
      </c>
      <c r="D33" s="11">
        <v>100</v>
      </c>
      <c r="E33" s="11">
        <v>50</v>
      </c>
      <c r="F33" s="10">
        <f t="shared" si="0"/>
        <v>1394000</v>
      </c>
      <c r="G33" s="16"/>
      <c r="H33" s="12">
        <f t="shared" si="1"/>
        <v>69700000</v>
      </c>
      <c r="I33" s="16"/>
    </row>
    <row r="34" spans="1:9" ht="15.6" x14ac:dyDescent="0.25">
      <c r="A34" s="8">
        <v>11</v>
      </c>
      <c r="B34" s="9" t="str">
        <f>B33</f>
        <v>PC-B1</v>
      </c>
      <c r="C34" s="10">
        <v>7944</v>
      </c>
      <c r="D34" s="11">
        <v>100</v>
      </c>
      <c r="E34" s="11">
        <v>50</v>
      </c>
      <c r="F34" s="10">
        <f t="shared" si="0"/>
        <v>794400</v>
      </c>
      <c r="G34" s="16"/>
      <c r="H34" s="12">
        <f t="shared" si="1"/>
        <v>39720000</v>
      </c>
      <c r="I34" s="16"/>
    </row>
    <row r="35" spans="1:9" ht="15.6" x14ac:dyDescent="0.25">
      <c r="A35" s="8">
        <v>12</v>
      </c>
      <c r="B35" s="13" t="s">
        <v>206</v>
      </c>
      <c r="C35" s="11" t="s">
        <v>200</v>
      </c>
      <c r="D35" s="11">
        <v>5</v>
      </c>
      <c r="E35" s="11">
        <v>50</v>
      </c>
      <c r="F35" s="10" t="s">
        <v>201</v>
      </c>
      <c r="G35" s="15" t="s">
        <v>202</v>
      </c>
      <c r="H35" s="10" t="s">
        <v>201</v>
      </c>
      <c r="I35" s="15" t="s">
        <v>202</v>
      </c>
    </row>
    <row r="36" spans="1:9" ht="15.6" x14ac:dyDescent="0.25">
      <c r="A36" s="8">
        <v>12</v>
      </c>
      <c r="B36" s="9" t="str">
        <f>B35</f>
        <v>PC-B2</v>
      </c>
      <c r="C36" s="11" t="s">
        <v>200</v>
      </c>
      <c r="D36" s="11">
        <v>5</v>
      </c>
      <c r="E36" s="11">
        <v>50</v>
      </c>
      <c r="F36" s="10" t="s">
        <v>227</v>
      </c>
      <c r="G36" s="16"/>
      <c r="H36" s="10" t="s">
        <v>201</v>
      </c>
      <c r="I36" s="16"/>
    </row>
    <row r="37" spans="1:9" ht="15.6" x14ac:dyDescent="0.25">
      <c r="A37" s="8">
        <v>12</v>
      </c>
      <c r="B37" s="9" t="str">
        <f>B36</f>
        <v>PC-B2</v>
      </c>
      <c r="C37" s="11" t="s">
        <v>200</v>
      </c>
      <c r="D37" s="11">
        <v>5</v>
      </c>
      <c r="E37" s="11">
        <v>50</v>
      </c>
      <c r="F37" s="10" t="s">
        <v>201</v>
      </c>
      <c r="G37" s="16"/>
      <c r="H37" s="10" t="s">
        <v>201</v>
      </c>
      <c r="I37" s="16"/>
    </row>
    <row r="38" spans="1:9" ht="15.6" x14ac:dyDescent="0.25">
      <c r="A38" s="8">
        <v>13</v>
      </c>
      <c r="B38" s="13" t="s">
        <v>207</v>
      </c>
      <c r="C38" s="10">
        <v>4.3390000000000004</v>
      </c>
      <c r="D38" s="11">
        <v>5</v>
      </c>
      <c r="E38" s="11">
        <v>50</v>
      </c>
      <c r="F38" s="10">
        <f t="shared" si="0"/>
        <v>21.695</v>
      </c>
      <c r="G38" s="15">
        <f t="shared" ref="G38" si="16">AVERAGE(F38:F40)</f>
        <v>22.506666666666664</v>
      </c>
      <c r="H38" s="12">
        <f t="shared" si="1"/>
        <v>1084.75</v>
      </c>
      <c r="I38" s="15">
        <f t="shared" ref="I38" si="17">AVERAGE(H38:H40)</f>
        <v>1125.3333333333333</v>
      </c>
    </row>
    <row r="39" spans="1:9" ht="15.6" x14ac:dyDescent="0.25">
      <c r="A39" s="8">
        <v>13</v>
      </c>
      <c r="B39" s="9" t="str">
        <f>B38</f>
        <v>PC-B3</v>
      </c>
      <c r="C39" s="10">
        <v>5.3140000000000001</v>
      </c>
      <c r="D39" s="11">
        <v>5</v>
      </c>
      <c r="E39" s="11">
        <v>50</v>
      </c>
      <c r="F39" s="10">
        <f t="shared" si="0"/>
        <v>26.57</v>
      </c>
      <c r="G39" s="16"/>
      <c r="H39" s="12">
        <f t="shared" si="1"/>
        <v>1328.5</v>
      </c>
      <c r="I39" s="16"/>
    </row>
    <row r="40" spans="1:9" ht="15.6" x14ac:dyDescent="0.25">
      <c r="A40" s="8">
        <v>13</v>
      </c>
      <c r="B40" s="9" t="str">
        <f>B39</f>
        <v>PC-B3</v>
      </c>
      <c r="C40" s="10">
        <v>3.851</v>
      </c>
      <c r="D40" s="11">
        <v>5</v>
      </c>
      <c r="E40" s="11">
        <v>50</v>
      </c>
      <c r="F40" s="10">
        <f t="shared" si="0"/>
        <v>19.254999999999999</v>
      </c>
      <c r="G40" s="16"/>
      <c r="H40" s="12">
        <f t="shared" si="1"/>
        <v>962.75</v>
      </c>
      <c r="I40" s="16"/>
    </row>
    <row r="41" spans="1:9" ht="15.6" x14ac:dyDescent="0.25">
      <c r="A41" s="8">
        <v>14</v>
      </c>
      <c r="B41" s="13" t="s">
        <v>208</v>
      </c>
      <c r="C41" s="10">
        <v>3.1930000000000001</v>
      </c>
      <c r="D41" s="11">
        <v>100</v>
      </c>
      <c r="E41" s="11">
        <v>50</v>
      </c>
      <c r="F41" s="10">
        <f t="shared" si="0"/>
        <v>319.3</v>
      </c>
      <c r="G41" s="15">
        <f t="shared" ref="G41" si="18">AVERAGE(F41:F43)</f>
        <v>232.56666666666669</v>
      </c>
      <c r="H41" s="12">
        <f t="shared" si="1"/>
        <v>15965</v>
      </c>
      <c r="I41" s="15">
        <f t="shared" ref="I41" si="19">AVERAGE(H41:H43)</f>
        <v>11628.333333333334</v>
      </c>
    </row>
    <row r="42" spans="1:9" ht="15.6" x14ac:dyDescent="0.25">
      <c r="A42" s="8">
        <v>14</v>
      </c>
      <c r="B42" s="9" t="str">
        <f>B41</f>
        <v>PC-B4</v>
      </c>
      <c r="C42" s="10">
        <v>2.5139999999999998</v>
      </c>
      <c r="D42" s="11">
        <v>100</v>
      </c>
      <c r="E42" s="11">
        <v>50</v>
      </c>
      <c r="F42" s="10">
        <f t="shared" si="0"/>
        <v>251.39999999999998</v>
      </c>
      <c r="G42" s="16"/>
      <c r="H42" s="12">
        <f t="shared" si="1"/>
        <v>12569.999999999998</v>
      </c>
      <c r="I42" s="16"/>
    </row>
    <row r="43" spans="1:9" ht="15.6" x14ac:dyDescent="0.25">
      <c r="A43" s="8">
        <v>14</v>
      </c>
      <c r="B43" s="9" t="str">
        <f>B42</f>
        <v>PC-B4</v>
      </c>
      <c r="C43" s="10">
        <v>1.27</v>
      </c>
      <c r="D43" s="11">
        <v>100</v>
      </c>
      <c r="E43" s="11">
        <v>50</v>
      </c>
      <c r="F43" s="10">
        <f t="shared" si="0"/>
        <v>127</v>
      </c>
      <c r="G43" s="16"/>
      <c r="H43" s="12">
        <f t="shared" si="1"/>
        <v>6350</v>
      </c>
      <c r="I43" s="16"/>
    </row>
    <row r="44" spans="1:9" ht="15.6" x14ac:dyDescent="0.25">
      <c r="A44" s="8">
        <v>15</v>
      </c>
      <c r="B44" s="13" t="s">
        <v>209</v>
      </c>
      <c r="C44" s="10">
        <v>2938</v>
      </c>
      <c r="D44" s="11">
        <v>100</v>
      </c>
      <c r="E44" s="11">
        <v>50</v>
      </c>
      <c r="F44" s="10">
        <f t="shared" si="0"/>
        <v>293800</v>
      </c>
      <c r="G44" s="15">
        <f t="shared" ref="G44" si="20">AVERAGE(F44:F46)</f>
        <v>276266.66666666669</v>
      </c>
      <c r="H44" s="12">
        <f t="shared" si="1"/>
        <v>14690000</v>
      </c>
      <c r="I44" s="15">
        <f t="shared" ref="I44" si="21">AVERAGE(H44:H46)</f>
        <v>13813333.333333334</v>
      </c>
    </row>
    <row r="45" spans="1:9" ht="15.6" x14ac:dyDescent="0.25">
      <c r="A45" s="8">
        <v>15</v>
      </c>
      <c r="B45" s="9" t="str">
        <f>B44</f>
        <v>PC-B5</v>
      </c>
      <c r="C45" s="10">
        <v>3063</v>
      </c>
      <c r="D45" s="11">
        <v>100</v>
      </c>
      <c r="E45" s="11">
        <v>50</v>
      </c>
      <c r="F45" s="10">
        <f t="shared" si="0"/>
        <v>306300</v>
      </c>
      <c r="G45" s="16"/>
      <c r="H45" s="12">
        <f t="shared" si="1"/>
        <v>15315000</v>
      </c>
      <c r="I45" s="16"/>
    </row>
    <row r="46" spans="1:9" ht="15.6" x14ac:dyDescent="0.25">
      <c r="A46" s="8">
        <v>15</v>
      </c>
      <c r="B46" s="9" t="str">
        <f>B45</f>
        <v>PC-B5</v>
      </c>
      <c r="C46" s="10">
        <v>2287</v>
      </c>
      <c r="D46" s="11">
        <v>100</v>
      </c>
      <c r="E46" s="11">
        <v>50</v>
      </c>
      <c r="F46" s="10">
        <f t="shared" si="0"/>
        <v>228700</v>
      </c>
      <c r="G46" s="16"/>
      <c r="H46" s="12">
        <f t="shared" si="1"/>
        <v>11435000</v>
      </c>
      <c r="I46" s="16"/>
    </row>
    <row r="47" spans="1:9" ht="15.6" x14ac:dyDescent="0.25">
      <c r="A47" s="8">
        <v>16</v>
      </c>
      <c r="B47" s="13" t="s">
        <v>232</v>
      </c>
      <c r="C47" s="10">
        <v>2.1269999999999998</v>
      </c>
      <c r="D47" s="11">
        <v>100</v>
      </c>
      <c r="E47" s="11">
        <v>50</v>
      </c>
      <c r="F47" s="10">
        <f t="shared" si="0"/>
        <v>212.7</v>
      </c>
      <c r="G47" s="15">
        <f t="shared" ref="G47" si="22">AVERAGE(F47:F49)</f>
        <v>424.73333333333335</v>
      </c>
      <c r="H47" s="12">
        <f t="shared" si="1"/>
        <v>10635</v>
      </c>
      <c r="I47" s="15">
        <f t="shared" ref="I47" si="23">AVERAGE(H47:H49)</f>
        <v>21236.666666666668</v>
      </c>
    </row>
    <row r="48" spans="1:9" ht="15.6" x14ac:dyDescent="0.25">
      <c r="A48" s="8">
        <v>16</v>
      </c>
      <c r="B48" s="9" t="str">
        <f>B47</f>
        <v>PD-MCI-A1</v>
      </c>
      <c r="C48" s="10">
        <v>6.4820000000000002</v>
      </c>
      <c r="D48" s="11">
        <v>100</v>
      </c>
      <c r="E48" s="11">
        <v>50</v>
      </c>
      <c r="F48" s="10">
        <f t="shared" si="0"/>
        <v>648.20000000000005</v>
      </c>
      <c r="G48" s="16"/>
      <c r="H48" s="12">
        <f t="shared" si="1"/>
        <v>32410.000000000004</v>
      </c>
      <c r="I48" s="16"/>
    </row>
    <row r="49" spans="1:9" ht="15.6" x14ac:dyDescent="0.25">
      <c r="A49" s="8">
        <v>16</v>
      </c>
      <c r="B49" s="9" t="str">
        <f>B48</f>
        <v>PD-MCI-A1</v>
      </c>
      <c r="C49" s="10">
        <v>4.133</v>
      </c>
      <c r="D49" s="11">
        <v>100</v>
      </c>
      <c r="E49" s="11">
        <v>50</v>
      </c>
      <c r="F49" s="10">
        <f t="shared" si="0"/>
        <v>413.3</v>
      </c>
      <c r="G49" s="16"/>
      <c r="H49" s="12">
        <f t="shared" si="1"/>
        <v>20665</v>
      </c>
      <c r="I49" s="16"/>
    </row>
    <row r="50" spans="1:9" ht="15.6" x14ac:dyDescent="0.25">
      <c r="A50" s="8">
        <v>17</v>
      </c>
      <c r="B50" s="13" t="s">
        <v>5</v>
      </c>
      <c r="C50" s="11" t="s">
        <v>200</v>
      </c>
      <c r="D50" s="11">
        <v>5</v>
      </c>
      <c r="E50" s="11">
        <v>50</v>
      </c>
      <c r="F50" s="10" t="s">
        <v>233</v>
      </c>
      <c r="G50" s="15" t="s">
        <v>202</v>
      </c>
      <c r="H50" s="10" t="s">
        <v>233</v>
      </c>
      <c r="I50" s="15" t="s">
        <v>202</v>
      </c>
    </row>
    <row r="51" spans="1:9" ht="15.6" x14ac:dyDescent="0.25">
      <c r="A51" s="8">
        <v>17</v>
      </c>
      <c r="B51" s="9" t="str">
        <f>B50</f>
        <v>PD-MCI-A2</v>
      </c>
      <c r="C51" s="11" t="s">
        <v>200</v>
      </c>
      <c r="D51" s="11">
        <v>5</v>
      </c>
      <c r="E51" s="11">
        <v>50</v>
      </c>
      <c r="F51" s="10" t="s">
        <v>233</v>
      </c>
      <c r="G51" s="16"/>
      <c r="H51" s="10" t="s">
        <v>233</v>
      </c>
      <c r="I51" s="16"/>
    </row>
    <row r="52" spans="1:9" ht="15.6" x14ac:dyDescent="0.25">
      <c r="A52" s="8">
        <v>17</v>
      </c>
      <c r="B52" s="9" t="str">
        <f>B51</f>
        <v>PD-MCI-A2</v>
      </c>
      <c r="C52" s="11" t="s">
        <v>200</v>
      </c>
      <c r="D52" s="11">
        <v>5</v>
      </c>
      <c r="E52" s="11">
        <v>50</v>
      </c>
      <c r="F52" s="10" t="s">
        <v>233</v>
      </c>
      <c r="G52" s="16"/>
      <c r="H52" s="10" t="s">
        <v>233</v>
      </c>
      <c r="I52" s="16"/>
    </row>
    <row r="53" spans="1:9" ht="15.6" x14ac:dyDescent="0.25">
      <c r="A53" s="8">
        <v>18</v>
      </c>
      <c r="B53" s="13" t="s">
        <v>6</v>
      </c>
      <c r="C53" s="11" t="s">
        <v>200</v>
      </c>
      <c r="D53" s="11">
        <v>5</v>
      </c>
      <c r="E53" s="11">
        <v>50</v>
      </c>
      <c r="F53" s="10" t="s">
        <v>203</v>
      </c>
      <c r="G53" s="15" t="s">
        <v>202</v>
      </c>
      <c r="H53" s="10" t="s">
        <v>203</v>
      </c>
      <c r="I53" s="15" t="s">
        <v>202</v>
      </c>
    </row>
    <row r="54" spans="1:9" ht="15.6" x14ac:dyDescent="0.25">
      <c r="A54" s="8">
        <v>18</v>
      </c>
      <c r="B54" s="9" t="str">
        <f>B53</f>
        <v>PD-MCI-A3</v>
      </c>
      <c r="C54" s="11" t="s">
        <v>200</v>
      </c>
      <c r="D54" s="11">
        <v>5</v>
      </c>
      <c r="E54" s="11">
        <v>50</v>
      </c>
      <c r="F54" s="10" t="s">
        <v>233</v>
      </c>
      <c r="G54" s="16"/>
      <c r="H54" s="10" t="s">
        <v>233</v>
      </c>
      <c r="I54" s="16"/>
    </row>
    <row r="55" spans="1:9" ht="15.6" x14ac:dyDescent="0.25">
      <c r="A55" s="8">
        <v>18</v>
      </c>
      <c r="B55" s="9" t="str">
        <f>B54</f>
        <v>PD-MCI-A3</v>
      </c>
      <c r="C55" s="11" t="s">
        <v>200</v>
      </c>
      <c r="D55" s="11">
        <v>5</v>
      </c>
      <c r="E55" s="11">
        <v>50</v>
      </c>
      <c r="F55" s="10" t="s">
        <v>233</v>
      </c>
      <c r="G55" s="16"/>
      <c r="H55" s="10" t="s">
        <v>233</v>
      </c>
      <c r="I55" s="16"/>
    </row>
    <row r="56" spans="1:9" ht="15.6" x14ac:dyDescent="0.25">
      <c r="A56" s="8">
        <v>19</v>
      </c>
      <c r="B56" s="13" t="s">
        <v>7</v>
      </c>
      <c r="C56" s="10">
        <v>11.67</v>
      </c>
      <c r="D56" s="11">
        <v>5</v>
      </c>
      <c r="E56" s="11">
        <v>50</v>
      </c>
      <c r="F56" s="10">
        <f t="shared" si="0"/>
        <v>58.35</v>
      </c>
      <c r="G56" s="15">
        <f t="shared" ref="G56" si="24">AVERAGE(F56:F58)</f>
        <v>64.916666666666671</v>
      </c>
      <c r="H56" s="12">
        <f t="shared" si="1"/>
        <v>2917.5</v>
      </c>
      <c r="I56" s="15">
        <f t="shared" ref="I56" si="25">AVERAGE(H56:H58)</f>
        <v>3245.8333333333335</v>
      </c>
    </row>
    <row r="57" spans="1:9" ht="15.6" x14ac:dyDescent="0.25">
      <c r="A57" s="8">
        <v>19</v>
      </c>
      <c r="B57" s="9" t="str">
        <f>B56</f>
        <v>PD-MCI-A4</v>
      </c>
      <c r="C57" s="10">
        <v>12.35</v>
      </c>
      <c r="D57" s="11">
        <v>5</v>
      </c>
      <c r="E57" s="11">
        <v>50</v>
      </c>
      <c r="F57" s="10">
        <f t="shared" si="0"/>
        <v>61.75</v>
      </c>
      <c r="G57" s="16"/>
      <c r="H57" s="12">
        <f t="shared" si="1"/>
        <v>3087.5</v>
      </c>
      <c r="I57" s="16"/>
    </row>
    <row r="58" spans="1:9" ht="15.6" x14ac:dyDescent="0.25">
      <c r="A58" s="8">
        <v>19</v>
      </c>
      <c r="B58" s="9" t="str">
        <f>B57</f>
        <v>PD-MCI-A4</v>
      </c>
      <c r="C58" s="10">
        <v>14.93</v>
      </c>
      <c r="D58" s="11">
        <v>5</v>
      </c>
      <c r="E58" s="11">
        <v>50</v>
      </c>
      <c r="F58" s="10">
        <f>C58*D58</f>
        <v>74.650000000000006</v>
      </c>
      <c r="G58" s="16"/>
      <c r="H58" s="12">
        <f>F58*E58</f>
        <v>3732.5000000000005</v>
      </c>
      <c r="I58" s="16"/>
    </row>
    <row r="59" spans="1:9" ht="15.6" x14ac:dyDescent="0.25">
      <c r="A59" s="8">
        <v>20</v>
      </c>
      <c r="B59" s="13" t="s">
        <v>8</v>
      </c>
      <c r="C59" s="10">
        <v>956.3</v>
      </c>
      <c r="D59" s="11">
        <v>100</v>
      </c>
      <c r="E59" s="11">
        <v>50</v>
      </c>
      <c r="F59" s="10">
        <f t="shared" si="0"/>
        <v>95630</v>
      </c>
      <c r="G59" s="15">
        <f t="shared" ref="G59" si="26">AVERAGE(F59:F61)</f>
        <v>122110</v>
      </c>
      <c r="H59" s="12">
        <f t="shared" si="1"/>
        <v>4781500</v>
      </c>
      <c r="I59" s="15">
        <f t="shared" ref="I59" si="27">AVERAGE(H59:H61)</f>
        <v>6105500</v>
      </c>
    </row>
    <row r="60" spans="1:9" ht="15.6" x14ac:dyDescent="0.25">
      <c r="A60" s="8">
        <v>20</v>
      </c>
      <c r="B60" s="9" t="str">
        <f>B59</f>
        <v>PD-MCI-A5</v>
      </c>
      <c r="C60" s="10">
        <v>1231</v>
      </c>
      <c r="D60" s="11">
        <v>100</v>
      </c>
      <c r="E60" s="11">
        <v>50</v>
      </c>
      <c r="F60" s="10">
        <f t="shared" si="0"/>
        <v>123100</v>
      </c>
      <c r="G60" s="16"/>
      <c r="H60" s="12">
        <f t="shared" si="1"/>
        <v>6155000</v>
      </c>
      <c r="I60" s="16"/>
    </row>
    <row r="61" spans="1:9" ht="15.6" x14ac:dyDescent="0.25">
      <c r="A61" s="8">
        <v>20</v>
      </c>
      <c r="B61" s="9" t="str">
        <f>B60</f>
        <v>PD-MCI-A5</v>
      </c>
      <c r="C61" s="10">
        <v>1476</v>
      </c>
      <c r="D61" s="11">
        <v>100</v>
      </c>
      <c r="E61" s="11">
        <v>50</v>
      </c>
      <c r="F61" s="10">
        <f t="shared" si="0"/>
        <v>147600</v>
      </c>
      <c r="G61" s="16"/>
      <c r="H61" s="12">
        <f t="shared" si="1"/>
        <v>7380000</v>
      </c>
      <c r="I61" s="16"/>
    </row>
    <row r="62" spans="1:9" ht="15.6" x14ac:dyDescent="0.25">
      <c r="A62" s="8">
        <v>21</v>
      </c>
      <c r="B62" s="13" t="s">
        <v>9</v>
      </c>
      <c r="C62" s="10">
        <v>58.92</v>
      </c>
      <c r="D62" s="11">
        <v>100</v>
      </c>
      <c r="E62" s="11">
        <v>50</v>
      </c>
      <c r="F62" s="10">
        <f t="shared" si="0"/>
        <v>5892</v>
      </c>
      <c r="G62" s="15">
        <f t="shared" ref="G62" si="28">AVERAGE(F62:F64)</f>
        <v>7476.333333333333</v>
      </c>
      <c r="H62" s="12">
        <f t="shared" si="1"/>
        <v>294600</v>
      </c>
      <c r="I62" s="15">
        <f t="shared" ref="I62" si="29">AVERAGE(H62:H64)</f>
        <v>373816.66666666669</v>
      </c>
    </row>
    <row r="63" spans="1:9" ht="15.6" x14ac:dyDescent="0.25">
      <c r="A63" s="8">
        <v>21</v>
      </c>
      <c r="B63" s="9" t="str">
        <f>B62</f>
        <v>PD-MCI-A6</v>
      </c>
      <c r="C63" s="10">
        <v>86.71</v>
      </c>
      <c r="D63" s="11">
        <v>100</v>
      </c>
      <c r="E63" s="11">
        <v>50</v>
      </c>
      <c r="F63" s="10">
        <f t="shared" si="0"/>
        <v>8671</v>
      </c>
      <c r="G63" s="16"/>
      <c r="H63" s="12">
        <f t="shared" si="1"/>
        <v>433550</v>
      </c>
      <c r="I63" s="16"/>
    </row>
    <row r="64" spans="1:9" ht="15.6" x14ac:dyDescent="0.25">
      <c r="A64" s="8">
        <v>21</v>
      </c>
      <c r="B64" s="9" t="str">
        <f>B63</f>
        <v>PD-MCI-A6</v>
      </c>
      <c r="C64" s="10">
        <v>78.66</v>
      </c>
      <c r="D64" s="11">
        <v>100</v>
      </c>
      <c r="E64" s="11">
        <v>50</v>
      </c>
      <c r="F64" s="10">
        <f t="shared" si="0"/>
        <v>7866</v>
      </c>
      <c r="G64" s="16"/>
      <c r="H64" s="12">
        <f t="shared" si="1"/>
        <v>393300</v>
      </c>
      <c r="I64" s="16"/>
    </row>
    <row r="65" spans="1:9" ht="15.6" x14ac:dyDescent="0.25">
      <c r="A65" s="8">
        <v>22</v>
      </c>
      <c r="B65" s="13" t="s">
        <v>10</v>
      </c>
      <c r="C65" s="11" t="s">
        <v>200</v>
      </c>
      <c r="D65" s="11">
        <v>5</v>
      </c>
      <c r="E65" s="11">
        <v>50</v>
      </c>
      <c r="F65" s="10" t="s">
        <v>233</v>
      </c>
      <c r="G65" s="15" t="s">
        <v>202</v>
      </c>
      <c r="H65" s="10" t="s">
        <v>233</v>
      </c>
      <c r="I65" s="15" t="s">
        <v>202</v>
      </c>
    </row>
    <row r="66" spans="1:9" ht="15.6" x14ac:dyDescent="0.25">
      <c r="A66" s="8">
        <v>22</v>
      </c>
      <c r="B66" s="9" t="str">
        <f>B65</f>
        <v>PD-MCI-A7</v>
      </c>
      <c r="C66" s="11" t="s">
        <v>200</v>
      </c>
      <c r="D66" s="11">
        <v>5</v>
      </c>
      <c r="E66" s="11">
        <v>50</v>
      </c>
      <c r="F66" s="10" t="s">
        <v>233</v>
      </c>
      <c r="G66" s="16"/>
      <c r="H66" s="10" t="s">
        <v>233</v>
      </c>
      <c r="I66" s="16"/>
    </row>
    <row r="67" spans="1:9" ht="15.6" x14ac:dyDescent="0.25">
      <c r="A67" s="8">
        <v>22</v>
      </c>
      <c r="B67" s="9" t="str">
        <f>B66</f>
        <v>PD-MCI-A7</v>
      </c>
      <c r="C67" s="11" t="s">
        <v>200</v>
      </c>
      <c r="D67" s="11">
        <v>5</v>
      </c>
      <c r="E67" s="11">
        <v>50</v>
      </c>
      <c r="F67" s="10" t="s">
        <v>201</v>
      </c>
      <c r="G67" s="16"/>
      <c r="H67" s="10" t="s">
        <v>201</v>
      </c>
      <c r="I67" s="16"/>
    </row>
    <row r="68" spans="1:9" ht="15.6" x14ac:dyDescent="0.25">
      <c r="A68" s="8">
        <v>23</v>
      </c>
      <c r="B68" s="13" t="s">
        <v>11</v>
      </c>
      <c r="C68" s="11" t="s">
        <v>200</v>
      </c>
      <c r="D68" s="11">
        <v>5</v>
      </c>
      <c r="E68" s="11">
        <v>50</v>
      </c>
      <c r="F68" s="10" t="s">
        <v>201</v>
      </c>
      <c r="G68" s="15" t="s">
        <v>202</v>
      </c>
      <c r="H68" s="10" t="s">
        <v>201</v>
      </c>
      <c r="I68" s="15" t="s">
        <v>202</v>
      </c>
    </row>
    <row r="69" spans="1:9" ht="15.6" x14ac:dyDescent="0.25">
      <c r="A69" s="8">
        <v>23</v>
      </c>
      <c r="B69" s="9" t="str">
        <f>B68</f>
        <v>PD-MCI-A8</v>
      </c>
      <c r="C69" s="11" t="s">
        <v>200</v>
      </c>
      <c r="D69" s="11">
        <v>5</v>
      </c>
      <c r="E69" s="11">
        <v>50</v>
      </c>
      <c r="F69" s="10" t="s">
        <v>201</v>
      </c>
      <c r="G69" s="16"/>
      <c r="H69" s="10" t="s">
        <v>203</v>
      </c>
      <c r="I69" s="16"/>
    </row>
    <row r="70" spans="1:9" ht="15.6" x14ac:dyDescent="0.25">
      <c r="A70" s="8">
        <v>23</v>
      </c>
      <c r="B70" s="9" t="str">
        <f>B69</f>
        <v>PD-MCI-A8</v>
      </c>
      <c r="C70" s="11" t="s">
        <v>200</v>
      </c>
      <c r="D70" s="11">
        <v>5</v>
      </c>
      <c r="E70" s="11">
        <v>50</v>
      </c>
      <c r="F70" s="10" t="s">
        <v>201</v>
      </c>
      <c r="G70" s="16"/>
      <c r="H70" s="10" t="s">
        <v>201</v>
      </c>
      <c r="I70" s="16"/>
    </row>
    <row r="71" spans="1:9" ht="15.6" x14ac:dyDescent="0.25">
      <c r="A71" s="8">
        <v>24</v>
      </c>
      <c r="B71" s="13" t="s">
        <v>12</v>
      </c>
      <c r="C71" s="10">
        <v>964.2</v>
      </c>
      <c r="D71" s="11">
        <v>100</v>
      </c>
      <c r="E71" s="11">
        <v>50</v>
      </c>
      <c r="F71" s="10">
        <f t="shared" ref="F71:F134" si="30">C71*D71</f>
        <v>96420</v>
      </c>
      <c r="G71" s="15">
        <f t="shared" ref="G71" si="31">AVERAGE(F71:F73)</f>
        <v>97020</v>
      </c>
      <c r="H71" s="12">
        <f t="shared" ref="H71:H134" si="32">F71*E71</f>
        <v>4821000</v>
      </c>
      <c r="I71" s="15">
        <f t="shared" ref="I71" si="33">AVERAGE(H71:H73)</f>
        <v>4851000</v>
      </c>
    </row>
    <row r="72" spans="1:9" ht="15.6" x14ac:dyDescent="0.25">
      <c r="A72" s="8">
        <v>24</v>
      </c>
      <c r="B72" s="9" t="str">
        <f>B71</f>
        <v>PD-MCI-A9</v>
      </c>
      <c r="C72" s="10">
        <v>1020</v>
      </c>
      <c r="D72" s="11">
        <v>100</v>
      </c>
      <c r="E72" s="11">
        <v>50</v>
      </c>
      <c r="F72" s="10">
        <f t="shared" si="30"/>
        <v>102000</v>
      </c>
      <c r="G72" s="16"/>
      <c r="H72" s="12">
        <f t="shared" si="32"/>
        <v>5100000</v>
      </c>
      <c r="I72" s="16"/>
    </row>
    <row r="73" spans="1:9" ht="15.6" x14ac:dyDescent="0.25">
      <c r="A73" s="8">
        <v>24</v>
      </c>
      <c r="B73" s="9" t="str">
        <f>B72</f>
        <v>PD-MCI-A9</v>
      </c>
      <c r="C73" s="10">
        <v>926.4</v>
      </c>
      <c r="D73" s="11">
        <v>100</v>
      </c>
      <c r="E73" s="11">
        <v>50</v>
      </c>
      <c r="F73" s="10">
        <f t="shared" si="30"/>
        <v>92640</v>
      </c>
      <c r="G73" s="16"/>
      <c r="H73" s="12">
        <f t="shared" si="32"/>
        <v>4632000</v>
      </c>
      <c r="I73" s="16"/>
    </row>
    <row r="74" spans="1:9" ht="15.6" x14ac:dyDescent="0.25">
      <c r="A74" s="8">
        <v>25</v>
      </c>
      <c r="B74" s="13" t="s">
        <v>210</v>
      </c>
      <c r="C74" s="10">
        <v>51.06</v>
      </c>
      <c r="D74" s="11">
        <v>100</v>
      </c>
      <c r="E74" s="11">
        <v>50</v>
      </c>
      <c r="F74" s="10">
        <f t="shared" si="30"/>
        <v>5106</v>
      </c>
      <c r="G74" s="15">
        <f t="shared" ref="G74" si="34">AVERAGE(F74:F76)</f>
        <v>4936</v>
      </c>
      <c r="H74" s="12">
        <f t="shared" si="32"/>
        <v>255300</v>
      </c>
      <c r="I74" s="15">
        <f t="shared" ref="I74" si="35">AVERAGE(H74:H76)</f>
        <v>246800</v>
      </c>
    </row>
    <row r="75" spans="1:9" ht="15.6" x14ac:dyDescent="0.25">
      <c r="A75" s="8">
        <v>25</v>
      </c>
      <c r="B75" s="9" t="str">
        <f>B74</f>
        <v>PD-MCI-A10</v>
      </c>
      <c r="C75" s="10">
        <v>49.56</v>
      </c>
      <c r="D75" s="11">
        <v>100</v>
      </c>
      <c r="E75" s="11">
        <v>50</v>
      </c>
      <c r="F75" s="10">
        <f t="shared" si="30"/>
        <v>4956</v>
      </c>
      <c r="G75" s="16"/>
      <c r="H75" s="12">
        <f t="shared" si="32"/>
        <v>247800</v>
      </c>
      <c r="I75" s="16"/>
    </row>
    <row r="76" spans="1:9" ht="15.6" x14ac:dyDescent="0.25">
      <c r="A76" s="8">
        <v>25</v>
      </c>
      <c r="B76" s="9" t="str">
        <f>B75</f>
        <v>PD-MCI-A10</v>
      </c>
      <c r="C76" s="10">
        <v>47.46</v>
      </c>
      <c r="D76" s="11">
        <v>100</v>
      </c>
      <c r="E76" s="11">
        <v>50</v>
      </c>
      <c r="F76" s="10">
        <f t="shared" si="30"/>
        <v>4746</v>
      </c>
      <c r="G76" s="16"/>
      <c r="H76" s="12">
        <f t="shared" si="32"/>
        <v>237300</v>
      </c>
      <c r="I76" s="16"/>
    </row>
    <row r="77" spans="1:9" ht="15.6" x14ac:dyDescent="0.25">
      <c r="A77" s="8">
        <v>26</v>
      </c>
      <c r="B77" s="13" t="s">
        <v>234</v>
      </c>
      <c r="C77" s="11" t="s">
        <v>200</v>
      </c>
      <c r="D77" s="11">
        <v>5</v>
      </c>
      <c r="E77" s="11">
        <v>50</v>
      </c>
      <c r="F77" s="10" t="s">
        <v>203</v>
      </c>
      <c r="G77" s="15" t="s">
        <v>202</v>
      </c>
      <c r="H77" s="10" t="s">
        <v>203</v>
      </c>
      <c r="I77" s="15" t="s">
        <v>202</v>
      </c>
    </row>
    <row r="78" spans="1:9" ht="15.6" x14ac:dyDescent="0.25">
      <c r="A78" s="8">
        <v>26</v>
      </c>
      <c r="B78" s="9" t="str">
        <f>B77</f>
        <v>PD-MCI-B1</v>
      </c>
      <c r="C78" s="11" t="s">
        <v>200</v>
      </c>
      <c r="D78" s="11">
        <v>5</v>
      </c>
      <c r="E78" s="11">
        <v>50</v>
      </c>
      <c r="F78" s="10" t="s">
        <v>235</v>
      </c>
      <c r="G78" s="16"/>
      <c r="H78" s="10" t="s">
        <v>235</v>
      </c>
      <c r="I78" s="16"/>
    </row>
    <row r="79" spans="1:9" ht="15.6" x14ac:dyDescent="0.25">
      <c r="A79" s="8">
        <v>26</v>
      </c>
      <c r="B79" s="9" t="str">
        <f>B78</f>
        <v>PD-MCI-B1</v>
      </c>
      <c r="C79" s="11" t="s">
        <v>200</v>
      </c>
      <c r="D79" s="11">
        <v>5</v>
      </c>
      <c r="E79" s="11">
        <v>50</v>
      </c>
      <c r="F79" s="10" t="s">
        <v>201</v>
      </c>
      <c r="G79" s="16"/>
      <c r="H79" s="10" t="s">
        <v>201</v>
      </c>
      <c r="I79" s="16"/>
    </row>
    <row r="80" spans="1:9" ht="15.6" x14ac:dyDescent="0.25">
      <c r="A80" s="8">
        <v>27</v>
      </c>
      <c r="B80" s="13" t="s">
        <v>15</v>
      </c>
      <c r="C80" s="10">
        <v>2127</v>
      </c>
      <c r="D80" s="11">
        <v>100</v>
      </c>
      <c r="E80" s="11">
        <v>50</v>
      </c>
      <c r="F80" s="10">
        <f t="shared" si="30"/>
        <v>212700</v>
      </c>
      <c r="G80" s="15">
        <f t="shared" ref="G80" si="36">AVERAGE(F80:F82)</f>
        <v>209300</v>
      </c>
      <c r="H80" s="12">
        <f t="shared" si="32"/>
        <v>10635000</v>
      </c>
      <c r="I80" s="15">
        <f t="shared" ref="I80" si="37">AVERAGE(H80:H82)</f>
        <v>10465000</v>
      </c>
    </row>
    <row r="81" spans="1:9" ht="15.6" x14ac:dyDescent="0.25">
      <c r="A81" s="8">
        <v>27</v>
      </c>
      <c r="B81" s="9" t="str">
        <f>B80</f>
        <v>PD-MCI-B2</v>
      </c>
      <c r="C81" s="10">
        <v>2111</v>
      </c>
      <c r="D81" s="11">
        <v>100</v>
      </c>
      <c r="E81" s="11">
        <v>50</v>
      </c>
      <c r="F81" s="10">
        <f t="shared" si="30"/>
        <v>211100</v>
      </c>
      <c r="G81" s="16"/>
      <c r="H81" s="12">
        <f t="shared" si="32"/>
        <v>10555000</v>
      </c>
      <c r="I81" s="16"/>
    </row>
    <row r="82" spans="1:9" ht="15.6" x14ac:dyDescent="0.25">
      <c r="A82" s="8">
        <v>27</v>
      </c>
      <c r="B82" s="9" t="str">
        <f>B81</f>
        <v>PD-MCI-B2</v>
      </c>
      <c r="C82" s="10">
        <v>2041</v>
      </c>
      <c r="D82" s="11">
        <v>100</v>
      </c>
      <c r="E82" s="11">
        <v>50</v>
      </c>
      <c r="F82" s="10">
        <f t="shared" si="30"/>
        <v>204100</v>
      </c>
      <c r="G82" s="16"/>
      <c r="H82" s="12">
        <f t="shared" si="32"/>
        <v>10205000</v>
      </c>
      <c r="I82" s="16"/>
    </row>
    <row r="83" spans="1:9" ht="15.6" x14ac:dyDescent="0.25">
      <c r="A83" s="8">
        <v>28</v>
      </c>
      <c r="B83" s="13" t="s">
        <v>16</v>
      </c>
      <c r="C83" s="11" t="s">
        <v>200</v>
      </c>
      <c r="D83" s="11">
        <v>5</v>
      </c>
      <c r="E83" s="11">
        <v>50</v>
      </c>
      <c r="F83" s="10" t="s">
        <v>235</v>
      </c>
      <c r="G83" s="15" t="s">
        <v>202</v>
      </c>
      <c r="H83" s="10" t="s">
        <v>235</v>
      </c>
      <c r="I83" s="15" t="s">
        <v>202</v>
      </c>
    </row>
    <row r="84" spans="1:9" ht="15.6" x14ac:dyDescent="0.25">
      <c r="A84" s="8">
        <v>28</v>
      </c>
      <c r="B84" s="9" t="str">
        <f>B83</f>
        <v>PD-MCI-B3</v>
      </c>
      <c r="C84" s="11" t="s">
        <v>200</v>
      </c>
      <c r="D84" s="11">
        <v>5</v>
      </c>
      <c r="E84" s="11">
        <v>50</v>
      </c>
      <c r="F84" s="10" t="s">
        <v>201</v>
      </c>
      <c r="G84" s="16"/>
      <c r="H84" s="10" t="s">
        <v>201</v>
      </c>
      <c r="I84" s="16"/>
    </row>
    <row r="85" spans="1:9" ht="15.6" x14ac:dyDescent="0.25">
      <c r="A85" s="8">
        <v>28</v>
      </c>
      <c r="B85" s="9" t="str">
        <f>B84</f>
        <v>PD-MCI-B3</v>
      </c>
      <c r="C85" s="11" t="s">
        <v>200</v>
      </c>
      <c r="D85" s="11">
        <v>5</v>
      </c>
      <c r="E85" s="11">
        <v>50</v>
      </c>
      <c r="F85" s="10" t="s">
        <v>201</v>
      </c>
      <c r="G85" s="16"/>
      <c r="H85" s="10" t="s">
        <v>203</v>
      </c>
      <c r="I85" s="16"/>
    </row>
    <row r="86" spans="1:9" ht="15.6" x14ac:dyDescent="0.25">
      <c r="A86" s="8">
        <v>29</v>
      </c>
      <c r="B86" s="13" t="s">
        <v>17</v>
      </c>
      <c r="C86" s="11" t="s">
        <v>200</v>
      </c>
      <c r="D86" s="11">
        <v>5</v>
      </c>
      <c r="E86" s="11">
        <v>50</v>
      </c>
      <c r="F86" s="10" t="s">
        <v>201</v>
      </c>
      <c r="G86" s="15" t="s">
        <v>202</v>
      </c>
      <c r="H86" s="10" t="s">
        <v>201</v>
      </c>
      <c r="I86" s="15" t="s">
        <v>202</v>
      </c>
    </row>
    <row r="87" spans="1:9" ht="15.6" x14ac:dyDescent="0.25">
      <c r="A87" s="8">
        <v>29</v>
      </c>
      <c r="B87" s="9" t="str">
        <f>B86</f>
        <v>PD-MCI-B4</v>
      </c>
      <c r="C87" s="11" t="s">
        <v>200</v>
      </c>
      <c r="D87" s="11">
        <v>5</v>
      </c>
      <c r="E87" s="11">
        <v>50</v>
      </c>
      <c r="F87" s="10" t="s">
        <v>201</v>
      </c>
      <c r="G87" s="16"/>
      <c r="H87" s="10" t="s">
        <v>201</v>
      </c>
      <c r="I87" s="16"/>
    </row>
    <row r="88" spans="1:9" ht="15.6" x14ac:dyDescent="0.25">
      <c r="A88" s="8">
        <v>29</v>
      </c>
      <c r="B88" s="9" t="str">
        <f>B87</f>
        <v>PD-MCI-B4</v>
      </c>
      <c r="C88" s="11" t="s">
        <v>200</v>
      </c>
      <c r="D88" s="11">
        <v>5</v>
      </c>
      <c r="E88" s="11">
        <v>50</v>
      </c>
      <c r="F88" s="10" t="s">
        <v>201</v>
      </c>
      <c r="G88" s="16"/>
      <c r="H88" s="10" t="s">
        <v>201</v>
      </c>
      <c r="I88" s="16"/>
    </row>
    <row r="89" spans="1:9" ht="15.6" x14ac:dyDescent="0.25">
      <c r="A89" s="8">
        <v>30</v>
      </c>
      <c r="B89" s="13" t="s">
        <v>18</v>
      </c>
      <c r="C89" s="10">
        <v>44</v>
      </c>
      <c r="D89" s="11">
        <v>5</v>
      </c>
      <c r="E89" s="11">
        <v>50</v>
      </c>
      <c r="F89" s="10">
        <f t="shared" si="30"/>
        <v>220</v>
      </c>
      <c r="G89" s="15">
        <f t="shared" ref="G89" si="38">AVERAGE(F89:F91)</f>
        <v>238.96666666666667</v>
      </c>
      <c r="H89" s="12">
        <f t="shared" si="32"/>
        <v>11000</v>
      </c>
      <c r="I89" s="15">
        <f t="shared" ref="I89" si="39">AVERAGE(H89:H91)</f>
        <v>11948.333333333334</v>
      </c>
    </row>
    <row r="90" spans="1:9" ht="15.6" x14ac:dyDescent="0.25">
      <c r="A90" s="8">
        <v>30</v>
      </c>
      <c r="B90" s="9" t="str">
        <f>B89</f>
        <v>PD-MCI-B5</v>
      </c>
      <c r="C90" s="10">
        <v>61.25</v>
      </c>
      <c r="D90" s="11">
        <v>5</v>
      </c>
      <c r="E90" s="11">
        <v>50</v>
      </c>
      <c r="F90" s="10">
        <f t="shared" si="30"/>
        <v>306.25</v>
      </c>
      <c r="G90" s="16"/>
      <c r="H90" s="12">
        <f t="shared" si="32"/>
        <v>15312.5</v>
      </c>
      <c r="I90" s="16"/>
    </row>
    <row r="91" spans="1:9" ht="15.6" x14ac:dyDescent="0.25">
      <c r="A91" s="8">
        <v>30</v>
      </c>
      <c r="B91" s="9" t="str">
        <f>B90</f>
        <v>PD-MCI-B5</v>
      </c>
      <c r="C91" s="10">
        <v>38.130000000000003</v>
      </c>
      <c r="D91" s="11">
        <v>5</v>
      </c>
      <c r="E91" s="11">
        <v>50</v>
      </c>
      <c r="F91" s="10">
        <f t="shared" si="30"/>
        <v>190.65</v>
      </c>
      <c r="G91" s="16"/>
      <c r="H91" s="12">
        <f t="shared" si="32"/>
        <v>9532.5</v>
      </c>
      <c r="I91" s="16"/>
    </row>
    <row r="92" spans="1:9" ht="15.6" x14ac:dyDescent="0.25">
      <c r="A92" s="8">
        <v>31</v>
      </c>
      <c r="B92" s="13" t="s">
        <v>19</v>
      </c>
      <c r="C92" s="11" t="s">
        <v>200</v>
      </c>
      <c r="D92" s="11">
        <v>5</v>
      </c>
      <c r="E92" s="11">
        <v>50</v>
      </c>
      <c r="F92" s="10" t="s">
        <v>201</v>
      </c>
      <c r="G92" s="15" t="s">
        <v>202</v>
      </c>
      <c r="H92" s="10" t="s">
        <v>201</v>
      </c>
      <c r="I92" s="15" t="s">
        <v>202</v>
      </c>
    </row>
    <row r="93" spans="1:9" ht="15.6" x14ac:dyDescent="0.25">
      <c r="A93" s="8">
        <v>31</v>
      </c>
      <c r="B93" s="9" t="str">
        <f>B92</f>
        <v>PD-MCI-B6</v>
      </c>
      <c r="C93" s="11" t="s">
        <v>200</v>
      </c>
      <c r="D93" s="11">
        <v>5</v>
      </c>
      <c r="E93" s="11">
        <v>50</v>
      </c>
      <c r="F93" s="10" t="s">
        <v>236</v>
      </c>
      <c r="G93" s="16"/>
      <c r="H93" s="10" t="s">
        <v>236</v>
      </c>
      <c r="I93" s="16"/>
    </row>
    <row r="94" spans="1:9" ht="15.6" x14ac:dyDescent="0.25">
      <c r="A94" s="8">
        <v>31</v>
      </c>
      <c r="B94" s="9" t="str">
        <f>B93</f>
        <v>PD-MCI-B6</v>
      </c>
      <c r="C94" s="11" t="s">
        <v>200</v>
      </c>
      <c r="D94" s="11">
        <v>5</v>
      </c>
      <c r="E94" s="11">
        <v>50</v>
      </c>
      <c r="F94" s="10" t="s">
        <v>237</v>
      </c>
      <c r="G94" s="16"/>
      <c r="H94" s="10" t="s">
        <v>237</v>
      </c>
      <c r="I94" s="16"/>
    </row>
    <row r="95" spans="1:9" ht="15.6" x14ac:dyDescent="0.25">
      <c r="A95" s="8">
        <v>32</v>
      </c>
      <c r="B95" s="13" t="s">
        <v>20</v>
      </c>
      <c r="C95" s="10">
        <v>2010</v>
      </c>
      <c r="D95" s="11">
        <v>100</v>
      </c>
      <c r="E95" s="11">
        <v>50</v>
      </c>
      <c r="F95" s="10">
        <f t="shared" si="30"/>
        <v>201000</v>
      </c>
      <c r="G95" s="15">
        <f t="shared" ref="G95" si="40">AVERAGE(F95:F97)</f>
        <v>195066.66666666666</v>
      </c>
      <c r="H95" s="12">
        <f t="shared" si="32"/>
        <v>10050000</v>
      </c>
      <c r="I95" s="15">
        <f t="shared" ref="I95" si="41">AVERAGE(H95:H97)</f>
        <v>9753333.333333334</v>
      </c>
    </row>
    <row r="96" spans="1:9" ht="15.6" x14ac:dyDescent="0.25">
      <c r="A96" s="8">
        <v>32</v>
      </c>
      <c r="B96" s="9" t="str">
        <f>B95</f>
        <v>PD-MCI-B7</v>
      </c>
      <c r="C96" s="10">
        <v>1969</v>
      </c>
      <c r="D96" s="11">
        <v>100</v>
      </c>
      <c r="E96" s="11">
        <v>50</v>
      </c>
      <c r="F96" s="10">
        <f t="shared" si="30"/>
        <v>196900</v>
      </c>
      <c r="G96" s="16"/>
      <c r="H96" s="12">
        <f t="shared" si="32"/>
        <v>9845000</v>
      </c>
      <c r="I96" s="16"/>
    </row>
    <row r="97" spans="1:9" ht="15.6" x14ac:dyDescent="0.25">
      <c r="A97" s="8">
        <v>32</v>
      </c>
      <c r="B97" s="9" t="str">
        <f>B96</f>
        <v>PD-MCI-B7</v>
      </c>
      <c r="C97" s="10">
        <v>1873</v>
      </c>
      <c r="D97" s="11">
        <v>100</v>
      </c>
      <c r="E97" s="11">
        <v>50</v>
      </c>
      <c r="F97" s="10">
        <f t="shared" si="30"/>
        <v>187300</v>
      </c>
      <c r="G97" s="16"/>
      <c r="H97" s="12">
        <f t="shared" si="32"/>
        <v>9365000</v>
      </c>
      <c r="I97" s="16"/>
    </row>
    <row r="98" spans="1:9" ht="15.6" x14ac:dyDescent="0.25">
      <c r="A98" s="8">
        <v>33</v>
      </c>
      <c r="B98" s="13" t="s">
        <v>21</v>
      </c>
      <c r="C98" s="10">
        <v>1.5</v>
      </c>
      <c r="D98" s="11">
        <v>10</v>
      </c>
      <c r="E98" s="11">
        <v>50</v>
      </c>
      <c r="F98" s="10">
        <f t="shared" si="30"/>
        <v>15</v>
      </c>
      <c r="G98" s="15">
        <f t="shared" ref="G98" si="42">AVERAGE(F98:F100)</f>
        <v>15</v>
      </c>
      <c r="H98" s="12">
        <f t="shared" si="32"/>
        <v>750</v>
      </c>
      <c r="I98" s="15">
        <f t="shared" ref="I98" si="43">AVERAGE(H98:H100)</f>
        <v>750</v>
      </c>
    </row>
    <row r="99" spans="1:9" ht="15.6" x14ac:dyDescent="0.25">
      <c r="A99" s="8">
        <v>33</v>
      </c>
      <c r="B99" s="9" t="str">
        <f>B98</f>
        <v>PD-MCI-B8</v>
      </c>
      <c r="C99" s="11" t="s">
        <v>200</v>
      </c>
      <c r="D99" s="11">
        <v>10</v>
      </c>
      <c r="E99" s="11">
        <v>50</v>
      </c>
      <c r="F99" s="10" t="s">
        <v>238</v>
      </c>
      <c r="G99" s="16"/>
      <c r="H99" s="10" t="s">
        <v>238</v>
      </c>
      <c r="I99" s="16"/>
    </row>
    <row r="100" spans="1:9" ht="15.6" x14ac:dyDescent="0.25">
      <c r="A100" s="8">
        <v>33</v>
      </c>
      <c r="B100" s="9" t="str">
        <f>B99</f>
        <v>PD-MCI-B8</v>
      </c>
      <c r="C100" s="11" t="s">
        <v>200</v>
      </c>
      <c r="D100" s="11">
        <v>10</v>
      </c>
      <c r="E100" s="11">
        <v>50</v>
      </c>
      <c r="F100" s="10" t="s">
        <v>238</v>
      </c>
      <c r="G100" s="16"/>
      <c r="H100" s="10" t="s">
        <v>238</v>
      </c>
      <c r="I100" s="16"/>
    </row>
    <row r="101" spans="1:9" ht="15.6" x14ac:dyDescent="0.25">
      <c r="A101" s="8">
        <v>34</v>
      </c>
      <c r="B101" s="13" t="s">
        <v>22</v>
      </c>
      <c r="C101" s="10">
        <v>62.12</v>
      </c>
      <c r="D101" s="11">
        <v>10</v>
      </c>
      <c r="E101" s="11">
        <v>50</v>
      </c>
      <c r="F101" s="10">
        <f t="shared" si="30"/>
        <v>621.19999999999993</v>
      </c>
      <c r="G101" s="15">
        <f t="shared" ref="G101" si="44">AVERAGE(F101:F103)</f>
        <v>585.73333333333323</v>
      </c>
      <c r="H101" s="12">
        <f t="shared" si="32"/>
        <v>31059.999999999996</v>
      </c>
      <c r="I101" s="15">
        <f t="shared" ref="I101" si="45">AVERAGE(H101:H103)</f>
        <v>29286.666666666668</v>
      </c>
    </row>
    <row r="102" spans="1:9" ht="15.6" x14ac:dyDescent="0.25">
      <c r="A102" s="8">
        <v>34</v>
      </c>
      <c r="B102" s="9" t="str">
        <f>B101</f>
        <v>PD-MCI-B9</v>
      </c>
      <c r="C102" s="10">
        <v>58.04</v>
      </c>
      <c r="D102" s="11">
        <v>10</v>
      </c>
      <c r="E102" s="11">
        <v>50</v>
      </c>
      <c r="F102" s="10">
        <f t="shared" si="30"/>
        <v>580.4</v>
      </c>
      <c r="G102" s="16"/>
      <c r="H102" s="12">
        <f t="shared" si="32"/>
        <v>29020</v>
      </c>
      <c r="I102" s="16"/>
    </row>
    <row r="103" spans="1:9" ht="15.6" x14ac:dyDescent="0.25">
      <c r="A103" s="8">
        <v>34</v>
      </c>
      <c r="B103" s="9" t="str">
        <f>B102</f>
        <v>PD-MCI-B9</v>
      </c>
      <c r="C103" s="10">
        <v>55.56</v>
      </c>
      <c r="D103" s="11">
        <v>10</v>
      </c>
      <c r="E103" s="11">
        <v>50</v>
      </c>
      <c r="F103" s="10">
        <f t="shared" si="30"/>
        <v>555.6</v>
      </c>
      <c r="G103" s="16"/>
      <c r="H103" s="12">
        <f t="shared" si="32"/>
        <v>27780</v>
      </c>
      <c r="I103" s="16"/>
    </row>
    <row r="104" spans="1:9" ht="15.6" x14ac:dyDescent="0.25">
      <c r="A104" s="8">
        <v>35</v>
      </c>
      <c r="B104" s="13" t="s">
        <v>23</v>
      </c>
      <c r="C104" s="10">
        <v>213000</v>
      </c>
      <c r="D104" s="11">
        <v>10</v>
      </c>
      <c r="E104" s="11">
        <v>50</v>
      </c>
      <c r="F104" s="10">
        <f t="shared" si="30"/>
        <v>2130000</v>
      </c>
      <c r="G104" s="15">
        <f t="shared" ref="G104" si="46">AVERAGE(F104:F106)</f>
        <v>2002666.6666666667</v>
      </c>
      <c r="H104" s="12">
        <f t="shared" si="32"/>
        <v>106500000</v>
      </c>
      <c r="I104" s="15">
        <f t="shared" ref="I104" si="47">AVERAGE(H104:H106)</f>
        <v>100133333.33333333</v>
      </c>
    </row>
    <row r="105" spans="1:9" ht="15.6" x14ac:dyDescent="0.25">
      <c r="A105" s="8">
        <v>35</v>
      </c>
      <c r="B105" s="9" t="str">
        <f>B104</f>
        <v>PD-MCI-B10</v>
      </c>
      <c r="C105" s="10">
        <v>200400</v>
      </c>
      <c r="D105" s="11">
        <v>10</v>
      </c>
      <c r="E105" s="11">
        <v>50</v>
      </c>
      <c r="F105" s="10">
        <f t="shared" si="30"/>
        <v>2004000</v>
      </c>
      <c r="G105" s="16"/>
      <c r="H105" s="12">
        <f t="shared" si="32"/>
        <v>100200000</v>
      </c>
      <c r="I105" s="16"/>
    </row>
    <row r="106" spans="1:9" ht="15.6" x14ac:dyDescent="0.25">
      <c r="A106" s="8">
        <v>35</v>
      </c>
      <c r="B106" s="9" t="str">
        <f>B105</f>
        <v>PD-MCI-B10</v>
      </c>
      <c r="C106" s="10">
        <v>187400</v>
      </c>
      <c r="D106" s="11">
        <v>10</v>
      </c>
      <c r="E106" s="11">
        <v>50</v>
      </c>
      <c r="F106" s="10">
        <f t="shared" si="30"/>
        <v>1874000</v>
      </c>
      <c r="G106" s="16"/>
      <c r="H106" s="12">
        <f t="shared" si="32"/>
        <v>93700000</v>
      </c>
      <c r="I106" s="16"/>
    </row>
    <row r="107" spans="1:9" ht="15.6" x14ac:dyDescent="0.25">
      <c r="A107" s="8">
        <v>36</v>
      </c>
      <c r="B107" s="9" t="s">
        <v>239</v>
      </c>
      <c r="C107" s="10">
        <v>15810</v>
      </c>
      <c r="D107" s="11">
        <v>10</v>
      </c>
      <c r="E107" s="11">
        <v>50</v>
      </c>
      <c r="F107" s="10">
        <f t="shared" si="30"/>
        <v>158100</v>
      </c>
      <c r="G107" s="15">
        <f t="shared" ref="G107" si="48">AVERAGE(F107:F109)</f>
        <v>155133.33333333334</v>
      </c>
      <c r="H107" s="12">
        <f t="shared" si="32"/>
        <v>7905000</v>
      </c>
      <c r="I107" s="15">
        <f t="shared" ref="I107" si="49">AVERAGE(H107:H109)</f>
        <v>7756666.666666667</v>
      </c>
    </row>
    <row r="108" spans="1:9" ht="15.6" x14ac:dyDescent="0.25">
      <c r="A108" s="8">
        <v>36</v>
      </c>
      <c r="B108" s="9" t="str">
        <f>B107</f>
        <v>PD-NC-A1</v>
      </c>
      <c r="C108" s="10">
        <v>15600</v>
      </c>
      <c r="D108" s="11">
        <v>10</v>
      </c>
      <c r="E108" s="11">
        <v>50</v>
      </c>
      <c r="F108" s="10">
        <f t="shared" si="30"/>
        <v>156000</v>
      </c>
      <c r="G108" s="16"/>
      <c r="H108" s="12">
        <f t="shared" si="32"/>
        <v>7800000</v>
      </c>
      <c r="I108" s="16"/>
    </row>
    <row r="109" spans="1:9" ht="15.6" x14ac:dyDescent="0.25">
      <c r="A109" s="8">
        <v>36</v>
      </c>
      <c r="B109" s="9" t="str">
        <f>B108</f>
        <v>PD-NC-A1</v>
      </c>
      <c r="C109" s="10">
        <v>15130</v>
      </c>
      <c r="D109" s="11">
        <v>10</v>
      </c>
      <c r="E109" s="11">
        <v>50</v>
      </c>
      <c r="F109" s="10">
        <f t="shared" si="30"/>
        <v>151300</v>
      </c>
      <c r="G109" s="16"/>
      <c r="H109" s="12">
        <f t="shared" si="32"/>
        <v>7565000</v>
      </c>
      <c r="I109" s="16"/>
    </row>
    <row r="110" spans="1:9" ht="15.6" x14ac:dyDescent="0.25">
      <c r="A110" s="8">
        <v>37</v>
      </c>
      <c r="B110" s="9" t="s">
        <v>25</v>
      </c>
      <c r="C110" s="11" t="s">
        <v>200</v>
      </c>
      <c r="D110" s="11">
        <v>10</v>
      </c>
      <c r="E110" s="11">
        <v>50</v>
      </c>
      <c r="F110" s="10" t="s">
        <v>240</v>
      </c>
      <c r="G110" s="15" t="s">
        <v>202</v>
      </c>
      <c r="H110" s="10" t="s">
        <v>203</v>
      </c>
      <c r="I110" s="15" t="s">
        <v>202</v>
      </c>
    </row>
    <row r="111" spans="1:9" ht="15.6" x14ac:dyDescent="0.25">
      <c r="A111" s="8">
        <v>37</v>
      </c>
      <c r="B111" s="9" t="str">
        <f>B110</f>
        <v>PD-NC-A2</v>
      </c>
      <c r="C111" s="11" t="s">
        <v>200</v>
      </c>
      <c r="D111" s="11">
        <v>10</v>
      </c>
      <c r="E111" s="11">
        <v>50</v>
      </c>
      <c r="F111" s="10" t="s">
        <v>240</v>
      </c>
      <c r="G111" s="16"/>
      <c r="H111" s="10" t="s">
        <v>240</v>
      </c>
      <c r="I111" s="16"/>
    </row>
    <row r="112" spans="1:9" ht="15.6" x14ac:dyDescent="0.25">
      <c r="A112" s="8">
        <v>37</v>
      </c>
      <c r="B112" s="9" t="str">
        <f>B111</f>
        <v>PD-NC-A2</v>
      </c>
      <c r="C112" s="11" t="s">
        <v>200</v>
      </c>
      <c r="D112" s="11">
        <v>10</v>
      </c>
      <c r="E112" s="11">
        <v>50</v>
      </c>
      <c r="F112" s="10" t="s">
        <v>240</v>
      </c>
      <c r="G112" s="16"/>
      <c r="H112" s="10" t="s">
        <v>240</v>
      </c>
      <c r="I112" s="16"/>
    </row>
    <row r="113" spans="1:9" ht="15.6" x14ac:dyDescent="0.25">
      <c r="A113" s="8">
        <v>38</v>
      </c>
      <c r="B113" s="9" t="s">
        <v>26</v>
      </c>
      <c r="C113" s="10">
        <v>2.5920000000000001</v>
      </c>
      <c r="D113" s="11">
        <v>5</v>
      </c>
      <c r="E113" s="11">
        <v>50</v>
      </c>
      <c r="F113" s="10">
        <f t="shared" si="30"/>
        <v>12.96</v>
      </c>
      <c r="G113" s="15">
        <f t="shared" ref="G113" si="50">AVERAGE(F113:F115)</f>
        <v>18.033333333333335</v>
      </c>
      <c r="H113" s="12">
        <f t="shared" si="32"/>
        <v>648</v>
      </c>
      <c r="I113" s="15">
        <f t="shared" ref="I113" si="51">AVERAGE(H113:H115)</f>
        <v>901.66666666666663</v>
      </c>
    </row>
    <row r="114" spans="1:9" ht="15.6" x14ac:dyDescent="0.25">
      <c r="A114" s="8">
        <v>38</v>
      </c>
      <c r="B114" s="9" t="str">
        <f>B113</f>
        <v>PD-NC-A3</v>
      </c>
      <c r="C114" s="10">
        <v>3.6880000000000002</v>
      </c>
      <c r="D114" s="11">
        <v>5</v>
      </c>
      <c r="E114" s="11">
        <v>50</v>
      </c>
      <c r="F114" s="10">
        <f t="shared" si="30"/>
        <v>18.440000000000001</v>
      </c>
      <c r="G114" s="16"/>
      <c r="H114" s="12">
        <f t="shared" si="32"/>
        <v>922.00000000000011</v>
      </c>
      <c r="I114" s="16"/>
    </row>
    <row r="115" spans="1:9" ht="15.6" x14ac:dyDescent="0.25">
      <c r="A115" s="8">
        <v>38</v>
      </c>
      <c r="B115" s="9" t="str">
        <f>B114</f>
        <v>PD-NC-A3</v>
      </c>
      <c r="C115" s="10">
        <v>4.54</v>
      </c>
      <c r="D115" s="11">
        <v>5</v>
      </c>
      <c r="E115" s="11">
        <v>50</v>
      </c>
      <c r="F115" s="10">
        <f t="shared" si="30"/>
        <v>22.7</v>
      </c>
      <c r="G115" s="16"/>
      <c r="H115" s="12">
        <f t="shared" si="32"/>
        <v>1135</v>
      </c>
      <c r="I115" s="16"/>
    </row>
    <row r="116" spans="1:9" ht="15.6" x14ac:dyDescent="0.25">
      <c r="A116" s="8">
        <v>39</v>
      </c>
      <c r="B116" s="9" t="s">
        <v>27</v>
      </c>
      <c r="C116" s="10">
        <v>2.9969999999999999</v>
      </c>
      <c r="D116" s="11">
        <v>5</v>
      </c>
      <c r="E116" s="11">
        <v>50</v>
      </c>
      <c r="F116" s="10">
        <f t="shared" si="30"/>
        <v>14.984999999999999</v>
      </c>
      <c r="G116" s="15">
        <f t="shared" ref="G116" si="52">AVERAGE(F116:F118)</f>
        <v>19.335000000000004</v>
      </c>
      <c r="H116" s="12">
        <f t="shared" si="32"/>
        <v>749.25</v>
      </c>
      <c r="I116" s="15">
        <f t="shared" ref="I116" si="53">AVERAGE(H116:H118)</f>
        <v>966.75</v>
      </c>
    </row>
    <row r="117" spans="1:9" ht="15.6" x14ac:dyDescent="0.25">
      <c r="A117" s="8">
        <v>39</v>
      </c>
      <c r="B117" s="9" t="str">
        <f>B116</f>
        <v>PD-NC-A4</v>
      </c>
      <c r="C117" s="10">
        <v>3.8740000000000001</v>
      </c>
      <c r="D117" s="11">
        <v>5</v>
      </c>
      <c r="E117" s="11">
        <v>50</v>
      </c>
      <c r="F117" s="10">
        <f t="shared" si="30"/>
        <v>19.37</v>
      </c>
      <c r="G117" s="16"/>
      <c r="H117" s="12">
        <f t="shared" si="32"/>
        <v>968.5</v>
      </c>
      <c r="I117" s="16"/>
    </row>
    <row r="118" spans="1:9" ht="15.6" x14ac:dyDescent="0.25">
      <c r="A118" s="8">
        <v>39</v>
      </c>
      <c r="B118" s="9" t="str">
        <f>B117</f>
        <v>PD-NC-A4</v>
      </c>
      <c r="C118" s="10">
        <v>4.7300000000000004</v>
      </c>
      <c r="D118" s="11">
        <v>5</v>
      </c>
      <c r="E118" s="11">
        <v>50</v>
      </c>
      <c r="F118" s="10">
        <f t="shared" si="30"/>
        <v>23.650000000000002</v>
      </c>
      <c r="G118" s="16"/>
      <c r="H118" s="12">
        <f t="shared" si="32"/>
        <v>1182.5</v>
      </c>
      <c r="I118" s="16"/>
    </row>
    <row r="119" spans="1:9" ht="15.6" x14ac:dyDescent="0.25">
      <c r="A119" s="8">
        <v>40</v>
      </c>
      <c r="B119" s="9" t="s">
        <v>28</v>
      </c>
      <c r="C119" s="11" t="s">
        <v>200</v>
      </c>
      <c r="D119" s="11">
        <v>10</v>
      </c>
      <c r="E119" s="11">
        <v>50</v>
      </c>
      <c r="F119" s="10" t="s">
        <v>201</v>
      </c>
      <c r="G119" s="15" t="s">
        <v>202</v>
      </c>
      <c r="H119" s="10" t="s">
        <v>241</v>
      </c>
      <c r="I119" s="15" t="s">
        <v>202</v>
      </c>
    </row>
    <row r="120" spans="1:9" ht="15.6" x14ac:dyDescent="0.25">
      <c r="A120" s="8">
        <v>40</v>
      </c>
      <c r="B120" s="9" t="str">
        <f>B119</f>
        <v>PD-NC-A5</v>
      </c>
      <c r="C120" s="11" t="s">
        <v>200</v>
      </c>
      <c r="D120" s="11">
        <v>10</v>
      </c>
      <c r="E120" s="11">
        <v>50</v>
      </c>
      <c r="F120" s="10" t="s">
        <v>201</v>
      </c>
      <c r="G120" s="16"/>
      <c r="H120" s="10" t="s">
        <v>201</v>
      </c>
      <c r="I120" s="16"/>
    </row>
    <row r="121" spans="1:9" ht="15.6" x14ac:dyDescent="0.25">
      <c r="A121" s="8">
        <v>40</v>
      </c>
      <c r="B121" s="9" t="str">
        <f>B120</f>
        <v>PD-NC-A5</v>
      </c>
      <c r="C121" s="11" t="s">
        <v>200</v>
      </c>
      <c r="D121" s="11">
        <v>10</v>
      </c>
      <c r="E121" s="11">
        <v>50</v>
      </c>
      <c r="F121" s="10" t="s">
        <v>242</v>
      </c>
      <c r="G121" s="16"/>
      <c r="H121" s="10" t="s">
        <v>242</v>
      </c>
      <c r="I121" s="16"/>
    </row>
    <row r="122" spans="1:9" ht="15.6" x14ac:dyDescent="0.25">
      <c r="A122" s="8">
        <v>41</v>
      </c>
      <c r="B122" s="9" t="s">
        <v>29</v>
      </c>
      <c r="C122" s="10">
        <v>214.2</v>
      </c>
      <c r="D122" s="11">
        <v>10</v>
      </c>
      <c r="E122" s="11">
        <v>50</v>
      </c>
      <c r="F122" s="10">
        <f t="shared" si="30"/>
        <v>2142</v>
      </c>
      <c r="G122" s="15">
        <f t="shared" ref="G122" si="54">AVERAGE(F122:F124)</f>
        <v>2064</v>
      </c>
      <c r="H122" s="12">
        <f t="shared" si="32"/>
        <v>107100</v>
      </c>
      <c r="I122" s="15">
        <f t="shared" ref="I122" si="55">AVERAGE(H122:H124)</f>
        <v>103200</v>
      </c>
    </row>
    <row r="123" spans="1:9" ht="15.6" x14ac:dyDescent="0.25">
      <c r="A123" s="8">
        <v>41</v>
      </c>
      <c r="B123" s="9" t="str">
        <f>B122</f>
        <v>PD-NC-A6</v>
      </c>
      <c r="C123" s="10">
        <v>211.7</v>
      </c>
      <c r="D123" s="11">
        <v>10</v>
      </c>
      <c r="E123" s="11">
        <v>50</v>
      </c>
      <c r="F123" s="10">
        <f t="shared" si="30"/>
        <v>2117</v>
      </c>
      <c r="G123" s="16"/>
      <c r="H123" s="12">
        <f t="shared" si="32"/>
        <v>105850</v>
      </c>
      <c r="I123" s="16"/>
    </row>
    <row r="124" spans="1:9" ht="15.6" x14ac:dyDescent="0.25">
      <c r="A124" s="8">
        <v>41</v>
      </c>
      <c r="B124" s="9" t="str">
        <f>B123</f>
        <v>PD-NC-A6</v>
      </c>
      <c r="C124" s="10">
        <v>193.3</v>
      </c>
      <c r="D124" s="11">
        <v>10</v>
      </c>
      <c r="E124" s="11">
        <v>50</v>
      </c>
      <c r="F124" s="10">
        <f t="shared" si="30"/>
        <v>1933</v>
      </c>
      <c r="G124" s="16"/>
      <c r="H124" s="12">
        <f t="shared" si="32"/>
        <v>96650</v>
      </c>
      <c r="I124" s="16"/>
    </row>
    <row r="125" spans="1:9" ht="15.6" x14ac:dyDescent="0.25">
      <c r="A125" s="8">
        <v>42</v>
      </c>
      <c r="B125" s="9" t="s">
        <v>30</v>
      </c>
      <c r="C125" s="11" t="s">
        <v>200</v>
      </c>
      <c r="D125" s="11">
        <v>5</v>
      </c>
      <c r="E125" s="11">
        <v>50</v>
      </c>
      <c r="F125" s="10" t="s">
        <v>236</v>
      </c>
      <c r="G125" s="15" t="s">
        <v>202</v>
      </c>
      <c r="H125" s="10" t="s">
        <v>201</v>
      </c>
      <c r="I125" s="15" t="s">
        <v>202</v>
      </c>
    </row>
    <row r="126" spans="1:9" ht="15.6" x14ac:dyDescent="0.25">
      <c r="A126" s="8">
        <v>42</v>
      </c>
      <c r="B126" s="9" t="str">
        <f>B125</f>
        <v>PD-NC-A7</v>
      </c>
      <c r="C126" s="11" t="s">
        <v>200</v>
      </c>
      <c r="D126" s="11">
        <v>5</v>
      </c>
      <c r="E126" s="11">
        <v>50</v>
      </c>
      <c r="F126" s="10" t="s">
        <v>235</v>
      </c>
      <c r="G126" s="16"/>
      <c r="H126" s="10" t="s">
        <v>243</v>
      </c>
      <c r="I126" s="16"/>
    </row>
    <row r="127" spans="1:9" ht="15.6" x14ac:dyDescent="0.25">
      <c r="A127" s="8">
        <v>42</v>
      </c>
      <c r="B127" s="9" t="str">
        <f>B126</f>
        <v>PD-NC-A7</v>
      </c>
      <c r="C127" s="11" t="s">
        <v>200</v>
      </c>
      <c r="D127" s="11">
        <v>5</v>
      </c>
      <c r="E127" s="11">
        <v>50</v>
      </c>
      <c r="F127" s="10" t="s">
        <v>203</v>
      </c>
      <c r="G127" s="16"/>
      <c r="H127" s="10" t="s">
        <v>203</v>
      </c>
      <c r="I127" s="16"/>
    </row>
    <row r="128" spans="1:9" ht="15.6" x14ac:dyDescent="0.25">
      <c r="A128" s="8">
        <v>43</v>
      </c>
      <c r="B128" s="9" t="s">
        <v>31</v>
      </c>
      <c r="C128" s="10">
        <v>6351</v>
      </c>
      <c r="D128" s="11">
        <v>10</v>
      </c>
      <c r="E128" s="11">
        <v>50</v>
      </c>
      <c r="F128" s="10">
        <f t="shared" si="30"/>
        <v>63510</v>
      </c>
      <c r="G128" s="15">
        <f t="shared" ref="G128" si="56">AVERAGE(F128:F130)</f>
        <v>60433.333333333336</v>
      </c>
      <c r="H128" s="12">
        <f t="shared" si="32"/>
        <v>3175500</v>
      </c>
      <c r="I128" s="15">
        <f t="shared" ref="I128" si="57">AVERAGE(H128:H130)</f>
        <v>3021666.6666666665</v>
      </c>
    </row>
    <row r="129" spans="1:9" ht="15.6" x14ac:dyDescent="0.25">
      <c r="A129" s="8">
        <v>43</v>
      </c>
      <c r="B129" s="9" t="str">
        <f>B128</f>
        <v>PD-NC-A8</v>
      </c>
      <c r="C129" s="10">
        <v>5930</v>
      </c>
      <c r="D129" s="11">
        <v>10</v>
      </c>
      <c r="E129" s="11">
        <v>50</v>
      </c>
      <c r="F129" s="10">
        <f t="shared" si="30"/>
        <v>59300</v>
      </c>
      <c r="G129" s="16"/>
      <c r="H129" s="12">
        <f t="shared" si="32"/>
        <v>2965000</v>
      </c>
      <c r="I129" s="16"/>
    </row>
    <row r="130" spans="1:9" ht="15.6" x14ac:dyDescent="0.25">
      <c r="A130" s="8">
        <v>43</v>
      </c>
      <c r="B130" s="9" t="str">
        <f>B129</f>
        <v>PD-NC-A8</v>
      </c>
      <c r="C130" s="10">
        <v>5849</v>
      </c>
      <c r="D130" s="11">
        <v>10</v>
      </c>
      <c r="E130" s="11">
        <v>50</v>
      </c>
      <c r="F130" s="10">
        <f t="shared" si="30"/>
        <v>58490</v>
      </c>
      <c r="G130" s="16"/>
      <c r="H130" s="12">
        <f t="shared" si="32"/>
        <v>2924500</v>
      </c>
      <c r="I130" s="16"/>
    </row>
    <row r="131" spans="1:9" ht="15.6" x14ac:dyDescent="0.25">
      <c r="A131" s="8">
        <v>44</v>
      </c>
      <c r="B131" s="9" t="s">
        <v>32</v>
      </c>
      <c r="C131" s="10">
        <v>1450000</v>
      </c>
      <c r="D131" s="11">
        <v>10</v>
      </c>
      <c r="E131" s="11">
        <v>50</v>
      </c>
      <c r="F131" s="10">
        <f t="shared" si="30"/>
        <v>14500000</v>
      </c>
      <c r="G131" s="15">
        <f t="shared" ref="G131" si="58">AVERAGE(F131:F133)</f>
        <v>13693333.333333334</v>
      </c>
      <c r="H131" s="12">
        <f t="shared" si="32"/>
        <v>725000000</v>
      </c>
      <c r="I131" s="15">
        <f t="shared" ref="I131" si="59">AVERAGE(H131:H133)</f>
        <v>684666666.66666663</v>
      </c>
    </row>
    <row r="132" spans="1:9" ht="15.6" x14ac:dyDescent="0.25">
      <c r="A132" s="8">
        <v>44</v>
      </c>
      <c r="B132" s="9" t="str">
        <f>B131</f>
        <v>PD-NC-A9</v>
      </c>
      <c r="C132" s="10">
        <v>1413000</v>
      </c>
      <c r="D132" s="11">
        <v>10</v>
      </c>
      <c r="E132" s="11">
        <v>50</v>
      </c>
      <c r="F132" s="10">
        <f t="shared" si="30"/>
        <v>14130000</v>
      </c>
      <c r="G132" s="16"/>
      <c r="H132" s="12">
        <f t="shared" si="32"/>
        <v>706500000</v>
      </c>
      <c r="I132" s="16"/>
    </row>
    <row r="133" spans="1:9" ht="15.6" x14ac:dyDescent="0.25">
      <c r="A133" s="8">
        <v>44</v>
      </c>
      <c r="B133" s="9" t="str">
        <f>B132</f>
        <v>PD-NC-A9</v>
      </c>
      <c r="C133" s="10">
        <v>1245000</v>
      </c>
      <c r="D133" s="11">
        <v>10</v>
      </c>
      <c r="E133" s="11">
        <v>50</v>
      </c>
      <c r="F133" s="10">
        <f t="shared" si="30"/>
        <v>12450000</v>
      </c>
      <c r="G133" s="16"/>
      <c r="H133" s="12">
        <f t="shared" si="32"/>
        <v>622500000</v>
      </c>
      <c r="I133" s="16"/>
    </row>
    <row r="134" spans="1:9" ht="15.6" x14ac:dyDescent="0.25">
      <c r="A134" s="8">
        <v>45</v>
      </c>
      <c r="B134" s="9" t="s">
        <v>33</v>
      </c>
      <c r="C134" s="10">
        <v>859.8</v>
      </c>
      <c r="D134" s="11">
        <v>10</v>
      </c>
      <c r="E134" s="11">
        <v>50</v>
      </c>
      <c r="F134" s="10">
        <f t="shared" si="30"/>
        <v>8598</v>
      </c>
      <c r="G134" s="15">
        <f t="shared" ref="G134" si="60">AVERAGE(F134:F136)</f>
        <v>7885.333333333333</v>
      </c>
      <c r="H134" s="12">
        <f t="shared" si="32"/>
        <v>429900</v>
      </c>
      <c r="I134" s="15">
        <f t="shared" ref="I134" si="61">AVERAGE(H134:H136)</f>
        <v>394266.66666666669</v>
      </c>
    </row>
    <row r="135" spans="1:9" ht="15.6" x14ac:dyDescent="0.25">
      <c r="A135" s="8">
        <v>45</v>
      </c>
      <c r="B135" s="9" t="str">
        <f>B134</f>
        <v>PD-NC-A10</v>
      </c>
      <c r="C135" s="10">
        <v>780.5</v>
      </c>
      <c r="D135" s="11">
        <v>10</v>
      </c>
      <c r="E135" s="11">
        <v>50</v>
      </c>
      <c r="F135" s="10">
        <f t="shared" ref="F135:F150" si="62">C135*D135</f>
        <v>7805</v>
      </c>
      <c r="G135" s="16"/>
      <c r="H135" s="12">
        <f t="shared" ref="H135:H151" si="63">F135*E135</f>
        <v>390250</v>
      </c>
      <c r="I135" s="16"/>
    </row>
    <row r="136" spans="1:9" ht="15.6" x14ac:dyDescent="0.25">
      <c r="A136" s="8">
        <v>45</v>
      </c>
      <c r="B136" s="9" t="str">
        <f>B135</f>
        <v>PD-NC-A10</v>
      </c>
      <c r="C136" s="10">
        <v>725.3</v>
      </c>
      <c r="D136" s="11">
        <v>10</v>
      </c>
      <c r="E136" s="11">
        <v>50</v>
      </c>
      <c r="F136" s="10">
        <f t="shared" si="62"/>
        <v>7253</v>
      </c>
      <c r="G136" s="16"/>
      <c r="H136" s="12">
        <f t="shared" si="63"/>
        <v>362650</v>
      </c>
      <c r="I136" s="16"/>
    </row>
    <row r="137" spans="1:9" ht="15.6" x14ac:dyDescent="0.25">
      <c r="A137" s="8">
        <v>46</v>
      </c>
      <c r="B137" s="9" t="s">
        <v>244</v>
      </c>
      <c r="C137" s="10">
        <v>1137</v>
      </c>
      <c r="D137" s="11">
        <v>10</v>
      </c>
      <c r="E137" s="11">
        <v>50</v>
      </c>
      <c r="F137" s="10">
        <f t="shared" si="62"/>
        <v>11370</v>
      </c>
      <c r="G137" s="15">
        <f t="shared" ref="G137" si="64">AVERAGE(F137:F139)</f>
        <v>11153.333333333334</v>
      </c>
      <c r="H137" s="12">
        <f t="shared" si="63"/>
        <v>568500</v>
      </c>
      <c r="I137" s="15">
        <f t="shared" ref="I137" si="65">AVERAGE(H137:H139)</f>
        <v>557666.66666666663</v>
      </c>
    </row>
    <row r="138" spans="1:9" ht="15.6" x14ac:dyDescent="0.25">
      <c r="A138" s="8">
        <v>46</v>
      </c>
      <c r="B138" s="9" t="str">
        <f>B137</f>
        <v>PD-NC-B1</v>
      </c>
      <c r="C138" s="10">
        <v>1122</v>
      </c>
      <c r="D138" s="11">
        <v>10</v>
      </c>
      <c r="E138" s="11">
        <v>50</v>
      </c>
      <c r="F138" s="10">
        <f t="shared" si="62"/>
        <v>11220</v>
      </c>
      <c r="G138" s="16"/>
      <c r="H138" s="12">
        <f t="shared" si="63"/>
        <v>561000</v>
      </c>
      <c r="I138" s="16"/>
    </row>
    <row r="139" spans="1:9" ht="15.6" x14ac:dyDescent="0.25">
      <c r="A139" s="8">
        <v>46</v>
      </c>
      <c r="B139" s="9" t="str">
        <f>B138</f>
        <v>PD-NC-B1</v>
      </c>
      <c r="C139" s="10">
        <v>1087</v>
      </c>
      <c r="D139" s="11">
        <v>10</v>
      </c>
      <c r="E139" s="11">
        <v>50</v>
      </c>
      <c r="F139" s="10">
        <f t="shared" si="62"/>
        <v>10870</v>
      </c>
      <c r="G139" s="16"/>
      <c r="H139" s="12">
        <f t="shared" si="63"/>
        <v>543500</v>
      </c>
      <c r="I139" s="16"/>
    </row>
    <row r="140" spans="1:9" ht="15.6" x14ac:dyDescent="0.25">
      <c r="A140" s="8">
        <v>47</v>
      </c>
      <c r="B140" s="9" t="s">
        <v>35</v>
      </c>
      <c r="C140" s="11" t="s">
        <v>200</v>
      </c>
      <c r="D140" s="11">
        <v>5</v>
      </c>
      <c r="E140" s="11">
        <v>50</v>
      </c>
      <c r="F140" s="10" t="s">
        <v>201</v>
      </c>
      <c r="G140" s="15" t="s">
        <v>202</v>
      </c>
      <c r="H140" s="10" t="s">
        <v>245</v>
      </c>
      <c r="I140" s="15" t="s">
        <v>202</v>
      </c>
    </row>
    <row r="141" spans="1:9" ht="15.6" x14ac:dyDescent="0.25">
      <c r="A141" s="8">
        <v>47</v>
      </c>
      <c r="B141" s="9" t="str">
        <f>B140</f>
        <v>PD-NC-B2</v>
      </c>
      <c r="C141" s="11" t="s">
        <v>200</v>
      </c>
      <c r="D141" s="11">
        <v>5</v>
      </c>
      <c r="E141" s="11">
        <v>50</v>
      </c>
      <c r="F141" s="10" t="s">
        <v>246</v>
      </c>
      <c r="G141" s="16"/>
      <c r="H141" s="10" t="s">
        <v>201</v>
      </c>
      <c r="I141" s="16"/>
    </row>
    <row r="142" spans="1:9" ht="15.6" x14ac:dyDescent="0.25">
      <c r="A142" s="8">
        <v>47</v>
      </c>
      <c r="B142" s="9" t="str">
        <f>B141</f>
        <v>PD-NC-B2</v>
      </c>
      <c r="C142" s="11" t="s">
        <v>200</v>
      </c>
      <c r="D142" s="11">
        <v>5</v>
      </c>
      <c r="E142" s="11">
        <v>50</v>
      </c>
      <c r="F142" s="10" t="s">
        <v>201</v>
      </c>
      <c r="G142" s="16"/>
      <c r="H142" s="10" t="s">
        <v>201</v>
      </c>
      <c r="I142" s="16"/>
    </row>
    <row r="143" spans="1:9" ht="15.6" x14ac:dyDescent="0.25">
      <c r="A143" s="8">
        <v>48</v>
      </c>
      <c r="B143" s="9" t="s">
        <v>36</v>
      </c>
      <c r="C143" s="11" t="s">
        <v>200</v>
      </c>
      <c r="D143" s="11">
        <v>5</v>
      </c>
      <c r="E143" s="11">
        <v>50</v>
      </c>
      <c r="F143" s="10" t="s">
        <v>201</v>
      </c>
      <c r="G143" s="15" t="s">
        <v>202</v>
      </c>
      <c r="H143" s="10" t="s">
        <v>201</v>
      </c>
      <c r="I143" s="15" t="s">
        <v>202</v>
      </c>
    </row>
    <row r="144" spans="1:9" ht="15.6" x14ac:dyDescent="0.25">
      <c r="A144" s="8">
        <v>48</v>
      </c>
      <c r="B144" s="9" t="str">
        <f>B143</f>
        <v>PD-NC-B3</v>
      </c>
      <c r="C144" s="11" t="s">
        <v>200</v>
      </c>
      <c r="D144" s="11">
        <v>5</v>
      </c>
      <c r="E144" s="11">
        <v>50</v>
      </c>
      <c r="F144" s="10" t="s">
        <v>203</v>
      </c>
      <c r="G144" s="16"/>
      <c r="H144" s="10" t="s">
        <v>201</v>
      </c>
      <c r="I144" s="16"/>
    </row>
    <row r="145" spans="1:9" ht="15.6" x14ac:dyDescent="0.25">
      <c r="A145" s="8">
        <v>48</v>
      </c>
      <c r="B145" s="9" t="str">
        <f>B144</f>
        <v>PD-NC-B3</v>
      </c>
      <c r="C145" s="11" t="s">
        <v>200</v>
      </c>
      <c r="D145" s="11">
        <v>5</v>
      </c>
      <c r="E145" s="11">
        <v>50</v>
      </c>
      <c r="F145" s="10" t="s">
        <v>203</v>
      </c>
      <c r="G145" s="16"/>
      <c r="H145" s="10" t="s">
        <v>247</v>
      </c>
      <c r="I145" s="16"/>
    </row>
    <row r="146" spans="1:9" ht="15.6" x14ac:dyDescent="0.25">
      <c r="A146" s="14">
        <v>49</v>
      </c>
      <c r="B146" s="9" t="s">
        <v>37</v>
      </c>
      <c r="C146" s="10">
        <v>69750</v>
      </c>
      <c r="D146" s="11">
        <v>10</v>
      </c>
      <c r="E146" s="11">
        <v>50</v>
      </c>
      <c r="F146" s="10">
        <f t="shared" si="62"/>
        <v>697500</v>
      </c>
      <c r="G146" s="15">
        <f t="shared" ref="G146" si="66">AVERAGE(F146:F148)</f>
        <v>687900</v>
      </c>
      <c r="H146" s="12">
        <f t="shared" si="63"/>
        <v>34875000</v>
      </c>
      <c r="I146" s="15">
        <f t="shared" ref="I146" si="67">AVERAGE(H146:H148)</f>
        <v>34395000</v>
      </c>
    </row>
    <row r="147" spans="1:9" ht="15.6" x14ac:dyDescent="0.25">
      <c r="A147" s="14">
        <v>49</v>
      </c>
      <c r="B147" s="9" t="str">
        <f>B146</f>
        <v>PD-NC-B4</v>
      </c>
      <c r="C147" s="10">
        <v>68830</v>
      </c>
      <c r="D147" s="11">
        <v>10</v>
      </c>
      <c r="E147" s="11">
        <v>50</v>
      </c>
      <c r="F147" s="10">
        <f t="shared" si="62"/>
        <v>688300</v>
      </c>
      <c r="G147" s="16"/>
      <c r="H147" s="12">
        <f t="shared" si="63"/>
        <v>34415000</v>
      </c>
      <c r="I147" s="16"/>
    </row>
    <row r="148" spans="1:9" ht="15.6" x14ac:dyDescent="0.25">
      <c r="A148" s="14">
        <v>49</v>
      </c>
      <c r="B148" s="9" t="str">
        <f>B147</f>
        <v>PD-NC-B4</v>
      </c>
      <c r="C148" s="10">
        <v>67790</v>
      </c>
      <c r="D148" s="11">
        <v>10</v>
      </c>
      <c r="E148" s="11">
        <v>50</v>
      </c>
      <c r="F148" s="10">
        <f t="shared" si="62"/>
        <v>677900</v>
      </c>
      <c r="G148" s="16"/>
      <c r="H148" s="12">
        <f t="shared" si="63"/>
        <v>33895000</v>
      </c>
      <c r="I148" s="16"/>
    </row>
    <row r="149" spans="1:9" ht="15.6" x14ac:dyDescent="0.25">
      <c r="A149" s="8">
        <v>50</v>
      </c>
      <c r="B149" s="9" t="s">
        <v>38</v>
      </c>
      <c r="C149" s="10">
        <v>3629</v>
      </c>
      <c r="D149" s="11">
        <v>5</v>
      </c>
      <c r="E149" s="11">
        <v>50</v>
      </c>
      <c r="F149" s="10">
        <f t="shared" si="62"/>
        <v>18145</v>
      </c>
      <c r="G149" s="15">
        <f>AVERAGE(F149:F151)</f>
        <v>17590</v>
      </c>
      <c r="H149" s="12">
        <f t="shared" si="63"/>
        <v>907250</v>
      </c>
      <c r="I149" s="15">
        <f t="shared" ref="I149" si="68">AVERAGE(H149:H151)</f>
        <v>879500</v>
      </c>
    </row>
    <row r="150" spans="1:9" ht="15.6" x14ac:dyDescent="0.25">
      <c r="A150" s="8">
        <v>50</v>
      </c>
      <c r="B150" s="9" t="str">
        <f>B149</f>
        <v>PD-NC-B5</v>
      </c>
      <c r="C150" s="10">
        <v>3591</v>
      </c>
      <c r="D150" s="11">
        <v>5</v>
      </c>
      <c r="E150" s="11">
        <v>50</v>
      </c>
      <c r="F150" s="10">
        <f t="shared" si="62"/>
        <v>17955</v>
      </c>
      <c r="G150" s="16"/>
      <c r="H150" s="12">
        <f t="shared" si="63"/>
        <v>897750</v>
      </c>
      <c r="I150" s="16"/>
    </row>
    <row r="151" spans="1:9" ht="15.6" x14ac:dyDescent="0.25">
      <c r="A151" s="8">
        <v>50</v>
      </c>
      <c r="B151" s="9" t="str">
        <f>B150</f>
        <v>PD-NC-B5</v>
      </c>
      <c r="C151" s="10">
        <v>3334</v>
      </c>
      <c r="D151" s="11">
        <v>5</v>
      </c>
      <c r="E151" s="11">
        <v>50</v>
      </c>
      <c r="F151" s="10">
        <f>C151*D151</f>
        <v>16670</v>
      </c>
      <c r="G151" s="16"/>
      <c r="H151" s="12">
        <f t="shared" si="63"/>
        <v>833500</v>
      </c>
      <c r="I151" s="16"/>
    </row>
  </sheetData>
  <mergeCells count="100">
    <mergeCell ref="G2:G4"/>
    <mergeCell ref="I2:I4"/>
    <mergeCell ref="G5:G7"/>
    <mergeCell ref="I5:I7"/>
    <mergeCell ref="G8:G10"/>
    <mergeCell ref="I8:I10"/>
    <mergeCell ref="G11:G13"/>
    <mergeCell ref="I11:I13"/>
    <mergeCell ref="G14:G16"/>
    <mergeCell ref="I14:I16"/>
    <mergeCell ref="G17:G19"/>
    <mergeCell ref="I17:I19"/>
    <mergeCell ref="G20:G22"/>
    <mergeCell ref="I20:I22"/>
    <mergeCell ref="G23:G25"/>
    <mergeCell ref="I23:I25"/>
    <mergeCell ref="G26:G28"/>
    <mergeCell ref="I26:I28"/>
    <mergeCell ref="G29:G31"/>
    <mergeCell ref="I29:I31"/>
    <mergeCell ref="G32:G34"/>
    <mergeCell ref="I32:I34"/>
    <mergeCell ref="G35:G37"/>
    <mergeCell ref="I35:I37"/>
    <mergeCell ref="G38:G40"/>
    <mergeCell ref="I38:I40"/>
    <mergeCell ref="G41:G43"/>
    <mergeCell ref="I41:I43"/>
    <mergeCell ref="G44:G46"/>
    <mergeCell ref="I44:I46"/>
    <mergeCell ref="G47:G49"/>
    <mergeCell ref="I47:I49"/>
    <mergeCell ref="G50:G52"/>
    <mergeCell ref="I50:I52"/>
    <mergeCell ref="G53:G55"/>
    <mergeCell ref="I53:I55"/>
    <mergeCell ref="G56:G58"/>
    <mergeCell ref="I56:I58"/>
    <mergeCell ref="G59:G61"/>
    <mergeCell ref="I59:I61"/>
    <mergeCell ref="G62:G64"/>
    <mergeCell ref="I62:I64"/>
    <mergeCell ref="G65:G67"/>
    <mergeCell ref="I65:I67"/>
    <mergeCell ref="G68:G70"/>
    <mergeCell ref="I68:I70"/>
    <mergeCell ref="G71:G73"/>
    <mergeCell ref="I71:I73"/>
    <mergeCell ref="G74:G76"/>
    <mergeCell ref="I74:I76"/>
    <mergeCell ref="G77:G79"/>
    <mergeCell ref="I77:I79"/>
    <mergeCell ref="G80:G82"/>
    <mergeCell ref="I80:I82"/>
    <mergeCell ref="G83:G85"/>
    <mergeCell ref="I83:I85"/>
    <mergeCell ref="G86:G88"/>
    <mergeCell ref="I86:I88"/>
    <mergeCell ref="G89:G91"/>
    <mergeCell ref="I89:I91"/>
    <mergeCell ref="G92:G94"/>
    <mergeCell ref="I92:I94"/>
    <mergeCell ref="G95:G97"/>
    <mergeCell ref="I95:I97"/>
    <mergeCell ref="G98:G100"/>
    <mergeCell ref="I98:I100"/>
    <mergeCell ref="G101:G103"/>
    <mergeCell ref="I101:I103"/>
    <mergeCell ref="G104:G106"/>
    <mergeCell ref="I104:I106"/>
    <mergeCell ref="G107:G109"/>
    <mergeCell ref="I107:I109"/>
    <mergeCell ref="G110:G112"/>
    <mergeCell ref="I110:I112"/>
    <mergeCell ref="G113:G115"/>
    <mergeCell ref="I113:I115"/>
    <mergeCell ref="G116:G118"/>
    <mergeCell ref="I116:I118"/>
    <mergeCell ref="G119:G121"/>
    <mergeCell ref="I119:I121"/>
    <mergeCell ref="G122:G124"/>
    <mergeCell ref="I122:I124"/>
    <mergeCell ref="G125:G127"/>
    <mergeCell ref="I125:I127"/>
    <mergeCell ref="G128:G130"/>
    <mergeCell ref="I128:I130"/>
    <mergeCell ref="G131:G133"/>
    <mergeCell ref="I131:I133"/>
    <mergeCell ref="G134:G136"/>
    <mergeCell ref="I134:I136"/>
    <mergeCell ref="G146:G148"/>
    <mergeCell ref="I146:I148"/>
    <mergeCell ref="G149:G151"/>
    <mergeCell ref="I149:I151"/>
    <mergeCell ref="G137:G139"/>
    <mergeCell ref="I137:I139"/>
    <mergeCell ref="G140:G142"/>
    <mergeCell ref="I140:I142"/>
    <mergeCell ref="G143:G145"/>
    <mergeCell ref="I143:I145"/>
  </mergeCells>
  <phoneticPr fontId="1" type="noConversion"/>
  <conditionalFormatting sqref="C1:C7">
    <cfRule type="cellIs" dxfId="1" priority="1" operator="equal">
      <formula>"&lt;1.000E0"</formula>
    </cfRule>
    <cfRule type="cellIs" dxfId="0" priority="2" operator="equal">
      <formula>"&lt;"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article information</vt:lpstr>
      <vt:lpstr>clinical date</vt:lpstr>
      <vt:lpstr>qPCR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2023-11-09T05:56:48Z</dcterms:modified>
</cp:coreProperties>
</file>