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924"/>
  <workbookPr/>
  <mc:AlternateContent xmlns:mc="http://schemas.openxmlformats.org/markup-compatibility/2006">
    <mc:Choice Requires="x15">
      <x15ac:absPath xmlns:x15ac="http://schemas.microsoft.com/office/spreadsheetml/2010/11/ac" url="C:\Users\YQQ\Desktop\GERD与RA\返修文件\最终数据，全在这里\"/>
    </mc:Choice>
  </mc:AlternateContent>
  <xr:revisionPtr revIDLastSave="0" documentId="13_ncr:1_{41824D2F-981D-4E4E-A45F-5F90788B751E}" xr6:coauthVersionLast="47" xr6:coauthVersionMax="47" xr10:uidLastSave="{00000000-0000-0000-0000-000000000000}"/>
  <bookViews>
    <workbookView xWindow="-120" yWindow="-120" windowWidth="29040" windowHeight="15720" tabRatio="655" activeTab="1" xr2:uid="{00000000-000D-0000-FFFF-FFFF00000000}"/>
  </bookViews>
  <sheets>
    <sheet name="Table1 " sheetId="14" r:id="rId1"/>
    <sheet name="Table2" sheetId="15" r:id="rId2"/>
    <sheet name="Supplementary Table1" sheetId="2" r:id="rId3"/>
    <sheet name="Supplementary Table2" sheetId="10" r:id="rId4"/>
    <sheet name="Supplementary Table3" sheetId="5" r:id="rId5"/>
    <sheet name="Supplementary Table4" sheetId="11" r:id="rId6"/>
    <sheet name="Supplementary Table5" sheetId="8" r:id="rId7"/>
    <sheet name="Supplementary Table6" sheetId="12" r:id="rId8"/>
    <sheet name="Supplementary Table7" sheetId="4" r:id="rId9"/>
    <sheet name="Supplementary Table8" sheetId="13" r:id="rId10"/>
    <sheet name="Supplementary Table9" sheetId="3" r:id="rId11"/>
    <sheet name="Supplementary Table10" sheetId="7" r:id="rId1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L26" i="12" l="1"/>
  <c r="L27" i="12"/>
  <c r="L28" i="12"/>
  <c r="L29" i="12"/>
  <c r="K26" i="12"/>
  <c r="K27" i="12"/>
  <c r="K28" i="12"/>
  <c r="K29" i="12"/>
  <c r="J25" i="12"/>
  <c r="J26" i="12"/>
  <c r="J27" i="12"/>
  <c r="J28" i="12"/>
  <c r="J29" i="12"/>
  <c r="L25" i="12"/>
  <c r="K25" i="12"/>
  <c r="L10" i="13"/>
  <c r="K10" i="13"/>
  <c r="L9" i="13"/>
  <c r="K9" i="13"/>
  <c r="L8" i="13"/>
  <c r="K8" i="13"/>
  <c r="L7" i="13"/>
  <c r="K7" i="13"/>
  <c r="L6" i="13"/>
  <c r="K6" i="13"/>
  <c r="L5" i="13"/>
  <c r="K5" i="13"/>
  <c r="J5" i="13"/>
  <c r="J5" i="4"/>
  <c r="L6" i="12"/>
  <c r="L7" i="12"/>
  <c r="L8" i="12"/>
  <c r="L9" i="12"/>
  <c r="L10" i="12"/>
  <c r="L11" i="12"/>
  <c r="L12" i="12"/>
  <c r="L13" i="12"/>
  <c r="L14" i="12"/>
  <c r="L15" i="12"/>
  <c r="L16" i="12"/>
  <c r="L17" i="12"/>
  <c r="L18" i="12"/>
  <c r="L19" i="12"/>
  <c r="L20" i="12"/>
  <c r="L21" i="12"/>
  <c r="L22" i="12"/>
  <c r="L23" i="12"/>
  <c r="L24" i="12"/>
  <c r="L5" i="12"/>
  <c r="K6" i="12"/>
  <c r="K7" i="12"/>
  <c r="K8" i="12"/>
  <c r="K9" i="12"/>
  <c r="K10" i="12"/>
  <c r="K11" i="12"/>
  <c r="K12" i="12"/>
  <c r="K13" i="12"/>
  <c r="K14" i="12"/>
  <c r="K15" i="12"/>
  <c r="K16" i="12"/>
  <c r="K17" i="12"/>
  <c r="K18" i="12"/>
  <c r="K19" i="12"/>
  <c r="K20" i="12"/>
  <c r="K21" i="12"/>
  <c r="K22" i="12"/>
  <c r="K23" i="12"/>
  <c r="K24" i="12"/>
  <c r="K5" i="12"/>
  <c r="J24" i="12"/>
  <c r="J23" i="12"/>
  <c r="J22" i="12"/>
  <c r="J21" i="12"/>
  <c r="J20" i="12"/>
  <c r="J19" i="12"/>
  <c r="J18" i="12"/>
  <c r="J17" i="12"/>
  <c r="J16" i="12"/>
  <c r="J15" i="12"/>
  <c r="J14" i="12"/>
  <c r="J13" i="12"/>
  <c r="J12" i="12"/>
  <c r="J11" i="12"/>
  <c r="J10" i="12"/>
  <c r="J9" i="12"/>
  <c r="J8" i="12"/>
  <c r="J7" i="12"/>
  <c r="J6" i="12"/>
  <c r="J5" i="12"/>
  <c r="L8" i="8"/>
  <c r="L9" i="8"/>
  <c r="L10" i="8"/>
  <c r="L11" i="8"/>
  <c r="L12" i="8"/>
  <c r="L13" i="8"/>
  <c r="L14" i="8"/>
  <c r="L15" i="8"/>
  <c r="L16" i="8"/>
  <c r="L17" i="8"/>
  <c r="L18" i="8"/>
  <c r="L19" i="8"/>
  <c r="L20" i="8"/>
  <c r="L21" i="8"/>
  <c r="L22" i="8"/>
  <c r="L23" i="8"/>
  <c r="L24" i="8"/>
  <c r="L25" i="8"/>
  <c r="L26" i="8"/>
  <c r="L27" i="8"/>
  <c r="K6" i="8"/>
  <c r="K7" i="8"/>
  <c r="K8" i="8"/>
  <c r="K9" i="8"/>
  <c r="K10" i="8"/>
  <c r="K11" i="8"/>
  <c r="K12" i="8"/>
  <c r="K13" i="8"/>
  <c r="K14" i="8"/>
  <c r="K15" i="8"/>
  <c r="K16" i="8"/>
  <c r="K17" i="8"/>
  <c r="K18" i="8"/>
  <c r="K19" i="8"/>
  <c r="K20" i="8"/>
  <c r="K21" i="8"/>
  <c r="K22" i="8"/>
  <c r="K23" i="8"/>
  <c r="K24" i="8"/>
  <c r="K25" i="8"/>
  <c r="K26" i="8"/>
  <c r="K27" i="8"/>
  <c r="K28" i="8"/>
  <c r="K29" i="8"/>
  <c r="K30" i="8"/>
  <c r="K31" i="8"/>
  <c r="K32" i="8"/>
  <c r="J6" i="8"/>
  <c r="J7" i="8"/>
  <c r="J8" i="8"/>
  <c r="J9" i="8"/>
  <c r="J10" i="8"/>
  <c r="J11" i="8"/>
  <c r="J12" i="8"/>
  <c r="J13" i="8"/>
  <c r="J14" i="8"/>
  <c r="J15" i="8"/>
  <c r="J16" i="8"/>
  <c r="J17" i="8"/>
  <c r="J18" i="8"/>
  <c r="J19" i="8"/>
  <c r="J20" i="8"/>
  <c r="J21" i="8"/>
  <c r="J22" i="8"/>
  <c r="J23" i="8"/>
  <c r="J24" i="8"/>
  <c r="J25" i="8"/>
  <c r="J26" i="8"/>
  <c r="J27" i="8"/>
  <c r="J28" i="8"/>
  <c r="J29" i="8"/>
  <c r="J30" i="8"/>
  <c r="J31" i="8"/>
  <c r="J32" i="8"/>
  <c r="J5" i="8"/>
  <c r="L77" i="11"/>
  <c r="K77" i="11"/>
  <c r="L76" i="11"/>
  <c r="K76" i="11"/>
  <c r="L75" i="11"/>
  <c r="K75" i="11"/>
  <c r="L74" i="11"/>
  <c r="K74" i="11"/>
  <c r="L73" i="11"/>
  <c r="K73" i="11"/>
  <c r="L72" i="11"/>
  <c r="K72" i="11"/>
  <c r="L71" i="11"/>
  <c r="K71" i="11"/>
  <c r="L70" i="11"/>
  <c r="K70" i="11"/>
  <c r="L69" i="11"/>
  <c r="K69" i="11"/>
  <c r="L68" i="11"/>
  <c r="K68" i="11"/>
  <c r="L67" i="11"/>
  <c r="K67" i="11"/>
  <c r="L66" i="11"/>
  <c r="K66" i="11"/>
  <c r="L65" i="11"/>
  <c r="K65" i="11"/>
  <c r="L64" i="11"/>
  <c r="K64" i="11"/>
  <c r="L63" i="11"/>
  <c r="K63" i="11"/>
  <c r="L62" i="11"/>
  <c r="K62" i="11"/>
  <c r="L61" i="11"/>
  <c r="K61" i="11"/>
  <c r="L60" i="11"/>
  <c r="K60" i="11"/>
  <c r="L59" i="11"/>
  <c r="K59" i="11"/>
  <c r="L58" i="11"/>
  <c r="K58" i="11"/>
  <c r="L57" i="11"/>
  <c r="K57" i="11"/>
  <c r="L56" i="11"/>
  <c r="K56" i="11"/>
  <c r="L55" i="11"/>
  <c r="K55" i="11"/>
  <c r="L54" i="11"/>
  <c r="K54" i="11"/>
  <c r="L53" i="11"/>
  <c r="K53" i="11"/>
  <c r="L52" i="11"/>
  <c r="K52" i="11"/>
  <c r="L51" i="11"/>
  <c r="K51" i="11"/>
  <c r="L50" i="11"/>
  <c r="K50" i="11"/>
  <c r="L49" i="11"/>
  <c r="K49" i="11"/>
  <c r="L48" i="11"/>
  <c r="K48" i="11"/>
  <c r="L47" i="11"/>
  <c r="K47" i="11"/>
  <c r="L46" i="11"/>
  <c r="K46" i="11"/>
  <c r="L45" i="11"/>
  <c r="K45" i="11"/>
  <c r="L44" i="11"/>
  <c r="K44" i="11"/>
  <c r="L43" i="11"/>
  <c r="K43" i="11"/>
  <c r="L42" i="11"/>
  <c r="K42" i="11"/>
  <c r="L41" i="11"/>
  <c r="K41" i="11"/>
  <c r="L40" i="11"/>
  <c r="K40" i="11"/>
  <c r="L39" i="11"/>
  <c r="K39" i="11"/>
  <c r="L38" i="11"/>
  <c r="K38" i="11"/>
  <c r="L37" i="11"/>
  <c r="K37" i="11"/>
  <c r="L36" i="11"/>
  <c r="K36" i="11"/>
  <c r="L35" i="11"/>
  <c r="K35" i="11"/>
  <c r="L34" i="11"/>
  <c r="K34" i="11"/>
  <c r="L33" i="11"/>
  <c r="K33" i="11"/>
  <c r="L32" i="11"/>
  <c r="K32" i="11"/>
  <c r="L31" i="11"/>
  <c r="K31" i="11"/>
  <c r="L30" i="11"/>
  <c r="K30" i="11"/>
  <c r="L29" i="11"/>
  <c r="K29" i="11"/>
  <c r="L28" i="11"/>
  <c r="K28" i="11"/>
  <c r="L27" i="11"/>
  <c r="K27" i="11"/>
  <c r="L26" i="11"/>
  <c r="K26" i="11"/>
  <c r="L25" i="11"/>
  <c r="K25" i="11"/>
  <c r="L24" i="11"/>
  <c r="K24" i="11"/>
  <c r="L23" i="11"/>
  <c r="K23" i="11"/>
  <c r="L22" i="11"/>
  <c r="K22" i="11"/>
  <c r="L21" i="11"/>
  <c r="K21" i="11"/>
  <c r="L20" i="11"/>
  <c r="K20" i="11"/>
  <c r="L19" i="11"/>
  <c r="K19" i="11"/>
  <c r="L18" i="11"/>
  <c r="K18" i="11"/>
  <c r="L17" i="11"/>
  <c r="K17" i="11"/>
  <c r="L16" i="11"/>
  <c r="K16" i="11"/>
  <c r="L15" i="11"/>
  <c r="K15" i="11"/>
  <c r="L14" i="11"/>
  <c r="K14" i="11"/>
  <c r="L13" i="11"/>
  <c r="K13" i="11"/>
  <c r="L12" i="11"/>
  <c r="K12" i="11"/>
  <c r="L11" i="11"/>
  <c r="K11" i="11"/>
  <c r="L10" i="11"/>
  <c r="K10" i="11"/>
  <c r="L9" i="11"/>
  <c r="K9" i="11"/>
  <c r="L8" i="11"/>
  <c r="K8" i="11"/>
  <c r="L7" i="11"/>
  <c r="K7" i="11"/>
  <c r="L6" i="11"/>
  <c r="K6" i="11"/>
  <c r="L5" i="11"/>
  <c r="K5" i="11"/>
  <c r="L66" i="10"/>
  <c r="K66" i="10"/>
  <c r="L65" i="10"/>
  <c r="K65" i="10"/>
  <c r="L64" i="10"/>
  <c r="K64" i="10"/>
  <c r="L63" i="10"/>
  <c r="K63" i="10"/>
  <c r="L62" i="10"/>
  <c r="K62" i="10"/>
  <c r="L61" i="10"/>
  <c r="K61" i="10"/>
  <c r="L60" i="10"/>
  <c r="K60" i="10"/>
  <c r="L59" i="10"/>
  <c r="K59" i="10"/>
  <c r="L58" i="10"/>
  <c r="K58" i="10"/>
  <c r="L57" i="10"/>
  <c r="K57" i="10"/>
  <c r="L56" i="10"/>
  <c r="K56" i="10"/>
  <c r="L55" i="10"/>
  <c r="K55" i="10"/>
  <c r="L54" i="10"/>
  <c r="K54" i="10"/>
  <c r="L53" i="10"/>
  <c r="K53" i="10"/>
  <c r="L52" i="10"/>
  <c r="K52" i="10"/>
  <c r="L51" i="10"/>
  <c r="K51" i="10"/>
  <c r="L50" i="10"/>
  <c r="K50" i="10"/>
  <c r="L49" i="10"/>
  <c r="K49" i="10"/>
  <c r="L48" i="10"/>
  <c r="K48" i="10"/>
  <c r="L47" i="10"/>
  <c r="K47" i="10"/>
  <c r="L46" i="10"/>
  <c r="K46" i="10"/>
  <c r="L45" i="10"/>
  <c r="K45" i="10"/>
  <c r="L44" i="10"/>
  <c r="K44" i="10"/>
  <c r="L43" i="10"/>
  <c r="K43" i="10"/>
  <c r="L42" i="10"/>
  <c r="K42" i="10"/>
  <c r="L41" i="10"/>
  <c r="K41" i="10"/>
  <c r="L40" i="10"/>
  <c r="K40" i="10"/>
  <c r="L39" i="10"/>
  <c r="K39" i="10"/>
  <c r="L38" i="10"/>
  <c r="K38" i="10"/>
  <c r="L37" i="10"/>
  <c r="K37" i="10"/>
  <c r="L36" i="10"/>
  <c r="K36" i="10"/>
  <c r="L35" i="10"/>
  <c r="K35" i="10"/>
  <c r="L34" i="10"/>
  <c r="K34" i="10"/>
  <c r="L33" i="10"/>
  <c r="K33" i="10"/>
  <c r="L32" i="10"/>
  <c r="K32" i="10"/>
  <c r="L31" i="10"/>
  <c r="K31" i="10"/>
  <c r="L30" i="10"/>
  <c r="K30" i="10"/>
  <c r="L29" i="10"/>
  <c r="K29" i="10"/>
  <c r="L28" i="10"/>
  <c r="K28" i="10"/>
  <c r="L27" i="10"/>
  <c r="K27" i="10"/>
  <c r="L26" i="10"/>
  <c r="K26" i="10"/>
  <c r="L25" i="10"/>
  <c r="K25" i="10"/>
  <c r="L24" i="10"/>
  <c r="K24" i="10"/>
  <c r="L23" i="10"/>
  <c r="K23" i="10"/>
  <c r="L22" i="10"/>
  <c r="K22" i="10"/>
  <c r="L21" i="10"/>
  <c r="K21" i="10"/>
  <c r="L20" i="10"/>
  <c r="K20" i="10"/>
  <c r="L19" i="10"/>
  <c r="K19" i="10"/>
  <c r="L18" i="10"/>
  <c r="K18" i="10"/>
  <c r="L17" i="10"/>
  <c r="K17" i="10"/>
  <c r="L16" i="10"/>
  <c r="K16" i="10"/>
  <c r="L15" i="10"/>
  <c r="K15" i="10"/>
  <c r="L14" i="10"/>
  <c r="K14" i="10"/>
  <c r="L13" i="10"/>
  <c r="K13" i="10"/>
  <c r="L12" i="10"/>
  <c r="K12" i="10"/>
  <c r="L11" i="10"/>
  <c r="K11" i="10"/>
  <c r="L10" i="10"/>
  <c r="K10" i="10"/>
  <c r="L9" i="10"/>
  <c r="K9" i="10"/>
  <c r="L8" i="10"/>
  <c r="K8" i="10"/>
  <c r="L7" i="10"/>
  <c r="K7" i="10"/>
  <c r="L6" i="10"/>
  <c r="K6" i="10"/>
  <c r="L5" i="10"/>
  <c r="K5" i="10"/>
  <c r="L23" i="5"/>
  <c r="L24" i="5"/>
  <c r="L25" i="5"/>
  <c r="L26" i="5"/>
  <c r="L27" i="5"/>
  <c r="L28" i="5"/>
  <c r="L29" i="5"/>
  <c r="L30" i="5"/>
  <c r="L31" i="5"/>
  <c r="L32" i="5"/>
  <c r="L33" i="5"/>
  <c r="L34" i="5"/>
  <c r="L35" i="5"/>
  <c r="L36" i="5"/>
  <c r="L37" i="5"/>
  <c r="L38" i="5"/>
  <c r="L39" i="5"/>
  <c r="L40" i="5"/>
  <c r="L41" i="5"/>
  <c r="L42" i="5"/>
  <c r="L43" i="5"/>
  <c r="L44" i="5"/>
  <c r="L45" i="5"/>
  <c r="K23" i="5"/>
  <c r="K24" i="5"/>
  <c r="K25" i="5"/>
  <c r="K26" i="5"/>
  <c r="K27" i="5"/>
  <c r="K28" i="5"/>
  <c r="K29" i="5"/>
  <c r="K30" i="5"/>
  <c r="K31" i="5"/>
  <c r="K32" i="5"/>
  <c r="K33" i="5"/>
  <c r="K34" i="5"/>
  <c r="K35" i="5"/>
  <c r="K36" i="5"/>
  <c r="K37" i="5"/>
  <c r="K38" i="5"/>
  <c r="K39" i="5"/>
  <c r="K40" i="5"/>
  <c r="K41" i="5"/>
  <c r="K42" i="5"/>
  <c r="K43" i="5"/>
  <c r="K44" i="5"/>
  <c r="K45" i="5"/>
  <c r="L69" i="2"/>
  <c r="L70" i="2"/>
  <c r="L71" i="2"/>
  <c r="L72" i="2"/>
  <c r="L73" i="2"/>
  <c r="L74" i="2"/>
  <c r="L75" i="2"/>
  <c r="L76" i="2"/>
  <c r="L77" i="2"/>
  <c r="L78" i="2"/>
  <c r="L79" i="2"/>
  <c r="L80" i="2"/>
  <c r="L81" i="2"/>
  <c r="L82" i="2"/>
  <c r="K69" i="2"/>
  <c r="K70" i="2"/>
  <c r="K71" i="2"/>
  <c r="K72" i="2"/>
  <c r="K73" i="2"/>
  <c r="K74" i="2"/>
  <c r="K75" i="2"/>
  <c r="K76" i="2"/>
  <c r="K77" i="2"/>
  <c r="K78" i="2"/>
  <c r="K79" i="2"/>
  <c r="K80" i="2"/>
  <c r="K81" i="2"/>
  <c r="K82" i="2"/>
  <c r="K5" i="2"/>
  <c r="L5" i="2"/>
  <c r="K6" i="2"/>
  <c r="L6" i="2"/>
  <c r="K7" i="2"/>
  <c r="L7" i="2"/>
  <c r="K8" i="2"/>
  <c r="L8" i="2"/>
  <c r="K9" i="2"/>
  <c r="L9" i="2"/>
  <c r="K10" i="2"/>
  <c r="L10" i="2"/>
  <c r="K11" i="2"/>
  <c r="L11" i="2"/>
  <c r="K12" i="2"/>
  <c r="L12" i="2"/>
  <c r="K13" i="2"/>
  <c r="L13" i="2"/>
  <c r="K14" i="2"/>
  <c r="L14" i="2"/>
  <c r="K15" i="2"/>
  <c r="L15" i="2"/>
  <c r="K16" i="2"/>
  <c r="L16" i="2"/>
  <c r="K17" i="2"/>
  <c r="L17" i="2"/>
  <c r="K18" i="2"/>
  <c r="L18" i="2"/>
  <c r="K19" i="2"/>
  <c r="L19" i="2"/>
  <c r="K20" i="2"/>
  <c r="L20" i="2"/>
  <c r="K21" i="2"/>
  <c r="L21" i="2"/>
  <c r="K22" i="2"/>
  <c r="L22" i="2"/>
  <c r="K23" i="2"/>
  <c r="L23" i="2"/>
  <c r="K24" i="2"/>
  <c r="L24" i="2"/>
  <c r="K25" i="2"/>
  <c r="L25" i="2"/>
  <c r="K26" i="2"/>
  <c r="L26" i="2"/>
  <c r="K27" i="2"/>
  <c r="L27" i="2"/>
  <c r="K28" i="2"/>
  <c r="L28" i="2"/>
  <c r="K29" i="2"/>
  <c r="L29" i="2"/>
  <c r="K30" i="2"/>
  <c r="L30" i="2"/>
  <c r="K31" i="2"/>
  <c r="L31" i="2"/>
  <c r="K32" i="2"/>
  <c r="L32" i="2"/>
  <c r="K33" i="2"/>
  <c r="L33" i="2"/>
  <c r="K34" i="2"/>
  <c r="L34" i="2"/>
  <c r="K35" i="2"/>
  <c r="L35" i="2"/>
  <c r="K36" i="2"/>
  <c r="L36" i="2"/>
  <c r="K37" i="2"/>
  <c r="L37" i="2"/>
  <c r="K38" i="2"/>
  <c r="L38" i="2"/>
  <c r="K39" i="2"/>
  <c r="L39" i="2"/>
  <c r="K40" i="2"/>
  <c r="L40" i="2"/>
  <c r="K41" i="2"/>
  <c r="L41" i="2"/>
  <c r="K42" i="2"/>
  <c r="L42" i="2"/>
  <c r="K43" i="2"/>
  <c r="L43" i="2"/>
  <c r="K44" i="2"/>
  <c r="L44" i="2"/>
  <c r="K45" i="2"/>
  <c r="L45" i="2"/>
  <c r="K46" i="2"/>
  <c r="L46" i="2"/>
  <c r="K47" i="2"/>
  <c r="L47" i="2"/>
  <c r="K48" i="2"/>
  <c r="L48" i="2"/>
  <c r="K49" i="2"/>
  <c r="L49" i="2"/>
  <c r="K50" i="2"/>
  <c r="L50" i="2"/>
  <c r="K51" i="2"/>
  <c r="L51" i="2"/>
  <c r="K52" i="2"/>
  <c r="L52" i="2"/>
  <c r="K53" i="2"/>
  <c r="L53" i="2"/>
  <c r="K54" i="2"/>
  <c r="L54" i="2"/>
  <c r="K55" i="2"/>
  <c r="L55" i="2"/>
  <c r="K56" i="2"/>
  <c r="L56" i="2"/>
  <c r="K57" i="2"/>
  <c r="L57" i="2"/>
  <c r="K58" i="2"/>
  <c r="L58" i="2"/>
  <c r="K59" i="2"/>
  <c r="L59" i="2"/>
  <c r="K60" i="2"/>
  <c r="L60" i="2"/>
  <c r="K61" i="2"/>
  <c r="L61" i="2"/>
  <c r="K62" i="2"/>
  <c r="L62" i="2"/>
  <c r="K63" i="2"/>
  <c r="L63" i="2"/>
  <c r="K64" i="2"/>
  <c r="L64" i="2"/>
  <c r="K65" i="2"/>
  <c r="L65" i="2"/>
  <c r="K66" i="2"/>
  <c r="L66" i="2"/>
  <c r="K67" i="2"/>
  <c r="L67" i="2"/>
  <c r="K68" i="2"/>
  <c r="L68" i="2"/>
  <c r="K83" i="2"/>
  <c r="L83" i="2"/>
  <c r="K84" i="2"/>
  <c r="L84" i="2"/>
  <c r="L6" i="8"/>
  <c r="L7" i="8"/>
  <c r="L28" i="8"/>
  <c r="L29" i="8"/>
  <c r="L30" i="8"/>
  <c r="L31" i="8"/>
  <c r="L32" i="8"/>
  <c r="L5" i="8"/>
  <c r="L6" i="4"/>
  <c r="L7" i="4"/>
  <c r="L8" i="4"/>
  <c r="L9" i="4"/>
  <c r="L10" i="4"/>
  <c r="L11" i="4"/>
  <c r="L12" i="4"/>
  <c r="L5" i="4"/>
  <c r="L6" i="5"/>
  <c r="L7" i="5"/>
  <c r="L8" i="5"/>
  <c r="L9" i="5"/>
  <c r="L10" i="5"/>
  <c r="L11" i="5"/>
  <c r="L12" i="5"/>
  <c r="L13" i="5"/>
  <c r="L14" i="5"/>
  <c r="L15" i="5"/>
  <c r="L16" i="5"/>
  <c r="L17" i="5"/>
  <c r="L18" i="5"/>
  <c r="L19" i="5"/>
  <c r="L20" i="5"/>
  <c r="L21" i="5"/>
  <c r="L22" i="5"/>
  <c r="L46" i="5"/>
  <c r="L47" i="5"/>
  <c r="L48" i="5"/>
  <c r="L49" i="5"/>
  <c r="L50" i="5"/>
  <c r="L51" i="5"/>
  <c r="L52" i="5"/>
  <c r="L53" i="5"/>
  <c r="L54" i="5"/>
  <c r="L55" i="5"/>
  <c r="L56" i="5"/>
  <c r="L57" i="5"/>
  <c r="L58" i="5"/>
  <c r="L59" i="5"/>
  <c r="L60" i="5"/>
  <c r="L61" i="5"/>
  <c r="L62" i="5"/>
  <c r="L63" i="5"/>
  <c r="L64" i="5"/>
  <c r="L65" i="5"/>
  <c r="L66" i="5"/>
  <c r="L67" i="5"/>
  <c r="L68" i="5"/>
  <c r="L69" i="5"/>
  <c r="L70" i="5"/>
  <c r="L71" i="5"/>
  <c r="L72" i="5"/>
  <c r="L73" i="5"/>
  <c r="L74" i="5"/>
  <c r="L75" i="5"/>
  <c r="L76" i="5"/>
  <c r="L77" i="5"/>
  <c r="L78" i="5"/>
  <c r="L79" i="5"/>
  <c r="L80" i="5"/>
  <c r="L81" i="5"/>
  <c r="L82" i="5"/>
  <c r="L5" i="5"/>
  <c r="K5" i="8"/>
  <c r="K7" i="4"/>
  <c r="K8" i="4"/>
  <c r="K9" i="4"/>
  <c r="K10" i="4"/>
  <c r="K11" i="4"/>
  <c r="K12" i="4"/>
  <c r="K5" i="4"/>
  <c r="K6" i="4"/>
  <c r="K82" i="5"/>
  <c r="K81" i="5"/>
  <c r="K80" i="5"/>
  <c r="K79" i="5"/>
  <c r="K78" i="5"/>
  <c r="K77" i="5"/>
  <c r="K76" i="5"/>
  <c r="K75" i="5"/>
  <c r="K74" i="5"/>
  <c r="K73" i="5"/>
  <c r="K72" i="5"/>
  <c r="K71" i="5"/>
  <c r="K70" i="5"/>
  <c r="K69" i="5"/>
  <c r="K68" i="5"/>
  <c r="K67" i="5"/>
  <c r="K66" i="5"/>
  <c r="K65" i="5"/>
  <c r="K64" i="5"/>
  <c r="K63" i="5"/>
  <c r="K62" i="5"/>
  <c r="K61" i="5"/>
  <c r="K60" i="5"/>
  <c r="K59" i="5"/>
  <c r="K58" i="5"/>
  <c r="K57" i="5"/>
  <c r="K56" i="5"/>
  <c r="K55" i="5"/>
  <c r="K54" i="5"/>
  <c r="K53" i="5"/>
  <c r="K52" i="5"/>
  <c r="K51" i="5"/>
  <c r="K50" i="5"/>
  <c r="K49" i="5"/>
  <c r="K48" i="5"/>
  <c r="K47" i="5"/>
  <c r="K46" i="5"/>
  <c r="K22" i="5"/>
  <c r="K21" i="5"/>
  <c r="K20" i="5"/>
  <c r="K19" i="5"/>
  <c r="K18" i="5"/>
  <c r="K17" i="5"/>
  <c r="K16" i="5"/>
  <c r="K15" i="5"/>
  <c r="K14" i="5"/>
  <c r="K13" i="5"/>
  <c r="K12" i="5"/>
  <c r="K11" i="5"/>
  <c r="K10" i="5"/>
  <c r="K9" i="5"/>
  <c r="K8" i="5"/>
  <c r="K7" i="5"/>
  <c r="K6" i="5"/>
  <c r="K5" i="5"/>
</calcChain>
</file>

<file path=xl/sharedStrings.xml><?xml version="1.0" encoding="utf-8"?>
<sst xmlns="http://schemas.openxmlformats.org/spreadsheetml/2006/main" count="1404" uniqueCount="248">
  <si>
    <t>SNPs</t>
    <phoneticPr fontId="1" type="noConversion"/>
  </si>
  <si>
    <t xml:space="preserve">Chromosome </t>
    <phoneticPr fontId="1" type="noConversion"/>
  </si>
  <si>
    <t>Position</t>
  </si>
  <si>
    <t>Effect allele</t>
    <phoneticPr fontId="1" type="noConversion"/>
  </si>
  <si>
    <t>Other allele</t>
    <phoneticPr fontId="1" type="noConversion"/>
  </si>
  <si>
    <t>EAF</t>
    <phoneticPr fontId="1" type="noConversion"/>
  </si>
  <si>
    <t>Beta</t>
    <phoneticPr fontId="1" type="noConversion"/>
  </si>
  <si>
    <t>SE</t>
    <phoneticPr fontId="1" type="noConversion"/>
  </si>
  <si>
    <t>P value</t>
    <phoneticPr fontId="1" type="noConversion"/>
  </si>
  <si>
    <t xml:space="preserve">Samples size </t>
  </si>
  <si>
    <r>
      <t>R</t>
    </r>
    <r>
      <rPr>
        <vertAlign val="superscript"/>
        <sz val="12"/>
        <color rgb="FF000000"/>
        <rFont val="Times New Roman"/>
        <family val="1"/>
      </rPr>
      <t>2</t>
    </r>
    <phoneticPr fontId="1" type="noConversion"/>
  </si>
  <si>
    <t>F-statistic</t>
  </si>
  <si>
    <t>C</t>
  </si>
  <si>
    <t>A</t>
  </si>
  <si>
    <t>EAF</t>
  </si>
  <si>
    <t>G</t>
  </si>
  <si>
    <t>T</t>
  </si>
  <si>
    <t>Main MR results</t>
    <phoneticPr fontId="1" type="noConversion"/>
  </si>
  <si>
    <t xml:space="preserve">Causal estimate of raw </t>
    <phoneticPr fontId="1" type="noConversion"/>
  </si>
  <si>
    <t>Causal estimate of outlier-corrected</t>
    <phoneticPr fontId="1" type="noConversion"/>
  </si>
  <si>
    <r>
      <t>RSS</t>
    </r>
    <r>
      <rPr>
        <vertAlign val="subscript"/>
        <sz val="11"/>
        <color theme="1"/>
        <rFont val="Times New Roman"/>
        <family val="1"/>
      </rPr>
      <t>obs</t>
    </r>
    <r>
      <rPr>
        <sz val="11"/>
        <color theme="1"/>
        <rFont val="Times New Roman"/>
        <family val="1"/>
      </rPr>
      <t xml:space="preserve"> </t>
    </r>
    <phoneticPr fontId="1" type="noConversion"/>
  </si>
  <si>
    <t>Gastroesophageal reflux disease</t>
    <phoneticPr fontId="1" type="noConversion"/>
  </si>
  <si>
    <t>rs10010963</t>
  </si>
  <si>
    <t>rs1011407</t>
  </si>
  <si>
    <t>rs10133111</t>
  </si>
  <si>
    <t>rs1021363</t>
  </si>
  <si>
    <t>rs11762636</t>
  </si>
  <si>
    <t>rs11953061</t>
  </si>
  <si>
    <t>rs12204714</t>
  </si>
  <si>
    <t>rs12357321</t>
  </si>
  <si>
    <t>rs12453010</t>
  </si>
  <si>
    <t>rs12967855</t>
  </si>
  <si>
    <t>rs12997558</t>
  </si>
  <si>
    <t>rs13107325</t>
  </si>
  <si>
    <t>rs1334297</t>
  </si>
  <si>
    <t>rs13409451</t>
  </si>
  <si>
    <t>rs1431196</t>
  </si>
  <si>
    <t>rs1479405</t>
  </si>
  <si>
    <t>rs1510719</t>
  </si>
  <si>
    <t>rs1596747</t>
  </si>
  <si>
    <t>rs1716171</t>
  </si>
  <si>
    <t>rs1883842</t>
  </si>
  <si>
    <t>rs1937450</t>
  </si>
  <si>
    <t>rs2023878</t>
  </si>
  <si>
    <t>rs2043539</t>
  </si>
  <si>
    <t>rs2106353</t>
  </si>
  <si>
    <t>rs215614</t>
  </si>
  <si>
    <t>rs2164300</t>
  </si>
  <si>
    <t>rs2240326</t>
  </si>
  <si>
    <t>rs2396133</t>
  </si>
  <si>
    <t>rs2396766</t>
  </si>
  <si>
    <t>rs2734839</t>
  </si>
  <si>
    <t>rs2744961</t>
  </si>
  <si>
    <t>rs2782641</t>
  </si>
  <si>
    <t>rs2815749</t>
  </si>
  <si>
    <t>rs2834005</t>
  </si>
  <si>
    <t>rs324769</t>
  </si>
  <si>
    <t>rs329122</t>
  </si>
  <si>
    <t>rs3766823</t>
  </si>
  <si>
    <t>rs3793577</t>
  </si>
  <si>
    <t>rs3863241</t>
  </si>
  <si>
    <t>rs4300861</t>
  </si>
  <si>
    <t>rs4382592</t>
  </si>
  <si>
    <t>rs4713692</t>
  </si>
  <si>
    <t>rs569356</t>
  </si>
  <si>
    <t>rs6711584</t>
  </si>
  <si>
    <t>rs6722661</t>
  </si>
  <si>
    <t>rs7032155</t>
  </si>
  <si>
    <t>rs7241572</t>
  </si>
  <si>
    <t>rs7527682</t>
  </si>
  <si>
    <t>rs7541875</t>
  </si>
  <si>
    <t>rs7600261</t>
  </si>
  <si>
    <t>rs7612999</t>
  </si>
  <si>
    <t>rs761777</t>
  </si>
  <si>
    <t>rs7675588</t>
  </si>
  <si>
    <t>rs7685686</t>
  </si>
  <si>
    <t>rs773109</t>
  </si>
  <si>
    <t>rs7942368</t>
  </si>
  <si>
    <t>rs903678</t>
  </si>
  <si>
    <t>rs9372625</t>
  </si>
  <si>
    <t>rs9373363</t>
  </si>
  <si>
    <t>rs9396740</t>
  </si>
  <si>
    <t>rs942065</t>
  </si>
  <si>
    <t>rs9529055</t>
  </si>
  <si>
    <t>rs9615905</t>
  </si>
  <si>
    <t>rs9636202</t>
  </si>
  <si>
    <t>rs9940128</t>
  </si>
  <si>
    <t xml:space="preserve"> Rheumatoid arthritis(validation)</t>
    <phoneticPr fontId="1" type="noConversion"/>
  </si>
  <si>
    <t xml:space="preserve"> Rheumatoid arthritis(Discovery)</t>
    <phoneticPr fontId="1" type="noConversion"/>
  </si>
  <si>
    <t>rs3828917</t>
  </si>
  <si>
    <t>rs10821948</t>
  </si>
  <si>
    <t>rs11758148</t>
  </si>
  <si>
    <t>rs16903065</t>
  </si>
  <si>
    <t>rs2476601</t>
  </si>
  <si>
    <t>rs3087243</t>
  </si>
  <si>
    <t>rs548877</t>
  </si>
  <si>
    <t>rs8002731</t>
  </si>
  <si>
    <t xml:space="preserve">Gastroesophageal reflux disease (GERD) </t>
    <phoneticPr fontId="1" type="noConversion"/>
  </si>
  <si>
    <t>Rheumatoid arthritis (Validation)</t>
    <phoneticPr fontId="1" type="noConversion"/>
  </si>
  <si>
    <t xml:space="preserve"> GERD on Validation RA</t>
    <phoneticPr fontId="1" type="noConversion"/>
  </si>
  <si>
    <t xml:space="preserve"> GERD on Discovery RA </t>
    <phoneticPr fontId="1" type="noConversion"/>
  </si>
  <si>
    <t>pleiotropy test results</t>
    <phoneticPr fontId="1" type="noConversion"/>
  </si>
  <si>
    <t>egger_intercept</t>
    <phoneticPr fontId="1" type="noConversion"/>
  </si>
  <si>
    <t xml:space="preserve">SNP: single nucleotide polymorphism, SE: standard error, EAF: effect allele frequency.  Rheumatoid arthritis (RA)(exposure/Validation). Gastroesophageal reflux disease (outcome) </t>
    <phoneticPr fontId="1" type="noConversion"/>
  </si>
  <si>
    <t>se</t>
    <phoneticPr fontId="1" type="noConversion"/>
  </si>
  <si>
    <t xml:space="preserve"> SNPs</t>
    <phoneticPr fontId="1" type="noConversion"/>
  </si>
  <si>
    <t>Outlier</t>
  </si>
  <si>
    <t>Method</t>
    <phoneticPr fontId="1" type="noConversion"/>
  </si>
  <si>
    <t>or</t>
  </si>
  <si>
    <t>or_lci95</t>
  </si>
  <si>
    <t>or_uci95</t>
  </si>
  <si>
    <t>OR(95%CI)</t>
    <phoneticPr fontId="1" type="noConversion"/>
  </si>
  <si>
    <t>MR Egger</t>
  </si>
  <si>
    <t>Weighted median</t>
  </si>
  <si>
    <t>Inverse variance weighted</t>
  </si>
  <si>
    <t>Simple mode</t>
  </si>
  <si>
    <t>Weighted mode</t>
  </si>
  <si>
    <t>1.03 (0.99-1.07)</t>
    <phoneticPr fontId="1" type="noConversion"/>
  </si>
  <si>
    <t xml:space="preserve">SNP: single nucleotide polymorphism, SE: standard error, EAF: effect allele frequency.  Rheumatoid arthritis (RA)(exposure/Discovery). Gastroesophageal reflux disease (outcome) </t>
    <phoneticPr fontId="1" type="noConversion"/>
  </si>
  <si>
    <t>Pval</t>
    <phoneticPr fontId="1" type="noConversion"/>
  </si>
  <si>
    <t>Rheumatoid arthritis (Discovery)</t>
    <phoneticPr fontId="1" type="noConversion"/>
  </si>
  <si>
    <t>exposure on outcome</t>
    <phoneticPr fontId="1" type="noConversion"/>
  </si>
  <si>
    <r>
      <t>SNP: single nucleotide polymorphism, SE: standard error, EAF: effect allele frequency, F=beta2/se2, 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=2×EAF×(1-EAF)×beta</t>
    </r>
    <r>
      <rPr>
        <vertAlign val="superscript"/>
        <sz val="12"/>
        <color theme="1"/>
        <rFont val="Times New Roman"/>
        <family val="1"/>
      </rPr>
      <t>2</t>
    </r>
    <r>
      <rPr>
        <vertAlign val="superscript"/>
        <sz val="12"/>
        <color theme="1"/>
        <rFont val="宋体"/>
        <family val="3"/>
        <charset val="134"/>
      </rPr>
      <t xml:space="preserve"> </t>
    </r>
    <r>
      <rPr>
        <sz val="12"/>
        <color theme="1"/>
        <rFont val="Times New Roman"/>
        <family val="1"/>
      </rPr>
      <t>(Yang et al.,2023),</t>
    </r>
    <r>
      <rPr>
        <sz val="12"/>
        <color theme="1"/>
        <rFont val="宋体"/>
        <family val="1"/>
        <charset val="134"/>
      </rPr>
      <t xml:space="preserve"> </t>
    </r>
    <r>
      <rPr>
        <sz val="12"/>
        <color theme="1"/>
        <rFont val="Times New Roman"/>
        <family val="1"/>
      </rPr>
      <t>Gastroesophageal reflux disease (exposure),</t>
    </r>
    <r>
      <rPr>
        <sz val="12"/>
        <color theme="1"/>
        <rFont val="宋体"/>
        <family val="1"/>
        <charset val="134"/>
      </rPr>
      <t xml:space="preserve"> </t>
    </r>
    <r>
      <rPr>
        <sz val="12"/>
        <color theme="1"/>
        <rFont val="Times New Roman"/>
        <family val="1"/>
      </rPr>
      <t xml:space="preserve"> Rheumatoid arthritis(outcome</t>
    </r>
    <r>
      <rPr>
        <b/>
        <sz val="12"/>
        <color theme="1"/>
        <rFont val="Times New Roman"/>
        <family val="1"/>
      </rPr>
      <t>/</t>
    </r>
    <r>
      <rPr>
        <sz val="12"/>
        <color theme="1"/>
        <rFont val="Times New Roman"/>
        <family val="1"/>
      </rPr>
      <t>Discovery).
Reference: Gao Y, Fan ZR, Shi FY. Hypothyroidism and rheumatoid arthritis: a two-sample Mendelian randomization study. Front Endocrinol (Lausanne). 2023;14:1179656. Published 2023 May 30. doi:10.3389/fendo.2023.1179656</t>
    </r>
    <phoneticPr fontId="1" type="noConversion"/>
  </si>
  <si>
    <r>
      <t>SNP: single nucleotide polymorphism, SE: standard error, EAF: effect allele frequency, F =F=beta2/se2, R</t>
    </r>
    <r>
      <rPr>
        <vertAlign val="super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=2×EAF×(1-EAF)×beta</t>
    </r>
    <r>
      <rPr>
        <vertAlign val="superscript"/>
        <sz val="12"/>
        <color theme="1"/>
        <rFont val="Times New Roman"/>
        <family val="1"/>
      </rPr>
      <t>2</t>
    </r>
    <r>
      <rPr>
        <vertAlign val="superscript"/>
        <sz val="12"/>
        <color theme="1"/>
        <rFont val="宋体"/>
        <family val="3"/>
        <charset val="134"/>
      </rPr>
      <t xml:space="preserve"> </t>
    </r>
    <r>
      <rPr>
        <sz val="12"/>
        <color theme="1"/>
        <rFont val="Times New Roman"/>
        <family val="1"/>
      </rPr>
      <t>(Yang et al.,2023),</t>
    </r>
    <r>
      <rPr>
        <sz val="12"/>
        <color theme="1"/>
        <rFont val="宋体"/>
        <family val="1"/>
        <charset val="134"/>
      </rPr>
      <t xml:space="preserve"> </t>
    </r>
    <r>
      <rPr>
        <sz val="12"/>
        <color theme="1"/>
        <rFont val="Times New Roman"/>
        <family val="1"/>
      </rPr>
      <t>Gastroesophageal reflux disease (exposure),</t>
    </r>
    <r>
      <rPr>
        <sz val="12"/>
        <color theme="1"/>
        <rFont val="宋体"/>
        <family val="1"/>
        <charset val="134"/>
      </rPr>
      <t xml:space="preserve"> </t>
    </r>
    <r>
      <rPr>
        <sz val="12"/>
        <color theme="1"/>
        <rFont val="Times New Roman"/>
        <family val="1"/>
      </rPr>
      <t xml:space="preserve"> Rheumatoid arthritis(outcome</t>
    </r>
    <r>
      <rPr>
        <b/>
        <sz val="12"/>
        <color theme="1"/>
        <rFont val="Times New Roman"/>
        <family val="1"/>
      </rPr>
      <t>/</t>
    </r>
    <r>
      <rPr>
        <sz val="12"/>
        <color theme="1"/>
        <rFont val="Times New Roman"/>
        <family val="1"/>
      </rPr>
      <t>validation).
Reference: Gao Y, Fan ZR, Shi FY. Hypothyroidism and rheumatoid arthritis: a two-sample Mendelian randomization study. Front Endocrinol (Lausanne). 2023;14:1179656. Published 2023 May 30. doi:10.3389/fendo.2023.1179656</t>
    </r>
    <phoneticPr fontId="1" type="noConversion"/>
  </si>
  <si>
    <t>MR-PRESSO</t>
  </si>
  <si>
    <t>rs10837002</t>
  </si>
  <si>
    <t>rs12598916</t>
  </si>
  <si>
    <t>rs1592757</t>
  </si>
  <si>
    <t>rs17379561</t>
  </si>
  <si>
    <t>rs2016933</t>
  </si>
  <si>
    <t>rs2145318</t>
  </si>
  <si>
    <t>rs2358016</t>
  </si>
  <si>
    <t>rs2838771</t>
  </si>
  <si>
    <t>rs6780459</t>
  </si>
  <si>
    <t>rs7206608</t>
  </si>
  <si>
    <t>rs903959</t>
  </si>
  <si>
    <t>rs9517313</t>
  </si>
  <si>
    <t>rs9542729</t>
  </si>
  <si>
    <t>rs957345</t>
  </si>
  <si>
    <t>rs2613505</t>
  </si>
  <si>
    <t>rs10173253</t>
  </si>
  <si>
    <t>rs10972201</t>
  </si>
  <si>
    <t>rs10985070</t>
  </si>
  <si>
    <t>rs11089637</t>
  </si>
  <si>
    <t>rs12137270</t>
  </si>
  <si>
    <t>rs12474386</t>
  </si>
  <si>
    <t>rs12506688</t>
  </si>
  <si>
    <t>rs137687</t>
  </si>
  <si>
    <t>rs16903108</t>
  </si>
  <si>
    <t>rs17264332</t>
  </si>
  <si>
    <t>rs1873914</t>
  </si>
  <si>
    <t>rs2045793</t>
  </si>
  <si>
    <t>rs2451279</t>
  </si>
  <si>
    <t>rs2561477</t>
  </si>
  <si>
    <t>rs2793108</t>
  </si>
  <si>
    <t>rs3184504</t>
  </si>
  <si>
    <t>rs4239702</t>
  </si>
  <si>
    <t>rs4938573</t>
  </si>
  <si>
    <t>rs548234</t>
  </si>
  <si>
    <t>rs5745271</t>
  </si>
  <si>
    <t>rs6429207</t>
  </si>
  <si>
    <t>rs678347</t>
  </si>
  <si>
    <t>rs706778</t>
  </si>
  <si>
    <t>rs8026898</t>
  </si>
  <si>
    <t>rs9603608</t>
  </si>
  <si>
    <t>rs998731</t>
  </si>
  <si>
    <t>rs6065926</t>
  </si>
  <si>
    <t xml:space="preserve"> Discovery RA on GERD</t>
    <phoneticPr fontId="1" type="noConversion"/>
  </si>
  <si>
    <t>Validation RA on GERD</t>
    <phoneticPr fontId="1" type="noConversion"/>
  </si>
  <si>
    <t>&lt;0.022</t>
  </si>
  <si>
    <t>&lt;0.022</t>
    <phoneticPr fontId="1" type="noConversion"/>
  </si>
  <si>
    <t>Distortion Test Pvalue</t>
    <phoneticPr fontId="1" type="noConversion"/>
  </si>
  <si>
    <t>&lt;0.0027</t>
    <phoneticPr fontId="1" type="noConversion"/>
  </si>
  <si>
    <t>&lt;0.025</t>
  </si>
  <si>
    <t xml:space="preserve"> &lt;0.025</t>
    <phoneticPr fontId="1" type="noConversion"/>
  </si>
  <si>
    <t xml:space="preserve"> GERD on Discovery RA (nSNP=62)</t>
    <phoneticPr fontId="1" type="noConversion"/>
  </si>
  <si>
    <t>0.78 (0.35-1.72)</t>
    <phoneticPr fontId="1" type="noConversion"/>
  </si>
  <si>
    <t>1.39 (1.15-1.67)</t>
    <phoneticPr fontId="1" type="noConversion"/>
  </si>
  <si>
    <t>1.41 (1.22-1.63)</t>
    <phoneticPr fontId="1" type="noConversion"/>
  </si>
  <si>
    <t>1.34 (0.82-2.20)</t>
    <phoneticPr fontId="1" type="noConversion"/>
  </si>
  <si>
    <t>1.31 (0.75-2.31)</t>
    <phoneticPr fontId="1" type="noConversion"/>
  </si>
  <si>
    <t xml:space="preserve"> GERD on Validation RA (nSNP=73)</t>
    <phoneticPr fontId="2" type="noConversion"/>
  </si>
  <si>
    <t>1.91 (0.98-3.76)</t>
    <phoneticPr fontId="1" type="noConversion"/>
  </si>
  <si>
    <t>1.41 (1.22-1.64)</t>
    <phoneticPr fontId="1" type="noConversion"/>
  </si>
  <si>
    <t>1.38 (1.23-1.55)</t>
    <phoneticPr fontId="1" type="noConversion"/>
  </si>
  <si>
    <t>1.43 (1.01-2.02)</t>
    <phoneticPr fontId="1" type="noConversion"/>
  </si>
  <si>
    <t>1.50 (1.04-2.14)</t>
    <phoneticPr fontId="1" type="noConversion"/>
  </si>
  <si>
    <t>1.03 (1.00-1.06)</t>
    <phoneticPr fontId="1" type="noConversion"/>
  </si>
  <si>
    <t>1.04 (0.96-1.13)</t>
    <phoneticPr fontId="1" type="noConversion"/>
  </si>
  <si>
    <t>1.02(0.98-1.06)</t>
    <phoneticPr fontId="1" type="noConversion"/>
  </si>
  <si>
    <t>1.01 (0.93-1.10)</t>
    <phoneticPr fontId="1" type="noConversion"/>
  </si>
  <si>
    <t>1.04 (0.99-1.08)</t>
    <phoneticPr fontId="1" type="noConversion"/>
  </si>
  <si>
    <t>rs4713692</t>
    <phoneticPr fontId="1" type="noConversion"/>
  </si>
  <si>
    <t>rs6722661</t>
    <phoneticPr fontId="1" type="noConversion"/>
  </si>
  <si>
    <t>rs7942368</t>
    <phoneticPr fontId="1" type="noConversion"/>
  </si>
  <si>
    <t>rs3828917</t>
    <phoneticPr fontId="1" type="noConversion"/>
  </si>
  <si>
    <t>rs2561477</t>
    <phoneticPr fontId="1" type="noConversion"/>
  </si>
  <si>
    <t>rs4239702</t>
    <phoneticPr fontId="1" type="noConversion"/>
  </si>
  <si>
    <t>rs11758148</t>
    <phoneticPr fontId="1" type="noConversion"/>
  </si>
  <si>
    <t>rs6065926</t>
    <phoneticPr fontId="1" type="noConversion"/>
  </si>
  <si>
    <t xml:space="preserve"> Validation RA on GERD (nSNP=6)</t>
    <phoneticPr fontId="2" type="noConversion"/>
  </si>
  <si>
    <t>Discovery RA on GERD (nSNP=25)</t>
    <phoneticPr fontId="2" type="noConversion"/>
  </si>
  <si>
    <t>1.03 (0.98-1.08)</t>
    <phoneticPr fontId="1" type="noConversion"/>
  </si>
  <si>
    <t>1.03 (1.00-1.05)</t>
    <phoneticPr fontId="1" type="noConversion"/>
  </si>
  <si>
    <t>1.03 (1.01-1.05)</t>
    <phoneticPr fontId="1" type="noConversion"/>
  </si>
  <si>
    <t>1.02 (0.97-1.07)</t>
    <phoneticPr fontId="1" type="noConversion"/>
  </si>
  <si>
    <r>
      <rPr>
        <b/>
        <sz val="12"/>
        <color theme="1"/>
        <rFont val="Times New Roman"/>
        <family val="1"/>
      </rPr>
      <t xml:space="preserve">Supplementary Table 9: </t>
    </r>
    <r>
      <rPr>
        <sz val="12"/>
        <color theme="1"/>
        <rFont val="Times New Roman"/>
        <family val="1"/>
      </rPr>
      <t>MR-PRESSO test of causal association and pleiotropy test between  GERD and RA</t>
    </r>
    <phoneticPr fontId="1" type="noConversion"/>
  </si>
  <si>
    <r>
      <t>Summary Table 10:</t>
    </r>
    <r>
      <rPr>
        <sz val="11"/>
        <color theme="1"/>
        <rFont val="Times New Roman"/>
        <family val="1"/>
      </rPr>
      <t>Summary of main MR analysis results between GERD and RA</t>
    </r>
    <phoneticPr fontId="1" type="noConversion"/>
  </si>
  <si>
    <r>
      <rPr>
        <b/>
        <sz val="12"/>
        <color theme="1"/>
        <rFont val="Times New Roman"/>
        <family val="1"/>
      </rPr>
      <t>Supplementary Table 2:</t>
    </r>
    <r>
      <rPr>
        <sz val="12"/>
        <color theme="1"/>
        <rFont val="Times New Roman"/>
        <family val="1"/>
      </rPr>
      <t xml:space="preserve"> Summary of statistical analysis for IVs related to GERD on RA(Discovery) after excluding palindrome sequences, outliers, and P-values strongly associated with the outcome.</t>
    </r>
    <phoneticPr fontId="1" type="noConversion"/>
  </si>
  <si>
    <r>
      <rPr>
        <b/>
        <sz val="12"/>
        <color theme="1"/>
        <rFont val="Times New Roman"/>
        <family val="1"/>
      </rPr>
      <t>Supplementary Table 3:</t>
    </r>
    <r>
      <rPr>
        <sz val="12"/>
        <color theme="1"/>
        <rFont val="Times New Roman"/>
        <family val="1"/>
      </rPr>
      <t xml:space="preserve"> Summary harmonized statistics for the IVs associated with GERD on RA (Validation) after harmonizating</t>
    </r>
    <phoneticPr fontId="1" type="noConversion"/>
  </si>
  <si>
    <r>
      <rPr>
        <b/>
        <sz val="12"/>
        <color theme="1"/>
        <rFont val="Times New Roman"/>
        <family val="1"/>
      </rPr>
      <t>Supplementary Table 4:</t>
    </r>
    <r>
      <rPr>
        <sz val="12"/>
        <color theme="1"/>
        <rFont val="Times New Roman"/>
        <family val="1"/>
      </rPr>
      <t xml:space="preserve"> Summary of statistical analysis for IVs related to GERD on RA(validation) after excluding palindrome sequences, outliers, and P-values strongly associated with the outcome.</t>
    </r>
    <phoneticPr fontId="1" type="noConversion"/>
  </si>
  <si>
    <r>
      <rPr>
        <b/>
        <sz val="12"/>
        <color theme="1"/>
        <rFont val="Times New Roman"/>
        <family val="1"/>
      </rPr>
      <t>Supplementary Table 5:</t>
    </r>
    <r>
      <rPr>
        <sz val="12"/>
        <color theme="1"/>
        <rFont val="Times New Roman"/>
        <family val="1"/>
      </rPr>
      <t xml:space="preserve"> Summary harmonized  statistics for the IVs associated with RA(discovery) on GERD after harmonizating</t>
    </r>
    <phoneticPr fontId="1" type="noConversion"/>
  </si>
  <si>
    <r>
      <rPr>
        <b/>
        <sz val="12"/>
        <color theme="1"/>
        <rFont val="Times New Roman"/>
        <family val="1"/>
      </rPr>
      <t>Supplementary Table 6:</t>
    </r>
    <r>
      <rPr>
        <sz val="12"/>
        <color theme="1"/>
        <rFont val="Times New Roman"/>
        <family val="1"/>
      </rPr>
      <t xml:space="preserve"> Summary of statistical analysis for IVs related to GERD on RA(discovery) after excluding palindrome sequences, outliers, and P-values strongly associated with the outcome.</t>
    </r>
    <phoneticPr fontId="1" type="noConversion"/>
  </si>
  <si>
    <r>
      <rPr>
        <b/>
        <sz val="12"/>
        <color theme="1"/>
        <rFont val="Times New Roman"/>
        <family val="1"/>
      </rPr>
      <t>Supplementary Table 7:</t>
    </r>
    <r>
      <rPr>
        <sz val="12"/>
        <color theme="1"/>
        <rFont val="Times New Roman"/>
        <family val="1"/>
      </rPr>
      <t xml:space="preserve"> Summary harmonized statistics for the IVs associated with RA(Validation) on GERD after harmonizating</t>
    </r>
    <phoneticPr fontId="1" type="noConversion"/>
  </si>
  <si>
    <r>
      <rPr>
        <b/>
        <sz val="12"/>
        <color theme="1"/>
        <rFont val="Times New Roman"/>
        <family val="1"/>
      </rPr>
      <t>Supplementary Table 8:</t>
    </r>
    <r>
      <rPr>
        <sz val="12"/>
        <color theme="1"/>
        <rFont val="Times New Roman"/>
        <family val="1"/>
      </rPr>
      <t xml:space="preserve"> Summary of statistical analysis for IVs related to GERD and RA(validation) after excluding palindrome sequences,outliers, and P-values strongly associated with the outcome.</t>
    </r>
    <phoneticPr fontId="1" type="noConversion"/>
  </si>
  <si>
    <r>
      <t xml:space="preserve">Table 1: </t>
    </r>
    <r>
      <rPr>
        <sz val="14"/>
        <color rgb="FF000000"/>
        <rFont val="Times New Roman"/>
        <family val="1"/>
      </rPr>
      <t>Descriptive details about exposure dataset and outcome dataset</t>
    </r>
    <phoneticPr fontId="2" type="noConversion"/>
  </si>
  <si>
    <t>Exposure or outcome</t>
    <phoneticPr fontId="2" type="noConversion"/>
  </si>
  <si>
    <t>nCases</t>
    <phoneticPr fontId="1" type="noConversion"/>
  </si>
  <si>
    <t>Controls</t>
    <phoneticPr fontId="1" type="noConversion"/>
  </si>
  <si>
    <t xml:space="preserve">Ancestry </t>
    <phoneticPr fontId="1" type="noConversion"/>
  </si>
  <si>
    <t>Origin</t>
    <phoneticPr fontId="1" type="noConversion"/>
  </si>
  <si>
    <t>References or cohort study</t>
    <phoneticPr fontId="2" type="noConversion"/>
  </si>
  <si>
    <t>PMID</t>
    <phoneticPr fontId="1" type="noConversion"/>
  </si>
  <si>
    <t>Web source</t>
    <phoneticPr fontId="1" type="noConversion"/>
  </si>
  <si>
    <t>Gastroesophageal reflux disease</t>
  </si>
  <si>
    <t>EUR</t>
    <phoneticPr fontId="1" type="noConversion"/>
  </si>
  <si>
    <t>United Kingdom</t>
    <phoneticPr fontId="1" type="noConversion"/>
  </si>
  <si>
    <t>Jue-Sheng Ong et al.(2022)</t>
    <phoneticPr fontId="1" type="noConversion"/>
  </si>
  <si>
    <t>https://gwas.mrcieu.ac.uk</t>
    <phoneticPr fontId="1" type="noConversion"/>
  </si>
  <si>
    <t>Rheumatoid arthritis</t>
  </si>
  <si>
    <t>Canada 
North America
Netherland
Sweden
German
United Kingdom
Spain
France</t>
    <phoneticPr fontId="1" type="noConversion"/>
  </si>
  <si>
    <t>Kazuyoshi Ishigaki et al.(2022)
(Discovery)</t>
    <phoneticPr fontId="1" type="noConversion"/>
  </si>
  <si>
    <t>https://pubmed.ncbi.nlm.nih.gov</t>
    <phoneticPr fontId="1" type="noConversion"/>
  </si>
  <si>
    <t>Finland</t>
    <phoneticPr fontId="1" type="noConversion"/>
  </si>
  <si>
    <t>Mitja I. Kurki et al.(2023)
(Validation)</t>
    <phoneticPr fontId="1" type="noConversion"/>
  </si>
  <si>
    <t>https://www.finngen.fi/en</t>
    <phoneticPr fontId="1" type="noConversion"/>
  </si>
  <si>
    <r>
      <t xml:space="preserve"> Table 2:</t>
    </r>
    <r>
      <rPr>
        <sz val="12"/>
        <color theme="1"/>
        <rFont val="Times New Roman"/>
        <family val="1"/>
      </rPr>
      <t xml:space="preserve">Heterogeneity results of MR analysis.Total of </t>
    </r>
    <r>
      <rPr>
        <i/>
        <sz val="12"/>
        <color theme="1"/>
        <rFont val="Times New Roman"/>
        <family val="1"/>
      </rPr>
      <t>F</t>
    </r>
    <r>
      <rPr>
        <sz val="12"/>
        <color theme="1"/>
        <rFont val="Times New Roman"/>
        <family val="1"/>
      </rPr>
      <t>-statistic and R</t>
    </r>
    <r>
      <rPr>
        <vertAlign val="superscript"/>
        <sz val="12"/>
        <color theme="1"/>
        <rFont val="Times New Roman"/>
        <family val="1"/>
      </rPr>
      <t>2</t>
    </r>
    <phoneticPr fontId="1" type="noConversion"/>
  </si>
  <si>
    <t>IVW</t>
    <phoneticPr fontId="1" type="noConversion"/>
  </si>
  <si>
    <t>MR-Egger</t>
    <phoneticPr fontId="1" type="noConversion"/>
  </si>
  <si>
    <r>
      <t>Total R</t>
    </r>
    <r>
      <rPr>
        <vertAlign val="superscript"/>
        <sz val="12"/>
        <color rgb="FF000000"/>
        <rFont val="Times New Roman"/>
        <family val="1"/>
      </rPr>
      <t>2</t>
    </r>
    <phoneticPr fontId="1" type="noConversion"/>
  </si>
  <si>
    <r>
      <t xml:space="preserve">Total </t>
    </r>
    <r>
      <rPr>
        <i/>
        <sz val="12"/>
        <color rgb="FF000000"/>
        <rFont val="Times New Roman"/>
        <family val="1"/>
      </rPr>
      <t>F</t>
    </r>
    <r>
      <rPr>
        <sz val="12"/>
        <color rgb="FF000000"/>
        <rFont val="Times New Roman"/>
        <family val="1"/>
      </rPr>
      <t>-statistic</t>
    </r>
    <phoneticPr fontId="1" type="noConversion"/>
  </si>
  <si>
    <t>Cochran's Q</t>
    <phoneticPr fontId="1" type="noConversion"/>
  </si>
  <si>
    <t>Cochran's Q P value</t>
    <phoneticPr fontId="1" type="noConversion"/>
  </si>
  <si>
    <t>GERD on RA (Discovery)</t>
    <phoneticPr fontId="1" type="noConversion"/>
  </si>
  <si>
    <t>GERD on RA (Validation)</t>
    <phoneticPr fontId="1" type="noConversion"/>
  </si>
  <si>
    <t>RA(Discovery) on GERD</t>
    <phoneticPr fontId="1" type="noConversion"/>
  </si>
  <si>
    <t>RA(Validation) on GERD</t>
    <phoneticPr fontId="1" type="noConversion"/>
  </si>
  <si>
    <r>
      <rPr>
        <b/>
        <sz val="12"/>
        <color theme="1"/>
        <rFont val="Times New Roman"/>
        <family val="1"/>
      </rPr>
      <t xml:space="preserve"> Supplementary Table 1:</t>
    </r>
    <r>
      <rPr>
        <sz val="12"/>
        <color theme="1"/>
        <rFont val="Times New Roman"/>
        <family val="1"/>
      </rPr>
      <t xml:space="preserve"> Summary harmonized statistics for the IVs associated with GERD on  RA (Discovery) after harmonizating</t>
    </r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</si>
</sst>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2">
    <numFmt numFmtId="176" formatCode="0_);[Red]\(0\)"/>
    <numFmt numFmtId="177" formatCode="0.000_ "/>
    <numFmt numFmtId="178" formatCode="0.00_ "/>
    <numFmt numFmtId="179" formatCode="0.00_);[Red]\(0.00\)"/>
    <numFmt numFmtId="180" formatCode="0.0000_);[Red]\(0.0000\)"/>
    <numFmt numFmtId="181" formatCode="0.0000_ "/>
    <numFmt numFmtId="182" formatCode="0.000000_);[Red]\(0.000000\)"/>
    <numFmt numFmtId="183" formatCode="0.00000_ "/>
    <numFmt numFmtId="184" formatCode="0.000000_ "/>
    <numFmt numFmtId="185" formatCode="0.0000"/>
    <numFmt numFmtId="186" formatCode="0.000"/>
    <numFmt numFmtId="187" formatCode="0.0E+00"/>
  </numFmts>
  <fonts count="24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sz val="12"/>
      <color rgb="FF000000"/>
      <name val="Times New Roman"/>
      <family val="1"/>
    </font>
    <font>
      <vertAlign val="superscript"/>
      <sz val="12"/>
      <color rgb="FF000000"/>
      <name val="Times New Roman"/>
      <family val="1"/>
    </font>
    <font>
      <sz val="11"/>
      <color indexed="8"/>
      <name val="Times New Roman"/>
      <family val="1"/>
    </font>
    <font>
      <vertAlign val="superscript"/>
      <sz val="12"/>
      <color theme="1"/>
      <name val="Times New Roman"/>
      <family val="1"/>
    </font>
    <font>
      <vertAlign val="superscript"/>
      <sz val="12"/>
      <color theme="1"/>
      <name val="宋体"/>
      <family val="3"/>
      <charset val="134"/>
    </font>
    <font>
      <sz val="12"/>
      <color theme="1"/>
      <name val="宋体"/>
      <family val="1"/>
      <charset val="134"/>
    </font>
    <font>
      <vertAlign val="subscript"/>
      <sz val="11"/>
      <color theme="1"/>
      <name val="Times New Roman"/>
      <family val="1"/>
    </font>
    <font>
      <b/>
      <sz val="11"/>
      <name val="Times New Roman"/>
      <family val="1"/>
    </font>
    <font>
      <sz val="11"/>
      <name val="Times New Roman"/>
      <family val="1"/>
    </font>
    <font>
      <sz val="12"/>
      <color theme="1"/>
      <name val="等线"/>
      <family val="2"/>
      <scheme val="minor"/>
    </font>
    <font>
      <sz val="11"/>
      <name val="等线"/>
      <family val="2"/>
      <scheme val="minor"/>
    </font>
    <font>
      <b/>
      <sz val="14"/>
      <color rgb="FF000000"/>
      <name val="Times New Roman"/>
      <family val="1"/>
    </font>
    <font>
      <sz val="14"/>
      <color rgb="FF000000"/>
      <name val="Times New Roman"/>
      <family val="1"/>
    </font>
    <font>
      <b/>
      <sz val="14"/>
      <color theme="1"/>
      <name val="Times New Roman"/>
      <family val="1"/>
    </font>
    <font>
      <sz val="14"/>
      <color theme="1"/>
      <name val="Times New Roman"/>
      <family val="1"/>
    </font>
    <font>
      <i/>
      <sz val="12"/>
      <color theme="1"/>
      <name val="Times New Roman"/>
      <family val="1"/>
    </font>
    <font>
      <i/>
      <sz val="12"/>
      <color rgb="FF000000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95">
    <xf numFmtId="0" fontId="0" fillId="0" borderId="0" xfId="0"/>
    <xf numFmtId="0" fontId="4" fillId="0" borderId="0" xfId="0" applyFont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178" fontId="9" fillId="0" borderId="0" xfId="0" applyNumberFormat="1" applyFont="1" applyAlignment="1">
      <alignment horizontal="center" vertical="center"/>
    </xf>
    <xf numFmtId="0" fontId="0" fillId="0" borderId="0" xfId="0" applyAlignment="1">
      <alignment vertical="center"/>
    </xf>
    <xf numFmtId="0" fontId="3" fillId="0" borderId="0" xfId="0" applyFont="1" applyAlignment="1">
      <alignment horizontal="center" vertical="center"/>
    </xf>
    <xf numFmtId="177" fontId="4" fillId="0" borderId="0" xfId="0" applyNumberFormat="1" applyFont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11" fontId="4" fillId="0" borderId="1" xfId="0" applyNumberFormat="1" applyFont="1" applyBorder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4" fillId="2" borderId="1" xfId="0" applyFont="1" applyFill="1" applyBorder="1" applyAlignment="1">
      <alignment horizontal="center" vertical="center"/>
    </xf>
    <xf numFmtId="11" fontId="15" fillId="0" borderId="1" xfId="0" applyNumberFormat="1" applyFont="1" applyBorder="1" applyAlignment="1">
      <alignment horizontal="center" vertical="center"/>
    </xf>
    <xf numFmtId="0" fontId="15" fillId="0" borderId="1" xfId="0" applyFont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/>
    </xf>
    <xf numFmtId="176" fontId="7" fillId="2" borderId="2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0" fillId="0" borderId="2" xfId="0" applyBorder="1"/>
    <xf numFmtId="0" fontId="4" fillId="0" borderId="0" xfId="0" applyFont="1" applyAlignment="1">
      <alignment vertical="center"/>
    </xf>
    <xf numFmtId="179" fontId="4" fillId="0" borderId="0" xfId="0" applyNumberFormat="1" applyFont="1" applyAlignment="1">
      <alignment horizontal="center"/>
    </xf>
    <xf numFmtId="0" fontId="4" fillId="0" borderId="2" xfId="0" applyFont="1" applyBorder="1" applyAlignment="1">
      <alignment vertical="center"/>
    </xf>
    <xf numFmtId="11" fontId="4" fillId="0" borderId="2" xfId="0" applyNumberFormat="1" applyFont="1" applyBorder="1" applyAlignment="1">
      <alignment horizontal="center" vertical="center"/>
    </xf>
    <xf numFmtId="180" fontId="4" fillId="0" borderId="0" xfId="0" applyNumberFormat="1" applyFont="1" applyAlignment="1">
      <alignment horizontal="center" vertical="center"/>
    </xf>
    <xf numFmtId="181" fontId="9" fillId="0" borderId="0" xfId="0" applyNumberFormat="1" applyFont="1" applyAlignment="1">
      <alignment horizontal="center" vertical="center"/>
    </xf>
    <xf numFmtId="182" fontId="4" fillId="0" borderId="0" xfId="0" applyNumberFormat="1" applyFont="1" applyAlignment="1">
      <alignment vertical="center"/>
    </xf>
    <xf numFmtId="182" fontId="0" fillId="0" borderId="0" xfId="0" applyNumberFormat="1"/>
    <xf numFmtId="183" fontId="9" fillId="0" borderId="0" xfId="0" applyNumberFormat="1" applyFont="1" applyAlignment="1">
      <alignment horizontal="center" vertical="center"/>
    </xf>
    <xf numFmtId="184" fontId="9" fillId="0" borderId="0" xfId="0" applyNumberFormat="1" applyFont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182" fontId="5" fillId="2" borderId="1" xfId="0" applyNumberFormat="1" applyFont="1" applyFill="1" applyBorder="1" applyAlignment="1">
      <alignment horizontal="center" vertical="center"/>
    </xf>
    <xf numFmtId="0" fontId="16" fillId="0" borderId="0" xfId="0" applyFont="1"/>
    <xf numFmtId="11" fontId="0" fillId="0" borderId="0" xfId="0" applyNumberFormat="1" applyAlignment="1">
      <alignment vertical="center"/>
    </xf>
    <xf numFmtId="11" fontId="4" fillId="0" borderId="3" xfId="0" applyNumberFormat="1" applyFont="1" applyBorder="1" applyAlignment="1">
      <alignment horizontal="center" vertical="center"/>
    </xf>
    <xf numFmtId="186" fontId="4" fillId="0" borderId="0" xfId="0" applyNumberFormat="1" applyFont="1" applyAlignment="1">
      <alignment horizontal="center" vertical="center"/>
    </xf>
    <xf numFmtId="186" fontId="0" fillId="0" borderId="0" xfId="0" applyNumberFormat="1" applyAlignment="1">
      <alignment vertical="center"/>
    </xf>
    <xf numFmtId="186" fontId="4" fillId="0" borderId="0" xfId="0" applyNumberFormat="1" applyFont="1" applyAlignment="1">
      <alignment vertical="center"/>
    </xf>
    <xf numFmtId="186" fontId="4" fillId="0" borderId="2" xfId="0" applyNumberFormat="1" applyFont="1" applyBorder="1" applyAlignment="1">
      <alignment horizontal="center" vertical="center"/>
    </xf>
    <xf numFmtId="2" fontId="4" fillId="0" borderId="0" xfId="0" applyNumberFormat="1" applyFont="1" applyAlignment="1">
      <alignment horizontal="center" vertical="center"/>
    </xf>
    <xf numFmtId="187" fontId="5" fillId="2" borderId="1" xfId="0" applyNumberFormat="1" applyFont="1" applyFill="1" applyBorder="1" applyAlignment="1">
      <alignment horizontal="center" vertical="center"/>
    </xf>
    <xf numFmtId="187" fontId="0" fillId="0" borderId="0" xfId="0" applyNumberFormat="1"/>
    <xf numFmtId="187" fontId="4" fillId="0" borderId="0" xfId="0" applyNumberFormat="1" applyFont="1" applyAlignment="1">
      <alignment horizontal="center" vertical="center"/>
    </xf>
    <xf numFmtId="187" fontId="4" fillId="0" borderId="2" xfId="0" applyNumberFormat="1" applyFont="1" applyBorder="1" applyAlignment="1">
      <alignment horizontal="center" vertical="center"/>
    </xf>
    <xf numFmtId="185" fontId="9" fillId="0" borderId="0" xfId="0" applyNumberFormat="1" applyFont="1" applyAlignment="1">
      <alignment horizontal="center" vertical="center"/>
    </xf>
    <xf numFmtId="186" fontId="9" fillId="0" borderId="0" xfId="0" applyNumberFormat="1" applyFont="1" applyAlignment="1">
      <alignment horizontal="center" vertical="center"/>
    </xf>
    <xf numFmtId="11" fontId="9" fillId="0" borderId="0" xfId="0" applyNumberFormat="1" applyFont="1" applyAlignment="1">
      <alignment horizontal="center" vertical="center"/>
    </xf>
    <xf numFmtId="2" fontId="9" fillId="0" borderId="0" xfId="0" applyNumberFormat="1" applyFont="1" applyAlignment="1">
      <alignment horizontal="center" vertical="center"/>
    </xf>
    <xf numFmtId="185" fontId="0" fillId="0" borderId="0" xfId="0" applyNumberFormat="1"/>
    <xf numFmtId="2" fontId="0" fillId="0" borderId="0" xfId="0" applyNumberFormat="1"/>
    <xf numFmtId="0" fontId="17" fillId="0" borderId="0" xfId="0" applyFont="1" applyAlignment="1">
      <alignment vertical="center"/>
    </xf>
    <xf numFmtId="0" fontId="15" fillId="0" borderId="0" xfId="0" applyFont="1" applyAlignment="1">
      <alignment vertical="center"/>
    </xf>
    <xf numFmtId="186" fontId="15" fillId="0" borderId="0" xfId="0" applyNumberFormat="1" applyFont="1" applyAlignment="1">
      <alignment horizontal="center" vertical="center"/>
    </xf>
    <xf numFmtId="179" fontId="15" fillId="0" borderId="0" xfId="0" applyNumberFormat="1" applyFont="1" applyAlignment="1">
      <alignment horizontal="center"/>
    </xf>
    <xf numFmtId="187" fontId="15" fillId="0" borderId="0" xfId="0" applyNumberFormat="1" applyFont="1" applyAlignment="1">
      <alignment horizontal="center" vertical="center"/>
    </xf>
    <xf numFmtId="0" fontId="17" fillId="0" borderId="0" xfId="0" applyFont="1"/>
    <xf numFmtId="186" fontId="0" fillId="0" borderId="0" xfId="0" applyNumberFormat="1"/>
    <xf numFmtId="0" fontId="5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5" fillId="0" borderId="4" xfId="0" applyFont="1" applyBorder="1" applyAlignment="1">
      <alignment horizontal="center" vertical="center" wrapText="1"/>
    </xf>
    <xf numFmtId="0" fontId="5" fillId="0" borderId="0" xfId="0" applyFont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/>
    </xf>
    <xf numFmtId="0" fontId="7" fillId="2" borderId="2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11" fontId="4" fillId="0" borderId="0" xfId="0" applyNumberFormat="1" applyFont="1" applyAlignment="1">
      <alignment horizontal="center" vertical="center"/>
    </xf>
    <xf numFmtId="11" fontId="4" fillId="0" borderId="2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0" xfId="0" applyFont="1" applyAlignment="1">
      <alignment horizontal="center" vertical="center"/>
    </xf>
    <xf numFmtId="11" fontId="4" fillId="0" borderId="1" xfId="0" applyNumberFormat="1" applyFont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8" fillId="0" borderId="2" xfId="0" applyFont="1" applyBorder="1" applyAlignment="1">
      <alignment horizontal="center" vertical="center"/>
    </xf>
    <xf numFmtId="0" fontId="20" fillId="2" borderId="1" xfId="0" applyFont="1" applyFill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3" fontId="21" fillId="0" borderId="0" xfId="0" applyNumberFormat="1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/>
    </xf>
    <xf numFmtId="0" fontId="21" fillId="0" borderId="0" xfId="0" applyFont="1" applyAlignment="1">
      <alignment horizontal="center" vertical="center" wrapText="1"/>
    </xf>
    <xf numFmtId="0" fontId="21" fillId="0" borderId="2" xfId="0" applyFont="1" applyBorder="1" applyAlignment="1">
      <alignment horizontal="center" vertical="center"/>
    </xf>
    <xf numFmtId="3" fontId="21" fillId="0" borderId="2" xfId="0" applyNumberFormat="1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/>
    </xf>
    <xf numFmtId="0" fontId="21" fillId="0" borderId="2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11" fontId="5" fillId="0" borderId="0" xfId="0" applyNumberFormat="1" applyFont="1" applyAlignment="1">
      <alignment horizontal="center" vertical="center"/>
    </xf>
    <xf numFmtId="187" fontId="5" fillId="0" borderId="0" xfId="0" applyNumberFormat="1" applyFont="1" applyAlignment="1">
      <alignment horizontal="center" vertical="center"/>
    </xf>
    <xf numFmtId="10" fontId="5" fillId="0" borderId="0" xfId="0" applyNumberFormat="1" applyFont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11" fontId="5" fillId="0" borderId="2" xfId="0" applyNumberFormat="1" applyFont="1" applyBorder="1" applyAlignment="1">
      <alignment horizontal="center" vertical="center"/>
    </xf>
    <xf numFmtId="187" fontId="5" fillId="0" borderId="2" xfId="0" applyNumberFormat="1" applyFont="1" applyBorder="1" applyAlignment="1">
      <alignment horizontal="center" vertical="center"/>
    </xf>
    <xf numFmtId="10" fontId="5" fillId="0" borderId="2" xfId="0" applyNumberFormat="1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calcChain" Target="calcChain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s://www.finngen.fi/en" TargetMode="External"/><Relationship Id="rId2" Type="http://schemas.openxmlformats.org/officeDocument/2006/relationships/hyperlink" Target="https://gwas.mrcieu.ac.uk/" TargetMode="External"/><Relationship Id="rId1" Type="http://schemas.openxmlformats.org/officeDocument/2006/relationships/hyperlink" Target="https://pubmed.ncbi.nlm.nih.gov/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72163E-B8A2-498B-BC6D-80038AE84B1C}">
  <dimension ref="A1:H5"/>
  <sheetViews>
    <sheetView workbookViewId="0">
      <selection activeCell="D10" sqref="D10"/>
    </sheetView>
  </sheetViews>
  <sheetFormatPr defaultRowHeight="14.25" x14ac:dyDescent="0.2"/>
  <cols>
    <col min="1" max="1" width="35.5" customWidth="1"/>
    <col min="2" max="5" width="18.25" customWidth="1"/>
    <col min="6" max="6" width="34.875" customWidth="1"/>
    <col min="7" max="7" width="18.25" customWidth="1"/>
    <col min="8" max="8" width="31.125" customWidth="1"/>
    <col min="9" max="9" width="18.25" customWidth="1"/>
  </cols>
  <sheetData>
    <row r="1" spans="1:8" ht="18.75" x14ac:dyDescent="0.2">
      <c r="A1" s="76" t="s">
        <v>215</v>
      </c>
      <c r="B1" s="76"/>
      <c r="C1" s="76"/>
      <c r="D1" s="76"/>
      <c r="E1" s="76"/>
      <c r="F1" s="76"/>
      <c r="G1" s="76"/>
      <c r="H1" s="76"/>
    </row>
    <row r="2" spans="1:8" ht="18.75" x14ac:dyDescent="0.2">
      <c r="A2" s="77" t="s">
        <v>216</v>
      </c>
      <c r="B2" s="77" t="s">
        <v>217</v>
      </c>
      <c r="C2" s="77" t="s">
        <v>218</v>
      </c>
      <c r="D2" s="77" t="s">
        <v>219</v>
      </c>
      <c r="E2" s="77" t="s">
        <v>220</v>
      </c>
      <c r="F2" s="77" t="s">
        <v>221</v>
      </c>
      <c r="G2" s="77" t="s">
        <v>222</v>
      </c>
      <c r="H2" s="77" t="s">
        <v>223</v>
      </c>
    </row>
    <row r="3" spans="1:8" ht="18.75" x14ac:dyDescent="0.2">
      <c r="A3" s="78" t="s">
        <v>224</v>
      </c>
      <c r="B3" s="79">
        <v>129080</v>
      </c>
      <c r="C3" s="79">
        <v>473524</v>
      </c>
      <c r="D3" s="80" t="s">
        <v>225</v>
      </c>
      <c r="E3" s="80" t="s">
        <v>226</v>
      </c>
      <c r="F3" s="80" t="s">
        <v>227</v>
      </c>
      <c r="G3" s="80">
        <v>34187846</v>
      </c>
      <c r="H3" s="80" t="s">
        <v>228</v>
      </c>
    </row>
    <row r="4" spans="1:8" ht="75" customHeight="1" x14ac:dyDescent="0.2">
      <c r="A4" s="81" t="s">
        <v>229</v>
      </c>
      <c r="B4" s="79">
        <v>22350</v>
      </c>
      <c r="C4" s="79">
        <v>74823</v>
      </c>
      <c r="D4" s="82" t="s">
        <v>225</v>
      </c>
      <c r="E4" s="82" t="s">
        <v>230</v>
      </c>
      <c r="F4" s="82" t="s">
        <v>231</v>
      </c>
      <c r="G4" s="80">
        <v>36333501</v>
      </c>
      <c r="H4" s="80" t="s">
        <v>232</v>
      </c>
    </row>
    <row r="5" spans="1:8" ht="75" customHeight="1" x14ac:dyDescent="0.2">
      <c r="A5" s="83"/>
      <c r="B5" s="84">
        <v>12555</v>
      </c>
      <c r="C5" s="84">
        <v>240862</v>
      </c>
      <c r="D5" s="85" t="s">
        <v>225</v>
      </c>
      <c r="E5" s="85" t="s">
        <v>233</v>
      </c>
      <c r="F5" s="86" t="s">
        <v>234</v>
      </c>
      <c r="G5" s="85">
        <v>36653562</v>
      </c>
      <c r="H5" s="85" t="s">
        <v>235</v>
      </c>
    </row>
  </sheetData>
  <mergeCells count="2">
    <mergeCell ref="A1:H1"/>
    <mergeCell ref="A4:A5"/>
  </mergeCells>
  <phoneticPr fontId="1" type="noConversion"/>
  <hyperlinks>
    <hyperlink ref="H4" r:id="rId1" xr:uid="{AB523262-13D2-42AF-9E25-3329DB258959}"/>
    <hyperlink ref="H3" r:id="rId2" xr:uid="{BDA9959E-BA4C-4CCF-8589-2B6CE10F55CE}"/>
    <hyperlink ref="H5" r:id="rId3" xr:uid="{6CFE17BD-50FD-49C0-B39B-BDEC2998A584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B8BF60-DD88-4068-9EE4-E9CFFAB8A09E}">
  <dimension ref="A1:I7"/>
  <sheetViews>
    <sheetView tabSelected="1" workbookViewId="0">
      <selection activeCell="C25" sqref="C25"/>
    </sheetView>
  </sheetViews>
  <sheetFormatPr defaultRowHeight="14.25" x14ac:dyDescent="0.2"/>
  <cols>
    <col min="1" max="1" width="22.75" customWidth="1"/>
    <col min="2" max="9" width="17.25" customWidth="1"/>
  </cols>
  <sheetData>
    <row r="1" spans="1:9" ht="18.75" x14ac:dyDescent="0.2">
      <c r="A1" s="87" t="s">
        <v>236</v>
      </c>
      <c r="B1" s="75"/>
      <c r="C1" s="75"/>
      <c r="D1" s="75"/>
      <c r="E1" s="75"/>
      <c r="F1" s="75"/>
      <c r="G1" s="75"/>
      <c r="H1" s="75"/>
      <c r="I1" s="75"/>
    </row>
    <row r="2" spans="1:9" ht="15.75" x14ac:dyDescent="0.2">
      <c r="A2" s="63" t="s">
        <v>121</v>
      </c>
      <c r="B2" s="67" t="s">
        <v>237</v>
      </c>
      <c r="C2" s="67"/>
      <c r="D2" s="67"/>
      <c r="E2" s="67" t="s">
        <v>238</v>
      </c>
      <c r="F2" s="67"/>
      <c r="G2" s="67"/>
      <c r="H2" s="63" t="s">
        <v>239</v>
      </c>
      <c r="I2" s="63" t="s">
        <v>240</v>
      </c>
    </row>
    <row r="3" spans="1:9" ht="15.75" x14ac:dyDescent="0.2">
      <c r="A3" s="64"/>
      <c r="B3" s="16" t="s">
        <v>241</v>
      </c>
      <c r="C3" s="16" t="s">
        <v>242</v>
      </c>
      <c r="D3" s="16" t="s">
        <v>8</v>
      </c>
      <c r="E3" s="16" t="s">
        <v>241</v>
      </c>
      <c r="F3" s="16" t="s">
        <v>242</v>
      </c>
      <c r="G3" s="16" t="s">
        <v>8</v>
      </c>
      <c r="H3" s="64"/>
      <c r="I3" s="64"/>
    </row>
    <row r="4" spans="1:9" ht="15.75" x14ac:dyDescent="0.2">
      <c r="A4" s="58" t="s">
        <v>243</v>
      </c>
      <c r="B4" s="58">
        <v>85.57</v>
      </c>
      <c r="C4" s="88">
        <v>2.1000000000000001E-2</v>
      </c>
      <c r="D4" s="89">
        <v>2.8113842576250301E-6</v>
      </c>
      <c r="E4" s="58">
        <v>82.52</v>
      </c>
      <c r="F4" s="88">
        <v>2.9000000000000001E-2</v>
      </c>
      <c r="G4" s="89">
        <v>0.54329929387562303</v>
      </c>
      <c r="H4" s="90">
        <v>2.8199999999999999E-2</v>
      </c>
      <c r="I4" s="58">
        <v>282.43</v>
      </c>
    </row>
    <row r="5" spans="1:9" ht="15.75" x14ac:dyDescent="0.2">
      <c r="A5" s="58" t="s">
        <v>244</v>
      </c>
      <c r="B5" s="58">
        <v>87.04</v>
      </c>
      <c r="C5" s="88">
        <v>0.109</v>
      </c>
      <c r="D5" s="89">
        <v>1.7596371959560401E-8</v>
      </c>
      <c r="E5" s="58">
        <v>85.92</v>
      </c>
      <c r="F5" s="88">
        <v>0.11</v>
      </c>
      <c r="G5" s="89">
        <v>6.3298753123639306E-2</v>
      </c>
      <c r="H5" s="90">
        <v>3.2899999999999999E-2</v>
      </c>
      <c r="I5" s="58">
        <v>280.41000000000003</v>
      </c>
    </row>
    <row r="6" spans="1:9" ht="15.75" x14ac:dyDescent="0.2">
      <c r="A6" s="58" t="s">
        <v>245</v>
      </c>
      <c r="B6" s="58">
        <v>51.54</v>
      </c>
      <c r="C6" s="88">
        <v>8.9800000000000004E-4</v>
      </c>
      <c r="D6" s="89">
        <v>1.174654385654E-2</v>
      </c>
      <c r="E6" s="58">
        <v>51.51</v>
      </c>
      <c r="F6" s="88">
        <v>5.8200000000000005E-4</v>
      </c>
      <c r="G6" s="89">
        <v>0.26243570659954402</v>
      </c>
      <c r="H6" s="90">
        <v>0.154</v>
      </c>
      <c r="I6" s="58">
        <v>710.01</v>
      </c>
    </row>
    <row r="7" spans="1:9" ht="15.75" x14ac:dyDescent="0.2">
      <c r="A7" s="91" t="s">
        <v>246</v>
      </c>
      <c r="B7" s="91">
        <v>6.86</v>
      </c>
      <c r="C7" s="92">
        <v>0.23100000000000001</v>
      </c>
      <c r="D7" s="93">
        <v>0.234579597476053</v>
      </c>
      <c r="E7" s="91">
        <v>6.37</v>
      </c>
      <c r="F7" s="92">
        <v>0.17299999999999999</v>
      </c>
      <c r="G7" s="93">
        <v>0.352441015274567</v>
      </c>
      <c r="H7" s="94">
        <v>4.9000000000000002E-2</v>
      </c>
      <c r="I7" s="91">
        <v>2187.6999999999998</v>
      </c>
    </row>
  </sheetData>
  <mergeCells count="6">
    <mergeCell ref="A1:I1"/>
    <mergeCell ref="A2:A3"/>
    <mergeCell ref="B2:D2"/>
    <mergeCell ref="E2:G2"/>
    <mergeCell ref="H2:H3"/>
    <mergeCell ref="I2:I3"/>
  </mergeCells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17FBE68-23A1-4B0C-87C5-83EAB88B73C2}">
  <dimension ref="A1:O86"/>
  <sheetViews>
    <sheetView zoomScaleNormal="100" workbookViewId="0">
      <selection sqref="A1:O2"/>
    </sheetView>
  </sheetViews>
  <sheetFormatPr defaultRowHeight="14.25" x14ac:dyDescent="0.2"/>
  <cols>
    <col min="1" max="1" width="12.25" customWidth="1"/>
    <col min="2" max="2" width="12.375" customWidth="1"/>
    <col min="3" max="3" width="12.125" customWidth="1"/>
    <col min="4" max="4" width="11.375" customWidth="1"/>
    <col min="5" max="5" width="15.75" customWidth="1"/>
    <col min="7" max="7" width="11.5" customWidth="1"/>
    <col min="8" max="8" width="12.75" customWidth="1"/>
    <col min="9" max="9" width="14.75" customWidth="1"/>
    <col min="10" max="10" width="19.875" customWidth="1"/>
    <col min="11" max="11" width="19.5" customWidth="1"/>
    <col min="12" max="12" width="11.5" customWidth="1"/>
    <col min="13" max="15" width="15" customWidth="1"/>
  </cols>
  <sheetData>
    <row r="1" spans="1:15" x14ac:dyDescent="0.2">
      <c r="A1" s="61" t="s">
        <v>247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ht="15.75" x14ac:dyDescent="0.2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5" t="s">
        <v>5</v>
      </c>
      <c r="G3" s="67" t="s">
        <v>21</v>
      </c>
      <c r="H3" s="67"/>
      <c r="I3" s="67"/>
      <c r="J3" s="67"/>
      <c r="K3" s="67"/>
      <c r="L3" s="67"/>
      <c r="M3" s="67" t="s">
        <v>88</v>
      </c>
      <c r="N3" s="67"/>
      <c r="O3" s="67"/>
    </row>
    <row r="4" spans="1:15" ht="18.75" x14ac:dyDescent="0.25">
      <c r="A4" s="64"/>
      <c r="B4" s="64"/>
      <c r="C4" s="64"/>
      <c r="D4" s="64"/>
      <c r="E4" s="64"/>
      <c r="F4" s="66"/>
      <c r="G4" s="17" t="s">
        <v>6</v>
      </c>
      <c r="H4" s="17" t="s">
        <v>7</v>
      </c>
      <c r="I4" s="17" t="s">
        <v>8</v>
      </c>
      <c r="J4" s="17" t="s">
        <v>9</v>
      </c>
      <c r="K4" s="17" t="s">
        <v>10</v>
      </c>
      <c r="L4" s="18" t="s">
        <v>11</v>
      </c>
      <c r="M4" s="17" t="s">
        <v>6</v>
      </c>
      <c r="N4" s="17" t="s">
        <v>7</v>
      </c>
      <c r="O4" s="17" t="s">
        <v>8</v>
      </c>
    </row>
    <row r="5" spans="1:15" ht="15" x14ac:dyDescent="0.2">
      <c r="A5" s="5" t="s">
        <v>22</v>
      </c>
      <c r="B5" s="5">
        <v>4</v>
      </c>
      <c r="C5" s="5">
        <v>159839313</v>
      </c>
      <c r="D5" s="5" t="s">
        <v>16</v>
      </c>
      <c r="E5" s="5" t="s">
        <v>12</v>
      </c>
      <c r="F5" s="46">
        <v>0.61643300000000001</v>
      </c>
      <c r="G5" s="46">
        <v>-2.6980299999999999E-2</v>
      </c>
      <c r="H5" s="46">
        <v>4.9466500000000004E-3</v>
      </c>
      <c r="I5" s="47">
        <v>4.9199999999999997E-8</v>
      </c>
      <c r="J5" s="5">
        <v>602604</v>
      </c>
      <c r="K5" s="45">
        <f>2*F5*(1-F5)*G5*G5</f>
        <v>3.4423154043032963E-4</v>
      </c>
      <c r="L5" s="48">
        <f>G5^2/H5^2</f>
        <v>29.748918564103246</v>
      </c>
      <c r="M5" s="46">
        <v>2.8299999999999999E-2</v>
      </c>
      <c r="N5" s="46">
        <v>1.55E-2</v>
      </c>
      <c r="O5" s="46">
        <v>6.8059999999999996E-2</v>
      </c>
    </row>
    <row r="6" spans="1:15" ht="15" x14ac:dyDescent="0.2">
      <c r="A6" s="5" t="s">
        <v>23</v>
      </c>
      <c r="B6" s="5">
        <v>2</v>
      </c>
      <c r="C6" s="5">
        <v>60665768</v>
      </c>
      <c r="D6" s="5" t="s">
        <v>15</v>
      </c>
      <c r="E6" s="5" t="s">
        <v>13</v>
      </c>
      <c r="F6" s="46">
        <v>0.121628</v>
      </c>
      <c r="G6" s="46">
        <v>-4.2061800000000003E-2</v>
      </c>
      <c r="H6" s="46">
        <v>7.3591699999999999E-3</v>
      </c>
      <c r="I6" s="47">
        <v>1.09E-8</v>
      </c>
      <c r="J6" s="5">
        <v>602604</v>
      </c>
      <c r="K6" s="45">
        <f t="shared" ref="K6:K83" si="0">2*F6*(1-F6)*G6*G6</f>
        <v>3.7802258919795485E-4</v>
      </c>
      <c r="L6" s="48">
        <f t="shared" ref="L6:L83" si="1">G6^2/H6^2</f>
        <v>32.667660775555667</v>
      </c>
      <c r="M6" s="46">
        <v>2.3E-3</v>
      </c>
      <c r="N6" s="46">
        <v>2.01E-2</v>
      </c>
      <c r="O6" s="46">
        <v>0.90949999999999998</v>
      </c>
    </row>
    <row r="7" spans="1:15" ht="15" x14ac:dyDescent="0.2">
      <c r="A7" s="5" t="s">
        <v>24</v>
      </c>
      <c r="B7" s="5">
        <v>14</v>
      </c>
      <c r="C7" s="5">
        <v>103377321</v>
      </c>
      <c r="D7" s="5" t="s">
        <v>13</v>
      </c>
      <c r="E7" s="5" t="s">
        <v>15</v>
      </c>
      <c r="F7" s="46">
        <v>0.162996</v>
      </c>
      <c r="G7" s="46">
        <v>4.1787499999999998E-2</v>
      </c>
      <c r="H7" s="46">
        <v>6.5078899999999997E-3</v>
      </c>
      <c r="I7" s="47">
        <v>1.35E-10</v>
      </c>
      <c r="J7" s="5">
        <v>602604</v>
      </c>
      <c r="K7" s="45">
        <f t="shared" si="0"/>
        <v>4.7646088718452664E-4</v>
      </c>
      <c r="L7" s="48">
        <f t="shared" si="1"/>
        <v>41.229908588820173</v>
      </c>
      <c r="M7" s="46">
        <v>1.04E-2</v>
      </c>
      <c r="N7" s="46">
        <v>2.2599999999999999E-2</v>
      </c>
      <c r="O7" s="46">
        <v>0.64510000000000001</v>
      </c>
    </row>
    <row r="8" spans="1:15" ht="15" x14ac:dyDescent="0.2">
      <c r="A8" s="5" t="s">
        <v>25</v>
      </c>
      <c r="B8" s="5">
        <v>10</v>
      </c>
      <c r="C8" s="5">
        <v>106610839</v>
      </c>
      <c r="D8" s="5" t="s">
        <v>15</v>
      </c>
      <c r="E8" s="5" t="s">
        <v>13</v>
      </c>
      <c r="F8" s="46">
        <v>0.64199200000000001</v>
      </c>
      <c r="G8" s="46">
        <v>-3.1217000000000002E-2</v>
      </c>
      <c r="H8" s="46">
        <v>5.0220400000000002E-3</v>
      </c>
      <c r="I8" s="47">
        <v>5.1E-10</v>
      </c>
      <c r="J8" s="5">
        <v>602604</v>
      </c>
      <c r="K8" s="45">
        <f t="shared" si="0"/>
        <v>4.4795529259102036E-4</v>
      </c>
      <c r="L8" s="48">
        <f t="shared" si="1"/>
        <v>38.638654415687668</v>
      </c>
      <c r="M8" s="46">
        <v>1.6000000000000001E-3</v>
      </c>
      <c r="N8" s="46">
        <v>1.5900000000000001E-2</v>
      </c>
      <c r="O8" s="46">
        <v>0.92030000000000001</v>
      </c>
    </row>
    <row r="9" spans="1:15" ht="15" x14ac:dyDescent="0.2">
      <c r="A9" s="5" t="s">
        <v>125</v>
      </c>
      <c r="B9" s="5">
        <v>11</v>
      </c>
      <c r="C9" s="5">
        <v>38565727</v>
      </c>
      <c r="D9" s="5" t="s">
        <v>15</v>
      </c>
      <c r="E9" s="5" t="s">
        <v>12</v>
      </c>
      <c r="F9" s="46">
        <v>0.35121999999999998</v>
      </c>
      <c r="G9" s="46">
        <v>2.7649099999999999E-2</v>
      </c>
      <c r="H9" s="46">
        <v>5.0366500000000002E-3</v>
      </c>
      <c r="I9" s="47">
        <v>4.0299999999999997E-8</v>
      </c>
      <c r="J9" s="5">
        <v>602604</v>
      </c>
      <c r="K9" s="45">
        <f t="shared" si="0"/>
        <v>3.4839241087507782E-4</v>
      </c>
      <c r="L9" s="48">
        <f t="shared" si="1"/>
        <v>30.135503602133234</v>
      </c>
      <c r="M9" s="46">
        <v>3.3E-3</v>
      </c>
      <c r="N9" s="46">
        <v>1.6199999999999999E-2</v>
      </c>
      <c r="O9" s="46">
        <v>0.83779999999999999</v>
      </c>
    </row>
    <row r="10" spans="1:15" ht="15" x14ac:dyDescent="0.2">
      <c r="A10" s="5" t="s">
        <v>26</v>
      </c>
      <c r="B10" s="5">
        <v>7</v>
      </c>
      <c r="C10" s="5">
        <v>2061111</v>
      </c>
      <c r="D10" s="5" t="s">
        <v>13</v>
      </c>
      <c r="E10" s="5" t="s">
        <v>12</v>
      </c>
      <c r="F10" s="46">
        <v>0.180282</v>
      </c>
      <c r="G10" s="46">
        <v>-5.1482699999999999E-2</v>
      </c>
      <c r="H10" s="46">
        <v>6.2559800000000004E-3</v>
      </c>
      <c r="I10" s="47">
        <v>1.88E-16</v>
      </c>
      <c r="J10" s="5">
        <v>602604</v>
      </c>
      <c r="K10" s="45">
        <f t="shared" si="0"/>
        <v>7.8337456299211775E-4</v>
      </c>
      <c r="L10" s="48">
        <f t="shared" si="1"/>
        <v>67.72233556297877</v>
      </c>
      <c r="M10" s="46">
        <v>-2.8799999999999999E-2</v>
      </c>
      <c r="N10" s="46">
        <v>1.7600000000000001E-2</v>
      </c>
      <c r="O10" s="46">
        <v>0.1021</v>
      </c>
    </row>
    <row r="11" spans="1:15" ht="15" x14ac:dyDescent="0.2">
      <c r="A11" s="5" t="s">
        <v>27</v>
      </c>
      <c r="B11" s="5">
        <v>5</v>
      </c>
      <c r="C11" s="5">
        <v>120144025</v>
      </c>
      <c r="D11" s="5" t="s">
        <v>16</v>
      </c>
      <c r="E11" s="5" t="s">
        <v>12</v>
      </c>
      <c r="F11" s="46">
        <v>0.33890799999999999</v>
      </c>
      <c r="G11" s="46">
        <v>2.8159900000000002E-2</v>
      </c>
      <c r="H11" s="46">
        <v>5.0869399999999999E-3</v>
      </c>
      <c r="I11" s="47">
        <v>3.1E-8</v>
      </c>
      <c r="J11" s="5">
        <v>602604</v>
      </c>
      <c r="K11" s="45">
        <f t="shared" si="0"/>
        <v>3.5533332060271608E-4</v>
      </c>
      <c r="L11" s="48">
        <f t="shared" si="1"/>
        <v>30.644249248265631</v>
      </c>
      <c r="M11" s="46">
        <v>-3.5000000000000001E-3</v>
      </c>
      <c r="N11" s="46">
        <v>1.6199999999999999E-2</v>
      </c>
      <c r="O11" s="46">
        <v>0.8296</v>
      </c>
    </row>
    <row r="12" spans="1:15" ht="15" x14ac:dyDescent="0.2">
      <c r="A12" s="5" t="s">
        <v>28</v>
      </c>
      <c r="B12" s="5">
        <v>6</v>
      </c>
      <c r="C12" s="5">
        <v>152235339</v>
      </c>
      <c r="D12" s="5" t="s">
        <v>16</v>
      </c>
      <c r="E12" s="5" t="s">
        <v>12</v>
      </c>
      <c r="F12" s="46">
        <v>0.63222299999999998</v>
      </c>
      <c r="G12" s="46">
        <v>-2.8816999999999999E-2</v>
      </c>
      <c r="H12" s="46">
        <v>4.9942199999999997E-3</v>
      </c>
      <c r="I12" s="47">
        <v>7.9200000000000008E-9</v>
      </c>
      <c r="J12" s="5">
        <v>602604</v>
      </c>
      <c r="K12" s="45">
        <f t="shared" si="0"/>
        <v>3.8617342664315366E-4</v>
      </c>
      <c r="L12" s="48">
        <f t="shared" si="1"/>
        <v>33.293710126228419</v>
      </c>
      <c r="M12" s="46">
        <v>-1.2200000000000001E-2</v>
      </c>
      <c r="N12" s="46">
        <v>1.6400000000000001E-2</v>
      </c>
      <c r="O12" s="46">
        <v>0.45629999999999998</v>
      </c>
    </row>
    <row r="13" spans="1:15" ht="15" x14ac:dyDescent="0.2">
      <c r="A13" s="5" t="s">
        <v>29</v>
      </c>
      <c r="B13" s="5">
        <v>10</v>
      </c>
      <c r="C13" s="5">
        <v>21790476</v>
      </c>
      <c r="D13" s="5" t="s">
        <v>13</v>
      </c>
      <c r="E13" s="5" t="s">
        <v>15</v>
      </c>
      <c r="F13" s="46">
        <v>0.311087</v>
      </c>
      <c r="G13" s="46">
        <v>3.1715899999999998E-2</v>
      </c>
      <c r="H13" s="46">
        <v>5.23077E-3</v>
      </c>
      <c r="I13" s="47">
        <v>1.33E-9</v>
      </c>
      <c r="J13" s="5">
        <v>602604</v>
      </c>
      <c r="K13" s="45">
        <f t="shared" si="0"/>
        <v>4.3115191385776941E-4</v>
      </c>
      <c r="L13" s="48">
        <f t="shared" si="1"/>
        <v>36.764006242611984</v>
      </c>
      <c r="M13" s="46">
        <v>-3.5799999999999998E-2</v>
      </c>
      <c r="N13" s="46">
        <v>1.6899999999999998E-2</v>
      </c>
      <c r="O13" s="46">
        <v>3.4410000000000003E-2</v>
      </c>
    </row>
    <row r="14" spans="1:15" ht="15" x14ac:dyDescent="0.2">
      <c r="A14" s="5" t="s">
        <v>30</v>
      </c>
      <c r="B14" s="5">
        <v>17</v>
      </c>
      <c r="C14" s="5">
        <v>50316131</v>
      </c>
      <c r="D14" s="5" t="s">
        <v>16</v>
      </c>
      <c r="E14" s="5" t="s">
        <v>12</v>
      </c>
      <c r="F14" s="46">
        <v>0.39480300000000002</v>
      </c>
      <c r="G14" s="46">
        <v>2.9696699999999999E-2</v>
      </c>
      <c r="H14" s="46">
        <v>4.9331499999999999E-3</v>
      </c>
      <c r="I14" s="47">
        <v>1.75E-9</v>
      </c>
      <c r="J14" s="5">
        <v>602604</v>
      </c>
      <c r="K14" s="45">
        <f t="shared" si="0"/>
        <v>4.2142819658622148E-4</v>
      </c>
      <c r="L14" s="48">
        <f t="shared" si="1"/>
        <v>36.238293765843792</v>
      </c>
      <c r="M14" s="46">
        <v>2.7099999999999999E-2</v>
      </c>
      <c r="N14" s="46">
        <v>1.54E-2</v>
      </c>
      <c r="O14" s="46">
        <v>7.8329999999999997E-2</v>
      </c>
    </row>
    <row r="15" spans="1:15" ht="15" x14ac:dyDescent="0.2">
      <c r="A15" s="5" t="s">
        <v>126</v>
      </c>
      <c r="B15" s="5">
        <v>16</v>
      </c>
      <c r="C15" s="5">
        <v>60658751</v>
      </c>
      <c r="D15" s="5" t="s">
        <v>15</v>
      </c>
      <c r="E15" s="5" t="s">
        <v>12</v>
      </c>
      <c r="F15" s="46">
        <v>0.27479799999999999</v>
      </c>
      <c r="G15" s="46">
        <v>-3.3261400000000003E-2</v>
      </c>
      <c r="H15" s="46">
        <v>5.3917100000000001E-3</v>
      </c>
      <c r="I15" s="47">
        <v>6.8700000000000001E-10</v>
      </c>
      <c r="J15" s="5">
        <v>602604</v>
      </c>
      <c r="K15" s="45">
        <f t="shared" si="0"/>
        <v>4.4094417167822125E-4</v>
      </c>
      <c r="L15" s="48">
        <f t="shared" si="1"/>
        <v>38.056426011661507</v>
      </c>
      <c r="M15" s="46">
        <v>2.4899999999999999E-2</v>
      </c>
      <c r="N15" s="46">
        <v>1.4500000000000001E-2</v>
      </c>
      <c r="O15" s="46">
        <v>8.7050000000000002E-2</v>
      </c>
    </row>
    <row r="16" spans="1:15" ht="15" x14ac:dyDescent="0.2">
      <c r="A16" s="5" t="s">
        <v>31</v>
      </c>
      <c r="B16" s="5">
        <v>18</v>
      </c>
      <c r="C16" s="5">
        <v>35138245</v>
      </c>
      <c r="D16" s="5" t="s">
        <v>15</v>
      </c>
      <c r="E16" s="5" t="s">
        <v>13</v>
      </c>
      <c r="F16" s="46">
        <v>0.670435</v>
      </c>
      <c r="G16" s="46">
        <v>-3.6545099999999997E-2</v>
      </c>
      <c r="H16" s="46">
        <v>5.1335399999999998E-3</v>
      </c>
      <c r="I16" s="47">
        <v>1.09E-12</v>
      </c>
      <c r="J16" s="5">
        <v>602604</v>
      </c>
      <c r="K16" s="45">
        <f t="shared" si="0"/>
        <v>5.9018214504846854E-4</v>
      </c>
      <c r="L16" s="48">
        <f t="shared" si="1"/>
        <v>50.678576608661807</v>
      </c>
      <c r="M16" s="46">
        <v>-4.7300000000000002E-2</v>
      </c>
      <c r="N16" s="46">
        <v>1.67E-2</v>
      </c>
      <c r="O16" s="46">
        <v>4.7219999999999996E-3</v>
      </c>
    </row>
    <row r="17" spans="1:15" ht="15" x14ac:dyDescent="0.2">
      <c r="A17" s="5" t="s">
        <v>32</v>
      </c>
      <c r="B17" s="5">
        <v>2</v>
      </c>
      <c r="C17" s="5">
        <v>41704580</v>
      </c>
      <c r="D17" s="5" t="s">
        <v>13</v>
      </c>
      <c r="E17" s="5" t="s">
        <v>15</v>
      </c>
      <c r="F17" s="46">
        <v>0.35875099999999999</v>
      </c>
      <c r="G17" s="46">
        <v>2.78184E-2</v>
      </c>
      <c r="H17" s="46">
        <v>5.0221399999999996E-3</v>
      </c>
      <c r="I17" s="47">
        <v>3.0400000000000001E-8</v>
      </c>
      <c r="J17" s="5">
        <v>602604</v>
      </c>
      <c r="K17" s="45">
        <f t="shared" si="0"/>
        <v>3.5605255938365912E-4</v>
      </c>
      <c r="L17" s="48">
        <f t="shared" si="1"/>
        <v>30.682211882197365</v>
      </c>
      <c r="M17" s="46">
        <v>0</v>
      </c>
      <c r="N17" s="46">
        <v>1.61E-2</v>
      </c>
      <c r="O17" s="46">
        <v>0.99909999999999999</v>
      </c>
    </row>
    <row r="18" spans="1:15" ht="15" x14ac:dyDescent="0.2">
      <c r="A18" s="5" t="s">
        <v>33</v>
      </c>
      <c r="B18" s="5">
        <v>4</v>
      </c>
      <c r="C18" s="5">
        <v>103188709</v>
      </c>
      <c r="D18" s="5" t="s">
        <v>16</v>
      </c>
      <c r="E18" s="5" t="s">
        <v>12</v>
      </c>
      <c r="F18" s="46">
        <v>7.4444999999999997E-2</v>
      </c>
      <c r="G18" s="46">
        <v>7.0144300000000007E-2</v>
      </c>
      <c r="H18" s="46">
        <v>9.1831199999999995E-3</v>
      </c>
      <c r="I18" s="47">
        <v>2.2000000000000001E-14</v>
      </c>
      <c r="J18" s="5">
        <v>602604</v>
      </c>
      <c r="K18" s="45">
        <f t="shared" si="0"/>
        <v>6.7803565528419844E-4</v>
      </c>
      <c r="L18" s="48">
        <f t="shared" si="1"/>
        <v>58.345081682171411</v>
      </c>
      <c r="M18" s="46">
        <v>-2.1299999999999999E-2</v>
      </c>
      <c r="N18" s="46">
        <v>2.6499999999999999E-2</v>
      </c>
      <c r="O18" s="46">
        <v>0.42049999999999998</v>
      </c>
    </row>
    <row r="19" spans="1:15" ht="15" x14ac:dyDescent="0.2">
      <c r="A19" s="5" t="s">
        <v>34</v>
      </c>
      <c r="B19" s="5">
        <v>13</v>
      </c>
      <c r="C19" s="5">
        <v>58335375</v>
      </c>
      <c r="D19" s="5" t="s">
        <v>13</v>
      </c>
      <c r="E19" s="5" t="s">
        <v>15</v>
      </c>
      <c r="F19" s="46">
        <v>0.73424900000000004</v>
      </c>
      <c r="G19" s="46">
        <v>-3.8798399999999997E-2</v>
      </c>
      <c r="H19" s="46">
        <v>5.4551199999999999E-3</v>
      </c>
      <c r="I19" s="47">
        <v>1.14E-12</v>
      </c>
      <c r="J19" s="5">
        <v>602604</v>
      </c>
      <c r="K19" s="45">
        <f t="shared" si="0"/>
        <v>5.8745675113586356E-4</v>
      </c>
      <c r="L19" s="48">
        <f t="shared" si="1"/>
        <v>50.5846809742321</v>
      </c>
      <c r="M19" s="46">
        <v>1.7399999999999999E-2</v>
      </c>
      <c r="N19" s="46">
        <v>1.7600000000000001E-2</v>
      </c>
      <c r="O19" s="46">
        <v>0.32229999999999998</v>
      </c>
    </row>
    <row r="20" spans="1:15" ht="15" x14ac:dyDescent="0.2">
      <c r="A20" s="5" t="s">
        <v>35</v>
      </c>
      <c r="B20" s="5">
        <v>2</v>
      </c>
      <c r="C20" s="5">
        <v>144257639</v>
      </c>
      <c r="D20" s="5" t="s">
        <v>15</v>
      </c>
      <c r="E20" s="5" t="s">
        <v>13</v>
      </c>
      <c r="F20" s="46">
        <v>0.392403</v>
      </c>
      <c r="G20" s="46">
        <v>-2.7708099999999999E-2</v>
      </c>
      <c r="H20" s="46">
        <v>4.9318299999999999E-3</v>
      </c>
      <c r="I20" s="47">
        <v>1.9300000000000001E-8</v>
      </c>
      <c r="J20" s="5">
        <v>602604</v>
      </c>
      <c r="K20" s="45">
        <f t="shared" si="0"/>
        <v>3.6609300282744797E-4</v>
      </c>
      <c r="L20" s="48">
        <f t="shared" si="1"/>
        <v>31.564382429072573</v>
      </c>
      <c r="M20" s="46">
        <v>1.1000000000000001E-3</v>
      </c>
      <c r="N20" s="46">
        <v>1.5800000000000002E-2</v>
      </c>
      <c r="O20" s="46">
        <v>0.94410000000000005</v>
      </c>
    </row>
    <row r="21" spans="1:15" ht="15" x14ac:dyDescent="0.2">
      <c r="A21" s="5" t="s">
        <v>36</v>
      </c>
      <c r="B21" s="5">
        <v>18</v>
      </c>
      <c r="C21" s="5">
        <v>50832102</v>
      </c>
      <c r="D21" s="5" t="s">
        <v>15</v>
      </c>
      <c r="E21" s="5" t="s">
        <v>13</v>
      </c>
      <c r="F21" s="46">
        <v>0.42843199999999998</v>
      </c>
      <c r="G21" s="46">
        <v>3.2419700000000003E-2</v>
      </c>
      <c r="H21" s="46">
        <v>4.86448E-3</v>
      </c>
      <c r="I21" s="47">
        <v>2.6499999999999999E-11</v>
      </c>
      <c r="J21" s="5">
        <v>602604</v>
      </c>
      <c r="K21" s="45">
        <f t="shared" si="0"/>
        <v>5.1475169648269783E-4</v>
      </c>
      <c r="L21" s="48">
        <f t="shared" si="1"/>
        <v>44.416582410388607</v>
      </c>
      <c r="M21" s="46">
        <v>-5.1000000000000004E-3</v>
      </c>
      <c r="N21" s="46">
        <v>1.43E-2</v>
      </c>
      <c r="O21" s="46">
        <v>0.72070000000000001</v>
      </c>
    </row>
    <row r="22" spans="1:15" ht="15" x14ac:dyDescent="0.2">
      <c r="A22" s="5" t="s">
        <v>37</v>
      </c>
      <c r="B22" s="5">
        <v>12</v>
      </c>
      <c r="C22" s="5">
        <v>15387519</v>
      </c>
      <c r="D22" s="5" t="s">
        <v>16</v>
      </c>
      <c r="E22" s="5" t="s">
        <v>12</v>
      </c>
      <c r="F22" s="46">
        <v>0.32169999999999999</v>
      </c>
      <c r="G22" s="46">
        <v>3.14843E-2</v>
      </c>
      <c r="H22" s="46">
        <v>5.1514000000000004E-3</v>
      </c>
      <c r="I22" s="47">
        <v>9.8500000000000001E-10</v>
      </c>
      <c r="J22" s="5">
        <v>602604</v>
      </c>
      <c r="K22" s="45">
        <f t="shared" si="0"/>
        <v>4.3260442510632499E-4</v>
      </c>
      <c r="L22" s="48">
        <f t="shared" si="1"/>
        <v>37.354036311527061</v>
      </c>
      <c r="M22" s="46">
        <v>-1.9699999999999999E-2</v>
      </c>
      <c r="N22" s="46">
        <v>1.6199999999999999E-2</v>
      </c>
      <c r="O22" s="46">
        <v>0.223</v>
      </c>
    </row>
    <row r="23" spans="1:15" ht="15" x14ac:dyDescent="0.2">
      <c r="A23" s="5" t="s">
        <v>38</v>
      </c>
      <c r="B23" s="5">
        <v>4</v>
      </c>
      <c r="C23" s="5">
        <v>140938116</v>
      </c>
      <c r="D23" s="5" t="s">
        <v>12</v>
      </c>
      <c r="E23" s="5" t="s">
        <v>16</v>
      </c>
      <c r="F23" s="46">
        <v>0.38343899999999997</v>
      </c>
      <c r="G23" s="46">
        <v>-3.88844E-2</v>
      </c>
      <c r="H23" s="46">
        <v>4.9470099999999999E-3</v>
      </c>
      <c r="I23" s="47">
        <v>3.8400000000000001E-15</v>
      </c>
      <c r="J23" s="5">
        <v>602604</v>
      </c>
      <c r="K23" s="45">
        <f t="shared" si="0"/>
        <v>7.1491289969928594E-4</v>
      </c>
      <c r="L23" s="48">
        <f t="shared" si="1"/>
        <v>61.782464391267666</v>
      </c>
      <c r="M23" s="46">
        <v>-8.0000000000000002E-3</v>
      </c>
      <c r="N23" s="46">
        <v>1.5699999999999999E-2</v>
      </c>
      <c r="O23" s="46">
        <v>0.61209999999999998</v>
      </c>
    </row>
    <row r="24" spans="1:15" ht="15" x14ac:dyDescent="0.2">
      <c r="A24" s="5" t="s">
        <v>127</v>
      </c>
      <c r="B24" s="5">
        <v>5</v>
      </c>
      <c r="C24" s="5">
        <v>103889998</v>
      </c>
      <c r="D24" s="5" t="s">
        <v>12</v>
      </c>
      <c r="E24" s="5" t="s">
        <v>15</v>
      </c>
      <c r="F24" s="46">
        <v>0.35577199999999998</v>
      </c>
      <c r="G24" s="46">
        <v>3.11051E-2</v>
      </c>
      <c r="H24" s="46">
        <v>5.0246500000000003E-3</v>
      </c>
      <c r="I24" s="47">
        <v>6E-10</v>
      </c>
      <c r="J24" s="5">
        <v>602604</v>
      </c>
      <c r="K24" s="45">
        <f t="shared" si="0"/>
        <v>4.4351116904843655E-4</v>
      </c>
      <c r="L24" s="48">
        <f t="shared" si="1"/>
        <v>38.32230053741872</v>
      </c>
      <c r="M24" s="46">
        <v>4.0000000000000002E-4</v>
      </c>
      <c r="N24" s="46">
        <v>1.6899999999999998E-2</v>
      </c>
      <c r="O24" s="46">
        <v>0.98060000000000003</v>
      </c>
    </row>
    <row r="25" spans="1:15" ht="15" x14ac:dyDescent="0.2">
      <c r="A25" s="5" t="s">
        <v>39</v>
      </c>
      <c r="B25" s="5">
        <v>2</v>
      </c>
      <c r="C25" s="5">
        <v>193802478</v>
      </c>
      <c r="D25" s="5" t="s">
        <v>15</v>
      </c>
      <c r="E25" s="5" t="s">
        <v>13</v>
      </c>
      <c r="F25" s="46">
        <v>0.49413600000000002</v>
      </c>
      <c r="G25" s="46">
        <v>3.1086900000000001E-2</v>
      </c>
      <c r="H25" s="46">
        <v>4.8074199999999997E-3</v>
      </c>
      <c r="I25" s="47">
        <v>1E-10</v>
      </c>
      <c r="J25" s="5">
        <v>602604</v>
      </c>
      <c r="K25" s="45">
        <f t="shared" si="0"/>
        <v>4.8313121390521492E-4</v>
      </c>
      <c r="L25" s="48">
        <f t="shared" si="1"/>
        <v>41.814865145832933</v>
      </c>
      <c r="M25" s="46">
        <v>8.5000000000000006E-3</v>
      </c>
      <c r="N25" s="46">
        <v>1.55E-2</v>
      </c>
      <c r="O25" s="46">
        <v>0.58450000000000002</v>
      </c>
    </row>
    <row r="26" spans="1:15" ht="15" x14ac:dyDescent="0.2">
      <c r="A26" s="5" t="s">
        <v>40</v>
      </c>
      <c r="B26" s="5">
        <v>12</v>
      </c>
      <c r="C26" s="5">
        <v>123716376</v>
      </c>
      <c r="D26" s="5" t="s">
        <v>16</v>
      </c>
      <c r="E26" s="5" t="s">
        <v>12</v>
      </c>
      <c r="F26" s="46">
        <v>0.79002399999999995</v>
      </c>
      <c r="G26" s="46">
        <v>3.8398099999999998E-2</v>
      </c>
      <c r="H26" s="46">
        <v>5.9038199999999997E-3</v>
      </c>
      <c r="I26" s="47">
        <v>7.8300000000000004E-11</v>
      </c>
      <c r="J26" s="5">
        <v>602604</v>
      </c>
      <c r="K26" s="45">
        <f t="shared" si="0"/>
        <v>4.8916954355518526E-4</v>
      </c>
      <c r="L26" s="48">
        <f t="shared" si="1"/>
        <v>42.30125524136465</v>
      </c>
      <c r="M26" s="46">
        <v>3.5000000000000001E-3</v>
      </c>
      <c r="N26" s="46">
        <v>1.5900000000000001E-2</v>
      </c>
      <c r="O26" s="46">
        <v>0.82430000000000003</v>
      </c>
    </row>
    <row r="27" spans="1:15" ht="15" x14ac:dyDescent="0.2">
      <c r="A27" s="5" t="s">
        <v>128</v>
      </c>
      <c r="B27" s="5">
        <v>1</v>
      </c>
      <c r="C27" s="5">
        <v>98340139</v>
      </c>
      <c r="D27" s="5" t="s">
        <v>16</v>
      </c>
      <c r="E27" s="5" t="s">
        <v>13</v>
      </c>
      <c r="F27" s="46">
        <v>0.14439099999999999</v>
      </c>
      <c r="G27" s="46">
        <v>5.3071399999999998E-2</v>
      </c>
      <c r="H27" s="46">
        <v>6.8657299999999996E-3</v>
      </c>
      <c r="I27" s="47">
        <v>1.08E-14</v>
      </c>
      <c r="J27" s="5">
        <v>602604</v>
      </c>
      <c r="K27" s="45">
        <f t="shared" si="0"/>
        <v>6.959315931624251E-4</v>
      </c>
      <c r="L27" s="48">
        <f t="shared" si="1"/>
        <v>59.751339763277691</v>
      </c>
      <c r="M27" s="46">
        <v>-3.3399999999999999E-2</v>
      </c>
      <c r="N27" s="46">
        <v>1.89E-2</v>
      </c>
      <c r="O27" s="46">
        <v>7.6719999999999997E-2</v>
      </c>
    </row>
    <row r="28" spans="1:15" ht="15" x14ac:dyDescent="0.2">
      <c r="A28" s="5" t="s">
        <v>41</v>
      </c>
      <c r="B28" s="5">
        <v>20</v>
      </c>
      <c r="C28" s="5">
        <v>41223062</v>
      </c>
      <c r="D28" s="5" t="s">
        <v>15</v>
      </c>
      <c r="E28" s="5" t="s">
        <v>16</v>
      </c>
      <c r="F28" s="46">
        <v>0.27925499999999998</v>
      </c>
      <c r="G28" s="46">
        <v>3.0833200000000002E-2</v>
      </c>
      <c r="H28" s="46">
        <v>5.3682599999999997E-3</v>
      </c>
      <c r="I28" s="47">
        <v>9.2699999999999996E-9</v>
      </c>
      <c r="J28" s="5">
        <v>602604</v>
      </c>
      <c r="K28" s="45">
        <f t="shared" si="0"/>
        <v>3.8269235961062645E-4</v>
      </c>
      <c r="L28" s="48">
        <f t="shared" si="1"/>
        <v>32.989073338993151</v>
      </c>
      <c r="M28" s="46">
        <v>2.5399999999999999E-2</v>
      </c>
      <c r="N28" s="46">
        <v>1.5599999999999999E-2</v>
      </c>
      <c r="O28" s="46">
        <v>0.1027</v>
      </c>
    </row>
    <row r="29" spans="1:15" ht="15" x14ac:dyDescent="0.2">
      <c r="A29" s="5" t="s">
        <v>42</v>
      </c>
      <c r="B29" s="5">
        <v>1</v>
      </c>
      <c r="C29" s="5">
        <v>66478840</v>
      </c>
      <c r="D29" s="5" t="s">
        <v>15</v>
      </c>
      <c r="E29" s="5" t="s">
        <v>16</v>
      </c>
      <c r="F29" s="46">
        <v>0.53773899999999997</v>
      </c>
      <c r="G29" s="46">
        <v>3.1584500000000001E-2</v>
      </c>
      <c r="H29" s="46">
        <v>4.8448400000000004E-3</v>
      </c>
      <c r="I29" s="47">
        <v>7.0699999999999999E-11</v>
      </c>
      <c r="J29" s="5">
        <v>602604</v>
      </c>
      <c r="K29" s="45">
        <f t="shared" si="0"/>
        <v>4.9594874734273649E-4</v>
      </c>
      <c r="L29" s="48">
        <f t="shared" si="1"/>
        <v>42.500019966450381</v>
      </c>
      <c r="M29" s="46">
        <v>1.12E-2</v>
      </c>
      <c r="N29" s="46">
        <v>1.41E-2</v>
      </c>
      <c r="O29" s="46">
        <v>0.42649999999999999</v>
      </c>
    </row>
    <row r="30" spans="1:15" ht="15" x14ac:dyDescent="0.2">
      <c r="A30" s="5" t="s">
        <v>129</v>
      </c>
      <c r="B30" s="5">
        <v>3</v>
      </c>
      <c r="C30" s="5">
        <v>65653157</v>
      </c>
      <c r="D30" s="5" t="s">
        <v>15</v>
      </c>
      <c r="E30" s="5" t="s">
        <v>12</v>
      </c>
      <c r="F30" s="46">
        <v>0.73005299999999995</v>
      </c>
      <c r="G30" s="46">
        <v>-3.1025299999999999E-2</v>
      </c>
      <c r="H30" s="46">
        <v>5.4205700000000004E-3</v>
      </c>
      <c r="I30" s="47">
        <v>1.04E-8</v>
      </c>
      <c r="J30" s="5">
        <v>602604</v>
      </c>
      <c r="K30" s="45">
        <f t="shared" si="0"/>
        <v>3.7939785415961724E-4</v>
      </c>
      <c r="L30" s="48">
        <f t="shared" si="1"/>
        <v>32.759862093735642</v>
      </c>
      <c r="M30" s="46">
        <v>-3.0000000000000001E-3</v>
      </c>
      <c r="N30" s="46">
        <v>1.7399999999999999E-2</v>
      </c>
      <c r="O30" s="46">
        <v>0.86529999999999996</v>
      </c>
    </row>
    <row r="31" spans="1:15" ht="15" x14ac:dyDescent="0.2">
      <c r="A31" s="5" t="s">
        <v>43</v>
      </c>
      <c r="B31" s="5">
        <v>19</v>
      </c>
      <c r="C31" s="5">
        <v>18834124</v>
      </c>
      <c r="D31" s="5" t="s">
        <v>16</v>
      </c>
      <c r="E31" s="5" t="s">
        <v>12</v>
      </c>
      <c r="F31" s="46">
        <v>0.19237699999999999</v>
      </c>
      <c r="G31" s="46">
        <v>-3.62846E-2</v>
      </c>
      <c r="H31" s="46">
        <v>6.1191300000000004E-3</v>
      </c>
      <c r="I31" s="47">
        <v>3.0399999999999998E-9</v>
      </c>
      <c r="J31" s="5">
        <v>602604</v>
      </c>
      <c r="K31" s="45">
        <f t="shared" si="0"/>
        <v>4.0910661490002961E-4</v>
      </c>
      <c r="L31" s="48">
        <f t="shared" si="1"/>
        <v>35.161332087539016</v>
      </c>
      <c r="M31" s="46">
        <v>-3.0300000000000001E-2</v>
      </c>
      <c r="N31" s="46">
        <v>1.8100000000000002E-2</v>
      </c>
      <c r="O31" s="46">
        <v>9.3670000000000003E-2</v>
      </c>
    </row>
    <row r="32" spans="1:15" ht="15" x14ac:dyDescent="0.2">
      <c r="A32" s="5" t="s">
        <v>44</v>
      </c>
      <c r="B32" s="5">
        <v>7</v>
      </c>
      <c r="C32" s="5">
        <v>12253880</v>
      </c>
      <c r="D32" s="5" t="s">
        <v>13</v>
      </c>
      <c r="E32" s="5" t="s">
        <v>15</v>
      </c>
      <c r="F32" s="46">
        <v>0.41865999999999998</v>
      </c>
      <c r="G32" s="46">
        <v>2.7205799999999999E-2</v>
      </c>
      <c r="H32" s="46">
        <v>4.8648500000000004E-3</v>
      </c>
      <c r="I32" s="47">
        <v>2.2399999999999999E-8</v>
      </c>
      <c r="J32" s="5">
        <v>602604</v>
      </c>
      <c r="K32" s="45">
        <f t="shared" si="0"/>
        <v>3.6028374898538292E-4</v>
      </c>
      <c r="L32" s="48">
        <f t="shared" si="1"/>
        <v>31.274047690899447</v>
      </c>
      <c r="M32" s="46">
        <v>1.4500000000000001E-2</v>
      </c>
      <c r="N32" s="46">
        <v>1.54E-2</v>
      </c>
      <c r="O32" s="46">
        <v>0.34460000000000002</v>
      </c>
    </row>
    <row r="33" spans="1:15" ht="15" x14ac:dyDescent="0.2">
      <c r="A33" s="5" t="s">
        <v>45</v>
      </c>
      <c r="B33" s="5">
        <v>7</v>
      </c>
      <c r="C33" s="5">
        <v>126506598</v>
      </c>
      <c r="D33" s="5" t="s">
        <v>16</v>
      </c>
      <c r="E33" s="5" t="s">
        <v>15</v>
      </c>
      <c r="F33" s="46">
        <v>0.23145099999999999</v>
      </c>
      <c r="G33" s="46">
        <v>3.67491E-2</v>
      </c>
      <c r="H33" s="46">
        <v>5.7250499999999998E-3</v>
      </c>
      <c r="I33" s="47">
        <v>1.3699999999999999E-10</v>
      </c>
      <c r="J33" s="5">
        <v>602604</v>
      </c>
      <c r="K33" s="45">
        <f t="shared" si="0"/>
        <v>4.8045645660559435E-4</v>
      </c>
      <c r="L33" s="48">
        <f t="shared" si="1"/>
        <v>41.20357008182512</v>
      </c>
      <c r="M33" s="46">
        <v>2.4E-2</v>
      </c>
      <c r="N33" s="46">
        <v>1.8700000000000001E-2</v>
      </c>
      <c r="O33" s="46">
        <v>0.2001</v>
      </c>
    </row>
    <row r="34" spans="1:15" ht="15" x14ac:dyDescent="0.2">
      <c r="A34" s="5" t="s">
        <v>130</v>
      </c>
      <c r="B34" s="5">
        <v>6</v>
      </c>
      <c r="C34" s="5">
        <v>26496603</v>
      </c>
      <c r="D34" s="5" t="s">
        <v>13</v>
      </c>
      <c r="E34" s="5" t="s">
        <v>16</v>
      </c>
      <c r="F34" s="46">
        <v>0.48664200000000002</v>
      </c>
      <c r="G34" s="46">
        <v>3.5343100000000002E-2</v>
      </c>
      <c r="H34" s="46">
        <v>4.8105999999999999E-3</v>
      </c>
      <c r="I34" s="47">
        <v>2.0299999999999999E-13</v>
      </c>
      <c r="J34" s="5">
        <v>602604</v>
      </c>
      <c r="K34" s="45">
        <f t="shared" si="0"/>
        <v>6.2412157719034093E-4</v>
      </c>
      <c r="L34" s="48">
        <f t="shared" si="1"/>
        <v>53.97725379252762</v>
      </c>
      <c r="M34" s="46">
        <v>-3.2199999999999999E-2</v>
      </c>
      <c r="N34" s="46">
        <v>1.32E-2</v>
      </c>
      <c r="O34" s="46">
        <v>1.486E-2</v>
      </c>
    </row>
    <row r="35" spans="1:15" ht="15" x14ac:dyDescent="0.2">
      <c r="A35" s="5" t="s">
        <v>46</v>
      </c>
      <c r="B35" s="5">
        <v>7</v>
      </c>
      <c r="C35" s="5">
        <v>32347335</v>
      </c>
      <c r="D35" s="5" t="s">
        <v>13</v>
      </c>
      <c r="E35" s="5" t="s">
        <v>15</v>
      </c>
      <c r="F35" s="46">
        <v>0.62972499999999998</v>
      </c>
      <c r="G35" s="46">
        <v>-3.2854099999999997E-2</v>
      </c>
      <c r="H35" s="46">
        <v>4.9771499999999996E-3</v>
      </c>
      <c r="I35" s="47">
        <v>4.0799999999999997E-11</v>
      </c>
      <c r="J35" s="5">
        <v>602604</v>
      </c>
      <c r="K35" s="45">
        <f t="shared" si="0"/>
        <v>5.0336668741261283E-4</v>
      </c>
      <c r="L35" s="48">
        <f t="shared" si="1"/>
        <v>43.573022883328008</v>
      </c>
      <c r="M35" s="46">
        <v>-1.11E-2</v>
      </c>
      <c r="N35" s="46">
        <v>1.49E-2</v>
      </c>
      <c r="O35" s="46">
        <v>0.45429999999999998</v>
      </c>
    </row>
    <row r="36" spans="1:15" ht="15" x14ac:dyDescent="0.2">
      <c r="A36" s="5" t="s">
        <v>47</v>
      </c>
      <c r="B36" s="5">
        <v>4</v>
      </c>
      <c r="C36" s="5">
        <v>67813017</v>
      </c>
      <c r="D36" s="5" t="s">
        <v>16</v>
      </c>
      <c r="E36" s="5" t="s">
        <v>12</v>
      </c>
      <c r="F36" s="46">
        <v>0.52327900000000005</v>
      </c>
      <c r="G36" s="46">
        <v>-2.6475100000000001E-2</v>
      </c>
      <c r="H36" s="46">
        <v>4.8267700000000002E-3</v>
      </c>
      <c r="I36" s="47">
        <v>4.1299999999999999E-8</v>
      </c>
      <c r="J36" s="5">
        <v>602604</v>
      </c>
      <c r="K36" s="45">
        <f t="shared" si="0"/>
        <v>3.4970577447444715E-4</v>
      </c>
      <c r="L36" s="48">
        <f t="shared" si="1"/>
        <v>30.085830802269374</v>
      </c>
      <c r="M36" s="46">
        <v>-3.2500000000000001E-2</v>
      </c>
      <c r="N36" s="46">
        <v>1.3299999999999999E-2</v>
      </c>
      <c r="O36" s="46">
        <v>1.456E-2</v>
      </c>
    </row>
    <row r="37" spans="1:15" ht="15" x14ac:dyDescent="0.2">
      <c r="A37" s="5" t="s">
        <v>48</v>
      </c>
      <c r="B37" s="5">
        <v>3</v>
      </c>
      <c r="C37" s="5">
        <v>50128386</v>
      </c>
      <c r="D37" s="5" t="s">
        <v>13</v>
      </c>
      <c r="E37" s="5" t="s">
        <v>15</v>
      </c>
      <c r="F37" s="46">
        <v>0.473775</v>
      </c>
      <c r="G37" s="46">
        <v>-4.7168099999999998E-2</v>
      </c>
      <c r="H37" s="46">
        <v>4.8133500000000001E-3</v>
      </c>
      <c r="I37" s="47">
        <v>1.13E-22</v>
      </c>
      <c r="J37" s="5">
        <v>602604</v>
      </c>
      <c r="K37" s="45">
        <f t="shared" si="0"/>
        <v>1.1093545728299201E-3</v>
      </c>
      <c r="L37" s="48">
        <f t="shared" si="1"/>
        <v>96.028883739678392</v>
      </c>
      <c r="M37" s="46">
        <v>1.2200000000000001E-2</v>
      </c>
      <c r="N37" s="46">
        <v>1.2699999999999999E-2</v>
      </c>
      <c r="O37" s="46">
        <v>0.33500000000000002</v>
      </c>
    </row>
    <row r="38" spans="1:15" ht="15" x14ac:dyDescent="0.2">
      <c r="A38" s="5" t="s">
        <v>131</v>
      </c>
      <c r="B38" s="5">
        <v>2</v>
      </c>
      <c r="C38" s="5">
        <v>162007430</v>
      </c>
      <c r="D38" s="5" t="s">
        <v>15</v>
      </c>
      <c r="E38" s="5" t="s">
        <v>12</v>
      </c>
      <c r="F38" s="46">
        <v>0.49811299999999997</v>
      </c>
      <c r="G38" s="46">
        <v>2.8271000000000001E-2</v>
      </c>
      <c r="H38" s="46">
        <v>4.8102500000000003E-3</v>
      </c>
      <c r="I38" s="47">
        <v>4.1700000000000003E-9</v>
      </c>
      <c r="J38" s="5">
        <v>602604</v>
      </c>
      <c r="K38" s="45">
        <f t="shared" si="0"/>
        <v>3.9961902861473443E-4</v>
      </c>
      <c r="L38" s="48">
        <f t="shared" si="1"/>
        <v>34.541965388045902</v>
      </c>
      <c r="M38" s="46">
        <v>-3.3999999999999998E-3</v>
      </c>
      <c r="N38" s="46">
        <v>1.5100000000000001E-2</v>
      </c>
      <c r="O38" s="46">
        <v>0.82199999999999995</v>
      </c>
    </row>
    <row r="39" spans="1:15" ht="15" x14ac:dyDescent="0.2">
      <c r="A39" s="5" t="s">
        <v>49</v>
      </c>
      <c r="B39" s="5">
        <v>7</v>
      </c>
      <c r="C39" s="5">
        <v>109197067</v>
      </c>
      <c r="D39" s="5" t="s">
        <v>15</v>
      </c>
      <c r="E39" s="5" t="s">
        <v>13</v>
      </c>
      <c r="F39" s="46">
        <v>0.475329</v>
      </c>
      <c r="G39" s="46">
        <v>2.9354700000000001E-2</v>
      </c>
      <c r="H39" s="46">
        <v>4.8178700000000001E-3</v>
      </c>
      <c r="I39" s="47">
        <v>1.1100000000000001E-9</v>
      </c>
      <c r="J39" s="5">
        <v>602604</v>
      </c>
      <c r="K39" s="45">
        <f t="shared" si="0"/>
        <v>4.2980024636544962E-4</v>
      </c>
      <c r="L39" s="48">
        <f t="shared" si="1"/>
        <v>37.123177170129956</v>
      </c>
      <c r="M39" s="46">
        <v>-8.8999999999999999E-3</v>
      </c>
      <c r="N39" s="46">
        <v>1.55E-2</v>
      </c>
      <c r="O39" s="46">
        <v>0.56589999999999996</v>
      </c>
    </row>
    <row r="40" spans="1:15" ht="15" x14ac:dyDescent="0.2">
      <c r="A40" s="5" t="s">
        <v>50</v>
      </c>
      <c r="B40" s="5">
        <v>7</v>
      </c>
      <c r="C40" s="5">
        <v>114318071</v>
      </c>
      <c r="D40" s="5" t="s">
        <v>13</v>
      </c>
      <c r="E40" s="5" t="s">
        <v>15</v>
      </c>
      <c r="F40" s="46">
        <v>0.47308</v>
      </c>
      <c r="G40" s="46">
        <v>3.2205699999999997E-2</v>
      </c>
      <c r="H40" s="46">
        <v>4.8187799999999999E-3</v>
      </c>
      <c r="I40" s="47">
        <v>2.3400000000000001E-11</v>
      </c>
      <c r="J40" s="5">
        <v>602604</v>
      </c>
      <c r="K40" s="45">
        <f t="shared" si="0"/>
        <v>5.1710025646819037E-4</v>
      </c>
      <c r="L40" s="48">
        <f t="shared" si="1"/>
        <v>44.667463159539025</v>
      </c>
      <c r="M40" s="46">
        <v>-1.5E-3</v>
      </c>
      <c r="N40" s="46">
        <v>1.55E-2</v>
      </c>
      <c r="O40" s="46">
        <v>0.92130000000000001</v>
      </c>
    </row>
    <row r="41" spans="1:15" ht="15" x14ac:dyDescent="0.2">
      <c r="A41" s="5" t="s">
        <v>51</v>
      </c>
      <c r="B41" s="5">
        <v>11</v>
      </c>
      <c r="C41" s="5">
        <v>113286490</v>
      </c>
      <c r="D41" s="5" t="s">
        <v>16</v>
      </c>
      <c r="E41" s="5" t="s">
        <v>12</v>
      </c>
      <c r="F41" s="46">
        <v>0.60669300000000004</v>
      </c>
      <c r="G41" s="46">
        <v>-2.8347799999999999E-2</v>
      </c>
      <c r="H41" s="46">
        <v>4.9277799999999997E-3</v>
      </c>
      <c r="I41" s="47">
        <v>8.7899999999999996E-9</v>
      </c>
      <c r="J41" s="5">
        <v>602604</v>
      </c>
      <c r="K41" s="45">
        <f t="shared" si="0"/>
        <v>3.8350353885603113E-4</v>
      </c>
      <c r="L41" s="48">
        <f t="shared" si="1"/>
        <v>33.092996925425489</v>
      </c>
      <c r="M41" s="46">
        <v>-1.1599999999999999E-2</v>
      </c>
      <c r="N41" s="46">
        <v>1.5599999999999999E-2</v>
      </c>
      <c r="O41" s="46">
        <v>0.4582</v>
      </c>
    </row>
    <row r="42" spans="1:15" ht="15" x14ac:dyDescent="0.2">
      <c r="A42" s="5" t="s">
        <v>52</v>
      </c>
      <c r="B42" s="5">
        <v>6</v>
      </c>
      <c r="C42" s="5">
        <v>34655000</v>
      </c>
      <c r="D42" s="5" t="s">
        <v>16</v>
      </c>
      <c r="E42" s="5" t="s">
        <v>12</v>
      </c>
      <c r="F42" s="46">
        <v>0.35843700000000001</v>
      </c>
      <c r="G42" s="46">
        <v>2.92007E-2</v>
      </c>
      <c r="H42" s="46">
        <v>5.0154900000000001E-3</v>
      </c>
      <c r="I42" s="47">
        <v>5.8100000000000004E-9</v>
      </c>
      <c r="J42" s="5">
        <v>602604</v>
      </c>
      <c r="K42" s="45">
        <f t="shared" si="0"/>
        <v>3.9216484906280083E-4</v>
      </c>
      <c r="L42" s="48">
        <f t="shared" si="1"/>
        <v>33.896884792548299</v>
      </c>
      <c r="M42" s="46">
        <v>3.9699999999999999E-2</v>
      </c>
      <c r="N42" s="46">
        <v>1.32E-2</v>
      </c>
      <c r="O42" s="46">
        <v>2.7209999999999999E-3</v>
      </c>
    </row>
    <row r="43" spans="1:15" ht="15" x14ac:dyDescent="0.2">
      <c r="A43" s="5" t="s">
        <v>53</v>
      </c>
      <c r="B43" s="5">
        <v>1</v>
      </c>
      <c r="C43" s="5">
        <v>44013355</v>
      </c>
      <c r="D43" s="5" t="s">
        <v>13</v>
      </c>
      <c r="E43" s="5" t="s">
        <v>15</v>
      </c>
      <c r="F43" s="46">
        <v>0.61266900000000002</v>
      </c>
      <c r="G43" s="46">
        <v>2.70882E-2</v>
      </c>
      <c r="H43" s="46">
        <v>4.94583E-3</v>
      </c>
      <c r="I43" s="47">
        <v>4.3299999999999997E-8</v>
      </c>
      <c r="J43" s="5">
        <v>602604</v>
      </c>
      <c r="K43" s="45">
        <f t="shared" si="0"/>
        <v>3.4825587666599322E-4</v>
      </c>
      <c r="L43" s="48">
        <f t="shared" si="1"/>
        <v>29.997283357579445</v>
      </c>
      <c r="M43" s="46">
        <v>1.4500000000000001E-2</v>
      </c>
      <c r="N43" s="46">
        <v>1.4800000000000001E-2</v>
      </c>
      <c r="O43" s="46">
        <v>0.3256</v>
      </c>
    </row>
    <row r="44" spans="1:15" ht="15" x14ac:dyDescent="0.2">
      <c r="A44" s="5" t="s">
        <v>54</v>
      </c>
      <c r="B44" s="5">
        <v>1</v>
      </c>
      <c r="C44" s="5">
        <v>72814783</v>
      </c>
      <c r="D44" s="5" t="s">
        <v>15</v>
      </c>
      <c r="E44" s="5" t="s">
        <v>13</v>
      </c>
      <c r="F44" s="46">
        <v>0.80097399999999996</v>
      </c>
      <c r="G44" s="46">
        <v>3.88767E-2</v>
      </c>
      <c r="H44" s="46">
        <v>6.0216000000000002E-3</v>
      </c>
      <c r="I44" s="47">
        <v>1.0700000000000001E-10</v>
      </c>
      <c r="J44" s="5">
        <v>602604</v>
      </c>
      <c r="K44" s="45">
        <f t="shared" si="0"/>
        <v>4.8187790751913815E-4</v>
      </c>
      <c r="L44" s="48">
        <f t="shared" si="1"/>
        <v>41.682617251569113</v>
      </c>
      <c r="M44" s="46">
        <v>2.2499999999999999E-2</v>
      </c>
      <c r="N44" s="46">
        <v>2.0199999999999999E-2</v>
      </c>
      <c r="O44" s="46">
        <v>0.26390000000000002</v>
      </c>
    </row>
    <row r="45" spans="1:15" ht="15" x14ac:dyDescent="0.2">
      <c r="A45" s="5" t="s">
        <v>55</v>
      </c>
      <c r="B45" s="5">
        <v>21</v>
      </c>
      <c r="C45" s="5">
        <v>34291708</v>
      </c>
      <c r="D45" s="5" t="s">
        <v>12</v>
      </c>
      <c r="E45" s="5" t="s">
        <v>16</v>
      </c>
      <c r="F45" s="46">
        <v>0.315</v>
      </c>
      <c r="G45" s="46">
        <v>2.9699699999999999E-2</v>
      </c>
      <c r="H45" s="46">
        <v>5.1733999999999999E-3</v>
      </c>
      <c r="I45" s="47">
        <v>9.4199999999999993E-9</v>
      </c>
      <c r="J45" s="5">
        <v>602604</v>
      </c>
      <c r="K45" s="45">
        <f t="shared" si="0"/>
        <v>3.8065824931783951E-4</v>
      </c>
      <c r="L45" s="48">
        <f t="shared" si="1"/>
        <v>32.957329005113301</v>
      </c>
      <c r="M45" s="46">
        <v>1.41E-2</v>
      </c>
      <c r="N45" s="46">
        <v>1.66E-2</v>
      </c>
      <c r="O45" s="46">
        <v>0.39360000000000001</v>
      </c>
    </row>
    <row r="46" spans="1:15" ht="15" x14ac:dyDescent="0.2">
      <c r="A46" s="5" t="s">
        <v>132</v>
      </c>
      <c r="B46" s="5">
        <v>21</v>
      </c>
      <c r="C46" s="5">
        <v>46501576</v>
      </c>
      <c r="D46" s="5" t="s">
        <v>12</v>
      </c>
      <c r="E46" s="5" t="s">
        <v>15</v>
      </c>
      <c r="F46" s="46">
        <v>0.64672099999999999</v>
      </c>
      <c r="G46" s="46">
        <v>-2.8098399999999999E-2</v>
      </c>
      <c r="H46" s="46">
        <v>5.0657100000000002E-3</v>
      </c>
      <c r="I46" s="47">
        <v>2.9099999999999999E-8</v>
      </c>
      <c r="J46" s="5">
        <v>602604</v>
      </c>
      <c r="K46" s="45">
        <f t="shared" si="0"/>
        <v>3.6076796178644054E-4</v>
      </c>
      <c r="L46" s="48">
        <f t="shared" si="1"/>
        <v>30.766814545759662</v>
      </c>
      <c r="M46" s="46">
        <v>-8.0000000000000002E-3</v>
      </c>
      <c r="N46" s="46">
        <v>1.7000000000000001E-2</v>
      </c>
      <c r="O46" s="46">
        <v>0.63919999999999999</v>
      </c>
    </row>
    <row r="47" spans="1:15" ht="15" x14ac:dyDescent="0.2">
      <c r="A47" s="5" t="s">
        <v>56</v>
      </c>
      <c r="B47" s="5">
        <v>12</v>
      </c>
      <c r="C47" s="5">
        <v>83969240</v>
      </c>
      <c r="D47" s="5" t="s">
        <v>16</v>
      </c>
      <c r="E47" s="5" t="s">
        <v>12</v>
      </c>
      <c r="F47" s="46">
        <v>0.44917899999999999</v>
      </c>
      <c r="G47" s="46">
        <v>-2.6769899999999999E-2</v>
      </c>
      <c r="H47" s="46">
        <v>4.8332799999999997E-3</v>
      </c>
      <c r="I47" s="47">
        <v>3.0500000000000002E-8</v>
      </c>
      <c r="J47" s="5">
        <v>602604</v>
      </c>
      <c r="K47" s="45">
        <f t="shared" si="0"/>
        <v>3.5461199895919971E-4</v>
      </c>
      <c r="L47" s="48">
        <f t="shared" si="1"/>
        <v>30.676766960777044</v>
      </c>
      <c r="M47" s="46">
        <v>1.89E-2</v>
      </c>
      <c r="N47" s="46">
        <v>1.5599999999999999E-2</v>
      </c>
      <c r="O47" s="46">
        <v>0.2253</v>
      </c>
    </row>
    <row r="48" spans="1:15" ht="15" x14ac:dyDescent="0.2">
      <c r="A48" s="5" t="s">
        <v>57</v>
      </c>
      <c r="B48" s="5">
        <v>5</v>
      </c>
      <c r="C48" s="5">
        <v>133864599</v>
      </c>
      <c r="D48" s="5" t="s">
        <v>13</v>
      </c>
      <c r="E48" s="5" t="s">
        <v>15</v>
      </c>
      <c r="F48" s="46">
        <v>0.41963099999999998</v>
      </c>
      <c r="G48" s="46">
        <v>-2.89529E-2</v>
      </c>
      <c r="H48" s="46">
        <v>4.8835800000000002E-3</v>
      </c>
      <c r="I48" s="47">
        <v>3.05E-9</v>
      </c>
      <c r="J48" s="5">
        <v>602604</v>
      </c>
      <c r="K48" s="45">
        <f t="shared" si="0"/>
        <v>4.0830613659886925E-4</v>
      </c>
      <c r="L48" s="48">
        <f t="shared" si="1"/>
        <v>35.148559239507591</v>
      </c>
      <c r="M48" s="46">
        <v>-4.0800000000000003E-2</v>
      </c>
      <c r="N48" s="46">
        <v>1.29E-2</v>
      </c>
      <c r="O48" s="46">
        <v>1.6019999999999999E-3</v>
      </c>
    </row>
    <row r="49" spans="1:15" ht="15" x14ac:dyDescent="0.2">
      <c r="A49" s="5" t="s">
        <v>58</v>
      </c>
      <c r="B49" s="5">
        <v>1</v>
      </c>
      <c r="C49" s="5">
        <v>32197257</v>
      </c>
      <c r="D49" s="5" t="s">
        <v>13</v>
      </c>
      <c r="E49" s="5" t="s">
        <v>15</v>
      </c>
      <c r="F49" s="46">
        <v>0.17146700000000001</v>
      </c>
      <c r="G49" s="46">
        <v>3.9359900000000003E-2</v>
      </c>
      <c r="H49" s="46">
        <v>6.38545E-3</v>
      </c>
      <c r="I49" s="47">
        <v>7.0900000000000003E-10</v>
      </c>
      <c r="J49" s="5">
        <v>602604</v>
      </c>
      <c r="K49" s="45">
        <f t="shared" si="0"/>
        <v>4.401779957986145E-4</v>
      </c>
      <c r="L49" s="48">
        <f t="shared" si="1"/>
        <v>37.994869357183887</v>
      </c>
      <c r="M49" s="46">
        <v>-4.8999999999999998E-3</v>
      </c>
      <c r="N49" s="46">
        <v>2.3199999999999998E-2</v>
      </c>
      <c r="O49" s="46">
        <v>0.83189999999999997</v>
      </c>
    </row>
    <row r="50" spans="1:15" ht="15" x14ac:dyDescent="0.2">
      <c r="A50" s="5" t="s">
        <v>59</v>
      </c>
      <c r="B50" s="5">
        <v>9</v>
      </c>
      <c r="C50" s="5">
        <v>23737627</v>
      </c>
      <c r="D50" s="5" t="s">
        <v>15</v>
      </c>
      <c r="E50" s="5" t="s">
        <v>13</v>
      </c>
      <c r="F50" s="46">
        <v>0.53827899999999995</v>
      </c>
      <c r="G50" s="46">
        <v>2.70309E-2</v>
      </c>
      <c r="H50" s="46">
        <v>4.8497599999999998E-3</v>
      </c>
      <c r="I50" s="47">
        <v>2.4900000000000001E-8</v>
      </c>
      <c r="J50" s="5">
        <v>602604</v>
      </c>
      <c r="K50" s="45">
        <f t="shared" si="0"/>
        <v>3.6319350374413071E-4</v>
      </c>
      <c r="L50" s="48">
        <f t="shared" si="1"/>
        <v>31.06565517550715</v>
      </c>
      <c r="M50" s="46">
        <v>1.2E-2</v>
      </c>
      <c r="N50" s="46">
        <v>1.67E-2</v>
      </c>
      <c r="O50" s="46">
        <v>0.47499999999999998</v>
      </c>
    </row>
    <row r="51" spans="1:15" ht="15" x14ac:dyDescent="0.2">
      <c r="A51" s="5" t="s">
        <v>89</v>
      </c>
      <c r="B51" s="5">
        <v>6</v>
      </c>
      <c r="C51" s="5">
        <v>31465917</v>
      </c>
      <c r="D51" s="5" t="s">
        <v>16</v>
      </c>
      <c r="E51" s="5" t="s">
        <v>15</v>
      </c>
      <c r="F51" s="46">
        <v>4.1826000000000002E-2</v>
      </c>
      <c r="G51" s="46">
        <v>6.7111299999999999E-2</v>
      </c>
      <c r="H51" s="46">
        <v>1.2005399999999999E-2</v>
      </c>
      <c r="I51" s="47">
        <v>2.2700000000000001E-8</v>
      </c>
      <c r="J51" s="5">
        <v>602604</v>
      </c>
      <c r="K51" s="45">
        <f t="shared" si="0"/>
        <v>3.6100399997232222E-4</v>
      </c>
      <c r="L51" s="48">
        <f t="shared" si="1"/>
        <v>31.249137418442523</v>
      </c>
      <c r="M51" s="46">
        <v>-0.31530000000000002</v>
      </c>
      <c r="N51" s="46">
        <v>3.6600000000000001E-2</v>
      </c>
      <c r="O51" s="46">
        <v>6.8699999999999997E-18</v>
      </c>
    </row>
    <row r="52" spans="1:15" ht="15" x14ac:dyDescent="0.2">
      <c r="A52" s="5" t="s">
        <v>60</v>
      </c>
      <c r="B52" s="5">
        <v>8</v>
      </c>
      <c r="C52" s="5">
        <v>73890335</v>
      </c>
      <c r="D52" s="5" t="s">
        <v>16</v>
      </c>
      <c r="E52" s="5" t="s">
        <v>12</v>
      </c>
      <c r="F52" s="46">
        <v>0.52695999999999998</v>
      </c>
      <c r="G52" s="46">
        <v>3.2498199999999998E-2</v>
      </c>
      <c r="H52" s="46">
        <v>4.8152100000000003E-3</v>
      </c>
      <c r="I52" s="47">
        <v>1.4900000000000002E-11</v>
      </c>
      <c r="J52" s="5">
        <v>602604</v>
      </c>
      <c r="K52" s="45">
        <f t="shared" si="0"/>
        <v>5.2653121881622448E-4</v>
      </c>
      <c r="L52" s="48">
        <f t="shared" si="1"/>
        <v>45.549975706126702</v>
      </c>
      <c r="M52" s="46">
        <v>5.5999999999999999E-3</v>
      </c>
      <c r="N52" s="46">
        <v>1.5299999999999999E-2</v>
      </c>
      <c r="O52" s="46">
        <v>0.71340000000000003</v>
      </c>
    </row>
    <row r="53" spans="1:15" ht="15" x14ac:dyDescent="0.2">
      <c r="A53" s="5" t="s">
        <v>61</v>
      </c>
      <c r="B53" s="5">
        <v>2</v>
      </c>
      <c r="C53" s="5">
        <v>22549441</v>
      </c>
      <c r="D53" s="5" t="s">
        <v>16</v>
      </c>
      <c r="E53" s="5" t="s">
        <v>12</v>
      </c>
      <c r="F53" s="46">
        <v>0.38207999999999998</v>
      </c>
      <c r="G53" s="46">
        <v>3.07132E-2</v>
      </c>
      <c r="H53" s="46">
        <v>4.9488600000000002E-3</v>
      </c>
      <c r="I53" s="47">
        <v>5.4299999999999999E-10</v>
      </c>
      <c r="J53" s="5">
        <v>602604</v>
      </c>
      <c r="K53" s="45">
        <f t="shared" si="0"/>
        <v>4.4541689745918018E-4</v>
      </c>
      <c r="L53" s="48">
        <f t="shared" si="1"/>
        <v>38.515877742310572</v>
      </c>
      <c r="M53" s="46">
        <v>1.6999999999999999E-3</v>
      </c>
      <c r="N53" s="46">
        <v>1.61E-2</v>
      </c>
      <c r="O53" s="46">
        <v>0.91759999999999997</v>
      </c>
    </row>
    <row r="54" spans="1:15" ht="15" x14ac:dyDescent="0.2">
      <c r="A54" s="5" t="s">
        <v>62</v>
      </c>
      <c r="B54" s="5">
        <v>9</v>
      </c>
      <c r="C54" s="5">
        <v>134870755</v>
      </c>
      <c r="D54" s="5" t="s">
        <v>15</v>
      </c>
      <c r="E54" s="5" t="s">
        <v>16</v>
      </c>
      <c r="F54" s="46">
        <v>0.69952400000000003</v>
      </c>
      <c r="G54" s="46">
        <v>-3.02679E-2</v>
      </c>
      <c r="H54" s="46">
        <v>5.2509100000000001E-3</v>
      </c>
      <c r="I54" s="47">
        <v>8.2000000000000006E-9</v>
      </c>
      <c r="J54" s="5">
        <v>602604</v>
      </c>
      <c r="K54" s="45">
        <f t="shared" si="0"/>
        <v>3.8512967672828393E-4</v>
      </c>
      <c r="L54" s="48">
        <f t="shared" si="1"/>
        <v>33.22732900737536</v>
      </c>
      <c r="M54" s="46">
        <v>-2.8400000000000002E-2</v>
      </c>
      <c r="N54" s="46">
        <v>1.67E-2</v>
      </c>
      <c r="O54" s="46">
        <v>8.863E-2</v>
      </c>
    </row>
    <row r="55" spans="1:15" ht="15" x14ac:dyDescent="0.2">
      <c r="A55" s="5" t="s">
        <v>63</v>
      </c>
      <c r="B55" s="5">
        <v>6</v>
      </c>
      <c r="C55" s="5">
        <v>33807638</v>
      </c>
      <c r="D55" s="5" t="s">
        <v>16</v>
      </c>
      <c r="E55" s="5" t="s">
        <v>12</v>
      </c>
      <c r="F55" s="46">
        <v>0.36780800000000002</v>
      </c>
      <c r="G55" s="46">
        <v>-2.76128E-2</v>
      </c>
      <c r="H55" s="46">
        <v>4.9863399999999997E-3</v>
      </c>
      <c r="I55" s="47">
        <v>3.0699999999999997E-8</v>
      </c>
      <c r="J55" s="5">
        <v>602604</v>
      </c>
      <c r="K55" s="45">
        <f t="shared" si="0"/>
        <v>3.5458556948588107E-4</v>
      </c>
      <c r="L55" s="48">
        <f t="shared" si="1"/>
        <v>30.665999086991356</v>
      </c>
      <c r="M55" s="46">
        <v>5.8000000000000003E-2</v>
      </c>
      <c r="N55" s="46">
        <v>1.3299999999999999E-2</v>
      </c>
      <c r="O55" s="46">
        <v>1.2300000000000001E-5</v>
      </c>
    </row>
    <row r="56" spans="1:15" ht="15" x14ac:dyDescent="0.2">
      <c r="A56" s="5" t="s">
        <v>64</v>
      </c>
      <c r="B56" s="5">
        <v>1</v>
      </c>
      <c r="C56" s="5">
        <v>29136686</v>
      </c>
      <c r="D56" s="5" t="s">
        <v>15</v>
      </c>
      <c r="E56" s="5" t="s">
        <v>13</v>
      </c>
      <c r="F56" s="46">
        <v>0.14083499999999999</v>
      </c>
      <c r="G56" s="46">
        <v>-3.7919000000000001E-2</v>
      </c>
      <c r="H56" s="46">
        <v>6.9097100000000003E-3</v>
      </c>
      <c r="I56" s="47">
        <v>4.07E-8</v>
      </c>
      <c r="J56" s="5">
        <v>602604</v>
      </c>
      <c r="K56" s="45">
        <f t="shared" si="0"/>
        <v>3.4796128159263158E-4</v>
      </c>
      <c r="L56" s="48">
        <f t="shared" si="1"/>
        <v>30.115779611938304</v>
      </c>
      <c r="M56" s="46">
        <v>-6.3E-3</v>
      </c>
      <c r="N56" s="46">
        <v>2.2499999999999999E-2</v>
      </c>
      <c r="O56" s="46">
        <v>0.77959999999999996</v>
      </c>
    </row>
    <row r="57" spans="1:15" ht="15" x14ac:dyDescent="0.2">
      <c r="A57" s="5" t="s">
        <v>65</v>
      </c>
      <c r="B57" s="5">
        <v>2</v>
      </c>
      <c r="C57" s="5">
        <v>104421692</v>
      </c>
      <c r="D57" s="5" t="s">
        <v>13</v>
      </c>
      <c r="E57" s="5" t="s">
        <v>15</v>
      </c>
      <c r="F57" s="46">
        <v>0.452019</v>
      </c>
      <c r="G57" s="46">
        <v>3.2254499999999998E-2</v>
      </c>
      <c r="H57" s="46">
        <v>4.8397400000000004E-3</v>
      </c>
      <c r="I57" s="47">
        <v>2.6600000000000001E-11</v>
      </c>
      <c r="J57" s="5">
        <v>602604</v>
      </c>
      <c r="K57" s="45">
        <f t="shared" si="0"/>
        <v>5.1538623401545919E-4</v>
      </c>
      <c r="L57" s="48">
        <f t="shared" si="1"/>
        <v>44.415705582580948</v>
      </c>
      <c r="M57" s="46">
        <v>2.2499999999999999E-2</v>
      </c>
      <c r="N57" s="46">
        <v>1.5699999999999999E-2</v>
      </c>
      <c r="O57" s="46">
        <v>0.1537</v>
      </c>
    </row>
    <row r="58" spans="1:15" ht="15" x14ac:dyDescent="0.2">
      <c r="A58" s="5" t="s">
        <v>66</v>
      </c>
      <c r="B58" s="5">
        <v>2</v>
      </c>
      <c r="C58" s="5">
        <v>100806588</v>
      </c>
      <c r="D58" s="5" t="s">
        <v>13</v>
      </c>
      <c r="E58" s="5" t="s">
        <v>15</v>
      </c>
      <c r="F58" s="46">
        <v>0.36466900000000002</v>
      </c>
      <c r="G58" s="46">
        <v>-3.22543E-2</v>
      </c>
      <c r="H58" s="46">
        <v>5.0035399999999999E-3</v>
      </c>
      <c r="I58" s="47">
        <v>1.15E-10</v>
      </c>
      <c r="J58" s="5">
        <v>602604</v>
      </c>
      <c r="K58" s="45">
        <f t="shared" si="0"/>
        <v>4.8206336772909297E-4</v>
      </c>
      <c r="L58" s="48">
        <f t="shared" si="1"/>
        <v>41.554732408618008</v>
      </c>
      <c r="M58" s="46">
        <v>-7.3400000000000007E-2</v>
      </c>
      <c r="N58" s="46">
        <v>1.37E-2</v>
      </c>
      <c r="O58" s="46">
        <v>7.9399999999999996E-8</v>
      </c>
    </row>
    <row r="59" spans="1:15" ht="15" x14ac:dyDescent="0.2">
      <c r="A59" s="5" t="s">
        <v>133</v>
      </c>
      <c r="B59" s="5">
        <v>3</v>
      </c>
      <c r="C59" s="5">
        <v>104624105</v>
      </c>
      <c r="D59" s="5" t="s">
        <v>16</v>
      </c>
      <c r="E59" s="5" t="s">
        <v>13</v>
      </c>
      <c r="F59" s="46">
        <v>0.74662200000000001</v>
      </c>
      <c r="G59" s="46">
        <v>3.05507E-2</v>
      </c>
      <c r="H59" s="46">
        <v>5.5211000000000001E-3</v>
      </c>
      <c r="I59" s="47">
        <v>3.1400000000000003E-8</v>
      </c>
      <c r="J59" s="5">
        <v>602604</v>
      </c>
      <c r="K59" s="45">
        <f t="shared" si="0"/>
        <v>3.5313601616823818E-4</v>
      </c>
      <c r="L59" s="48">
        <f t="shared" si="1"/>
        <v>30.619007174762096</v>
      </c>
      <c r="M59" s="46">
        <v>1.3599999999999999E-2</v>
      </c>
      <c r="N59" s="46">
        <v>1.7500000000000002E-2</v>
      </c>
      <c r="O59" s="46">
        <v>0.43780000000000002</v>
      </c>
    </row>
    <row r="60" spans="1:15" ht="15" x14ac:dyDescent="0.2">
      <c r="A60" s="5" t="s">
        <v>67</v>
      </c>
      <c r="B60" s="5">
        <v>9</v>
      </c>
      <c r="C60" s="5">
        <v>122672771</v>
      </c>
      <c r="D60" s="5" t="s">
        <v>13</v>
      </c>
      <c r="E60" s="5" t="s">
        <v>12</v>
      </c>
      <c r="F60" s="46">
        <v>0.59184999999999999</v>
      </c>
      <c r="G60" s="46">
        <v>2.775E-2</v>
      </c>
      <c r="H60" s="46">
        <v>4.9135799999999999E-3</v>
      </c>
      <c r="I60" s="47">
        <v>1.63E-8</v>
      </c>
      <c r="J60" s="5">
        <v>602604</v>
      </c>
      <c r="K60" s="45">
        <f t="shared" si="0"/>
        <v>3.7203810479718757E-4</v>
      </c>
      <c r="L60" s="48">
        <f t="shared" si="1"/>
        <v>31.895536541229571</v>
      </c>
      <c r="M60" s="46">
        <v>-1.7600000000000001E-2</v>
      </c>
      <c r="N60" s="46">
        <v>1.6199999999999999E-2</v>
      </c>
      <c r="O60" s="46">
        <v>0.27829999999999999</v>
      </c>
    </row>
    <row r="61" spans="1:15" ht="15" x14ac:dyDescent="0.2">
      <c r="A61" s="5" t="s">
        <v>134</v>
      </c>
      <c r="B61" s="5">
        <v>16</v>
      </c>
      <c r="C61" s="5">
        <v>82872628</v>
      </c>
      <c r="D61" s="5" t="s">
        <v>15</v>
      </c>
      <c r="E61" s="5" t="s">
        <v>12</v>
      </c>
      <c r="F61" s="46">
        <v>0.32292700000000002</v>
      </c>
      <c r="G61" s="46">
        <v>2.9154099999999999E-2</v>
      </c>
      <c r="H61" s="46">
        <v>5.1450000000000003E-3</v>
      </c>
      <c r="I61" s="47">
        <v>1.46E-8</v>
      </c>
      <c r="J61" s="5">
        <v>602604</v>
      </c>
      <c r="K61" s="45">
        <f t="shared" si="0"/>
        <v>3.7167994433350351E-4</v>
      </c>
      <c r="L61" s="48">
        <f t="shared" si="1"/>
        <v>32.109128634421971</v>
      </c>
      <c r="M61" s="46">
        <v>1.9E-3</v>
      </c>
      <c r="N61" s="46">
        <v>1.6400000000000001E-2</v>
      </c>
      <c r="O61" s="46">
        <v>0.90739999999999998</v>
      </c>
    </row>
    <row r="62" spans="1:15" ht="15" x14ac:dyDescent="0.2">
      <c r="A62" s="5" t="s">
        <v>68</v>
      </c>
      <c r="B62" s="5">
        <v>18</v>
      </c>
      <c r="C62" s="5">
        <v>77580712</v>
      </c>
      <c r="D62" s="5" t="s">
        <v>13</v>
      </c>
      <c r="E62" s="5" t="s">
        <v>15</v>
      </c>
      <c r="F62" s="46">
        <v>0.20910100000000001</v>
      </c>
      <c r="G62" s="46">
        <v>3.6551100000000003E-2</v>
      </c>
      <c r="H62" s="46">
        <v>5.9746399999999998E-3</v>
      </c>
      <c r="I62" s="47">
        <v>9.4899999999999993E-10</v>
      </c>
      <c r="J62" s="5">
        <v>602604</v>
      </c>
      <c r="K62" s="45">
        <f t="shared" si="0"/>
        <v>4.4188375403490218E-4</v>
      </c>
      <c r="L62" s="48">
        <f t="shared" si="1"/>
        <v>37.426345182935108</v>
      </c>
      <c r="M62" s="46">
        <v>5.3E-3</v>
      </c>
      <c r="N62" s="46">
        <v>1.9199999999999998E-2</v>
      </c>
      <c r="O62" s="46">
        <v>0.78190000000000004</v>
      </c>
    </row>
    <row r="63" spans="1:15" ht="15" x14ac:dyDescent="0.2">
      <c r="A63" s="5" t="s">
        <v>69</v>
      </c>
      <c r="B63" s="5">
        <v>1</v>
      </c>
      <c r="C63" s="5">
        <v>189172684</v>
      </c>
      <c r="D63" s="5" t="s">
        <v>15</v>
      </c>
      <c r="E63" s="5" t="s">
        <v>13</v>
      </c>
      <c r="F63" s="46">
        <v>0.53725000000000001</v>
      </c>
      <c r="G63" s="46">
        <v>-2.6683999999999999E-2</v>
      </c>
      <c r="H63" s="46">
        <v>4.8217399999999997E-3</v>
      </c>
      <c r="I63" s="47">
        <v>3.1300000000000002E-8</v>
      </c>
      <c r="J63" s="5">
        <v>602604</v>
      </c>
      <c r="K63" s="45">
        <f t="shared" si="0"/>
        <v>3.5404193949511802E-4</v>
      </c>
      <c r="L63" s="48">
        <f t="shared" si="1"/>
        <v>30.626282702619012</v>
      </c>
      <c r="M63" s="46">
        <v>-2.3199999999999998E-2</v>
      </c>
      <c r="N63" s="46">
        <v>1.54E-2</v>
      </c>
      <c r="O63" s="46">
        <v>0.13159999999999999</v>
      </c>
    </row>
    <row r="64" spans="1:15" ht="15" x14ac:dyDescent="0.2">
      <c r="A64" s="5" t="s">
        <v>70</v>
      </c>
      <c r="B64" s="5">
        <v>1</v>
      </c>
      <c r="C64" s="5">
        <v>190957589</v>
      </c>
      <c r="D64" s="5" t="s">
        <v>15</v>
      </c>
      <c r="E64" s="5" t="s">
        <v>13</v>
      </c>
      <c r="F64" s="46">
        <v>0.42606899999999998</v>
      </c>
      <c r="G64" s="46">
        <v>2.73972E-2</v>
      </c>
      <c r="H64" s="46">
        <v>4.8497599999999998E-3</v>
      </c>
      <c r="I64" s="47">
        <v>1.6099999999999999E-8</v>
      </c>
      <c r="J64" s="5">
        <v>602604</v>
      </c>
      <c r="K64" s="45">
        <f t="shared" si="0"/>
        <v>3.6709796403028207E-4</v>
      </c>
      <c r="L64" s="48">
        <f t="shared" si="1"/>
        <v>31.913311093209408</v>
      </c>
      <c r="M64" s="46">
        <v>8.6999999999999994E-3</v>
      </c>
      <c r="N64" s="46">
        <v>1.5599999999999999E-2</v>
      </c>
      <c r="O64" s="46">
        <v>0.57920000000000005</v>
      </c>
    </row>
    <row r="65" spans="1:15" ht="15" x14ac:dyDescent="0.2">
      <c r="A65" s="5" t="s">
        <v>71</v>
      </c>
      <c r="B65" s="5">
        <v>2</v>
      </c>
      <c r="C65" s="5">
        <v>212622818</v>
      </c>
      <c r="D65" s="5" t="s">
        <v>16</v>
      </c>
      <c r="E65" s="5" t="s">
        <v>12</v>
      </c>
      <c r="F65" s="46">
        <v>0.30639100000000002</v>
      </c>
      <c r="G65" s="46">
        <v>3.3803399999999997E-2</v>
      </c>
      <c r="H65" s="46">
        <v>5.2205100000000003E-3</v>
      </c>
      <c r="I65" s="47">
        <v>9.4700000000000006E-11</v>
      </c>
      <c r="J65" s="5">
        <v>602604</v>
      </c>
      <c r="K65" s="45">
        <f t="shared" si="0"/>
        <v>4.8567023564403738E-4</v>
      </c>
      <c r="L65" s="48">
        <f t="shared" si="1"/>
        <v>41.927107792091675</v>
      </c>
      <c r="M65" s="46">
        <v>9.4999999999999998E-3</v>
      </c>
      <c r="N65" s="46">
        <v>1.77E-2</v>
      </c>
      <c r="O65" s="46">
        <v>0.59119999999999995</v>
      </c>
    </row>
    <row r="66" spans="1:15" ht="15" x14ac:dyDescent="0.2">
      <c r="A66" s="5" t="s">
        <v>72</v>
      </c>
      <c r="B66" s="5">
        <v>3</v>
      </c>
      <c r="C66" s="5">
        <v>35678337</v>
      </c>
      <c r="D66" s="5" t="s">
        <v>13</v>
      </c>
      <c r="E66" s="5" t="s">
        <v>15</v>
      </c>
      <c r="F66" s="46">
        <v>0.245338</v>
      </c>
      <c r="G66" s="46">
        <v>3.0523100000000001E-2</v>
      </c>
      <c r="H66" s="46">
        <v>5.59546E-3</v>
      </c>
      <c r="I66" s="47">
        <v>4.9000000000000002E-8</v>
      </c>
      <c r="J66" s="5">
        <v>602604</v>
      </c>
      <c r="K66" s="45">
        <f t="shared" si="0"/>
        <v>3.4498846755625647E-4</v>
      </c>
      <c r="L66" s="48">
        <f t="shared" si="1"/>
        <v>29.756763143105911</v>
      </c>
      <c r="M66" s="46">
        <v>7.0000000000000001E-3</v>
      </c>
      <c r="N66" s="46">
        <v>1.77E-2</v>
      </c>
      <c r="O66" s="46">
        <v>0.69299999999999995</v>
      </c>
    </row>
    <row r="67" spans="1:15" ht="15" x14ac:dyDescent="0.2">
      <c r="A67" s="5" t="s">
        <v>73</v>
      </c>
      <c r="B67" s="5">
        <v>10</v>
      </c>
      <c r="C67" s="5">
        <v>134938075</v>
      </c>
      <c r="D67" s="5" t="s">
        <v>15</v>
      </c>
      <c r="E67" s="5" t="s">
        <v>13</v>
      </c>
      <c r="F67" s="46">
        <v>0.25403399999999998</v>
      </c>
      <c r="G67" s="46">
        <v>3.4534099999999998E-2</v>
      </c>
      <c r="H67" s="46">
        <v>5.5446899999999997E-3</v>
      </c>
      <c r="I67" s="47">
        <v>4.7100000000000003E-10</v>
      </c>
      <c r="J67" s="5">
        <v>602604</v>
      </c>
      <c r="K67" s="45">
        <f t="shared" si="0"/>
        <v>4.5199867347920481E-4</v>
      </c>
      <c r="L67" s="48">
        <f t="shared" si="1"/>
        <v>38.791961887950691</v>
      </c>
      <c r="M67" s="46">
        <v>-6.3E-3</v>
      </c>
      <c r="N67" s="46">
        <v>2.24E-2</v>
      </c>
      <c r="O67" s="46">
        <v>0.77890000000000004</v>
      </c>
    </row>
    <row r="68" spans="1:15" ht="15" x14ac:dyDescent="0.2">
      <c r="A68" s="5" t="s">
        <v>74</v>
      </c>
      <c r="B68" s="5">
        <v>4</v>
      </c>
      <c r="C68" s="5">
        <v>80734978</v>
      </c>
      <c r="D68" s="5" t="s">
        <v>13</v>
      </c>
      <c r="E68" s="5" t="s">
        <v>12</v>
      </c>
      <c r="F68" s="46">
        <v>0.79463499999999998</v>
      </c>
      <c r="G68" s="46">
        <v>-3.3522799999999998E-2</v>
      </c>
      <c r="H68" s="46">
        <v>5.9543799999999996E-3</v>
      </c>
      <c r="I68" s="47">
        <v>1.7999999999999999E-8</v>
      </c>
      <c r="J68" s="5">
        <v>602604</v>
      </c>
      <c r="K68" s="45">
        <f t="shared" si="0"/>
        <v>3.6677918996738304E-4</v>
      </c>
      <c r="L68" s="48">
        <f t="shared" si="1"/>
        <v>31.696220362102014</v>
      </c>
      <c r="M68" s="46">
        <v>-3.0599999999999999E-2</v>
      </c>
      <c r="N68" s="46">
        <v>1.7000000000000001E-2</v>
      </c>
      <c r="O68" s="46">
        <v>7.1569999999999995E-2</v>
      </c>
    </row>
    <row r="69" spans="1:15" ht="15" x14ac:dyDescent="0.2">
      <c r="A69" s="5" t="s">
        <v>75</v>
      </c>
      <c r="B69" s="5">
        <v>4</v>
      </c>
      <c r="C69" s="5">
        <v>3207142</v>
      </c>
      <c r="D69" s="5" t="s">
        <v>15</v>
      </c>
      <c r="E69" s="5" t="s">
        <v>13</v>
      </c>
      <c r="F69" s="46">
        <v>0.42235299999999998</v>
      </c>
      <c r="G69" s="46">
        <v>-2.7922200000000001E-2</v>
      </c>
      <c r="H69" s="46">
        <v>4.8919100000000002E-3</v>
      </c>
      <c r="I69" s="47">
        <v>1.14E-8</v>
      </c>
      <c r="J69" s="5">
        <v>602604</v>
      </c>
      <c r="K69" s="45">
        <f t="shared" si="0"/>
        <v>3.8042352745892621E-4</v>
      </c>
      <c r="L69" s="48">
        <f t="shared" si="1"/>
        <v>32.579345115502306</v>
      </c>
      <c r="M69" s="46">
        <v>-2.0799999999999999E-2</v>
      </c>
      <c r="N69" s="46">
        <v>1.5299999999999999E-2</v>
      </c>
      <c r="O69" s="46">
        <v>0.1757</v>
      </c>
    </row>
    <row r="70" spans="1:15" ht="15" x14ac:dyDescent="0.2">
      <c r="A70" s="5" t="s">
        <v>76</v>
      </c>
      <c r="B70" s="5">
        <v>12</v>
      </c>
      <c r="C70" s="5">
        <v>56374695</v>
      </c>
      <c r="D70" s="5" t="s">
        <v>13</v>
      </c>
      <c r="E70" s="5" t="s">
        <v>15</v>
      </c>
      <c r="F70" s="46">
        <v>0.33526899999999998</v>
      </c>
      <c r="G70" s="46">
        <v>-3.8057199999999999E-2</v>
      </c>
      <c r="H70" s="46">
        <v>5.1021299999999999E-3</v>
      </c>
      <c r="I70" s="47">
        <v>8.7100000000000002E-14</v>
      </c>
      <c r="J70" s="5">
        <v>602604</v>
      </c>
      <c r="K70" s="45">
        <f t="shared" si="0"/>
        <v>6.4556948326290541E-4</v>
      </c>
      <c r="L70" s="48">
        <f t="shared" si="1"/>
        <v>55.637886608689428</v>
      </c>
      <c r="M70" s="46">
        <v>-4.65E-2</v>
      </c>
      <c r="N70" s="46">
        <v>1.3599999999999999E-2</v>
      </c>
      <c r="O70" s="46">
        <v>6.4070000000000002E-4</v>
      </c>
    </row>
    <row r="71" spans="1:15" ht="15" x14ac:dyDescent="0.2">
      <c r="A71" s="5" t="s">
        <v>77</v>
      </c>
      <c r="B71" s="5">
        <v>11</v>
      </c>
      <c r="C71" s="5">
        <v>76465362</v>
      </c>
      <c r="D71" s="5" t="s">
        <v>16</v>
      </c>
      <c r="E71" s="5" t="s">
        <v>12</v>
      </c>
      <c r="F71" s="46">
        <v>0.21465899999999999</v>
      </c>
      <c r="G71" s="46">
        <v>-3.39683E-2</v>
      </c>
      <c r="H71" s="46">
        <v>5.9191699999999996E-3</v>
      </c>
      <c r="I71" s="47">
        <v>9.5399999999999997E-9</v>
      </c>
      <c r="J71" s="5">
        <v>602604</v>
      </c>
      <c r="K71" s="45">
        <f t="shared" si="0"/>
        <v>3.890317022173275E-4</v>
      </c>
      <c r="L71" s="48">
        <f t="shared" si="1"/>
        <v>32.932598424773246</v>
      </c>
      <c r="M71" s="46">
        <v>-7.6300000000000007E-2</v>
      </c>
      <c r="N71" s="46">
        <v>1.9099999999999999E-2</v>
      </c>
      <c r="O71" s="46">
        <v>6.5900000000000003E-5</v>
      </c>
    </row>
    <row r="72" spans="1:15" ht="15" x14ac:dyDescent="0.2">
      <c r="A72" s="5" t="s">
        <v>78</v>
      </c>
      <c r="B72" s="5">
        <v>1</v>
      </c>
      <c r="C72" s="5">
        <v>201809918</v>
      </c>
      <c r="D72" s="5" t="s">
        <v>13</v>
      </c>
      <c r="E72" s="5" t="s">
        <v>15</v>
      </c>
      <c r="F72" s="46">
        <v>0.33941199999999999</v>
      </c>
      <c r="G72" s="46">
        <v>2.77378E-2</v>
      </c>
      <c r="H72" s="46">
        <v>5.0846299999999997E-3</v>
      </c>
      <c r="I72" s="47">
        <v>4.8900000000000001E-8</v>
      </c>
      <c r="J72" s="5">
        <v>602604</v>
      </c>
      <c r="K72" s="45">
        <f t="shared" si="0"/>
        <v>3.4501016712877813E-4</v>
      </c>
      <c r="L72" s="48">
        <f t="shared" si="1"/>
        <v>29.759478316288149</v>
      </c>
      <c r="M72" s="46">
        <v>1.11E-2</v>
      </c>
      <c r="N72" s="46">
        <v>1.6400000000000001E-2</v>
      </c>
      <c r="O72" s="46">
        <v>0.49909999999999999</v>
      </c>
    </row>
    <row r="73" spans="1:15" ht="15" x14ac:dyDescent="0.2">
      <c r="A73" s="5" t="s">
        <v>135</v>
      </c>
      <c r="B73" s="5">
        <v>8</v>
      </c>
      <c r="C73" s="5">
        <v>142630782</v>
      </c>
      <c r="D73" s="5" t="s">
        <v>13</v>
      </c>
      <c r="E73" s="5" t="s">
        <v>16</v>
      </c>
      <c r="F73" s="46">
        <v>0.39926200000000001</v>
      </c>
      <c r="G73" s="46">
        <v>2.9163100000000001E-2</v>
      </c>
      <c r="H73" s="46">
        <v>4.9160799999999998E-3</v>
      </c>
      <c r="I73" s="47">
        <v>2.9899999999999998E-9</v>
      </c>
      <c r="J73" s="5">
        <v>602604</v>
      </c>
      <c r="K73" s="45">
        <f t="shared" si="0"/>
        <v>4.0798148276241329E-4</v>
      </c>
      <c r="L73" s="48">
        <f t="shared" si="1"/>
        <v>35.190828443760715</v>
      </c>
      <c r="M73" s="46">
        <v>3.0499999999999999E-2</v>
      </c>
      <c r="N73" s="46">
        <v>1.5900000000000001E-2</v>
      </c>
      <c r="O73" s="46">
        <v>5.6219999999999999E-2</v>
      </c>
    </row>
    <row r="74" spans="1:15" ht="15" x14ac:dyDescent="0.2">
      <c r="A74" s="5" t="s">
        <v>79</v>
      </c>
      <c r="B74" s="5">
        <v>6</v>
      </c>
      <c r="C74" s="5">
        <v>98344031</v>
      </c>
      <c r="D74" s="5" t="s">
        <v>13</v>
      </c>
      <c r="E74" s="5" t="s">
        <v>15</v>
      </c>
      <c r="F74" s="46">
        <v>0.38304199999999999</v>
      </c>
      <c r="G74" s="46">
        <v>-3.7726999999999997E-2</v>
      </c>
      <c r="H74" s="46">
        <v>4.9537000000000001E-3</v>
      </c>
      <c r="I74" s="47">
        <v>2.6200000000000001E-14</v>
      </c>
      <c r="J74" s="5">
        <v>602604</v>
      </c>
      <c r="K74" s="45">
        <f t="shared" si="0"/>
        <v>6.7272340267379585E-4</v>
      </c>
      <c r="L74" s="48">
        <f t="shared" si="1"/>
        <v>58.002290013894111</v>
      </c>
      <c r="M74" s="46">
        <v>-3.3300000000000003E-2</v>
      </c>
      <c r="N74" s="46">
        <v>1.47E-2</v>
      </c>
      <c r="O74" s="46">
        <v>2.3730000000000001E-2</v>
      </c>
    </row>
    <row r="75" spans="1:15" ht="15" x14ac:dyDescent="0.2">
      <c r="A75" s="5" t="s">
        <v>80</v>
      </c>
      <c r="B75" s="5">
        <v>6</v>
      </c>
      <c r="C75" s="5">
        <v>143150043</v>
      </c>
      <c r="D75" s="5" t="s">
        <v>15</v>
      </c>
      <c r="E75" s="5" t="s">
        <v>13</v>
      </c>
      <c r="F75" s="46">
        <v>0.253631</v>
      </c>
      <c r="G75" s="46">
        <v>-3.26836E-2</v>
      </c>
      <c r="H75" s="46">
        <v>5.5596600000000001E-3</v>
      </c>
      <c r="I75" s="47">
        <v>4.1299999999999996E-9</v>
      </c>
      <c r="J75" s="5">
        <v>602604</v>
      </c>
      <c r="K75" s="45">
        <f t="shared" si="0"/>
        <v>4.0443217225271782E-4</v>
      </c>
      <c r="L75" s="48">
        <f t="shared" si="1"/>
        <v>34.559170277028343</v>
      </c>
      <c r="M75" s="46">
        <v>2.9999999999999997E-4</v>
      </c>
      <c r="N75" s="46">
        <v>1.8599999999999998E-2</v>
      </c>
      <c r="O75" s="46">
        <v>0.9889</v>
      </c>
    </row>
    <row r="76" spans="1:15" ht="15" x14ac:dyDescent="0.2">
      <c r="A76" s="5" t="s">
        <v>81</v>
      </c>
      <c r="B76" s="5">
        <v>6</v>
      </c>
      <c r="C76" s="5">
        <v>17023108</v>
      </c>
      <c r="D76" s="5" t="s">
        <v>13</v>
      </c>
      <c r="E76" s="5" t="s">
        <v>15</v>
      </c>
      <c r="F76" s="46">
        <v>0.24879399999999999</v>
      </c>
      <c r="G76" s="46">
        <v>-3.1493E-2</v>
      </c>
      <c r="H76" s="46">
        <v>5.5586999999999998E-3</v>
      </c>
      <c r="I76" s="47">
        <v>1.4699999999999999E-8</v>
      </c>
      <c r="J76" s="5">
        <v>602604</v>
      </c>
      <c r="K76" s="45">
        <f t="shared" si="0"/>
        <v>3.7072938661633403E-4</v>
      </c>
      <c r="L76" s="48">
        <f t="shared" si="1"/>
        <v>32.098267665729757</v>
      </c>
      <c r="M76" s="46">
        <v>-1.03E-2</v>
      </c>
      <c r="N76" s="46">
        <v>1.77E-2</v>
      </c>
      <c r="O76" s="46">
        <v>0.56120000000000003</v>
      </c>
    </row>
    <row r="77" spans="1:15" ht="15" x14ac:dyDescent="0.2">
      <c r="A77" s="5" t="s">
        <v>82</v>
      </c>
      <c r="B77" s="5">
        <v>14</v>
      </c>
      <c r="C77" s="5">
        <v>94032065</v>
      </c>
      <c r="D77" s="5" t="s">
        <v>13</v>
      </c>
      <c r="E77" s="5" t="s">
        <v>15</v>
      </c>
      <c r="F77" s="46">
        <v>0.63404499999999997</v>
      </c>
      <c r="G77" s="46">
        <v>3.0738399999999999E-2</v>
      </c>
      <c r="H77" s="46">
        <v>5.0092499999999998E-3</v>
      </c>
      <c r="I77" s="47">
        <v>8.4499999999999998E-10</v>
      </c>
      <c r="J77" s="5">
        <v>602604</v>
      </c>
      <c r="K77" s="45">
        <f t="shared" si="0"/>
        <v>4.3847039797830428E-4</v>
      </c>
      <c r="L77" s="48">
        <f t="shared" si="1"/>
        <v>37.654518790285387</v>
      </c>
      <c r="M77" s="46">
        <v>1.7899999999999999E-2</v>
      </c>
      <c r="N77" s="46">
        <v>1.6199999999999999E-2</v>
      </c>
      <c r="O77" s="46">
        <v>0.27050000000000002</v>
      </c>
    </row>
    <row r="78" spans="1:15" ht="15" x14ac:dyDescent="0.2">
      <c r="A78" s="5" t="s">
        <v>136</v>
      </c>
      <c r="B78" s="5">
        <v>13</v>
      </c>
      <c r="C78" s="5">
        <v>99105892</v>
      </c>
      <c r="D78" s="5" t="s">
        <v>12</v>
      </c>
      <c r="E78" s="5" t="s">
        <v>15</v>
      </c>
      <c r="F78" s="46">
        <v>0.38321699999999997</v>
      </c>
      <c r="G78" s="46">
        <v>3.3114400000000002E-2</v>
      </c>
      <c r="H78" s="46">
        <v>4.9405400000000002E-3</v>
      </c>
      <c r="I78" s="47">
        <v>2.05E-11</v>
      </c>
      <c r="J78" s="5">
        <v>602604</v>
      </c>
      <c r="K78" s="45">
        <f t="shared" si="0"/>
        <v>5.183712878524243E-4</v>
      </c>
      <c r="L78" s="48">
        <f t="shared" si="1"/>
        <v>44.924674725670329</v>
      </c>
      <c r="M78" s="46">
        <v>4.0000000000000001E-3</v>
      </c>
      <c r="N78" s="46">
        <v>1.61E-2</v>
      </c>
      <c r="O78" s="46">
        <v>0.80159999999999998</v>
      </c>
    </row>
    <row r="79" spans="1:15" ht="15" x14ac:dyDescent="0.2">
      <c r="A79" s="5" t="s">
        <v>83</v>
      </c>
      <c r="B79" s="5">
        <v>13</v>
      </c>
      <c r="C79" s="5">
        <v>66957533</v>
      </c>
      <c r="D79" s="5" t="s">
        <v>13</v>
      </c>
      <c r="E79" s="5" t="s">
        <v>15</v>
      </c>
      <c r="F79" s="46">
        <v>0.47563299999999997</v>
      </c>
      <c r="G79" s="46">
        <v>2.6660400000000001E-2</v>
      </c>
      <c r="H79" s="46">
        <v>4.8163700000000004E-3</v>
      </c>
      <c r="I79" s="47">
        <v>3.1100000000000001E-8</v>
      </c>
      <c r="J79" s="5">
        <v>602604</v>
      </c>
      <c r="K79" s="45">
        <f t="shared" si="0"/>
        <v>3.5454441549835945E-4</v>
      </c>
      <c r="L79" s="48">
        <f t="shared" si="1"/>
        <v>30.640344006695223</v>
      </c>
      <c r="M79" s="46">
        <v>3.04E-2</v>
      </c>
      <c r="N79" s="46">
        <v>1.52E-2</v>
      </c>
      <c r="O79" s="46">
        <v>4.5940000000000002E-2</v>
      </c>
    </row>
    <row r="80" spans="1:15" ht="15" x14ac:dyDescent="0.2">
      <c r="A80" s="5" t="s">
        <v>137</v>
      </c>
      <c r="B80" s="5">
        <v>13</v>
      </c>
      <c r="C80" s="5">
        <v>31833578</v>
      </c>
      <c r="D80" s="5" t="s">
        <v>15</v>
      </c>
      <c r="E80" s="5" t="s">
        <v>12</v>
      </c>
      <c r="F80" s="46">
        <v>0.20244000000000001</v>
      </c>
      <c r="G80" s="46">
        <v>-3.6319400000000002E-2</v>
      </c>
      <c r="H80" s="46">
        <v>5.99914E-3</v>
      </c>
      <c r="I80" s="47">
        <v>1.4100000000000001E-9</v>
      </c>
      <c r="J80" s="5">
        <v>602604</v>
      </c>
      <c r="K80" s="45">
        <f t="shared" si="0"/>
        <v>4.2595823579607601E-4</v>
      </c>
      <c r="L80" s="48">
        <f t="shared" si="1"/>
        <v>36.652139981574642</v>
      </c>
      <c r="M80" s="46">
        <v>-2.41E-2</v>
      </c>
      <c r="N80" s="46">
        <v>2.0500000000000001E-2</v>
      </c>
      <c r="O80" s="46">
        <v>0.2392</v>
      </c>
    </row>
    <row r="81" spans="1:15" ht="15" x14ac:dyDescent="0.2">
      <c r="A81" s="5" t="s">
        <v>138</v>
      </c>
      <c r="B81" s="5">
        <v>14</v>
      </c>
      <c r="C81" s="5">
        <v>75276079</v>
      </c>
      <c r="D81" s="5" t="s">
        <v>15</v>
      </c>
      <c r="E81" s="5" t="s">
        <v>12</v>
      </c>
      <c r="F81" s="46">
        <v>0.54023500000000002</v>
      </c>
      <c r="G81" s="46">
        <v>2.90528E-2</v>
      </c>
      <c r="H81" s="46">
        <v>4.8239299999999997E-3</v>
      </c>
      <c r="I81" s="47">
        <v>1.7200000000000001E-9</v>
      </c>
      <c r="J81" s="5">
        <v>602604</v>
      </c>
      <c r="K81" s="45">
        <f t="shared" si="0"/>
        <v>4.1929975524084923E-4</v>
      </c>
      <c r="L81" s="48">
        <f t="shared" si="1"/>
        <v>36.2722081128328</v>
      </c>
      <c r="M81" s="46">
        <v>-6.6E-3</v>
      </c>
      <c r="N81" s="46">
        <v>1.52E-2</v>
      </c>
      <c r="O81" s="46">
        <v>0.66579999999999995</v>
      </c>
    </row>
    <row r="82" spans="1:15" ht="15" x14ac:dyDescent="0.2">
      <c r="A82" s="5" t="s">
        <v>84</v>
      </c>
      <c r="B82" s="5">
        <v>22</v>
      </c>
      <c r="C82" s="5">
        <v>48875699</v>
      </c>
      <c r="D82" s="5" t="s">
        <v>16</v>
      </c>
      <c r="E82" s="5" t="s">
        <v>12</v>
      </c>
      <c r="F82" s="46">
        <v>0.45819300000000002</v>
      </c>
      <c r="G82" s="46">
        <v>2.7565699999999999E-2</v>
      </c>
      <c r="H82" s="46">
        <v>4.8377999999999997E-3</v>
      </c>
      <c r="I82" s="47">
        <v>1.2100000000000001E-8</v>
      </c>
      <c r="J82" s="5">
        <v>602604</v>
      </c>
      <c r="K82" s="45">
        <f t="shared" si="0"/>
        <v>3.7727767593387249E-4</v>
      </c>
      <c r="L82" s="48">
        <f t="shared" si="1"/>
        <v>32.467005186297996</v>
      </c>
      <c r="M82" s="46">
        <v>3.6299999999999999E-2</v>
      </c>
      <c r="N82" s="46">
        <v>1.35E-2</v>
      </c>
      <c r="O82" s="46">
        <v>7.3249999999999999E-3</v>
      </c>
    </row>
    <row r="83" spans="1:15" ht="15" x14ac:dyDescent="0.2">
      <c r="A83" s="5" t="s">
        <v>85</v>
      </c>
      <c r="B83" s="5">
        <v>19</v>
      </c>
      <c r="C83" s="5">
        <v>18449238</v>
      </c>
      <c r="D83" s="5" t="s">
        <v>13</v>
      </c>
      <c r="E83" s="5" t="s">
        <v>15</v>
      </c>
      <c r="F83" s="46">
        <v>0.26662999999999998</v>
      </c>
      <c r="G83" s="46">
        <v>-3.5043999999999999E-2</v>
      </c>
      <c r="H83" s="46">
        <v>5.47191E-3</v>
      </c>
      <c r="I83" s="47">
        <v>1.51E-10</v>
      </c>
      <c r="J83" s="5">
        <v>602604</v>
      </c>
      <c r="K83" s="45">
        <f t="shared" si="0"/>
        <v>4.8027445952934772E-4</v>
      </c>
      <c r="L83" s="48">
        <f t="shared" si="1"/>
        <v>41.015636168927188</v>
      </c>
      <c r="M83" s="46">
        <v>-3.0499999999999999E-2</v>
      </c>
      <c r="N83" s="46">
        <v>1.5900000000000001E-2</v>
      </c>
      <c r="O83" s="46">
        <v>5.4620000000000002E-2</v>
      </c>
    </row>
    <row r="84" spans="1:15" ht="15" x14ac:dyDescent="0.2">
      <c r="A84" s="5" t="s">
        <v>86</v>
      </c>
      <c r="B84" s="5">
        <v>16</v>
      </c>
      <c r="C84" s="5">
        <v>53800754</v>
      </c>
      <c r="D84" s="5" t="s">
        <v>13</v>
      </c>
      <c r="E84" s="5" t="s">
        <v>15</v>
      </c>
      <c r="F84" s="46">
        <v>0.42175499999999999</v>
      </c>
      <c r="G84" s="46">
        <v>3.3251299999999998E-2</v>
      </c>
      <c r="H84" s="46">
        <v>4.8630499999999998E-3</v>
      </c>
      <c r="I84" s="47">
        <v>8.0600000000000008E-12</v>
      </c>
      <c r="J84" s="5">
        <v>602604</v>
      </c>
      <c r="K84" s="45">
        <f t="shared" ref="K84" si="2">2*F84*(1-F84)*G84*G84</f>
        <v>5.3928629086181211E-4</v>
      </c>
      <c r="L84" s="48">
        <f t="shared" ref="L84" si="3">G84^2/H84^2</f>
        <v>46.751956353277642</v>
      </c>
      <c r="M84" s="46">
        <v>1.0999999999999999E-2</v>
      </c>
      <c r="N84" s="46">
        <v>1.29E-2</v>
      </c>
      <c r="O84" s="46">
        <v>0.39439999999999997</v>
      </c>
    </row>
    <row r="85" spans="1:15" ht="15.75" x14ac:dyDescent="0.2">
      <c r="A85" s="59" t="s">
        <v>122</v>
      </c>
      <c r="B85" s="60"/>
      <c r="C85" s="60"/>
      <c r="D85" s="60"/>
      <c r="E85" s="60"/>
      <c r="F85" s="60"/>
      <c r="G85" s="60"/>
      <c r="H85" s="60"/>
      <c r="I85" s="60"/>
      <c r="J85" s="60"/>
      <c r="K85" s="60"/>
      <c r="L85" s="60"/>
      <c r="M85" s="60"/>
      <c r="N85" s="60"/>
      <c r="O85" s="60"/>
    </row>
    <row r="86" spans="1:15" ht="15" x14ac:dyDescent="0.2">
      <c r="K86" s="30"/>
      <c r="L86" s="6"/>
    </row>
  </sheetData>
  <mergeCells count="10">
    <mergeCell ref="A85:O85"/>
    <mergeCell ref="A1:O2"/>
    <mergeCell ref="A3:A4"/>
    <mergeCell ref="B3:B4"/>
    <mergeCell ref="C3:C4"/>
    <mergeCell ref="D3:D4"/>
    <mergeCell ref="E3:E4"/>
    <mergeCell ref="F3:F4"/>
    <mergeCell ref="G3:L3"/>
    <mergeCell ref="M3:O3"/>
  </mergeCells>
  <phoneticPr fontId="1" type="noConversion"/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5D97B67-F1AA-4A34-B67E-4926DC7457D0}">
  <dimension ref="A1:O69"/>
  <sheetViews>
    <sheetView workbookViewId="0">
      <selection sqref="A1:O2"/>
    </sheetView>
  </sheetViews>
  <sheetFormatPr defaultRowHeight="14.25" x14ac:dyDescent="0.2"/>
  <cols>
    <col min="1" max="1" width="15.25" customWidth="1"/>
    <col min="2" max="2" width="14.125" customWidth="1"/>
    <col min="12" max="12" width="11" customWidth="1"/>
    <col min="13" max="13" width="11.625" customWidth="1"/>
    <col min="14" max="14" width="13" customWidth="1"/>
    <col min="15" max="15" width="13.75" customWidth="1"/>
  </cols>
  <sheetData>
    <row r="1" spans="1:15" x14ac:dyDescent="0.2">
      <c r="A1" s="61" t="s">
        <v>208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ht="15.75" x14ac:dyDescent="0.2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5" t="s">
        <v>5</v>
      </c>
      <c r="G3" s="67" t="s">
        <v>21</v>
      </c>
      <c r="H3" s="67"/>
      <c r="I3" s="67"/>
      <c r="J3" s="67"/>
      <c r="K3" s="67"/>
      <c r="L3" s="67"/>
      <c r="M3" s="67" t="s">
        <v>88</v>
      </c>
      <c r="N3" s="67"/>
      <c r="O3" s="67"/>
    </row>
    <row r="4" spans="1:15" ht="18.75" x14ac:dyDescent="0.25">
      <c r="A4" s="64"/>
      <c r="B4" s="64"/>
      <c r="C4" s="64"/>
      <c r="D4" s="64"/>
      <c r="E4" s="64"/>
      <c r="F4" s="66"/>
      <c r="G4" s="17" t="s">
        <v>6</v>
      </c>
      <c r="H4" s="17" t="s">
        <v>7</v>
      </c>
      <c r="I4" s="17" t="s">
        <v>8</v>
      </c>
      <c r="J4" s="17" t="s">
        <v>9</v>
      </c>
      <c r="K4" s="17" t="s">
        <v>10</v>
      </c>
      <c r="L4" s="18" t="s">
        <v>11</v>
      </c>
      <c r="M4" s="17" t="s">
        <v>6</v>
      </c>
      <c r="N4" s="17" t="s">
        <v>7</v>
      </c>
      <c r="O4" s="17" t="s">
        <v>8</v>
      </c>
    </row>
    <row r="5" spans="1:15" ht="15" x14ac:dyDescent="0.2">
      <c r="A5" s="5" t="s">
        <v>22</v>
      </c>
      <c r="B5" s="5">
        <v>4</v>
      </c>
      <c r="C5" s="5">
        <v>159839313</v>
      </c>
      <c r="D5" s="5" t="s">
        <v>16</v>
      </c>
      <c r="E5" s="5" t="s">
        <v>12</v>
      </c>
      <c r="F5" s="46">
        <v>0.61643300000000001</v>
      </c>
      <c r="G5" s="46">
        <v>-2.6980299999999999E-2</v>
      </c>
      <c r="H5" s="46">
        <v>4.9466500000000004E-3</v>
      </c>
      <c r="I5" s="47">
        <v>4.9199999999999997E-8</v>
      </c>
      <c r="J5" s="5">
        <v>602604</v>
      </c>
      <c r="K5" s="45">
        <f>2*F5*(1-F5)*G5*G5</f>
        <v>3.4423154043032963E-4</v>
      </c>
      <c r="L5" s="48">
        <f>G5^2/H5^2</f>
        <v>29.748918564103246</v>
      </c>
      <c r="M5" s="46">
        <v>2.8299999999999999E-2</v>
      </c>
      <c r="N5" s="46">
        <v>1.55E-2</v>
      </c>
      <c r="O5" s="46">
        <v>6.8059999999999996E-2</v>
      </c>
    </row>
    <row r="6" spans="1:15" ht="15" x14ac:dyDescent="0.2">
      <c r="A6" s="5" t="s">
        <v>23</v>
      </c>
      <c r="B6" s="5">
        <v>2</v>
      </c>
      <c r="C6" s="5">
        <v>60665768</v>
      </c>
      <c r="D6" s="5" t="s">
        <v>15</v>
      </c>
      <c r="E6" s="5" t="s">
        <v>13</v>
      </c>
      <c r="F6" s="46">
        <v>0.121628</v>
      </c>
      <c r="G6" s="46">
        <v>-4.2061800000000003E-2</v>
      </c>
      <c r="H6" s="46">
        <v>7.3591699999999999E-3</v>
      </c>
      <c r="I6" s="47">
        <v>1.09E-8</v>
      </c>
      <c r="J6" s="5">
        <v>602604</v>
      </c>
      <c r="K6" s="45">
        <f t="shared" ref="K6:K66" si="0">2*F6*(1-F6)*G6*G6</f>
        <v>3.7802258919795485E-4</v>
      </c>
      <c r="L6" s="48">
        <f t="shared" ref="L6:L66" si="1">G6^2/H6^2</f>
        <v>32.667660775555667</v>
      </c>
      <c r="M6" s="46">
        <v>2.3E-3</v>
      </c>
      <c r="N6" s="46">
        <v>2.01E-2</v>
      </c>
      <c r="O6" s="46">
        <v>0.90949999999999998</v>
      </c>
    </row>
    <row r="7" spans="1:15" ht="15" x14ac:dyDescent="0.2">
      <c r="A7" s="5" t="s">
        <v>24</v>
      </c>
      <c r="B7" s="5">
        <v>14</v>
      </c>
      <c r="C7" s="5">
        <v>103377321</v>
      </c>
      <c r="D7" s="5" t="s">
        <v>13</v>
      </c>
      <c r="E7" s="5" t="s">
        <v>15</v>
      </c>
      <c r="F7" s="46">
        <v>0.162996</v>
      </c>
      <c r="G7" s="46">
        <v>4.1787499999999998E-2</v>
      </c>
      <c r="H7" s="46">
        <v>6.5078899999999997E-3</v>
      </c>
      <c r="I7" s="47">
        <v>1.35E-10</v>
      </c>
      <c r="J7" s="5">
        <v>602604</v>
      </c>
      <c r="K7" s="45">
        <f t="shared" si="0"/>
        <v>4.7646088718452664E-4</v>
      </c>
      <c r="L7" s="48">
        <f t="shared" si="1"/>
        <v>41.229908588820173</v>
      </c>
      <c r="M7" s="46">
        <v>1.04E-2</v>
      </c>
      <c r="N7" s="46">
        <v>2.2599999999999999E-2</v>
      </c>
      <c r="O7" s="46">
        <v>0.64510000000000001</v>
      </c>
    </row>
    <row r="8" spans="1:15" ht="15" x14ac:dyDescent="0.2">
      <c r="A8" s="5" t="s">
        <v>25</v>
      </c>
      <c r="B8" s="5">
        <v>10</v>
      </c>
      <c r="C8" s="5">
        <v>106610839</v>
      </c>
      <c r="D8" s="5" t="s">
        <v>15</v>
      </c>
      <c r="E8" s="5" t="s">
        <v>13</v>
      </c>
      <c r="F8" s="46">
        <v>0.64199200000000001</v>
      </c>
      <c r="G8" s="46">
        <v>-3.1217000000000002E-2</v>
      </c>
      <c r="H8" s="46">
        <v>5.0220400000000002E-3</v>
      </c>
      <c r="I8" s="47">
        <v>5.1E-10</v>
      </c>
      <c r="J8" s="5">
        <v>602604</v>
      </c>
      <c r="K8" s="45">
        <f t="shared" si="0"/>
        <v>4.4795529259102036E-4</v>
      </c>
      <c r="L8" s="48">
        <f t="shared" si="1"/>
        <v>38.638654415687668</v>
      </c>
      <c r="M8" s="46">
        <v>1.6000000000000001E-3</v>
      </c>
      <c r="N8" s="46">
        <v>1.5900000000000001E-2</v>
      </c>
      <c r="O8" s="46">
        <v>0.92030000000000001</v>
      </c>
    </row>
    <row r="9" spans="1:15" ht="15" x14ac:dyDescent="0.2">
      <c r="A9" s="5" t="s">
        <v>26</v>
      </c>
      <c r="B9" s="5">
        <v>7</v>
      </c>
      <c r="C9" s="5">
        <v>2061111</v>
      </c>
      <c r="D9" s="5" t="s">
        <v>13</v>
      </c>
      <c r="E9" s="5" t="s">
        <v>12</v>
      </c>
      <c r="F9" s="46">
        <v>0.180282</v>
      </c>
      <c r="G9" s="46">
        <v>-5.1482699999999999E-2</v>
      </c>
      <c r="H9" s="46">
        <v>6.2559800000000004E-3</v>
      </c>
      <c r="I9" s="47">
        <v>1.88E-16</v>
      </c>
      <c r="J9" s="5">
        <v>602604</v>
      </c>
      <c r="K9" s="45">
        <f t="shared" si="0"/>
        <v>7.8337456299211775E-4</v>
      </c>
      <c r="L9" s="48">
        <f t="shared" si="1"/>
        <v>67.72233556297877</v>
      </c>
      <c r="M9" s="46">
        <v>-2.8799999999999999E-2</v>
      </c>
      <c r="N9" s="46">
        <v>1.7600000000000001E-2</v>
      </c>
      <c r="O9" s="46">
        <v>0.1021</v>
      </c>
    </row>
    <row r="10" spans="1:15" ht="15" x14ac:dyDescent="0.2">
      <c r="A10" s="5" t="s">
        <v>27</v>
      </c>
      <c r="B10" s="5">
        <v>5</v>
      </c>
      <c r="C10" s="5">
        <v>120144025</v>
      </c>
      <c r="D10" s="5" t="s">
        <v>16</v>
      </c>
      <c r="E10" s="5" t="s">
        <v>12</v>
      </c>
      <c r="F10" s="46">
        <v>0.33890799999999999</v>
      </c>
      <c r="G10" s="46">
        <v>2.8159900000000002E-2</v>
      </c>
      <c r="H10" s="46">
        <v>5.0869399999999999E-3</v>
      </c>
      <c r="I10" s="47">
        <v>3.1E-8</v>
      </c>
      <c r="J10" s="5">
        <v>602604</v>
      </c>
      <c r="K10" s="45">
        <f t="shared" si="0"/>
        <v>3.5533332060271608E-4</v>
      </c>
      <c r="L10" s="48">
        <f t="shared" si="1"/>
        <v>30.644249248265631</v>
      </c>
      <c r="M10" s="46">
        <v>-3.5000000000000001E-3</v>
      </c>
      <c r="N10" s="46">
        <v>1.6199999999999999E-2</v>
      </c>
      <c r="O10" s="46">
        <v>0.8296</v>
      </c>
    </row>
    <row r="11" spans="1:15" ht="15" x14ac:dyDescent="0.2">
      <c r="A11" s="5" t="s">
        <v>28</v>
      </c>
      <c r="B11" s="5">
        <v>6</v>
      </c>
      <c r="C11" s="5">
        <v>152235339</v>
      </c>
      <c r="D11" s="5" t="s">
        <v>16</v>
      </c>
      <c r="E11" s="5" t="s">
        <v>12</v>
      </c>
      <c r="F11" s="46">
        <v>0.63222299999999998</v>
      </c>
      <c r="G11" s="46">
        <v>-2.8816999999999999E-2</v>
      </c>
      <c r="H11" s="46">
        <v>4.9942199999999997E-3</v>
      </c>
      <c r="I11" s="47">
        <v>7.9200000000000008E-9</v>
      </c>
      <c r="J11" s="5">
        <v>602604</v>
      </c>
      <c r="K11" s="45">
        <f t="shared" si="0"/>
        <v>3.8617342664315366E-4</v>
      </c>
      <c r="L11" s="48">
        <f t="shared" si="1"/>
        <v>33.293710126228419</v>
      </c>
      <c r="M11" s="46">
        <v>-1.2200000000000001E-2</v>
      </c>
      <c r="N11" s="46">
        <v>1.6400000000000001E-2</v>
      </c>
      <c r="O11" s="46">
        <v>0.45629999999999998</v>
      </c>
    </row>
    <row r="12" spans="1:15" ht="15" x14ac:dyDescent="0.2">
      <c r="A12" s="5" t="s">
        <v>29</v>
      </c>
      <c r="B12" s="5">
        <v>10</v>
      </c>
      <c r="C12" s="5">
        <v>21790476</v>
      </c>
      <c r="D12" s="5" t="s">
        <v>13</v>
      </c>
      <c r="E12" s="5" t="s">
        <v>15</v>
      </c>
      <c r="F12" s="46">
        <v>0.311087</v>
      </c>
      <c r="G12" s="46">
        <v>3.1715899999999998E-2</v>
      </c>
      <c r="H12" s="46">
        <v>5.23077E-3</v>
      </c>
      <c r="I12" s="47">
        <v>1.33E-9</v>
      </c>
      <c r="J12" s="5">
        <v>602604</v>
      </c>
      <c r="K12" s="45">
        <f t="shared" si="0"/>
        <v>4.3115191385776941E-4</v>
      </c>
      <c r="L12" s="48">
        <f t="shared" si="1"/>
        <v>36.764006242611984</v>
      </c>
      <c r="M12" s="46">
        <v>-3.5799999999999998E-2</v>
      </c>
      <c r="N12" s="46">
        <v>1.6899999999999998E-2</v>
      </c>
      <c r="O12" s="46">
        <v>3.4410000000000003E-2</v>
      </c>
    </row>
    <row r="13" spans="1:15" ht="15" x14ac:dyDescent="0.2">
      <c r="A13" s="5" t="s">
        <v>30</v>
      </c>
      <c r="B13" s="5">
        <v>17</v>
      </c>
      <c r="C13" s="5">
        <v>50316131</v>
      </c>
      <c r="D13" s="5" t="s">
        <v>16</v>
      </c>
      <c r="E13" s="5" t="s">
        <v>12</v>
      </c>
      <c r="F13" s="46">
        <v>0.39480300000000002</v>
      </c>
      <c r="G13" s="46">
        <v>2.9696699999999999E-2</v>
      </c>
      <c r="H13" s="46">
        <v>4.9331499999999999E-3</v>
      </c>
      <c r="I13" s="47">
        <v>1.75E-9</v>
      </c>
      <c r="J13" s="5">
        <v>602604</v>
      </c>
      <c r="K13" s="45">
        <f t="shared" si="0"/>
        <v>4.2142819658622148E-4</v>
      </c>
      <c r="L13" s="48">
        <f t="shared" si="1"/>
        <v>36.238293765843792</v>
      </c>
      <c r="M13" s="46">
        <v>2.7099999999999999E-2</v>
      </c>
      <c r="N13" s="46">
        <v>1.54E-2</v>
      </c>
      <c r="O13" s="46">
        <v>7.8329999999999997E-2</v>
      </c>
    </row>
    <row r="14" spans="1:15" ht="15" x14ac:dyDescent="0.2">
      <c r="A14" s="5" t="s">
        <v>31</v>
      </c>
      <c r="B14" s="5">
        <v>18</v>
      </c>
      <c r="C14" s="5">
        <v>35138245</v>
      </c>
      <c r="D14" s="5" t="s">
        <v>15</v>
      </c>
      <c r="E14" s="5" t="s">
        <v>13</v>
      </c>
      <c r="F14" s="46">
        <v>0.670435</v>
      </c>
      <c r="G14" s="46">
        <v>-3.6545099999999997E-2</v>
      </c>
      <c r="H14" s="46">
        <v>5.1335399999999998E-3</v>
      </c>
      <c r="I14" s="47">
        <v>1.09E-12</v>
      </c>
      <c r="J14" s="5">
        <v>602604</v>
      </c>
      <c r="K14" s="45">
        <f t="shared" si="0"/>
        <v>5.9018214504846854E-4</v>
      </c>
      <c r="L14" s="48">
        <f t="shared" si="1"/>
        <v>50.678576608661807</v>
      </c>
      <c r="M14" s="46">
        <v>-4.7300000000000002E-2</v>
      </c>
      <c r="N14" s="46">
        <v>1.67E-2</v>
      </c>
      <c r="O14" s="46">
        <v>4.7219999999999996E-3</v>
      </c>
    </row>
    <row r="15" spans="1:15" ht="15" x14ac:dyDescent="0.2">
      <c r="A15" s="5" t="s">
        <v>32</v>
      </c>
      <c r="B15" s="5">
        <v>2</v>
      </c>
      <c r="C15" s="5">
        <v>41704580</v>
      </c>
      <c r="D15" s="5" t="s">
        <v>13</v>
      </c>
      <c r="E15" s="5" t="s">
        <v>15</v>
      </c>
      <c r="F15" s="46">
        <v>0.35875099999999999</v>
      </c>
      <c r="G15" s="46">
        <v>2.78184E-2</v>
      </c>
      <c r="H15" s="46">
        <v>5.0221399999999996E-3</v>
      </c>
      <c r="I15" s="47">
        <v>3.0400000000000001E-8</v>
      </c>
      <c r="J15" s="5">
        <v>602604</v>
      </c>
      <c r="K15" s="45">
        <f t="shared" si="0"/>
        <v>3.5605255938365912E-4</v>
      </c>
      <c r="L15" s="48">
        <f t="shared" si="1"/>
        <v>30.682211882197365</v>
      </c>
      <c r="M15" s="46">
        <v>0</v>
      </c>
      <c r="N15" s="46">
        <v>1.61E-2</v>
      </c>
      <c r="O15" s="46">
        <v>0.99909999999999999</v>
      </c>
    </row>
    <row r="16" spans="1:15" ht="15" x14ac:dyDescent="0.2">
      <c r="A16" s="5" t="s">
        <v>33</v>
      </c>
      <c r="B16" s="5">
        <v>4</v>
      </c>
      <c r="C16" s="5">
        <v>103188709</v>
      </c>
      <c r="D16" s="5" t="s">
        <v>16</v>
      </c>
      <c r="E16" s="5" t="s">
        <v>12</v>
      </c>
      <c r="F16" s="46">
        <v>7.4444999999999997E-2</v>
      </c>
      <c r="G16" s="46">
        <v>7.0144300000000007E-2</v>
      </c>
      <c r="H16" s="46">
        <v>9.1831199999999995E-3</v>
      </c>
      <c r="I16" s="47">
        <v>2.2000000000000001E-14</v>
      </c>
      <c r="J16" s="5">
        <v>602604</v>
      </c>
      <c r="K16" s="45">
        <f t="shared" si="0"/>
        <v>6.7803565528419844E-4</v>
      </c>
      <c r="L16" s="48">
        <f t="shared" si="1"/>
        <v>58.345081682171411</v>
      </c>
      <c r="M16" s="46">
        <v>-2.1299999999999999E-2</v>
      </c>
      <c r="N16" s="46">
        <v>2.6499999999999999E-2</v>
      </c>
      <c r="O16" s="46">
        <v>0.42049999999999998</v>
      </c>
    </row>
    <row r="17" spans="1:15" ht="15" x14ac:dyDescent="0.2">
      <c r="A17" s="5" t="s">
        <v>34</v>
      </c>
      <c r="B17" s="5">
        <v>13</v>
      </c>
      <c r="C17" s="5">
        <v>58335375</v>
      </c>
      <c r="D17" s="5" t="s">
        <v>13</v>
      </c>
      <c r="E17" s="5" t="s">
        <v>15</v>
      </c>
      <c r="F17" s="46">
        <v>0.73424900000000004</v>
      </c>
      <c r="G17" s="46">
        <v>-3.8798399999999997E-2</v>
      </c>
      <c r="H17" s="46">
        <v>5.4551199999999999E-3</v>
      </c>
      <c r="I17" s="47">
        <v>1.14E-12</v>
      </c>
      <c r="J17" s="5">
        <v>602604</v>
      </c>
      <c r="K17" s="45">
        <f t="shared" si="0"/>
        <v>5.8745675113586356E-4</v>
      </c>
      <c r="L17" s="48">
        <f t="shared" si="1"/>
        <v>50.5846809742321</v>
      </c>
      <c r="M17" s="46">
        <v>1.7399999999999999E-2</v>
      </c>
      <c r="N17" s="46">
        <v>1.7600000000000001E-2</v>
      </c>
      <c r="O17" s="46">
        <v>0.32229999999999998</v>
      </c>
    </row>
    <row r="18" spans="1:15" ht="15" x14ac:dyDescent="0.2">
      <c r="A18" s="5" t="s">
        <v>35</v>
      </c>
      <c r="B18" s="5">
        <v>2</v>
      </c>
      <c r="C18" s="5">
        <v>144257639</v>
      </c>
      <c r="D18" s="5" t="s">
        <v>15</v>
      </c>
      <c r="E18" s="5" t="s">
        <v>13</v>
      </c>
      <c r="F18" s="46">
        <v>0.392403</v>
      </c>
      <c r="G18" s="46">
        <v>-2.7708099999999999E-2</v>
      </c>
      <c r="H18" s="46">
        <v>4.9318299999999999E-3</v>
      </c>
      <c r="I18" s="47">
        <v>1.9300000000000001E-8</v>
      </c>
      <c r="J18" s="5">
        <v>602604</v>
      </c>
      <c r="K18" s="45">
        <f t="shared" si="0"/>
        <v>3.6609300282744797E-4</v>
      </c>
      <c r="L18" s="48">
        <f t="shared" si="1"/>
        <v>31.564382429072573</v>
      </c>
      <c r="M18" s="46">
        <v>1.1000000000000001E-3</v>
      </c>
      <c r="N18" s="46">
        <v>1.5800000000000002E-2</v>
      </c>
      <c r="O18" s="46">
        <v>0.94410000000000005</v>
      </c>
    </row>
    <row r="19" spans="1:15" ht="15" x14ac:dyDescent="0.2">
      <c r="A19" s="5" t="s">
        <v>36</v>
      </c>
      <c r="B19" s="5">
        <v>18</v>
      </c>
      <c r="C19" s="5">
        <v>50832102</v>
      </c>
      <c r="D19" s="5" t="s">
        <v>15</v>
      </c>
      <c r="E19" s="5" t="s">
        <v>13</v>
      </c>
      <c r="F19" s="46">
        <v>0.42843199999999998</v>
      </c>
      <c r="G19" s="46">
        <v>3.2419700000000003E-2</v>
      </c>
      <c r="H19" s="46">
        <v>4.86448E-3</v>
      </c>
      <c r="I19" s="47">
        <v>2.6499999999999999E-11</v>
      </c>
      <c r="J19" s="5">
        <v>602604</v>
      </c>
      <c r="K19" s="45">
        <f t="shared" si="0"/>
        <v>5.1475169648269783E-4</v>
      </c>
      <c r="L19" s="48">
        <f t="shared" si="1"/>
        <v>44.416582410388607</v>
      </c>
      <c r="M19" s="46">
        <v>-5.1000000000000004E-3</v>
      </c>
      <c r="N19" s="46">
        <v>1.43E-2</v>
      </c>
      <c r="O19" s="46">
        <v>0.72070000000000001</v>
      </c>
    </row>
    <row r="20" spans="1:15" ht="15" x14ac:dyDescent="0.2">
      <c r="A20" s="5" t="s">
        <v>37</v>
      </c>
      <c r="B20" s="5">
        <v>12</v>
      </c>
      <c r="C20" s="5">
        <v>15387519</v>
      </c>
      <c r="D20" s="5" t="s">
        <v>16</v>
      </c>
      <c r="E20" s="5" t="s">
        <v>12</v>
      </c>
      <c r="F20" s="46">
        <v>0.32169999999999999</v>
      </c>
      <c r="G20" s="46">
        <v>3.14843E-2</v>
      </c>
      <c r="H20" s="46">
        <v>5.1514000000000004E-3</v>
      </c>
      <c r="I20" s="47">
        <v>9.8500000000000001E-10</v>
      </c>
      <c r="J20" s="5">
        <v>602604</v>
      </c>
      <c r="K20" s="45">
        <f t="shared" si="0"/>
        <v>4.3260442510632499E-4</v>
      </c>
      <c r="L20" s="48">
        <f t="shared" si="1"/>
        <v>37.354036311527061</v>
      </c>
      <c r="M20" s="46">
        <v>-1.9699999999999999E-2</v>
      </c>
      <c r="N20" s="46">
        <v>1.6199999999999999E-2</v>
      </c>
      <c r="O20" s="46">
        <v>0.223</v>
      </c>
    </row>
    <row r="21" spans="1:15" ht="15" x14ac:dyDescent="0.2">
      <c r="A21" s="5" t="s">
        <v>38</v>
      </c>
      <c r="B21" s="5">
        <v>4</v>
      </c>
      <c r="C21" s="5">
        <v>140938116</v>
      </c>
      <c r="D21" s="5" t="s">
        <v>12</v>
      </c>
      <c r="E21" s="5" t="s">
        <v>16</v>
      </c>
      <c r="F21" s="46">
        <v>0.38343899999999997</v>
      </c>
      <c r="G21" s="46">
        <v>-3.88844E-2</v>
      </c>
      <c r="H21" s="46">
        <v>4.9470099999999999E-3</v>
      </c>
      <c r="I21" s="47">
        <v>3.8400000000000001E-15</v>
      </c>
      <c r="J21" s="5">
        <v>602604</v>
      </c>
      <c r="K21" s="45">
        <f t="shared" si="0"/>
        <v>7.1491289969928594E-4</v>
      </c>
      <c r="L21" s="48">
        <f t="shared" si="1"/>
        <v>61.782464391267666</v>
      </c>
      <c r="M21" s="46">
        <v>-8.0000000000000002E-3</v>
      </c>
      <c r="N21" s="46">
        <v>1.5699999999999999E-2</v>
      </c>
      <c r="O21" s="46">
        <v>0.61209999999999998</v>
      </c>
    </row>
    <row r="22" spans="1:15" ht="15" x14ac:dyDescent="0.2">
      <c r="A22" s="5" t="s">
        <v>39</v>
      </c>
      <c r="B22" s="5">
        <v>2</v>
      </c>
      <c r="C22" s="5">
        <v>193802478</v>
      </c>
      <c r="D22" s="5" t="s">
        <v>15</v>
      </c>
      <c r="E22" s="5" t="s">
        <v>13</v>
      </c>
      <c r="F22" s="46">
        <v>0.49413600000000002</v>
      </c>
      <c r="G22" s="46">
        <v>3.1086900000000001E-2</v>
      </c>
      <c r="H22" s="46">
        <v>4.8074199999999997E-3</v>
      </c>
      <c r="I22" s="47">
        <v>1E-10</v>
      </c>
      <c r="J22" s="5">
        <v>602604</v>
      </c>
      <c r="K22" s="45">
        <f t="shared" si="0"/>
        <v>4.8313121390521492E-4</v>
      </c>
      <c r="L22" s="48">
        <f t="shared" si="1"/>
        <v>41.814865145832933</v>
      </c>
      <c r="M22" s="46">
        <v>8.5000000000000006E-3</v>
      </c>
      <c r="N22" s="46">
        <v>1.55E-2</v>
      </c>
      <c r="O22" s="46">
        <v>0.58450000000000002</v>
      </c>
    </row>
    <row r="23" spans="1:15" ht="15" x14ac:dyDescent="0.2">
      <c r="A23" s="5" t="s">
        <v>40</v>
      </c>
      <c r="B23" s="5">
        <v>12</v>
      </c>
      <c r="C23" s="5">
        <v>123716376</v>
      </c>
      <c r="D23" s="5" t="s">
        <v>16</v>
      </c>
      <c r="E23" s="5" t="s">
        <v>12</v>
      </c>
      <c r="F23" s="46">
        <v>0.79002399999999995</v>
      </c>
      <c r="G23" s="46">
        <v>3.8398099999999998E-2</v>
      </c>
      <c r="H23" s="46">
        <v>5.9038199999999997E-3</v>
      </c>
      <c r="I23" s="47">
        <v>7.8300000000000004E-11</v>
      </c>
      <c r="J23" s="5">
        <v>602604</v>
      </c>
      <c r="K23" s="45">
        <f t="shared" si="0"/>
        <v>4.8916954355518526E-4</v>
      </c>
      <c r="L23" s="48">
        <f t="shared" si="1"/>
        <v>42.30125524136465</v>
      </c>
      <c r="M23" s="46">
        <v>3.5000000000000001E-3</v>
      </c>
      <c r="N23" s="46">
        <v>1.5900000000000001E-2</v>
      </c>
      <c r="O23" s="46">
        <v>0.82430000000000003</v>
      </c>
    </row>
    <row r="24" spans="1:15" ht="15" x14ac:dyDescent="0.2">
      <c r="A24" s="5" t="s">
        <v>41</v>
      </c>
      <c r="B24" s="5">
        <v>20</v>
      </c>
      <c r="C24" s="5">
        <v>41223062</v>
      </c>
      <c r="D24" s="5" t="s">
        <v>15</v>
      </c>
      <c r="E24" s="5" t="s">
        <v>16</v>
      </c>
      <c r="F24" s="46">
        <v>0.27925499999999998</v>
      </c>
      <c r="G24" s="46">
        <v>3.0833200000000002E-2</v>
      </c>
      <c r="H24" s="46">
        <v>5.3682599999999997E-3</v>
      </c>
      <c r="I24" s="47">
        <v>9.2699999999999996E-9</v>
      </c>
      <c r="J24" s="5">
        <v>602604</v>
      </c>
      <c r="K24" s="45">
        <f t="shared" si="0"/>
        <v>3.8269235961062645E-4</v>
      </c>
      <c r="L24" s="48">
        <f t="shared" si="1"/>
        <v>32.989073338993151</v>
      </c>
      <c r="M24" s="46">
        <v>2.5399999999999999E-2</v>
      </c>
      <c r="N24" s="46">
        <v>1.5599999999999999E-2</v>
      </c>
      <c r="O24" s="46">
        <v>0.1027</v>
      </c>
    </row>
    <row r="25" spans="1:15" ht="15" x14ac:dyDescent="0.2">
      <c r="A25" s="5" t="s">
        <v>42</v>
      </c>
      <c r="B25" s="5">
        <v>1</v>
      </c>
      <c r="C25" s="5">
        <v>66478840</v>
      </c>
      <c r="D25" s="5" t="s">
        <v>15</v>
      </c>
      <c r="E25" s="5" t="s">
        <v>16</v>
      </c>
      <c r="F25" s="46">
        <v>0.53773899999999997</v>
      </c>
      <c r="G25" s="46">
        <v>3.1584500000000001E-2</v>
      </c>
      <c r="H25" s="46">
        <v>4.8448400000000004E-3</v>
      </c>
      <c r="I25" s="47">
        <v>7.0699999999999999E-11</v>
      </c>
      <c r="J25" s="5">
        <v>602604</v>
      </c>
      <c r="K25" s="45">
        <f t="shared" si="0"/>
        <v>4.9594874734273649E-4</v>
      </c>
      <c r="L25" s="48">
        <f t="shared" si="1"/>
        <v>42.500019966450381</v>
      </c>
      <c r="M25" s="46">
        <v>1.12E-2</v>
      </c>
      <c r="N25" s="46">
        <v>1.41E-2</v>
      </c>
      <c r="O25" s="46">
        <v>0.42649999999999999</v>
      </c>
    </row>
    <row r="26" spans="1:15" ht="15" x14ac:dyDescent="0.2">
      <c r="A26" s="5" t="s">
        <v>43</v>
      </c>
      <c r="B26" s="5">
        <v>19</v>
      </c>
      <c r="C26" s="5">
        <v>18834124</v>
      </c>
      <c r="D26" s="5" t="s">
        <v>16</v>
      </c>
      <c r="E26" s="5" t="s">
        <v>12</v>
      </c>
      <c r="F26" s="46">
        <v>0.19237699999999999</v>
      </c>
      <c r="G26" s="46">
        <v>-3.62846E-2</v>
      </c>
      <c r="H26" s="46">
        <v>6.1191300000000004E-3</v>
      </c>
      <c r="I26" s="47">
        <v>3.0399999999999998E-9</v>
      </c>
      <c r="J26" s="5">
        <v>602604</v>
      </c>
      <c r="K26" s="45">
        <f t="shared" si="0"/>
        <v>4.0910661490002961E-4</v>
      </c>
      <c r="L26" s="48">
        <f t="shared" si="1"/>
        <v>35.161332087539016</v>
      </c>
      <c r="M26" s="46">
        <v>-3.0300000000000001E-2</v>
      </c>
      <c r="N26" s="46">
        <v>1.8100000000000002E-2</v>
      </c>
      <c r="O26" s="46">
        <v>9.3670000000000003E-2</v>
      </c>
    </row>
    <row r="27" spans="1:15" ht="15" x14ac:dyDescent="0.2">
      <c r="A27" s="5" t="s">
        <v>44</v>
      </c>
      <c r="B27" s="5">
        <v>7</v>
      </c>
      <c r="C27" s="5">
        <v>12253880</v>
      </c>
      <c r="D27" s="5" t="s">
        <v>13</v>
      </c>
      <c r="E27" s="5" t="s">
        <v>15</v>
      </c>
      <c r="F27" s="46">
        <v>0.41865999999999998</v>
      </c>
      <c r="G27" s="46">
        <v>2.7205799999999999E-2</v>
      </c>
      <c r="H27" s="46">
        <v>4.8648500000000004E-3</v>
      </c>
      <c r="I27" s="47">
        <v>2.2399999999999999E-8</v>
      </c>
      <c r="J27" s="5">
        <v>602604</v>
      </c>
      <c r="K27" s="45">
        <f t="shared" si="0"/>
        <v>3.6028374898538292E-4</v>
      </c>
      <c r="L27" s="48">
        <f t="shared" si="1"/>
        <v>31.274047690899447</v>
      </c>
      <c r="M27" s="46">
        <v>1.4500000000000001E-2</v>
      </c>
      <c r="N27" s="46">
        <v>1.54E-2</v>
      </c>
      <c r="O27" s="46">
        <v>0.34460000000000002</v>
      </c>
    </row>
    <row r="28" spans="1:15" ht="15" x14ac:dyDescent="0.2">
      <c r="A28" s="5" t="s">
        <v>45</v>
      </c>
      <c r="B28" s="5">
        <v>7</v>
      </c>
      <c r="C28" s="5">
        <v>126506598</v>
      </c>
      <c r="D28" s="5" t="s">
        <v>16</v>
      </c>
      <c r="E28" s="5" t="s">
        <v>15</v>
      </c>
      <c r="F28" s="46">
        <v>0.23145099999999999</v>
      </c>
      <c r="G28" s="46">
        <v>3.67491E-2</v>
      </c>
      <c r="H28" s="46">
        <v>5.7250499999999998E-3</v>
      </c>
      <c r="I28" s="47">
        <v>1.3699999999999999E-10</v>
      </c>
      <c r="J28" s="5">
        <v>602604</v>
      </c>
      <c r="K28" s="45">
        <f t="shared" si="0"/>
        <v>4.8045645660559435E-4</v>
      </c>
      <c r="L28" s="48">
        <f t="shared" si="1"/>
        <v>41.20357008182512</v>
      </c>
      <c r="M28" s="46">
        <v>2.4E-2</v>
      </c>
      <c r="N28" s="46">
        <v>1.8700000000000001E-2</v>
      </c>
      <c r="O28" s="46">
        <v>0.2001</v>
      </c>
    </row>
    <row r="29" spans="1:15" ht="15" x14ac:dyDescent="0.2">
      <c r="A29" s="5" t="s">
        <v>46</v>
      </c>
      <c r="B29" s="5">
        <v>7</v>
      </c>
      <c r="C29" s="5">
        <v>32347335</v>
      </c>
      <c r="D29" s="5" t="s">
        <v>13</v>
      </c>
      <c r="E29" s="5" t="s">
        <v>15</v>
      </c>
      <c r="F29" s="46">
        <v>0.62972499999999998</v>
      </c>
      <c r="G29" s="46">
        <v>-3.2854099999999997E-2</v>
      </c>
      <c r="H29" s="46">
        <v>4.9771499999999996E-3</v>
      </c>
      <c r="I29" s="47">
        <v>4.0799999999999997E-11</v>
      </c>
      <c r="J29" s="5">
        <v>602604</v>
      </c>
      <c r="K29" s="45">
        <f t="shared" si="0"/>
        <v>5.0336668741261283E-4</v>
      </c>
      <c r="L29" s="48">
        <f t="shared" si="1"/>
        <v>43.573022883328008</v>
      </c>
      <c r="M29" s="46">
        <v>-1.11E-2</v>
      </c>
      <c r="N29" s="46">
        <v>1.49E-2</v>
      </c>
      <c r="O29" s="46">
        <v>0.45429999999999998</v>
      </c>
    </row>
    <row r="30" spans="1:15" ht="15" x14ac:dyDescent="0.2">
      <c r="A30" s="5" t="s">
        <v>47</v>
      </c>
      <c r="B30" s="5">
        <v>4</v>
      </c>
      <c r="C30" s="5">
        <v>67813017</v>
      </c>
      <c r="D30" s="5" t="s">
        <v>16</v>
      </c>
      <c r="E30" s="5" t="s">
        <v>12</v>
      </c>
      <c r="F30" s="46">
        <v>0.52327900000000005</v>
      </c>
      <c r="G30" s="46">
        <v>-2.6475100000000001E-2</v>
      </c>
      <c r="H30" s="46">
        <v>4.8267700000000002E-3</v>
      </c>
      <c r="I30" s="47">
        <v>4.1299999999999999E-8</v>
      </c>
      <c r="J30" s="5">
        <v>602604</v>
      </c>
      <c r="K30" s="45">
        <f t="shared" si="0"/>
        <v>3.4970577447444715E-4</v>
      </c>
      <c r="L30" s="48">
        <f t="shared" si="1"/>
        <v>30.085830802269374</v>
      </c>
      <c r="M30" s="46">
        <v>-3.2500000000000001E-2</v>
      </c>
      <c r="N30" s="46">
        <v>1.3299999999999999E-2</v>
      </c>
      <c r="O30" s="46">
        <v>1.456E-2</v>
      </c>
    </row>
    <row r="31" spans="1:15" ht="15" x14ac:dyDescent="0.2">
      <c r="A31" s="5" t="s">
        <v>48</v>
      </c>
      <c r="B31" s="5">
        <v>3</v>
      </c>
      <c r="C31" s="5">
        <v>50128386</v>
      </c>
      <c r="D31" s="5" t="s">
        <v>13</v>
      </c>
      <c r="E31" s="5" t="s">
        <v>15</v>
      </c>
      <c r="F31" s="46">
        <v>0.473775</v>
      </c>
      <c r="G31" s="46">
        <v>-4.7168099999999998E-2</v>
      </c>
      <c r="H31" s="46">
        <v>4.8133500000000001E-3</v>
      </c>
      <c r="I31" s="47">
        <v>1.13E-22</v>
      </c>
      <c r="J31" s="5">
        <v>602604</v>
      </c>
      <c r="K31" s="45">
        <f t="shared" si="0"/>
        <v>1.1093545728299201E-3</v>
      </c>
      <c r="L31" s="48">
        <f t="shared" si="1"/>
        <v>96.028883739678392</v>
      </c>
      <c r="M31" s="46">
        <v>1.2200000000000001E-2</v>
      </c>
      <c r="N31" s="46">
        <v>1.2699999999999999E-2</v>
      </c>
      <c r="O31" s="46">
        <v>0.33500000000000002</v>
      </c>
    </row>
    <row r="32" spans="1:15" ht="15" x14ac:dyDescent="0.2">
      <c r="A32" s="5" t="s">
        <v>49</v>
      </c>
      <c r="B32" s="5">
        <v>7</v>
      </c>
      <c r="C32" s="5">
        <v>109197067</v>
      </c>
      <c r="D32" s="5" t="s">
        <v>15</v>
      </c>
      <c r="E32" s="5" t="s">
        <v>13</v>
      </c>
      <c r="F32" s="46">
        <v>0.475329</v>
      </c>
      <c r="G32" s="46">
        <v>2.9354700000000001E-2</v>
      </c>
      <c r="H32" s="46">
        <v>4.8178700000000001E-3</v>
      </c>
      <c r="I32" s="47">
        <v>1.1100000000000001E-9</v>
      </c>
      <c r="J32" s="5">
        <v>602604</v>
      </c>
      <c r="K32" s="45">
        <f t="shared" si="0"/>
        <v>4.2980024636544962E-4</v>
      </c>
      <c r="L32" s="48">
        <f t="shared" si="1"/>
        <v>37.123177170129956</v>
      </c>
      <c r="M32" s="46">
        <v>-8.8999999999999999E-3</v>
      </c>
      <c r="N32" s="46">
        <v>1.55E-2</v>
      </c>
      <c r="O32" s="46">
        <v>0.56589999999999996</v>
      </c>
    </row>
    <row r="33" spans="1:15" ht="15" x14ac:dyDescent="0.2">
      <c r="A33" s="5" t="s">
        <v>50</v>
      </c>
      <c r="B33" s="5">
        <v>7</v>
      </c>
      <c r="C33" s="5">
        <v>114318071</v>
      </c>
      <c r="D33" s="5" t="s">
        <v>13</v>
      </c>
      <c r="E33" s="5" t="s">
        <v>15</v>
      </c>
      <c r="F33" s="46">
        <v>0.47308</v>
      </c>
      <c r="G33" s="46">
        <v>3.2205699999999997E-2</v>
      </c>
      <c r="H33" s="46">
        <v>4.8187799999999999E-3</v>
      </c>
      <c r="I33" s="47">
        <v>2.3400000000000001E-11</v>
      </c>
      <c r="J33" s="5">
        <v>602604</v>
      </c>
      <c r="K33" s="45">
        <f t="shared" si="0"/>
        <v>5.1710025646819037E-4</v>
      </c>
      <c r="L33" s="48">
        <f t="shared" si="1"/>
        <v>44.667463159539025</v>
      </c>
      <c r="M33" s="46">
        <v>-1.5E-3</v>
      </c>
      <c r="N33" s="46">
        <v>1.55E-2</v>
      </c>
      <c r="O33" s="46">
        <v>0.92130000000000001</v>
      </c>
    </row>
    <row r="34" spans="1:15" ht="15" x14ac:dyDescent="0.2">
      <c r="A34" s="5" t="s">
        <v>51</v>
      </c>
      <c r="B34" s="5">
        <v>11</v>
      </c>
      <c r="C34" s="5">
        <v>113286490</v>
      </c>
      <c r="D34" s="5" t="s">
        <v>16</v>
      </c>
      <c r="E34" s="5" t="s">
        <v>12</v>
      </c>
      <c r="F34" s="46">
        <v>0.60669300000000004</v>
      </c>
      <c r="G34" s="46">
        <v>-2.8347799999999999E-2</v>
      </c>
      <c r="H34" s="46">
        <v>4.9277799999999997E-3</v>
      </c>
      <c r="I34" s="47">
        <v>8.7899999999999996E-9</v>
      </c>
      <c r="J34" s="5">
        <v>602604</v>
      </c>
      <c r="K34" s="45">
        <f t="shared" si="0"/>
        <v>3.8350353885603113E-4</v>
      </c>
      <c r="L34" s="48">
        <f t="shared" si="1"/>
        <v>33.092996925425489</v>
      </c>
      <c r="M34" s="46">
        <v>-1.1599999999999999E-2</v>
      </c>
      <c r="N34" s="46">
        <v>1.5599999999999999E-2</v>
      </c>
      <c r="O34" s="46">
        <v>0.4582</v>
      </c>
    </row>
    <row r="35" spans="1:15" ht="15" x14ac:dyDescent="0.2">
      <c r="A35" s="5" t="s">
        <v>52</v>
      </c>
      <c r="B35" s="5">
        <v>6</v>
      </c>
      <c r="C35" s="5">
        <v>34655000</v>
      </c>
      <c r="D35" s="5" t="s">
        <v>16</v>
      </c>
      <c r="E35" s="5" t="s">
        <v>12</v>
      </c>
      <c r="F35" s="46">
        <v>0.35843700000000001</v>
      </c>
      <c r="G35" s="46">
        <v>2.92007E-2</v>
      </c>
      <c r="H35" s="46">
        <v>5.0154900000000001E-3</v>
      </c>
      <c r="I35" s="47">
        <v>5.8100000000000004E-9</v>
      </c>
      <c r="J35" s="5">
        <v>602604</v>
      </c>
      <c r="K35" s="45">
        <f t="shared" si="0"/>
        <v>3.9216484906280083E-4</v>
      </c>
      <c r="L35" s="48">
        <f t="shared" si="1"/>
        <v>33.896884792548299</v>
      </c>
      <c r="M35" s="46">
        <v>3.9699999999999999E-2</v>
      </c>
      <c r="N35" s="46">
        <v>1.32E-2</v>
      </c>
      <c r="O35" s="46">
        <v>2.7209999999999999E-3</v>
      </c>
    </row>
    <row r="36" spans="1:15" ht="15" x14ac:dyDescent="0.2">
      <c r="A36" s="5" t="s">
        <v>53</v>
      </c>
      <c r="B36" s="5">
        <v>1</v>
      </c>
      <c r="C36" s="5">
        <v>44013355</v>
      </c>
      <c r="D36" s="5" t="s">
        <v>13</v>
      </c>
      <c r="E36" s="5" t="s">
        <v>15</v>
      </c>
      <c r="F36" s="46">
        <v>0.61266900000000002</v>
      </c>
      <c r="G36" s="46">
        <v>2.70882E-2</v>
      </c>
      <c r="H36" s="46">
        <v>4.94583E-3</v>
      </c>
      <c r="I36" s="47">
        <v>4.3299999999999997E-8</v>
      </c>
      <c r="J36" s="5">
        <v>602604</v>
      </c>
      <c r="K36" s="45">
        <f t="shared" si="0"/>
        <v>3.4825587666599322E-4</v>
      </c>
      <c r="L36" s="48">
        <f t="shared" si="1"/>
        <v>29.997283357579445</v>
      </c>
      <c r="M36" s="46">
        <v>1.4500000000000001E-2</v>
      </c>
      <c r="N36" s="46">
        <v>1.4800000000000001E-2</v>
      </c>
      <c r="O36" s="46">
        <v>0.3256</v>
      </c>
    </row>
    <row r="37" spans="1:15" ht="15" x14ac:dyDescent="0.2">
      <c r="A37" s="5" t="s">
        <v>54</v>
      </c>
      <c r="B37" s="5">
        <v>1</v>
      </c>
      <c r="C37" s="5">
        <v>72814783</v>
      </c>
      <c r="D37" s="5" t="s">
        <v>15</v>
      </c>
      <c r="E37" s="5" t="s">
        <v>13</v>
      </c>
      <c r="F37" s="46">
        <v>0.80097399999999996</v>
      </c>
      <c r="G37" s="46">
        <v>3.88767E-2</v>
      </c>
      <c r="H37" s="46">
        <v>6.0216000000000002E-3</v>
      </c>
      <c r="I37" s="47">
        <v>1.0700000000000001E-10</v>
      </c>
      <c r="J37" s="5">
        <v>602604</v>
      </c>
      <c r="K37" s="45">
        <f t="shared" si="0"/>
        <v>4.8187790751913815E-4</v>
      </c>
      <c r="L37" s="48">
        <f t="shared" si="1"/>
        <v>41.682617251569113</v>
      </c>
      <c r="M37" s="46">
        <v>2.2499999999999999E-2</v>
      </c>
      <c r="N37" s="46">
        <v>2.0199999999999999E-2</v>
      </c>
      <c r="O37" s="46">
        <v>0.26390000000000002</v>
      </c>
    </row>
    <row r="38" spans="1:15" ht="15" x14ac:dyDescent="0.2">
      <c r="A38" s="5" t="s">
        <v>55</v>
      </c>
      <c r="B38" s="5">
        <v>21</v>
      </c>
      <c r="C38" s="5">
        <v>34291708</v>
      </c>
      <c r="D38" s="5" t="s">
        <v>12</v>
      </c>
      <c r="E38" s="5" t="s">
        <v>16</v>
      </c>
      <c r="F38" s="46">
        <v>0.315</v>
      </c>
      <c r="G38" s="46">
        <v>2.9699699999999999E-2</v>
      </c>
      <c r="H38" s="46">
        <v>5.1733999999999999E-3</v>
      </c>
      <c r="I38" s="47">
        <v>9.4199999999999993E-9</v>
      </c>
      <c r="J38" s="5">
        <v>602604</v>
      </c>
      <c r="K38" s="45">
        <f t="shared" si="0"/>
        <v>3.8065824931783951E-4</v>
      </c>
      <c r="L38" s="48">
        <f t="shared" si="1"/>
        <v>32.957329005113301</v>
      </c>
      <c r="M38" s="46">
        <v>1.41E-2</v>
      </c>
      <c r="N38" s="46">
        <v>1.66E-2</v>
      </c>
      <c r="O38" s="46">
        <v>0.39360000000000001</v>
      </c>
    </row>
    <row r="39" spans="1:15" ht="15" x14ac:dyDescent="0.2">
      <c r="A39" s="5" t="s">
        <v>56</v>
      </c>
      <c r="B39" s="5">
        <v>12</v>
      </c>
      <c r="C39" s="5">
        <v>83969240</v>
      </c>
      <c r="D39" s="5" t="s">
        <v>16</v>
      </c>
      <c r="E39" s="5" t="s">
        <v>12</v>
      </c>
      <c r="F39" s="46">
        <v>0.44917899999999999</v>
      </c>
      <c r="G39" s="46">
        <v>-2.6769899999999999E-2</v>
      </c>
      <c r="H39" s="46">
        <v>4.8332799999999997E-3</v>
      </c>
      <c r="I39" s="47">
        <v>3.0500000000000002E-8</v>
      </c>
      <c r="J39" s="5">
        <v>602604</v>
      </c>
      <c r="K39" s="45">
        <f t="shared" si="0"/>
        <v>3.5461199895919971E-4</v>
      </c>
      <c r="L39" s="48">
        <f t="shared" si="1"/>
        <v>30.676766960777044</v>
      </c>
      <c r="M39" s="46">
        <v>1.89E-2</v>
      </c>
      <c r="N39" s="46">
        <v>1.5599999999999999E-2</v>
      </c>
      <c r="O39" s="46">
        <v>0.2253</v>
      </c>
    </row>
    <row r="40" spans="1:15" ht="15" x14ac:dyDescent="0.2">
      <c r="A40" s="5" t="s">
        <v>57</v>
      </c>
      <c r="B40" s="5">
        <v>5</v>
      </c>
      <c r="C40" s="5">
        <v>133864599</v>
      </c>
      <c r="D40" s="5" t="s">
        <v>13</v>
      </c>
      <c r="E40" s="5" t="s">
        <v>15</v>
      </c>
      <c r="F40" s="46">
        <v>0.41963099999999998</v>
      </c>
      <c r="G40" s="46">
        <v>-2.89529E-2</v>
      </c>
      <c r="H40" s="46">
        <v>4.8835800000000002E-3</v>
      </c>
      <c r="I40" s="47">
        <v>3.05E-9</v>
      </c>
      <c r="J40" s="5">
        <v>602604</v>
      </c>
      <c r="K40" s="45">
        <f t="shared" si="0"/>
        <v>4.0830613659886925E-4</v>
      </c>
      <c r="L40" s="48">
        <f t="shared" si="1"/>
        <v>35.148559239507591</v>
      </c>
      <c r="M40" s="46">
        <v>-4.0800000000000003E-2</v>
      </c>
      <c r="N40" s="46">
        <v>1.29E-2</v>
      </c>
      <c r="O40" s="46">
        <v>1.6019999999999999E-3</v>
      </c>
    </row>
    <row r="41" spans="1:15" ht="15" x14ac:dyDescent="0.2">
      <c r="A41" s="5" t="s">
        <v>58</v>
      </c>
      <c r="B41" s="5">
        <v>1</v>
      </c>
      <c r="C41" s="5">
        <v>32197257</v>
      </c>
      <c r="D41" s="5" t="s">
        <v>13</v>
      </c>
      <c r="E41" s="5" t="s">
        <v>15</v>
      </c>
      <c r="F41" s="46">
        <v>0.17146700000000001</v>
      </c>
      <c r="G41" s="46">
        <v>3.9359900000000003E-2</v>
      </c>
      <c r="H41" s="46">
        <v>6.38545E-3</v>
      </c>
      <c r="I41" s="47">
        <v>7.0900000000000003E-10</v>
      </c>
      <c r="J41" s="5">
        <v>602604</v>
      </c>
      <c r="K41" s="45">
        <f t="shared" si="0"/>
        <v>4.401779957986145E-4</v>
      </c>
      <c r="L41" s="48">
        <f t="shared" si="1"/>
        <v>37.994869357183887</v>
      </c>
      <c r="M41" s="46">
        <v>-4.8999999999999998E-3</v>
      </c>
      <c r="N41" s="46">
        <v>2.3199999999999998E-2</v>
      </c>
      <c r="O41" s="46">
        <v>0.83189999999999997</v>
      </c>
    </row>
    <row r="42" spans="1:15" ht="15" x14ac:dyDescent="0.2">
      <c r="A42" s="5" t="s">
        <v>59</v>
      </c>
      <c r="B42" s="5">
        <v>9</v>
      </c>
      <c r="C42" s="5">
        <v>23737627</v>
      </c>
      <c r="D42" s="5" t="s">
        <v>15</v>
      </c>
      <c r="E42" s="5" t="s">
        <v>13</v>
      </c>
      <c r="F42" s="46">
        <v>0.53827899999999995</v>
      </c>
      <c r="G42" s="46">
        <v>2.70309E-2</v>
      </c>
      <c r="H42" s="46">
        <v>4.8497599999999998E-3</v>
      </c>
      <c r="I42" s="47">
        <v>2.4900000000000001E-8</v>
      </c>
      <c r="J42" s="5">
        <v>602604</v>
      </c>
      <c r="K42" s="45">
        <f t="shared" si="0"/>
        <v>3.6319350374413071E-4</v>
      </c>
      <c r="L42" s="48">
        <f t="shared" si="1"/>
        <v>31.06565517550715</v>
      </c>
      <c r="M42" s="46">
        <v>1.2E-2</v>
      </c>
      <c r="N42" s="46">
        <v>1.67E-2</v>
      </c>
      <c r="O42" s="46">
        <v>0.47499999999999998</v>
      </c>
    </row>
    <row r="43" spans="1:15" ht="15" x14ac:dyDescent="0.2">
      <c r="A43" s="5" t="s">
        <v>60</v>
      </c>
      <c r="B43" s="5">
        <v>8</v>
      </c>
      <c r="C43" s="5">
        <v>73890335</v>
      </c>
      <c r="D43" s="5" t="s">
        <v>16</v>
      </c>
      <c r="E43" s="5" t="s">
        <v>12</v>
      </c>
      <c r="F43" s="46">
        <v>0.52695999999999998</v>
      </c>
      <c r="G43" s="46">
        <v>3.2498199999999998E-2</v>
      </c>
      <c r="H43" s="46">
        <v>4.8152100000000003E-3</v>
      </c>
      <c r="I43" s="47">
        <v>1.4900000000000002E-11</v>
      </c>
      <c r="J43" s="5">
        <v>602604</v>
      </c>
      <c r="K43" s="45">
        <f t="shared" si="0"/>
        <v>5.2653121881622448E-4</v>
      </c>
      <c r="L43" s="48">
        <f t="shared" si="1"/>
        <v>45.549975706126702</v>
      </c>
      <c r="M43" s="46">
        <v>5.5999999999999999E-3</v>
      </c>
      <c r="N43" s="46">
        <v>1.5299999999999999E-2</v>
      </c>
      <c r="O43" s="46">
        <v>0.71340000000000003</v>
      </c>
    </row>
    <row r="44" spans="1:15" ht="15" x14ac:dyDescent="0.2">
      <c r="A44" s="5" t="s">
        <v>61</v>
      </c>
      <c r="B44" s="5">
        <v>2</v>
      </c>
      <c r="C44" s="5">
        <v>22549441</v>
      </c>
      <c r="D44" s="5" t="s">
        <v>16</v>
      </c>
      <c r="E44" s="5" t="s">
        <v>12</v>
      </c>
      <c r="F44" s="46">
        <v>0.38207999999999998</v>
      </c>
      <c r="G44" s="46">
        <v>3.07132E-2</v>
      </c>
      <c r="H44" s="46">
        <v>4.9488600000000002E-3</v>
      </c>
      <c r="I44" s="47">
        <v>5.4299999999999999E-10</v>
      </c>
      <c r="J44" s="5">
        <v>602604</v>
      </c>
      <c r="K44" s="45">
        <f t="shared" si="0"/>
        <v>4.4541689745918018E-4</v>
      </c>
      <c r="L44" s="48">
        <f t="shared" si="1"/>
        <v>38.515877742310572</v>
      </c>
      <c r="M44" s="46">
        <v>1.6999999999999999E-3</v>
      </c>
      <c r="N44" s="46">
        <v>1.61E-2</v>
      </c>
      <c r="O44" s="46">
        <v>0.91759999999999997</v>
      </c>
    </row>
    <row r="45" spans="1:15" ht="15" x14ac:dyDescent="0.2">
      <c r="A45" s="5" t="s">
        <v>62</v>
      </c>
      <c r="B45" s="5">
        <v>9</v>
      </c>
      <c r="C45" s="5">
        <v>134870755</v>
      </c>
      <c r="D45" s="5" t="s">
        <v>15</v>
      </c>
      <c r="E45" s="5" t="s">
        <v>16</v>
      </c>
      <c r="F45" s="46">
        <v>0.69952400000000003</v>
      </c>
      <c r="G45" s="46">
        <v>-3.02679E-2</v>
      </c>
      <c r="H45" s="46">
        <v>5.2509100000000001E-3</v>
      </c>
      <c r="I45" s="47">
        <v>8.2000000000000006E-9</v>
      </c>
      <c r="J45" s="5">
        <v>602604</v>
      </c>
      <c r="K45" s="45">
        <f t="shared" si="0"/>
        <v>3.8512967672828393E-4</v>
      </c>
      <c r="L45" s="48">
        <f t="shared" si="1"/>
        <v>33.22732900737536</v>
      </c>
      <c r="M45" s="46">
        <v>-2.8400000000000002E-2</v>
      </c>
      <c r="N45" s="46">
        <v>1.67E-2</v>
      </c>
      <c r="O45" s="46">
        <v>8.863E-2</v>
      </c>
    </row>
    <row r="46" spans="1:15" ht="15" x14ac:dyDescent="0.2">
      <c r="A46" s="5" t="s">
        <v>64</v>
      </c>
      <c r="B46" s="5">
        <v>1</v>
      </c>
      <c r="C46" s="5">
        <v>29136686</v>
      </c>
      <c r="D46" s="5" t="s">
        <v>15</v>
      </c>
      <c r="E46" s="5" t="s">
        <v>13</v>
      </c>
      <c r="F46" s="46">
        <v>0.14083499999999999</v>
      </c>
      <c r="G46" s="46">
        <v>-3.7919000000000001E-2</v>
      </c>
      <c r="H46" s="46">
        <v>6.9097100000000003E-3</v>
      </c>
      <c r="I46" s="47">
        <v>4.07E-8</v>
      </c>
      <c r="J46" s="5">
        <v>602604</v>
      </c>
      <c r="K46" s="45">
        <f t="shared" si="0"/>
        <v>3.4796128159263158E-4</v>
      </c>
      <c r="L46" s="48">
        <f t="shared" si="1"/>
        <v>30.115779611938304</v>
      </c>
      <c r="M46" s="46">
        <v>-6.3E-3</v>
      </c>
      <c r="N46" s="46">
        <v>2.2499999999999999E-2</v>
      </c>
      <c r="O46" s="46">
        <v>0.77959999999999996</v>
      </c>
    </row>
    <row r="47" spans="1:15" ht="15" x14ac:dyDescent="0.2">
      <c r="A47" s="5" t="s">
        <v>65</v>
      </c>
      <c r="B47" s="5">
        <v>2</v>
      </c>
      <c r="C47" s="5">
        <v>104421692</v>
      </c>
      <c r="D47" s="5" t="s">
        <v>13</v>
      </c>
      <c r="E47" s="5" t="s">
        <v>15</v>
      </c>
      <c r="F47" s="46">
        <v>0.452019</v>
      </c>
      <c r="G47" s="46">
        <v>3.2254499999999998E-2</v>
      </c>
      <c r="H47" s="46">
        <v>4.8397400000000004E-3</v>
      </c>
      <c r="I47" s="47">
        <v>2.6600000000000001E-11</v>
      </c>
      <c r="J47" s="5">
        <v>602604</v>
      </c>
      <c r="K47" s="45">
        <f t="shared" si="0"/>
        <v>5.1538623401545919E-4</v>
      </c>
      <c r="L47" s="48">
        <f t="shared" si="1"/>
        <v>44.415705582580948</v>
      </c>
      <c r="M47" s="46">
        <v>2.2499999999999999E-2</v>
      </c>
      <c r="N47" s="46">
        <v>1.5699999999999999E-2</v>
      </c>
      <c r="O47" s="46">
        <v>0.1537</v>
      </c>
    </row>
    <row r="48" spans="1:15" ht="15" x14ac:dyDescent="0.2">
      <c r="A48" s="5" t="s">
        <v>67</v>
      </c>
      <c r="B48" s="5">
        <v>9</v>
      </c>
      <c r="C48" s="5">
        <v>122672771</v>
      </c>
      <c r="D48" s="5" t="s">
        <v>13</v>
      </c>
      <c r="E48" s="5" t="s">
        <v>12</v>
      </c>
      <c r="F48" s="46">
        <v>0.59184999999999999</v>
      </c>
      <c r="G48" s="46">
        <v>2.775E-2</v>
      </c>
      <c r="H48" s="46">
        <v>4.9135799999999999E-3</v>
      </c>
      <c r="I48" s="47">
        <v>1.63E-8</v>
      </c>
      <c r="J48" s="5">
        <v>602604</v>
      </c>
      <c r="K48" s="45">
        <f t="shared" si="0"/>
        <v>3.7203810479718757E-4</v>
      </c>
      <c r="L48" s="48">
        <f t="shared" si="1"/>
        <v>31.895536541229571</v>
      </c>
      <c r="M48" s="46">
        <v>-1.7600000000000001E-2</v>
      </c>
      <c r="N48" s="46">
        <v>1.6199999999999999E-2</v>
      </c>
      <c r="O48" s="46">
        <v>0.27829999999999999</v>
      </c>
    </row>
    <row r="49" spans="1:15" ht="15" x14ac:dyDescent="0.2">
      <c r="A49" s="5" t="s">
        <v>68</v>
      </c>
      <c r="B49" s="5">
        <v>18</v>
      </c>
      <c r="C49" s="5">
        <v>77580712</v>
      </c>
      <c r="D49" s="5" t="s">
        <v>13</v>
      </c>
      <c r="E49" s="5" t="s">
        <v>15</v>
      </c>
      <c r="F49" s="46">
        <v>0.20910100000000001</v>
      </c>
      <c r="G49" s="46">
        <v>3.6551100000000003E-2</v>
      </c>
      <c r="H49" s="46">
        <v>5.9746399999999998E-3</v>
      </c>
      <c r="I49" s="47">
        <v>9.4899999999999993E-10</v>
      </c>
      <c r="J49" s="5">
        <v>602604</v>
      </c>
      <c r="K49" s="45">
        <f t="shared" si="0"/>
        <v>4.4188375403490218E-4</v>
      </c>
      <c r="L49" s="48">
        <f t="shared" si="1"/>
        <v>37.426345182935108</v>
      </c>
      <c r="M49" s="46">
        <v>5.3E-3</v>
      </c>
      <c r="N49" s="46">
        <v>1.9199999999999998E-2</v>
      </c>
      <c r="O49" s="46">
        <v>0.78190000000000004</v>
      </c>
    </row>
    <row r="50" spans="1:15" ht="15" x14ac:dyDescent="0.2">
      <c r="A50" s="5" t="s">
        <v>69</v>
      </c>
      <c r="B50" s="5">
        <v>1</v>
      </c>
      <c r="C50" s="5">
        <v>189172684</v>
      </c>
      <c r="D50" s="5" t="s">
        <v>15</v>
      </c>
      <c r="E50" s="5" t="s">
        <v>13</v>
      </c>
      <c r="F50" s="46">
        <v>0.53725000000000001</v>
      </c>
      <c r="G50" s="46">
        <v>-2.6683999999999999E-2</v>
      </c>
      <c r="H50" s="46">
        <v>4.8217399999999997E-3</v>
      </c>
      <c r="I50" s="47">
        <v>3.1300000000000002E-8</v>
      </c>
      <c r="J50" s="5">
        <v>602604</v>
      </c>
      <c r="K50" s="45">
        <f t="shared" si="0"/>
        <v>3.5404193949511802E-4</v>
      </c>
      <c r="L50" s="48">
        <f t="shared" si="1"/>
        <v>30.626282702619012</v>
      </c>
      <c r="M50" s="46">
        <v>-2.3199999999999998E-2</v>
      </c>
      <c r="N50" s="46">
        <v>1.54E-2</v>
      </c>
      <c r="O50" s="46">
        <v>0.13159999999999999</v>
      </c>
    </row>
    <row r="51" spans="1:15" ht="15" x14ac:dyDescent="0.2">
      <c r="A51" s="5" t="s">
        <v>70</v>
      </c>
      <c r="B51" s="5">
        <v>1</v>
      </c>
      <c r="C51" s="5">
        <v>190957589</v>
      </c>
      <c r="D51" s="5" t="s">
        <v>15</v>
      </c>
      <c r="E51" s="5" t="s">
        <v>13</v>
      </c>
      <c r="F51" s="46">
        <v>0.42606899999999998</v>
      </c>
      <c r="G51" s="46">
        <v>2.73972E-2</v>
      </c>
      <c r="H51" s="46">
        <v>4.8497599999999998E-3</v>
      </c>
      <c r="I51" s="47">
        <v>1.6099999999999999E-8</v>
      </c>
      <c r="J51" s="5">
        <v>602604</v>
      </c>
      <c r="K51" s="45">
        <f t="shared" si="0"/>
        <v>3.6709796403028207E-4</v>
      </c>
      <c r="L51" s="48">
        <f t="shared" si="1"/>
        <v>31.913311093209408</v>
      </c>
      <c r="M51" s="46">
        <v>8.6999999999999994E-3</v>
      </c>
      <c r="N51" s="46">
        <v>1.5599999999999999E-2</v>
      </c>
      <c r="O51" s="46">
        <v>0.57920000000000005</v>
      </c>
    </row>
    <row r="52" spans="1:15" ht="15" x14ac:dyDescent="0.2">
      <c r="A52" s="5" t="s">
        <v>71</v>
      </c>
      <c r="B52" s="5">
        <v>2</v>
      </c>
      <c r="C52" s="5">
        <v>212622818</v>
      </c>
      <c r="D52" s="5" t="s">
        <v>16</v>
      </c>
      <c r="E52" s="5" t="s">
        <v>12</v>
      </c>
      <c r="F52" s="46">
        <v>0.30639100000000002</v>
      </c>
      <c r="G52" s="46">
        <v>3.3803399999999997E-2</v>
      </c>
      <c r="H52" s="46">
        <v>5.2205100000000003E-3</v>
      </c>
      <c r="I52" s="47">
        <v>9.4700000000000006E-11</v>
      </c>
      <c r="J52" s="5">
        <v>602604</v>
      </c>
      <c r="K52" s="45">
        <f t="shared" si="0"/>
        <v>4.8567023564403738E-4</v>
      </c>
      <c r="L52" s="48">
        <f t="shared" si="1"/>
        <v>41.927107792091675</v>
      </c>
      <c r="M52" s="46">
        <v>9.4999999999999998E-3</v>
      </c>
      <c r="N52" s="46">
        <v>1.77E-2</v>
      </c>
      <c r="O52" s="46">
        <v>0.59119999999999995</v>
      </c>
    </row>
    <row r="53" spans="1:15" ht="15" x14ac:dyDescent="0.2">
      <c r="A53" s="5" t="s">
        <v>72</v>
      </c>
      <c r="B53" s="5">
        <v>3</v>
      </c>
      <c r="C53" s="5">
        <v>35678337</v>
      </c>
      <c r="D53" s="5" t="s">
        <v>13</v>
      </c>
      <c r="E53" s="5" t="s">
        <v>15</v>
      </c>
      <c r="F53" s="46">
        <v>0.245338</v>
      </c>
      <c r="G53" s="46">
        <v>3.0523100000000001E-2</v>
      </c>
      <c r="H53" s="46">
        <v>5.59546E-3</v>
      </c>
      <c r="I53" s="47">
        <v>4.9000000000000002E-8</v>
      </c>
      <c r="J53" s="5">
        <v>602604</v>
      </c>
      <c r="K53" s="45">
        <f t="shared" si="0"/>
        <v>3.4498846755625647E-4</v>
      </c>
      <c r="L53" s="48">
        <f t="shared" si="1"/>
        <v>29.756763143105911</v>
      </c>
      <c r="M53" s="46">
        <v>7.0000000000000001E-3</v>
      </c>
      <c r="N53" s="46">
        <v>1.77E-2</v>
      </c>
      <c r="O53" s="46">
        <v>0.69299999999999995</v>
      </c>
    </row>
    <row r="54" spans="1:15" ht="15" x14ac:dyDescent="0.2">
      <c r="A54" s="5" t="s">
        <v>73</v>
      </c>
      <c r="B54" s="5">
        <v>10</v>
      </c>
      <c r="C54" s="5">
        <v>134938075</v>
      </c>
      <c r="D54" s="5" t="s">
        <v>15</v>
      </c>
      <c r="E54" s="5" t="s">
        <v>13</v>
      </c>
      <c r="F54" s="46">
        <v>0.25403399999999998</v>
      </c>
      <c r="G54" s="46">
        <v>3.4534099999999998E-2</v>
      </c>
      <c r="H54" s="46">
        <v>5.5446899999999997E-3</v>
      </c>
      <c r="I54" s="47">
        <v>4.7100000000000003E-10</v>
      </c>
      <c r="J54" s="5">
        <v>602604</v>
      </c>
      <c r="K54" s="45">
        <f t="shared" si="0"/>
        <v>4.5199867347920481E-4</v>
      </c>
      <c r="L54" s="48">
        <f t="shared" si="1"/>
        <v>38.791961887950691</v>
      </c>
      <c r="M54" s="46">
        <v>-6.3E-3</v>
      </c>
      <c r="N54" s="46">
        <v>2.24E-2</v>
      </c>
      <c r="O54" s="46">
        <v>0.77890000000000004</v>
      </c>
    </row>
    <row r="55" spans="1:15" ht="15" x14ac:dyDescent="0.2">
      <c r="A55" s="5" t="s">
        <v>74</v>
      </c>
      <c r="B55" s="5">
        <v>4</v>
      </c>
      <c r="C55" s="5">
        <v>80734978</v>
      </c>
      <c r="D55" s="5" t="s">
        <v>13</v>
      </c>
      <c r="E55" s="5" t="s">
        <v>12</v>
      </c>
      <c r="F55" s="46">
        <v>0.79463499999999998</v>
      </c>
      <c r="G55" s="46">
        <v>-3.3522799999999998E-2</v>
      </c>
      <c r="H55" s="46">
        <v>5.9543799999999996E-3</v>
      </c>
      <c r="I55" s="47">
        <v>1.7999999999999999E-8</v>
      </c>
      <c r="J55" s="5">
        <v>602604</v>
      </c>
      <c r="K55" s="45">
        <f t="shared" si="0"/>
        <v>3.6677918996738304E-4</v>
      </c>
      <c r="L55" s="48">
        <f t="shared" si="1"/>
        <v>31.696220362102014</v>
      </c>
      <c r="M55" s="46">
        <v>-3.0599999999999999E-2</v>
      </c>
      <c r="N55" s="46">
        <v>1.7000000000000001E-2</v>
      </c>
      <c r="O55" s="46">
        <v>7.1569999999999995E-2</v>
      </c>
    </row>
    <row r="56" spans="1:15" ht="15" x14ac:dyDescent="0.2">
      <c r="A56" s="5" t="s">
        <v>75</v>
      </c>
      <c r="B56" s="5">
        <v>4</v>
      </c>
      <c r="C56" s="5">
        <v>3207142</v>
      </c>
      <c r="D56" s="5" t="s">
        <v>15</v>
      </c>
      <c r="E56" s="5" t="s">
        <v>13</v>
      </c>
      <c r="F56" s="46">
        <v>0.42235299999999998</v>
      </c>
      <c r="G56" s="46">
        <v>-2.7922200000000001E-2</v>
      </c>
      <c r="H56" s="46">
        <v>4.8919100000000002E-3</v>
      </c>
      <c r="I56" s="47">
        <v>1.14E-8</v>
      </c>
      <c r="J56" s="5">
        <v>602604</v>
      </c>
      <c r="K56" s="45">
        <f t="shared" si="0"/>
        <v>3.8042352745892621E-4</v>
      </c>
      <c r="L56" s="48">
        <f t="shared" si="1"/>
        <v>32.579345115502306</v>
      </c>
      <c r="M56" s="46">
        <v>-2.0799999999999999E-2</v>
      </c>
      <c r="N56" s="46">
        <v>1.5299999999999999E-2</v>
      </c>
      <c r="O56" s="46">
        <v>0.1757</v>
      </c>
    </row>
    <row r="57" spans="1:15" ht="15" x14ac:dyDescent="0.2">
      <c r="A57" s="5" t="s">
        <v>76</v>
      </c>
      <c r="B57" s="5">
        <v>12</v>
      </c>
      <c r="C57" s="5">
        <v>56374695</v>
      </c>
      <c r="D57" s="5" t="s">
        <v>13</v>
      </c>
      <c r="E57" s="5" t="s">
        <v>15</v>
      </c>
      <c r="F57" s="46">
        <v>0.33526899999999998</v>
      </c>
      <c r="G57" s="46">
        <v>-3.8057199999999999E-2</v>
      </c>
      <c r="H57" s="46">
        <v>5.1021299999999999E-3</v>
      </c>
      <c r="I57" s="47">
        <v>8.7100000000000002E-14</v>
      </c>
      <c r="J57" s="5">
        <v>602604</v>
      </c>
      <c r="K57" s="45">
        <f t="shared" si="0"/>
        <v>6.4556948326290541E-4</v>
      </c>
      <c r="L57" s="48">
        <f t="shared" si="1"/>
        <v>55.637886608689428</v>
      </c>
      <c r="M57" s="46">
        <v>-4.65E-2</v>
      </c>
      <c r="N57" s="46">
        <v>1.3599999999999999E-2</v>
      </c>
      <c r="O57" s="46">
        <v>6.4070000000000002E-4</v>
      </c>
    </row>
    <row r="58" spans="1:15" ht="15" x14ac:dyDescent="0.2">
      <c r="A58" s="5" t="s">
        <v>78</v>
      </c>
      <c r="B58" s="5">
        <v>1</v>
      </c>
      <c r="C58" s="5">
        <v>201809918</v>
      </c>
      <c r="D58" s="5" t="s">
        <v>13</v>
      </c>
      <c r="E58" s="5" t="s">
        <v>15</v>
      </c>
      <c r="F58" s="46">
        <v>0.33941199999999999</v>
      </c>
      <c r="G58" s="46">
        <v>2.77378E-2</v>
      </c>
      <c r="H58" s="46">
        <v>5.0846299999999997E-3</v>
      </c>
      <c r="I58" s="47">
        <v>4.8900000000000001E-8</v>
      </c>
      <c r="J58" s="5">
        <v>602604</v>
      </c>
      <c r="K58" s="45">
        <f t="shared" si="0"/>
        <v>3.4501016712877813E-4</v>
      </c>
      <c r="L58" s="48">
        <f t="shared" si="1"/>
        <v>29.759478316288149</v>
      </c>
      <c r="M58" s="46">
        <v>1.11E-2</v>
      </c>
      <c r="N58" s="46">
        <v>1.6400000000000001E-2</v>
      </c>
      <c r="O58" s="46">
        <v>0.49909999999999999</v>
      </c>
    </row>
    <row r="59" spans="1:15" ht="15" x14ac:dyDescent="0.2">
      <c r="A59" s="5" t="s">
        <v>79</v>
      </c>
      <c r="B59" s="5">
        <v>6</v>
      </c>
      <c r="C59" s="5">
        <v>98344031</v>
      </c>
      <c r="D59" s="5" t="s">
        <v>13</v>
      </c>
      <c r="E59" s="5" t="s">
        <v>15</v>
      </c>
      <c r="F59" s="46">
        <v>0.38304199999999999</v>
      </c>
      <c r="G59" s="46">
        <v>-3.7726999999999997E-2</v>
      </c>
      <c r="H59" s="46">
        <v>4.9537000000000001E-3</v>
      </c>
      <c r="I59" s="47">
        <v>2.6200000000000001E-14</v>
      </c>
      <c r="J59" s="5">
        <v>602604</v>
      </c>
      <c r="K59" s="45">
        <f t="shared" si="0"/>
        <v>6.7272340267379585E-4</v>
      </c>
      <c r="L59" s="48">
        <f t="shared" si="1"/>
        <v>58.002290013894111</v>
      </c>
      <c r="M59" s="46">
        <v>-3.3300000000000003E-2</v>
      </c>
      <c r="N59" s="46">
        <v>1.47E-2</v>
      </c>
      <c r="O59" s="46">
        <v>2.3730000000000001E-2</v>
      </c>
    </row>
    <row r="60" spans="1:15" ht="15" x14ac:dyDescent="0.2">
      <c r="A60" s="5" t="s">
        <v>80</v>
      </c>
      <c r="B60" s="5">
        <v>6</v>
      </c>
      <c r="C60" s="5">
        <v>143150043</v>
      </c>
      <c r="D60" s="5" t="s">
        <v>15</v>
      </c>
      <c r="E60" s="5" t="s">
        <v>13</v>
      </c>
      <c r="F60" s="46">
        <v>0.253631</v>
      </c>
      <c r="G60" s="46">
        <v>-3.26836E-2</v>
      </c>
      <c r="H60" s="46">
        <v>5.5596600000000001E-3</v>
      </c>
      <c r="I60" s="47">
        <v>4.1299999999999996E-9</v>
      </c>
      <c r="J60" s="5">
        <v>602604</v>
      </c>
      <c r="K60" s="45">
        <f t="shared" si="0"/>
        <v>4.0443217225271782E-4</v>
      </c>
      <c r="L60" s="48">
        <f t="shared" si="1"/>
        <v>34.559170277028343</v>
      </c>
      <c r="M60" s="46">
        <v>2.9999999999999997E-4</v>
      </c>
      <c r="N60" s="46">
        <v>1.8599999999999998E-2</v>
      </c>
      <c r="O60" s="46">
        <v>0.9889</v>
      </c>
    </row>
    <row r="61" spans="1:15" ht="15" x14ac:dyDescent="0.2">
      <c r="A61" s="5" t="s">
        <v>81</v>
      </c>
      <c r="B61" s="5">
        <v>6</v>
      </c>
      <c r="C61" s="5">
        <v>17023108</v>
      </c>
      <c r="D61" s="5" t="s">
        <v>13</v>
      </c>
      <c r="E61" s="5" t="s">
        <v>15</v>
      </c>
      <c r="F61" s="46">
        <v>0.24879399999999999</v>
      </c>
      <c r="G61" s="46">
        <v>-3.1493E-2</v>
      </c>
      <c r="H61" s="46">
        <v>5.5586999999999998E-3</v>
      </c>
      <c r="I61" s="47">
        <v>1.4699999999999999E-8</v>
      </c>
      <c r="J61" s="5">
        <v>602604</v>
      </c>
      <c r="K61" s="45">
        <f t="shared" si="0"/>
        <v>3.7072938661633403E-4</v>
      </c>
      <c r="L61" s="48">
        <f t="shared" si="1"/>
        <v>32.098267665729757</v>
      </c>
      <c r="M61" s="46">
        <v>-1.03E-2</v>
      </c>
      <c r="N61" s="46">
        <v>1.77E-2</v>
      </c>
      <c r="O61" s="46">
        <v>0.56120000000000003</v>
      </c>
    </row>
    <row r="62" spans="1:15" ht="15" x14ac:dyDescent="0.2">
      <c r="A62" s="5" t="s">
        <v>82</v>
      </c>
      <c r="B62" s="5">
        <v>14</v>
      </c>
      <c r="C62" s="5">
        <v>94032065</v>
      </c>
      <c r="D62" s="5" t="s">
        <v>13</v>
      </c>
      <c r="E62" s="5" t="s">
        <v>15</v>
      </c>
      <c r="F62" s="46">
        <v>0.63404499999999997</v>
      </c>
      <c r="G62" s="46">
        <v>3.0738399999999999E-2</v>
      </c>
      <c r="H62" s="46">
        <v>5.0092499999999998E-3</v>
      </c>
      <c r="I62" s="47">
        <v>8.4499999999999998E-10</v>
      </c>
      <c r="J62" s="5">
        <v>602604</v>
      </c>
      <c r="K62" s="45">
        <f t="shared" si="0"/>
        <v>4.3847039797830428E-4</v>
      </c>
      <c r="L62" s="48">
        <f t="shared" si="1"/>
        <v>37.654518790285387</v>
      </c>
      <c r="M62" s="46">
        <v>1.7899999999999999E-2</v>
      </c>
      <c r="N62" s="46">
        <v>1.6199999999999999E-2</v>
      </c>
      <c r="O62" s="46">
        <v>0.27050000000000002</v>
      </c>
    </row>
    <row r="63" spans="1:15" ht="15" x14ac:dyDescent="0.2">
      <c r="A63" s="5" t="s">
        <v>83</v>
      </c>
      <c r="B63" s="5">
        <v>13</v>
      </c>
      <c r="C63" s="5">
        <v>66957533</v>
      </c>
      <c r="D63" s="5" t="s">
        <v>13</v>
      </c>
      <c r="E63" s="5" t="s">
        <v>15</v>
      </c>
      <c r="F63" s="46">
        <v>0.47563299999999997</v>
      </c>
      <c r="G63" s="46">
        <v>2.6660400000000001E-2</v>
      </c>
      <c r="H63" s="46">
        <v>4.8163700000000004E-3</v>
      </c>
      <c r="I63" s="47">
        <v>3.1100000000000001E-8</v>
      </c>
      <c r="J63" s="5">
        <v>602604</v>
      </c>
      <c r="K63" s="45">
        <f t="shared" si="0"/>
        <v>3.5454441549835945E-4</v>
      </c>
      <c r="L63" s="48">
        <f t="shared" si="1"/>
        <v>30.640344006695223</v>
      </c>
      <c r="M63" s="46">
        <v>3.04E-2</v>
      </c>
      <c r="N63" s="46">
        <v>1.52E-2</v>
      </c>
      <c r="O63" s="46">
        <v>4.5940000000000002E-2</v>
      </c>
    </row>
    <row r="64" spans="1:15" ht="15" x14ac:dyDescent="0.2">
      <c r="A64" s="5" t="s">
        <v>84</v>
      </c>
      <c r="B64" s="5">
        <v>22</v>
      </c>
      <c r="C64" s="5">
        <v>48875699</v>
      </c>
      <c r="D64" s="5" t="s">
        <v>16</v>
      </c>
      <c r="E64" s="5" t="s">
        <v>12</v>
      </c>
      <c r="F64" s="46">
        <v>0.45819300000000002</v>
      </c>
      <c r="G64" s="46">
        <v>2.7565699999999999E-2</v>
      </c>
      <c r="H64" s="46">
        <v>4.8377999999999997E-3</v>
      </c>
      <c r="I64" s="47">
        <v>1.2100000000000001E-8</v>
      </c>
      <c r="J64" s="5">
        <v>602604</v>
      </c>
      <c r="K64" s="45">
        <f t="shared" si="0"/>
        <v>3.7727767593387249E-4</v>
      </c>
      <c r="L64" s="48">
        <f t="shared" si="1"/>
        <v>32.467005186297996</v>
      </c>
      <c r="M64" s="46">
        <v>3.6299999999999999E-2</v>
      </c>
      <c r="N64" s="46">
        <v>1.35E-2</v>
      </c>
      <c r="O64" s="46">
        <v>7.3249999999999999E-3</v>
      </c>
    </row>
    <row r="65" spans="1:15" ht="15" x14ac:dyDescent="0.2">
      <c r="A65" s="5" t="s">
        <v>85</v>
      </c>
      <c r="B65" s="5">
        <v>19</v>
      </c>
      <c r="C65" s="5">
        <v>18449238</v>
      </c>
      <c r="D65" s="5" t="s">
        <v>13</v>
      </c>
      <c r="E65" s="5" t="s">
        <v>15</v>
      </c>
      <c r="F65" s="46">
        <v>0.26662999999999998</v>
      </c>
      <c r="G65" s="46">
        <v>-3.5043999999999999E-2</v>
      </c>
      <c r="H65" s="46">
        <v>5.47191E-3</v>
      </c>
      <c r="I65" s="47">
        <v>1.51E-10</v>
      </c>
      <c r="J65" s="5">
        <v>602604</v>
      </c>
      <c r="K65" s="45">
        <f t="shared" si="0"/>
        <v>4.8027445952934772E-4</v>
      </c>
      <c r="L65" s="48">
        <f t="shared" si="1"/>
        <v>41.015636168927188</v>
      </c>
      <c r="M65" s="46">
        <v>-3.0499999999999999E-2</v>
      </c>
      <c r="N65" s="46">
        <v>1.5900000000000001E-2</v>
      </c>
      <c r="O65" s="46">
        <v>5.4620000000000002E-2</v>
      </c>
    </row>
    <row r="66" spans="1:15" ht="15" x14ac:dyDescent="0.2">
      <c r="A66" s="5" t="s">
        <v>86</v>
      </c>
      <c r="B66" s="5">
        <v>16</v>
      </c>
      <c r="C66" s="5">
        <v>53800754</v>
      </c>
      <c r="D66" s="5" t="s">
        <v>13</v>
      </c>
      <c r="E66" s="5" t="s">
        <v>15</v>
      </c>
      <c r="F66" s="46">
        <v>0.42175499999999999</v>
      </c>
      <c r="G66" s="46">
        <v>3.3251299999999998E-2</v>
      </c>
      <c r="H66" s="46">
        <v>4.8630499999999998E-3</v>
      </c>
      <c r="I66" s="47">
        <v>8.0600000000000008E-12</v>
      </c>
      <c r="J66" s="5">
        <v>602604</v>
      </c>
      <c r="K66" s="45">
        <f t="shared" si="0"/>
        <v>5.3928629086181211E-4</v>
      </c>
      <c r="L66" s="48">
        <f t="shared" si="1"/>
        <v>46.751956353277642</v>
      </c>
      <c r="M66" s="46">
        <v>1.0999999999999999E-2</v>
      </c>
      <c r="N66" s="46">
        <v>1.29E-2</v>
      </c>
      <c r="O66" s="46">
        <v>0.39439999999999997</v>
      </c>
    </row>
    <row r="67" spans="1:15" ht="15.75" x14ac:dyDescent="0.2">
      <c r="A67" s="59" t="s">
        <v>122</v>
      </c>
      <c r="B67" s="60"/>
      <c r="C67" s="60"/>
      <c r="D67" s="60"/>
      <c r="E67" s="60"/>
      <c r="F67" s="60"/>
      <c r="G67" s="60"/>
      <c r="H67" s="60"/>
      <c r="I67" s="60"/>
      <c r="J67" s="60"/>
      <c r="K67" s="60"/>
      <c r="L67" s="60"/>
      <c r="M67" s="60"/>
      <c r="N67" s="60"/>
      <c r="O67" s="60"/>
    </row>
    <row r="69" spans="1:15" x14ac:dyDescent="0.2">
      <c r="K69" s="49"/>
      <c r="L69" s="50"/>
    </row>
  </sheetData>
  <mergeCells count="10">
    <mergeCell ref="A67:O67"/>
    <mergeCell ref="A1:O2"/>
    <mergeCell ref="A3:A4"/>
    <mergeCell ref="B3:B4"/>
    <mergeCell ref="C3:C4"/>
    <mergeCell ref="D3:D4"/>
    <mergeCell ref="E3:E4"/>
    <mergeCell ref="F3:F4"/>
    <mergeCell ref="G3:L3"/>
    <mergeCell ref="M3:O3"/>
  </mergeCells>
  <phoneticPr fontId="1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A62F77F-EBA1-4B32-965B-82AB573C384A}">
  <dimension ref="A1:O84"/>
  <sheetViews>
    <sheetView zoomScaleNormal="100" workbookViewId="0">
      <selection sqref="A1:O2"/>
    </sheetView>
  </sheetViews>
  <sheetFormatPr defaultRowHeight="14.25" x14ac:dyDescent="0.2"/>
  <cols>
    <col min="1" max="1" width="15.125" customWidth="1"/>
    <col min="2" max="2" width="12.125" customWidth="1"/>
    <col min="3" max="3" width="14" customWidth="1"/>
    <col min="4" max="4" width="11.25" customWidth="1"/>
    <col min="5" max="5" width="11.375" customWidth="1"/>
    <col min="6" max="6" width="12.25" customWidth="1"/>
    <col min="7" max="7" width="13.625" customWidth="1"/>
    <col min="8" max="8" width="13.25" customWidth="1"/>
    <col min="9" max="9" width="12.125" customWidth="1"/>
    <col min="10" max="10" width="12.875" customWidth="1"/>
    <col min="11" max="11" width="19.375" customWidth="1"/>
    <col min="12" max="12" width="13" customWidth="1"/>
    <col min="13" max="15" width="15.125" customWidth="1"/>
  </cols>
  <sheetData>
    <row r="1" spans="1:15" x14ac:dyDescent="0.2">
      <c r="A1" s="61" t="s">
        <v>209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ht="15.75" x14ac:dyDescent="0.2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5" t="s">
        <v>5</v>
      </c>
      <c r="G3" s="67" t="s">
        <v>21</v>
      </c>
      <c r="H3" s="67"/>
      <c r="I3" s="67"/>
      <c r="J3" s="67"/>
      <c r="K3" s="67"/>
      <c r="L3" s="67"/>
      <c r="M3" s="67" t="s">
        <v>87</v>
      </c>
      <c r="N3" s="67"/>
      <c r="O3" s="67"/>
    </row>
    <row r="4" spans="1:15" ht="18.75" x14ac:dyDescent="0.25">
      <c r="A4" s="64"/>
      <c r="B4" s="64"/>
      <c r="C4" s="64"/>
      <c r="D4" s="64"/>
      <c r="E4" s="64"/>
      <c r="F4" s="66"/>
      <c r="G4" s="17" t="s">
        <v>6</v>
      </c>
      <c r="H4" s="17" t="s">
        <v>7</v>
      </c>
      <c r="I4" s="17" t="s">
        <v>8</v>
      </c>
      <c r="J4" s="17" t="s">
        <v>9</v>
      </c>
      <c r="K4" s="17" t="s">
        <v>10</v>
      </c>
      <c r="L4" s="18" t="s">
        <v>11</v>
      </c>
      <c r="M4" s="17" t="s">
        <v>6</v>
      </c>
      <c r="N4" s="17" t="s">
        <v>7</v>
      </c>
      <c r="O4" s="17" t="s">
        <v>8</v>
      </c>
    </row>
    <row r="5" spans="1:15" ht="15" x14ac:dyDescent="0.2">
      <c r="A5" s="5" t="s">
        <v>22</v>
      </c>
      <c r="B5" s="5">
        <v>4</v>
      </c>
      <c r="C5" s="5">
        <v>159839313</v>
      </c>
      <c r="D5" s="5" t="s">
        <v>12</v>
      </c>
      <c r="E5" s="5" t="s">
        <v>16</v>
      </c>
      <c r="F5" s="46">
        <v>0.38356699999999999</v>
      </c>
      <c r="G5" s="46">
        <v>2.6980275722304201E-2</v>
      </c>
      <c r="H5" s="46">
        <v>4.9466463686163101E-3</v>
      </c>
      <c r="I5" s="47">
        <v>4.91783060346246E-8</v>
      </c>
      <c r="J5" s="5">
        <v>602604</v>
      </c>
      <c r="K5" s="45">
        <f>2*F5*(1-F5)*G5*G5</f>
        <v>3.4423092093055659E-4</v>
      </c>
      <c r="L5" s="48">
        <f>G5^2/H5^2</f>
        <v>29.748908704069262</v>
      </c>
      <c r="M5" s="46">
        <v>-3.19329E-2</v>
      </c>
      <c r="N5" s="46">
        <v>1.40298E-2</v>
      </c>
      <c r="O5" s="46">
        <v>2.2841299999999998E-2</v>
      </c>
    </row>
    <row r="6" spans="1:15" ht="15" x14ac:dyDescent="0.2">
      <c r="A6" s="5" t="s">
        <v>23</v>
      </c>
      <c r="B6" s="5">
        <v>2</v>
      </c>
      <c r="C6" s="5">
        <v>60665768</v>
      </c>
      <c r="D6" s="5" t="s">
        <v>13</v>
      </c>
      <c r="E6" s="5" t="s">
        <v>15</v>
      </c>
      <c r="F6" s="46">
        <v>0.87837200000000004</v>
      </c>
      <c r="G6" s="46">
        <v>4.2061784269668098E-2</v>
      </c>
      <c r="H6" s="46">
        <v>7.3591697510568396E-3</v>
      </c>
      <c r="I6" s="47">
        <v>1.09342630979168E-8</v>
      </c>
      <c r="J6" s="5">
        <v>602604</v>
      </c>
      <c r="K6" s="45">
        <f t="shared" ref="K6:K82" si="0">2*F6*(1-F6)*G6*G6</f>
        <v>3.7802230645115438E-4</v>
      </c>
      <c r="L6" s="48">
        <f t="shared" ref="L6:L82" si="1">G6^2/H6^2</f>
        <v>32.667638551500055</v>
      </c>
      <c r="M6" s="46">
        <v>2.2142100000000001E-2</v>
      </c>
      <c r="N6" s="46">
        <v>2.4074700000000001E-2</v>
      </c>
      <c r="O6" s="46">
        <v>0.35771700000000001</v>
      </c>
    </row>
    <row r="7" spans="1:15" ht="15" x14ac:dyDescent="0.2">
      <c r="A7" s="5" t="s">
        <v>24</v>
      </c>
      <c r="B7" s="5">
        <v>14</v>
      </c>
      <c r="C7" s="5">
        <v>103377321</v>
      </c>
      <c r="D7" s="5" t="s">
        <v>15</v>
      </c>
      <c r="E7" s="5" t="s">
        <v>13</v>
      </c>
      <c r="F7" s="46">
        <v>0.83700399999999997</v>
      </c>
      <c r="G7" s="46">
        <v>-4.1787517245073499E-2</v>
      </c>
      <c r="H7" s="46">
        <v>6.50789437998629E-3</v>
      </c>
      <c r="I7" s="47">
        <v>1.3533728441955299E-10</v>
      </c>
      <c r="J7" s="5">
        <v>602604</v>
      </c>
      <c r="K7" s="45">
        <f t="shared" si="0"/>
        <v>4.7646128044110905E-4</v>
      </c>
      <c r="L7" s="48">
        <f t="shared" si="1"/>
        <v>41.22988712107415</v>
      </c>
      <c r="M7" s="46">
        <v>-2.5910900000000001E-2</v>
      </c>
      <c r="N7" s="46">
        <v>1.5990799999999999E-2</v>
      </c>
      <c r="O7" s="46">
        <v>0.105154</v>
      </c>
    </row>
    <row r="8" spans="1:15" ht="15" x14ac:dyDescent="0.2">
      <c r="A8" s="5" t="s">
        <v>25</v>
      </c>
      <c r="B8" s="5">
        <v>10</v>
      </c>
      <c r="C8" s="5">
        <v>106610839</v>
      </c>
      <c r="D8" s="5" t="s">
        <v>13</v>
      </c>
      <c r="E8" s="5" t="s">
        <v>15</v>
      </c>
      <c r="F8" s="46">
        <v>0.35800799999999999</v>
      </c>
      <c r="G8" s="46">
        <v>3.1217035739748499E-2</v>
      </c>
      <c r="H8" s="46">
        <v>5.0220415222952302E-3</v>
      </c>
      <c r="I8" s="47">
        <v>5.0997145300099802E-10</v>
      </c>
      <c r="J8" s="5">
        <v>602604</v>
      </c>
      <c r="K8" s="45">
        <f t="shared" si="0"/>
        <v>4.4795631830256595E-4</v>
      </c>
      <c r="L8" s="48">
        <f t="shared" si="1"/>
        <v>38.638719464493349</v>
      </c>
      <c r="M8" s="46">
        <v>1.0831899999999999E-3</v>
      </c>
      <c r="N8" s="46">
        <v>1.4835900000000001E-2</v>
      </c>
      <c r="O8" s="46">
        <v>0.941797</v>
      </c>
    </row>
    <row r="9" spans="1:15" ht="15" x14ac:dyDescent="0.2">
      <c r="A9" s="5" t="s">
        <v>125</v>
      </c>
      <c r="B9" s="5">
        <v>11</v>
      </c>
      <c r="C9" s="5">
        <v>38565727</v>
      </c>
      <c r="D9" s="5" t="s">
        <v>12</v>
      </c>
      <c r="E9" s="5" t="s">
        <v>15</v>
      </c>
      <c r="F9" s="46">
        <v>0.64878000000000002</v>
      </c>
      <c r="G9" s="46">
        <v>-2.76490921115253E-2</v>
      </c>
      <c r="H9" s="46">
        <v>5.0366526429715796E-3</v>
      </c>
      <c r="I9" s="47">
        <v>4.0289762861945302E-8</v>
      </c>
      <c r="J9" s="5">
        <v>602604</v>
      </c>
      <c r="K9" s="45">
        <f t="shared" si="0"/>
        <v>3.483922120776973E-4</v>
      </c>
      <c r="L9" s="48">
        <f t="shared" si="1"/>
        <v>30.135454779368512</v>
      </c>
      <c r="M9" s="46">
        <v>2.6081500000000001E-2</v>
      </c>
      <c r="N9" s="46">
        <v>1.4201500000000001E-2</v>
      </c>
      <c r="O9" s="46">
        <v>6.6278100000000006E-2</v>
      </c>
    </row>
    <row r="10" spans="1:15" ht="15" x14ac:dyDescent="0.2">
      <c r="A10" s="5" t="s">
        <v>26</v>
      </c>
      <c r="B10" s="5">
        <v>7</v>
      </c>
      <c r="C10" s="5">
        <v>2061111</v>
      </c>
      <c r="D10" s="5" t="s">
        <v>12</v>
      </c>
      <c r="E10" s="5" t="s">
        <v>13</v>
      </c>
      <c r="F10" s="46">
        <v>0.81971799999999995</v>
      </c>
      <c r="G10" s="46">
        <v>5.1482689541255497E-2</v>
      </c>
      <c r="H10" s="46">
        <v>6.2559823728753098E-3</v>
      </c>
      <c r="I10" s="47">
        <v>1.8822676732792399E-16</v>
      </c>
      <c r="J10" s="5">
        <v>602604</v>
      </c>
      <c r="K10" s="45">
        <f t="shared" si="0"/>
        <v>7.8337424470603071E-4</v>
      </c>
      <c r="L10" s="48">
        <f t="shared" si="1"/>
        <v>67.722256673581171</v>
      </c>
      <c r="M10" s="46">
        <v>-2.2333800000000001E-3</v>
      </c>
      <c r="N10" s="46">
        <v>1.47908E-2</v>
      </c>
      <c r="O10" s="46">
        <v>0.87997700000000001</v>
      </c>
    </row>
    <row r="11" spans="1:15" ht="15" x14ac:dyDescent="0.2">
      <c r="A11" s="5" t="s">
        <v>27</v>
      </c>
      <c r="B11" s="5">
        <v>5</v>
      </c>
      <c r="C11" s="5">
        <v>120144025</v>
      </c>
      <c r="D11" s="5" t="s">
        <v>12</v>
      </c>
      <c r="E11" s="5" t="s">
        <v>16</v>
      </c>
      <c r="F11" s="46">
        <v>0.66109200000000001</v>
      </c>
      <c r="G11" s="46">
        <v>-2.8159900092680001E-2</v>
      </c>
      <c r="H11" s="46">
        <v>5.0869408785732002E-3</v>
      </c>
      <c r="I11" s="47">
        <v>3.09945537787565E-8</v>
      </c>
      <c r="J11" s="5">
        <v>602604</v>
      </c>
      <c r="K11" s="45">
        <f t="shared" si="0"/>
        <v>3.5533332294166554E-4</v>
      </c>
      <c r="L11" s="48">
        <f t="shared" si="1"/>
        <v>30.644238864750839</v>
      </c>
      <c r="M11" s="46">
        <v>6.2616099999999999E-3</v>
      </c>
      <c r="N11" s="46">
        <v>1.3684699999999999E-2</v>
      </c>
      <c r="O11" s="46">
        <v>0.64726600000000001</v>
      </c>
    </row>
    <row r="12" spans="1:15" ht="15" x14ac:dyDescent="0.2">
      <c r="A12" s="5" t="s">
        <v>28</v>
      </c>
      <c r="B12" s="5">
        <v>6</v>
      </c>
      <c r="C12" s="5">
        <v>152235339</v>
      </c>
      <c r="D12" s="5" t="s">
        <v>12</v>
      </c>
      <c r="E12" s="5" t="s">
        <v>16</v>
      </c>
      <c r="F12" s="46">
        <v>0.36777700000000002</v>
      </c>
      <c r="G12" s="46">
        <v>2.88169879243147E-2</v>
      </c>
      <c r="H12" s="46">
        <v>4.9942239802712E-3</v>
      </c>
      <c r="I12" s="47">
        <v>7.9241815125496603E-9</v>
      </c>
      <c r="J12" s="5">
        <v>602604</v>
      </c>
      <c r="K12" s="45">
        <f t="shared" si="0"/>
        <v>3.861731029933779E-4</v>
      </c>
      <c r="L12" s="48">
        <f t="shared" si="1"/>
        <v>33.293629154519778</v>
      </c>
      <c r="M12" s="46">
        <v>6.9583400000000004E-3</v>
      </c>
      <c r="N12" s="46">
        <v>1.3679999999999999E-2</v>
      </c>
      <c r="O12" s="46">
        <v>0.61099499999999995</v>
      </c>
    </row>
    <row r="13" spans="1:15" ht="15" x14ac:dyDescent="0.2">
      <c r="A13" s="5" t="s">
        <v>29</v>
      </c>
      <c r="B13" s="5">
        <v>10</v>
      </c>
      <c r="C13" s="5">
        <v>21790476</v>
      </c>
      <c r="D13" s="5" t="s">
        <v>15</v>
      </c>
      <c r="E13" s="5" t="s">
        <v>13</v>
      </c>
      <c r="F13" s="46">
        <v>0.688913</v>
      </c>
      <c r="G13" s="46">
        <v>-3.1715927923521597E-2</v>
      </c>
      <c r="H13" s="46">
        <v>5.2307693776403102E-3</v>
      </c>
      <c r="I13" s="47">
        <v>1.33324244011402E-9</v>
      </c>
      <c r="J13" s="5">
        <v>602604</v>
      </c>
      <c r="K13" s="45">
        <f t="shared" si="0"/>
        <v>4.311526730533198E-4</v>
      </c>
      <c r="L13" s="48">
        <f t="shared" si="1"/>
        <v>36.764079727075078</v>
      </c>
      <c r="M13" s="46">
        <v>-1.5823E-2</v>
      </c>
      <c r="N13" s="46">
        <v>1.4526799999999999E-2</v>
      </c>
      <c r="O13" s="46">
        <v>0.27605299999999999</v>
      </c>
    </row>
    <row r="14" spans="1:15" ht="15" x14ac:dyDescent="0.2">
      <c r="A14" s="5" t="s">
        <v>30</v>
      </c>
      <c r="B14" s="5">
        <v>17</v>
      </c>
      <c r="C14" s="5">
        <v>50316131</v>
      </c>
      <c r="D14" s="5" t="s">
        <v>12</v>
      </c>
      <c r="E14" s="5" t="s">
        <v>16</v>
      </c>
      <c r="F14" s="46">
        <v>0.60519699999999998</v>
      </c>
      <c r="G14" s="46">
        <v>-2.9696725952169298E-2</v>
      </c>
      <c r="H14" s="46">
        <v>4.9331543310537802E-3</v>
      </c>
      <c r="I14" s="47">
        <v>1.74605701679273E-9</v>
      </c>
      <c r="J14" s="5">
        <v>602604</v>
      </c>
      <c r="K14" s="45">
        <f t="shared" si="0"/>
        <v>4.2142893316507928E-4</v>
      </c>
      <c r="L14" s="48">
        <f t="shared" si="1"/>
        <v>36.238293472935837</v>
      </c>
      <c r="M14" s="46">
        <v>-3.85239E-2</v>
      </c>
      <c r="N14" s="46">
        <v>1.36413E-2</v>
      </c>
      <c r="O14" s="46">
        <v>4.7417600000000002E-3</v>
      </c>
    </row>
    <row r="15" spans="1:15" ht="15" x14ac:dyDescent="0.2">
      <c r="A15" s="5" t="s">
        <v>126</v>
      </c>
      <c r="B15" s="5">
        <v>16</v>
      </c>
      <c r="C15" s="5">
        <v>60658751</v>
      </c>
      <c r="D15" s="5" t="s">
        <v>12</v>
      </c>
      <c r="E15" s="5" t="s">
        <v>15</v>
      </c>
      <c r="F15" s="46">
        <v>0.72520200000000001</v>
      </c>
      <c r="G15" s="46">
        <v>3.3261395262223499E-2</v>
      </c>
      <c r="H15" s="46">
        <v>5.3917106536473603E-3</v>
      </c>
      <c r="I15" s="47">
        <v>6.8728689823748797E-10</v>
      </c>
      <c r="J15" s="5">
        <v>602604</v>
      </c>
      <c r="K15" s="45">
        <f t="shared" si="0"/>
        <v>4.4094404606145302E-4</v>
      </c>
      <c r="L15" s="48">
        <f t="shared" si="1"/>
        <v>38.056405942792765</v>
      </c>
      <c r="M15" s="46">
        <v>2.6210500000000001E-2</v>
      </c>
      <c r="N15" s="46">
        <v>1.51185E-2</v>
      </c>
      <c r="O15" s="46">
        <v>8.2975499999999994E-2</v>
      </c>
    </row>
    <row r="16" spans="1:15" ht="15" x14ac:dyDescent="0.2">
      <c r="A16" s="5" t="s">
        <v>31</v>
      </c>
      <c r="B16" s="5">
        <v>18</v>
      </c>
      <c r="C16" s="5">
        <v>35138245</v>
      </c>
      <c r="D16" s="5" t="s">
        <v>13</v>
      </c>
      <c r="E16" s="5" t="s">
        <v>15</v>
      </c>
      <c r="F16" s="46">
        <v>0.329565</v>
      </c>
      <c r="G16" s="46">
        <v>3.6545121640389498E-2</v>
      </c>
      <c r="H16" s="46">
        <v>5.1335427065149E-3</v>
      </c>
      <c r="I16" s="47">
        <v>1.0880034083409001E-12</v>
      </c>
      <c r="J16" s="5">
        <v>602604</v>
      </c>
      <c r="K16" s="45">
        <f t="shared" si="0"/>
        <v>5.901828440081254E-4</v>
      </c>
      <c r="L16" s="48">
        <f t="shared" si="1"/>
        <v>50.678583190160602</v>
      </c>
      <c r="M16" s="46">
        <v>1.46836E-2</v>
      </c>
      <c r="N16" s="46">
        <v>1.49722E-2</v>
      </c>
      <c r="O16" s="46">
        <v>0.32673099999999999</v>
      </c>
    </row>
    <row r="17" spans="1:15" ht="15" x14ac:dyDescent="0.2">
      <c r="A17" s="5" t="s">
        <v>32</v>
      </c>
      <c r="B17" s="5">
        <v>2</v>
      </c>
      <c r="C17" s="5">
        <v>41704580</v>
      </c>
      <c r="D17" s="5" t="s">
        <v>15</v>
      </c>
      <c r="E17" s="5" t="s">
        <v>13</v>
      </c>
      <c r="F17" s="46">
        <v>0.64124899999999996</v>
      </c>
      <c r="G17" s="46">
        <v>-2.7818412699559501E-2</v>
      </c>
      <c r="H17" s="46">
        <v>5.0221426513901201E-3</v>
      </c>
      <c r="I17" s="47">
        <v>3.0393935149696698E-8</v>
      </c>
      <c r="J17" s="5">
        <v>602604</v>
      </c>
      <c r="K17" s="45">
        <f t="shared" si="0"/>
        <v>3.5605288447149283E-4</v>
      </c>
      <c r="L17" s="48">
        <f t="shared" si="1"/>
        <v>30.682207499321212</v>
      </c>
      <c r="M17" s="46">
        <v>9.40502E-3</v>
      </c>
      <c r="N17" s="46">
        <v>1.3811E-2</v>
      </c>
      <c r="O17" s="46">
        <v>0.49588399999999999</v>
      </c>
    </row>
    <row r="18" spans="1:15" ht="15" x14ac:dyDescent="0.2">
      <c r="A18" s="5" t="s">
        <v>33</v>
      </c>
      <c r="B18" s="5">
        <v>4</v>
      </c>
      <c r="C18" s="5">
        <v>103188709</v>
      </c>
      <c r="D18" s="5" t="s">
        <v>12</v>
      </c>
      <c r="E18" s="5" t="s">
        <v>16</v>
      </c>
      <c r="F18" s="46">
        <v>0.92555500000000002</v>
      </c>
      <c r="G18" s="46">
        <v>-7.0144323687453297E-2</v>
      </c>
      <c r="H18" s="46">
        <v>9.1831238465095496E-3</v>
      </c>
      <c r="I18" s="47">
        <v>2.19946881959058E-14</v>
      </c>
      <c r="J18" s="5">
        <v>602604</v>
      </c>
      <c r="K18" s="45">
        <f t="shared" si="0"/>
        <v>6.7803611322420575E-4</v>
      </c>
      <c r="L18" s="48">
        <f t="shared" si="1"/>
        <v>58.345072210278701</v>
      </c>
      <c r="M18" s="46">
        <v>-2.4968799999999999E-2</v>
      </c>
      <c r="N18" s="46">
        <v>5.7278599999999999E-2</v>
      </c>
      <c r="O18" s="46">
        <v>0.66289500000000001</v>
      </c>
    </row>
    <row r="19" spans="1:15" ht="15" x14ac:dyDescent="0.2">
      <c r="A19" s="5" t="s">
        <v>34</v>
      </c>
      <c r="B19" s="5">
        <v>13</v>
      </c>
      <c r="C19" s="5">
        <v>58335375</v>
      </c>
      <c r="D19" s="5" t="s">
        <v>15</v>
      </c>
      <c r="E19" s="5" t="s">
        <v>13</v>
      </c>
      <c r="F19" s="46">
        <v>0.26575100000000001</v>
      </c>
      <c r="G19" s="46">
        <v>3.8798387639900199E-2</v>
      </c>
      <c r="H19" s="46">
        <v>5.4551226049485702E-3</v>
      </c>
      <c r="I19" s="47">
        <v>1.1413711185221201E-12</v>
      </c>
      <c r="J19" s="5">
        <v>602604</v>
      </c>
      <c r="K19" s="45">
        <f t="shared" si="0"/>
        <v>5.8745637684089712E-4</v>
      </c>
      <c r="L19" s="48">
        <f t="shared" si="1"/>
        <v>50.584600433776679</v>
      </c>
      <c r="M19" s="46">
        <v>2.7075200000000001E-2</v>
      </c>
      <c r="N19" s="46">
        <v>1.49106E-2</v>
      </c>
      <c r="O19" s="46">
        <v>6.9396899999999997E-2</v>
      </c>
    </row>
    <row r="20" spans="1:15" ht="15" x14ac:dyDescent="0.2">
      <c r="A20" s="5" t="s">
        <v>35</v>
      </c>
      <c r="B20" s="5">
        <v>2</v>
      </c>
      <c r="C20" s="5">
        <v>144257639</v>
      </c>
      <c r="D20" s="5" t="s">
        <v>13</v>
      </c>
      <c r="E20" s="5" t="s">
        <v>15</v>
      </c>
      <c r="F20" s="46">
        <v>0.60759700000000005</v>
      </c>
      <c r="G20" s="46">
        <v>2.7708090748170201E-2</v>
      </c>
      <c r="H20" s="46">
        <v>4.9318326792759997E-3</v>
      </c>
      <c r="I20" s="47">
        <v>1.9294158785128601E-8</v>
      </c>
      <c r="J20" s="5">
        <v>602604</v>
      </c>
      <c r="K20" s="45">
        <f t="shared" si="0"/>
        <v>3.6609275834806565E-4</v>
      </c>
      <c r="L20" s="48">
        <f t="shared" si="1"/>
        <v>31.564327054754205</v>
      </c>
      <c r="M20" s="46">
        <v>1.1344099999999999E-2</v>
      </c>
      <c r="N20" s="46">
        <v>1.39781E-2</v>
      </c>
      <c r="O20" s="46">
        <v>0.417045</v>
      </c>
    </row>
    <row r="21" spans="1:15" ht="15" x14ac:dyDescent="0.2">
      <c r="A21" s="5" t="s">
        <v>36</v>
      </c>
      <c r="B21" s="5">
        <v>18</v>
      </c>
      <c r="C21" s="5">
        <v>50832102</v>
      </c>
      <c r="D21" s="5" t="s">
        <v>13</v>
      </c>
      <c r="E21" s="5" t="s">
        <v>15</v>
      </c>
      <c r="F21" s="46">
        <v>0.57156799999999996</v>
      </c>
      <c r="G21" s="46">
        <v>-3.2419674553897299E-2</v>
      </c>
      <c r="H21" s="46">
        <v>4.8644783689624597E-3</v>
      </c>
      <c r="I21" s="47">
        <v>2.65434696566383E-11</v>
      </c>
      <c r="J21" s="5">
        <v>602604</v>
      </c>
      <c r="K21" s="45">
        <f t="shared" si="0"/>
        <v>5.1475088842960692E-4</v>
      </c>
      <c r="L21" s="48">
        <f t="shared" si="1"/>
        <v>44.416542470908844</v>
      </c>
      <c r="M21" s="46">
        <v>4.9119799999999998E-3</v>
      </c>
      <c r="N21" s="46">
        <v>1.3469399999999999E-2</v>
      </c>
      <c r="O21" s="46">
        <v>0.71535400000000005</v>
      </c>
    </row>
    <row r="22" spans="1:15" ht="15" x14ac:dyDescent="0.2">
      <c r="A22" s="5" t="s">
        <v>37</v>
      </c>
      <c r="B22" s="5">
        <v>12</v>
      </c>
      <c r="C22" s="5">
        <v>15387519</v>
      </c>
      <c r="D22" s="5" t="s">
        <v>12</v>
      </c>
      <c r="E22" s="5" t="s">
        <v>16</v>
      </c>
      <c r="F22" s="46">
        <v>0.67830000000000001</v>
      </c>
      <c r="G22" s="46">
        <v>-3.1484292054488897E-2</v>
      </c>
      <c r="H22" s="46">
        <v>5.1514034024558401E-3</v>
      </c>
      <c r="I22" s="47">
        <v>9.8520221933680695E-10</v>
      </c>
      <c r="J22" s="5">
        <v>602604</v>
      </c>
      <c r="K22" s="45">
        <f t="shared" si="0"/>
        <v>4.3260420675858791E-4</v>
      </c>
      <c r="L22" s="48">
        <f t="shared" si="1"/>
        <v>37.353968113912181</v>
      </c>
      <c r="M22" s="46">
        <v>-8.8187200000000004E-3</v>
      </c>
      <c r="N22" s="46">
        <v>1.4461399999999999E-2</v>
      </c>
      <c r="O22" s="46">
        <v>0.54198599999999997</v>
      </c>
    </row>
    <row r="23" spans="1:15" ht="15" x14ac:dyDescent="0.2">
      <c r="A23" s="5" t="s">
        <v>38</v>
      </c>
      <c r="B23" s="5">
        <v>4</v>
      </c>
      <c r="C23" s="5">
        <v>140938116</v>
      </c>
      <c r="D23" s="5" t="s">
        <v>16</v>
      </c>
      <c r="E23" s="5" t="s">
        <v>12</v>
      </c>
      <c r="F23" s="46">
        <v>0.61656100000000003</v>
      </c>
      <c r="G23" s="46">
        <v>3.8884381428252797E-2</v>
      </c>
      <c r="H23" s="46">
        <v>4.9470123596692802E-3</v>
      </c>
      <c r="I23" s="47">
        <v>3.8359805275077497E-15</v>
      </c>
      <c r="J23" s="5">
        <v>602604</v>
      </c>
      <c r="K23" s="45">
        <f t="shared" si="0"/>
        <v>7.149122167941376E-4</v>
      </c>
      <c r="L23" s="48">
        <f t="shared" si="1"/>
        <v>61.78234643588781</v>
      </c>
      <c r="M23" s="46">
        <v>3.43054E-2</v>
      </c>
      <c r="N23" s="46">
        <v>1.37775E-2</v>
      </c>
      <c r="O23" s="46">
        <v>1.27756E-2</v>
      </c>
    </row>
    <row r="24" spans="1:15" ht="15" x14ac:dyDescent="0.2">
      <c r="A24" s="5" t="s">
        <v>127</v>
      </c>
      <c r="B24" s="5">
        <v>5</v>
      </c>
      <c r="C24" s="5">
        <v>103889998</v>
      </c>
      <c r="D24" s="5" t="s">
        <v>15</v>
      </c>
      <c r="E24" s="5" t="s">
        <v>12</v>
      </c>
      <c r="F24" s="46">
        <v>0.64422800000000002</v>
      </c>
      <c r="G24" s="46">
        <v>-3.11050743473427E-2</v>
      </c>
      <c r="H24" s="46">
        <v>5.0246504304612798E-3</v>
      </c>
      <c r="I24" s="47">
        <v>5.9975496022076199E-10</v>
      </c>
      <c r="J24" s="5">
        <v>602604</v>
      </c>
      <c r="K24" s="45">
        <f t="shared" si="0"/>
        <v>4.4351043751339329E-4</v>
      </c>
      <c r="L24" s="48">
        <f t="shared" si="1"/>
        <v>38.322230761825175</v>
      </c>
      <c r="M24" s="46">
        <v>5.88186E-3</v>
      </c>
      <c r="N24" s="46">
        <v>1.3918700000000001E-2</v>
      </c>
      <c r="O24" s="46">
        <v>0.67259599999999997</v>
      </c>
    </row>
    <row r="25" spans="1:15" ht="15" x14ac:dyDescent="0.2">
      <c r="A25" s="5" t="s">
        <v>39</v>
      </c>
      <c r="B25" s="5">
        <v>2</v>
      </c>
      <c r="C25" s="5">
        <v>193802478</v>
      </c>
      <c r="D25" s="5" t="s">
        <v>13</v>
      </c>
      <c r="E25" s="5" t="s">
        <v>15</v>
      </c>
      <c r="F25" s="46">
        <v>0.50586399999999998</v>
      </c>
      <c r="G25" s="46">
        <v>-3.1086873492880501E-2</v>
      </c>
      <c r="H25" s="46">
        <v>4.8074235883834304E-3</v>
      </c>
      <c r="I25" s="47">
        <v>1.00344535202632E-10</v>
      </c>
      <c r="J25" s="5">
        <v>602604</v>
      </c>
      <c r="K25" s="45">
        <f t="shared" si="0"/>
        <v>4.8313038999473422E-4</v>
      </c>
      <c r="L25" s="48">
        <f t="shared" si="1"/>
        <v>41.814731413390675</v>
      </c>
      <c r="M25" s="46">
        <v>-8.4589000000000001E-3</v>
      </c>
      <c r="N25" s="46">
        <v>1.32339E-2</v>
      </c>
      <c r="O25" s="46">
        <v>0.522702</v>
      </c>
    </row>
    <row r="26" spans="1:15" ht="15" x14ac:dyDescent="0.2">
      <c r="A26" s="5" t="s">
        <v>40</v>
      </c>
      <c r="B26" s="5">
        <v>12</v>
      </c>
      <c r="C26" s="5">
        <v>123716376</v>
      </c>
      <c r="D26" s="5" t="s">
        <v>12</v>
      </c>
      <c r="E26" s="5" t="s">
        <v>16</v>
      </c>
      <c r="F26" s="46">
        <v>0.209976</v>
      </c>
      <c r="G26" s="46">
        <v>-3.8398105476869802E-2</v>
      </c>
      <c r="H26" s="46">
        <v>5.9038245351657704E-3</v>
      </c>
      <c r="I26" s="47">
        <v>7.8244443079717598E-11</v>
      </c>
      <c r="J26" s="5">
        <v>602604</v>
      </c>
      <c r="K26" s="45">
        <f t="shared" si="0"/>
        <v>4.8916968309949051E-4</v>
      </c>
      <c r="L26" s="48">
        <f t="shared" si="1"/>
        <v>42.301202319088873</v>
      </c>
      <c r="M26" s="46">
        <v>-2.22312E-2</v>
      </c>
      <c r="N26" s="46">
        <v>1.6180300000000002E-2</v>
      </c>
      <c r="O26" s="46">
        <v>0.16945199999999999</v>
      </c>
    </row>
    <row r="27" spans="1:15" ht="15" x14ac:dyDescent="0.2">
      <c r="A27" s="5" t="s">
        <v>128</v>
      </c>
      <c r="B27" s="5">
        <v>1</v>
      </c>
      <c r="C27" s="5">
        <v>98340139</v>
      </c>
      <c r="D27" s="5" t="s">
        <v>13</v>
      </c>
      <c r="E27" s="5" t="s">
        <v>16</v>
      </c>
      <c r="F27" s="46">
        <v>0.85560899999999995</v>
      </c>
      <c r="G27" s="46">
        <v>-5.3071443598222301E-2</v>
      </c>
      <c r="H27" s="46">
        <v>6.8657263409927297E-3</v>
      </c>
      <c r="I27" s="47">
        <v>1.0762302569575901E-14</v>
      </c>
      <c r="J27" s="5">
        <v>602604</v>
      </c>
      <c r="K27" s="45">
        <f t="shared" si="0"/>
        <v>6.9593273658026501E-4</v>
      </c>
      <c r="L27" s="48">
        <f t="shared" si="1"/>
        <v>59.751501622575212</v>
      </c>
      <c r="M27" s="46">
        <v>-3.1373999999999999E-2</v>
      </c>
      <c r="N27" s="46">
        <v>1.58102E-2</v>
      </c>
      <c r="O27" s="46">
        <v>4.7209599999999997E-2</v>
      </c>
    </row>
    <row r="28" spans="1:15" ht="15" x14ac:dyDescent="0.2">
      <c r="A28" s="5" t="s">
        <v>41</v>
      </c>
      <c r="B28" s="5">
        <v>20</v>
      </c>
      <c r="C28" s="5">
        <v>41223062</v>
      </c>
      <c r="D28" s="5" t="s">
        <v>16</v>
      </c>
      <c r="E28" s="5" t="s">
        <v>15</v>
      </c>
      <c r="F28" s="46">
        <v>0.72074499999999997</v>
      </c>
      <c r="G28" s="46">
        <v>-3.0833237296445701E-2</v>
      </c>
      <c r="H28" s="46">
        <v>5.3682623081337697E-3</v>
      </c>
      <c r="I28" s="47">
        <v>9.2675822952170794E-9</v>
      </c>
      <c r="J28" s="5">
        <v>602604</v>
      </c>
      <c r="K28" s="45">
        <f t="shared" si="0"/>
        <v>3.8269328543561013E-4</v>
      </c>
      <c r="L28" s="48">
        <f t="shared" si="1"/>
        <v>32.989124779532752</v>
      </c>
      <c r="M28" s="46">
        <v>-5.3063399999999997E-2</v>
      </c>
      <c r="N28" s="46">
        <v>1.6880800000000001E-2</v>
      </c>
      <c r="O28" s="46">
        <v>1.66982E-3</v>
      </c>
    </row>
    <row r="29" spans="1:15" ht="15" x14ac:dyDescent="0.2">
      <c r="A29" s="5" t="s">
        <v>42</v>
      </c>
      <c r="B29" s="5">
        <v>1</v>
      </c>
      <c r="C29" s="5">
        <v>66478840</v>
      </c>
      <c r="D29" s="5" t="s">
        <v>16</v>
      </c>
      <c r="E29" s="5" t="s">
        <v>15</v>
      </c>
      <c r="F29" s="46">
        <v>0.46226099999999998</v>
      </c>
      <c r="G29" s="46">
        <v>-3.15845270327757E-2</v>
      </c>
      <c r="H29" s="46">
        <v>4.8448435315275604E-3</v>
      </c>
      <c r="I29" s="47">
        <v>7.0681111376750496E-11</v>
      </c>
      <c r="J29" s="5">
        <v>602604</v>
      </c>
      <c r="K29" s="45">
        <f t="shared" si="0"/>
        <v>4.9594959629567102E-4</v>
      </c>
      <c r="L29" s="48">
        <f t="shared" si="1"/>
        <v>42.500030758207608</v>
      </c>
      <c r="M29" s="46">
        <v>-4.3577399999999997E-3</v>
      </c>
      <c r="N29" s="46">
        <v>1.33849E-2</v>
      </c>
      <c r="O29" s="46">
        <v>0.74474700000000005</v>
      </c>
    </row>
    <row r="30" spans="1:15" ht="15" x14ac:dyDescent="0.2">
      <c r="A30" s="5" t="s">
        <v>129</v>
      </c>
      <c r="B30" s="5">
        <v>3</v>
      </c>
      <c r="C30" s="5">
        <v>65653157</v>
      </c>
      <c r="D30" s="5" t="s">
        <v>12</v>
      </c>
      <c r="E30" s="5" t="s">
        <v>15</v>
      </c>
      <c r="F30" s="46">
        <v>0.26994699999999999</v>
      </c>
      <c r="G30" s="46">
        <v>3.1025276657096201E-2</v>
      </c>
      <c r="H30" s="46">
        <v>5.4205654923699803E-3</v>
      </c>
      <c r="I30" s="47">
        <v>1.0427563139763501E-8</v>
      </c>
      <c r="J30" s="5">
        <v>602604</v>
      </c>
      <c r="K30" s="45">
        <f t="shared" si="0"/>
        <v>3.7939728325495043E-4</v>
      </c>
      <c r="L30" s="48">
        <f t="shared" si="1"/>
        <v>32.759867282623624</v>
      </c>
      <c r="M30" s="46">
        <v>9.3393400000000006E-5</v>
      </c>
      <c r="N30" s="46">
        <v>1.55236E-2</v>
      </c>
      <c r="O30" s="46">
        <v>0.99519999999999997</v>
      </c>
    </row>
    <row r="31" spans="1:15" ht="15" x14ac:dyDescent="0.2">
      <c r="A31" s="5" t="s">
        <v>43</v>
      </c>
      <c r="B31" s="5">
        <v>19</v>
      </c>
      <c r="C31" s="5">
        <v>18834124</v>
      </c>
      <c r="D31" s="5" t="s">
        <v>12</v>
      </c>
      <c r="E31" s="5" t="s">
        <v>16</v>
      </c>
      <c r="F31" s="46">
        <v>0.80762299999999998</v>
      </c>
      <c r="G31" s="46">
        <v>3.6284551712127397E-2</v>
      </c>
      <c r="H31" s="46">
        <v>6.11912865142178E-3</v>
      </c>
      <c r="I31" s="47">
        <v>3.03502379521591E-9</v>
      </c>
      <c r="J31" s="5">
        <v>602604</v>
      </c>
      <c r="K31" s="45">
        <f t="shared" si="0"/>
        <v>4.0910552601521592E-4</v>
      </c>
      <c r="L31" s="48">
        <f t="shared" si="1"/>
        <v>35.161253999748496</v>
      </c>
      <c r="M31" s="46">
        <v>-1.22411E-2</v>
      </c>
      <c r="N31" s="46">
        <v>1.5066E-2</v>
      </c>
      <c r="O31" s="46">
        <v>0.41650700000000002</v>
      </c>
    </row>
    <row r="32" spans="1:15" ht="15" x14ac:dyDescent="0.2">
      <c r="A32" s="5" t="s">
        <v>44</v>
      </c>
      <c r="B32" s="5">
        <v>7</v>
      </c>
      <c r="C32" s="5">
        <v>12253880</v>
      </c>
      <c r="D32" s="5" t="s">
        <v>15</v>
      </c>
      <c r="E32" s="5" t="s">
        <v>13</v>
      </c>
      <c r="F32" s="46">
        <v>0.58133999999999997</v>
      </c>
      <c r="G32" s="46">
        <v>-2.7205826999219002E-2</v>
      </c>
      <c r="H32" s="46">
        <v>4.8648472300024297E-3</v>
      </c>
      <c r="I32" s="47">
        <v>2.2404356874521599E-8</v>
      </c>
      <c r="J32" s="5">
        <v>602604</v>
      </c>
      <c r="K32" s="45">
        <f t="shared" si="0"/>
        <v>3.6028446408177181E-4</v>
      </c>
      <c r="L32" s="48">
        <f t="shared" si="1"/>
        <v>31.274145378450253</v>
      </c>
      <c r="M32" s="46">
        <v>4.6384900000000003E-3</v>
      </c>
      <c r="N32" s="46">
        <v>1.3692299999999999E-2</v>
      </c>
      <c r="O32" s="46">
        <v>0.73478600000000005</v>
      </c>
    </row>
    <row r="33" spans="1:15" ht="15" x14ac:dyDescent="0.2">
      <c r="A33" s="5" t="s">
        <v>46</v>
      </c>
      <c r="B33" s="5">
        <v>7</v>
      </c>
      <c r="C33" s="5">
        <v>32347335</v>
      </c>
      <c r="D33" s="5" t="s">
        <v>15</v>
      </c>
      <c r="E33" s="5" t="s">
        <v>13</v>
      </c>
      <c r="F33" s="46">
        <v>0.37027500000000002</v>
      </c>
      <c r="G33" s="46">
        <v>3.2854104824351603E-2</v>
      </c>
      <c r="H33" s="46">
        <v>4.9771474296197299E-3</v>
      </c>
      <c r="I33" s="47">
        <v>4.0841866346315703E-11</v>
      </c>
      <c r="J33" s="5">
        <v>602604</v>
      </c>
      <c r="K33" s="45">
        <f t="shared" si="0"/>
        <v>5.0336683524305505E-4</v>
      </c>
      <c r="L33" s="48">
        <f t="shared" si="1"/>
        <v>43.573080685419619</v>
      </c>
      <c r="M33" s="46">
        <v>9.8167800000000006E-3</v>
      </c>
      <c r="N33" s="46">
        <v>1.47995E-2</v>
      </c>
      <c r="O33" s="46">
        <v>0.50712599999999997</v>
      </c>
    </row>
    <row r="34" spans="1:15" ht="15" x14ac:dyDescent="0.2">
      <c r="A34" s="5" t="s">
        <v>47</v>
      </c>
      <c r="B34" s="5">
        <v>4</v>
      </c>
      <c r="C34" s="5">
        <v>67813017</v>
      </c>
      <c r="D34" s="5" t="s">
        <v>12</v>
      </c>
      <c r="E34" s="5" t="s">
        <v>16</v>
      </c>
      <c r="F34" s="46">
        <v>0.47672100000000001</v>
      </c>
      <c r="G34" s="46">
        <v>2.6475065508353199E-2</v>
      </c>
      <c r="H34" s="46">
        <v>4.8267680178507499E-3</v>
      </c>
      <c r="I34" s="47">
        <v>4.1335171609827099E-8</v>
      </c>
      <c r="J34" s="5">
        <v>602604</v>
      </c>
      <c r="K34" s="45">
        <f t="shared" si="0"/>
        <v>3.4970486328467259E-4</v>
      </c>
      <c r="L34" s="48">
        <f t="shared" si="1"/>
        <v>30.085777120831938</v>
      </c>
      <c r="M34" s="46">
        <v>1.9470999999999999E-2</v>
      </c>
      <c r="N34" s="46">
        <v>1.3287999999999999E-2</v>
      </c>
      <c r="O34" s="46">
        <v>0.14283699999999999</v>
      </c>
    </row>
    <row r="35" spans="1:15" ht="15" x14ac:dyDescent="0.2">
      <c r="A35" s="5" t="s">
        <v>48</v>
      </c>
      <c r="B35" s="5">
        <v>3</v>
      </c>
      <c r="C35" s="5">
        <v>50128386</v>
      </c>
      <c r="D35" s="5" t="s">
        <v>15</v>
      </c>
      <c r="E35" s="5" t="s">
        <v>13</v>
      </c>
      <c r="F35" s="46">
        <v>0.52622500000000005</v>
      </c>
      <c r="G35" s="46">
        <v>4.7168106453806098E-2</v>
      </c>
      <c r="H35" s="46">
        <v>4.8133454526947004E-3</v>
      </c>
      <c r="I35" s="47">
        <v>1.1320769842814201E-22</v>
      </c>
      <c r="J35" s="5">
        <v>602604</v>
      </c>
      <c r="K35" s="45">
        <f t="shared" si="0"/>
        <v>1.1093548764062695E-3</v>
      </c>
      <c r="L35" s="48">
        <f t="shared" si="1"/>
        <v>96.029091460718391</v>
      </c>
      <c r="M35" s="46">
        <v>1.8029300000000002E-2</v>
      </c>
      <c r="N35" s="46">
        <v>1.32619E-2</v>
      </c>
      <c r="O35" s="46">
        <v>0.17399400000000001</v>
      </c>
    </row>
    <row r="36" spans="1:15" ht="15" x14ac:dyDescent="0.2">
      <c r="A36" s="5" t="s">
        <v>131</v>
      </c>
      <c r="B36" s="5">
        <v>2</v>
      </c>
      <c r="C36" s="5">
        <v>162007430</v>
      </c>
      <c r="D36" s="5" t="s">
        <v>12</v>
      </c>
      <c r="E36" s="5" t="s">
        <v>15</v>
      </c>
      <c r="F36" s="46">
        <v>0.50188699999999997</v>
      </c>
      <c r="G36" s="46">
        <v>-2.8271008930937098E-2</v>
      </c>
      <c r="H36" s="46">
        <v>4.8102507817404097E-3</v>
      </c>
      <c r="I36" s="47">
        <v>4.1715762492474102E-9</v>
      </c>
      <c r="J36" s="5">
        <v>602604</v>
      </c>
      <c r="K36" s="45">
        <f t="shared" si="0"/>
        <v>3.9961928109770087E-4</v>
      </c>
      <c r="L36" s="48">
        <f t="shared" si="1"/>
        <v>34.541975984759205</v>
      </c>
      <c r="M36" s="46">
        <v>-9.6423700000000008E-3</v>
      </c>
      <c r="N36" s="46">
        <v>1.33759E-2</v>
      </c>
      <c r="O36" s="46">
        <v>0.47098400000000001</v>
      </c>
    </row>
    <row r="37" spans="1:15" ht="15" x14ac:dyDescent="0.2">
      <c r="A37" s="5" t="s">
        <v>49</v>
      </c>
      <c r="B37" s="5">
        <v>7</v>
      </c>
      <c r="C37" s="5">
        <v>109197067</v>
      </c>
      <c r="D37" s="5" t="s">
        <v>13</v>
      </c>
      <c r="E37" s="5" t="s">
        <v>15</v>
      </c>
      <c r="F37" s="46">
        <v>0.524671</v>
      </c>
      <c r="G37" s="46">
        <v>-2.93547416244514E-2</v>
      </c>
      <c r="H37" s="46">
        <v>4.8178661592612497E-3</v>
      </c>
      <c r="I37" s="47">
        <v>1.1088838224557599E-9</v>
      </c>
      <c r="J37" s="5">
        <v>602604</v>
      </c>
      <c r="K37" s="45">
        <f t="shared" si="0"/>
        <v>4.2980146526478433E-4</v>
      </c>
      <c r="L37" s="48">
        <f t="shared" si="1"/>
        <v>37.123341638633534</v>
      </c>
      <c r="M37" s="46">
        <v>-1.6970399999999999E-3</v>
      </c>
      <c r="N37" s="46">
        <v>1.3328899999999999E-2</v>
      </c>
      <c r="O37" s="46">
        <v>0.89868700000000001</v>
      </c>
    </row>
    <row r="38" spans="1:15" ht="15" x14ac:dyDescent="0.2">
      <c r="A38" s="5" t="s">
        <v>50</v>
      </c>
      <c r="B38" s="5">
        <v>7</v>
      </c>
      <c r="C38" s="5">
        <v>114318071</v>
      </c>
      <c r="D38" s="5" t="s">
        <v>15</v>
      </c>
      <c r="E38" s="5" t="s">
        <v>13</v>
      </c>
      <c r="F38" s="46">
        <v>0.52692000000000005</v>
      </c>
      <c r="G38" s="46">
        <v>-3.2205731625857797E-2</v>
      </c>
      <c r="H38" s="46">
        <v>4.8187758263215702E-3</v>
      </c>
      <c r="I38" s="47">
        <v>2.3348590857209601E-11</v>
      </c>
      <c r="J38" s="5">
        <v>602604</v>
      </c>
      <c r="K38" s="45">
        <f t="shared" si="0"/>
        <v>5.1710127204910976E-4</v>
      </c>
      <c r="L38" s="48">
        <f t="shared" si="1"/>
        <v>44.667628261791698</v>
      </c>
      <c r="M38" s="46">
        <v>-1.11991E-2</v>
      </c>
      <c r="N38" s="46">
        <v>1.3264400000000001E-2</v>
      </c>
      <c r="O38" s="46">
        <v>0.398503</v>
      </c>
    </row>
    <row r="39" spans="1:15" ht="15" x14ac:dyDescent="0.2">
      <c r="A39" s="5" t="s">
        <v>139</v>
      </c>
      <c r="B39" s="5">
        <v>1</v>
      </c>
      <c r="C39" s="5">
        <v>72835410</v>
      </c>
      <c r="D39" s="5" t="s">
        <v>12</v>
      </c>
      <c r="E39" s="5" t="s">
        <v>16</v>
      </c>
      <c r="F39" s="46">
        <v>0.19950999999999999</v>
      </c>
      <c r="G39" s="46">
        <v>-3.8780279561860503E-2</v>
      </c>
      <c r="H39" s="46">
        <v>6.0187417968126204E-3</v>
      </c>
      <c r="I39" s="47">
        <v>1.1693907651477101E-10</v>
      </c>
      <c r="J39" s="5">
        <v>602604</v>
      </c>
      <c r="K39" s="45">
        <f t="shared" si="0"/>
        <v>4.8036620522037306E-4</v>
      </c>
      <c r="L39" s="48">
        <f t="shared" si="1"/>
        <v>41.515516551558179</v>
      </c>
      <c r="M39" s="46">
        <v>-4.7427600000000004E-3</v>
      </c>
      <c r="N39" s="46">
        <v>1.89829E-2</v>
      </c>
      <c r="O39" s="46">
        <v>0.80270799999999998</v>
      </c>
    </row>
    <row r="40" spans="1:15" ht="15" x14ac:dyDescent="0.2">
      <c r="A40" s="5" t="s">
        <v>51</v>
      </c>
      <c r="B40" s="5">
        <v>11</v>
      </c>
      <c r="C40" s="5">
        <v>113286490</v>
      </c>
      <c r="D40" s="5" t="s">
        <v>12</v>
      </c>
      <c r="E40" s="5" t="s">
        <v>16</v>
      </c>
      <c r="F40" s="46">
        <v>0.39330700000000002</v>
      </c>
      <c r="G40" s="46">
        <v>2.8347836697019999E-2</v>
      </c>
      <c r="H40" s="46">
        <v>4.92778409097546E-3</v>
      </c>
      <c r="I40" s="47">
        <v>8.7853192952923693E-9</v>
      </c>
      <c r="J40" s="5">
        <v>602604</v>
      </c>
      <c r="K40" s="45">
        <f t="shared" si="0"/>
        <v>3.8350453176878933E-4</v>
      </c>
      <c r="L40" s="48">
        <f t="shared" si="1"/>
        <v>33.093027658321851</v>
      </c>
      <c r="M40" s="46">
        <v>2.4881E-2</v>
      </c>
      <c r="N40" s="46">
        <v>1.32462E-2</v>
      </c>
      <c r="O40" s="46">
        <v>6.0333699999999997E-2</v>
      </c>
    </row>
    <row r="41" spans="1:15" ht="15" x14ac:dyDescent="0.2">
      <c r="A41" s="5" t="s">
        <v>52</v>
      </c>
      <c r="B41" s="5">
        <v>6</v>
      </c>
      <c r="C41" s="5">
        <v>34655000</v>
      </c>
      <c r="D41" s="5" t="s">
        <v>12</v>
      </c>
      <c r="E41" s="5" t="s">
        <v>16</v>
      </c>
      <c r="F41" s="46">
        <v>0.64156299999999999</v>
      </c>
      <c r="G41" s="46">
        <v>-2.9200684589011702E-2</v>
      </c>
      <c r="H41" s="46">
        <v>5.0154894611048302E-3</v>
      </c>
      <c r="I41" s="47">
        <v>5.81125234347142E-9</v>
      </c>
      <c r="J41" s="5">
        <v>602604</v>
      </c>
      <c r="K41" s="45">
        <f t="shared" si="0"/>
        <v>3.9216443512434695E-4</v>
      </c>
      <c r="L41" s="48">
        <f t="shared" si="1"/>
        <v>33.896856297829615</v>
      </c>
      <c r="M41" s="46">
        <v>-1.14658E-2</v>
      </c>
      <c r="N41" s="46">
        <v>1.38665E-2</v>
      </c>
      <c r="O41" s="46">
        <v>0.40831200000000001</v>
      </c>
    </row>
    <row r="42" spans="1:15" ht="15" x14ac:dyDescent="0.2">
      <c r="A42" s="5" t="s">
        <v>53</v>
      </c>
      <c r="B42" s="5">
        <v>1</v>
      </c>
      <c r="C42" s="5">
        <v>44013355</v>
      </c>
      <c r="D42" s="5" t="s">
        <v>15</v>
      </c>
      <c r="E42" s="5" t="s">
        <v>13</v>
      </c>
      <c r="F42" s="46">
        <v>0.38733099999999998</v>
      </c>
      <c r="G42" s="46">
        <v>-2.7088203959089899E-2</v>
      </c>
      <c r="H42" s="46">
        <v>4.94582648494924E-3</v>
      </c>
      <c r="I42" s="47">
        <v>4.3264055249362599E-8</v>
      </c>
      <c r="J42" s="5">
        <v>602604</v>
      </c>
      <c r="K42" s="45">
        <f t="shared" si="0"/>
        <v>3.482559784650367E-4</v>
      </c>
      <c r="L42" s="48">
        <f t="shared" si="1"/>
        <v>29.997334764912519</v>
      </c>
      <c r="M42" s="46">
        <v>-3.3922099999999998E-5</v>
      </c>
      <c r="N42" s="46">
        <v>1.35406E-2</v>
      </c>
      <c r="O42" s="46">
        <v>0.99800100000000003</v>
      </c>
    </row>
    <row r="43" spans="1:15" ht="15" x14ac:dyDescent="0.2">
      <c r="A43" s="5" t="s">
        <v>55</v>
      </c>
      <c r="B43" s="5">
        <v>21</v>
      </c>
      <c r="C43" s="5">
        <v>34291708</v>
      </c>
      <c r="D43" s="5" t="s">
        <v>16</v>
      </c>
      <c r="E43" s="5" t="s">
        <v>12</v>
      </c>
      <c r="F43" s="46">
        <v>0.68500000000000005</v>
      </c>
      <c r="G43" s="46">
        <v>-2.9699680181905299E-2</v>
      </c>
      <c r="H43" s="46">
        <v>5.1733974341111703E-3</v>
      </c>
      <c r="I43" s="47">
        <v>9.4204493277195307E-9</v>
      </c>
      <c r="J43" s="5">
        <v>602604</v>
      </c>
      <c r="K43" s="45">
        <f t="shared" si="0"/>
        <v>3.8065774130471359E-4</v>
      </c>
      <c r="L43" s="48">
        <f t="shared" si="1"/>
        <v>32.957317713572998</v>
      </c>
      <c r="M43" s="46">
        <v>-1.2576E-3</v>
      </c>
      <c r="N43" s="46">
        <v>1.48431E-2</v>
      </c>
      <c r="O43" s="46">
        <v>0.93247899999999995</v>
      </c>
    </row>
    <row r="44" spans="1:15" ht="15" x14ac:dyDescent="0.2">
      <c r="A44" s="5" t="s">
        <v>132</v>
      </c>
      <c r="B44" s="5">
        <v>21</v>
      </c>
      <c r="C44" s="5">
        <v>46501576</v>
      </c>
      <c r="D44" s="5" t="s">
        <v>15</v>
      </c>
      <c r="E44" s="5" t="s">
        <v>12</v>
      </c>
      <c r="F44" s="46">
        <v>0.35327900000000001</v>
      </c>
      <c r="G44" s="46">
        <v>2.8098439673541701E-2</v>
      </c>
      <c r="H44" s="46">
        <v>5.06571473810951E-3</v>
      </c>
      <c r="I44" s="47">
        <v>2.90967165710316E-8</v>
      </c>
      <c r="J44" s="5">
        <v>602604</v>
      </c>
      <c r="K44" s="45">
        <f t="shared" si="0"/>
        <v>3.6076898055995655E-4</v>
      </c>
      <c r="L44" s="48">
        <f t="shared" si="1"/>
        <v>30.76684387392271</v>
      </c>
      <c r="M44" s="46">
        <v>1.2536200000000001E-2</v>
      </c>
      <c r="N44" s="46">
        <v>1.4598099999999999E-2</v>
      </c>
      <c r="O44" s="46">
        <v>0.39047700000000002</v>
      </c>
    </row>
    <row r="45" spans="1:15" ht="15" x14ac:dyDescent="0.2">
      <c r="A45" s="5" t="s">
        <v>56</v>
      </c>
      <c r="B45" s="5">
        <v>12</v>
      </c>
      <c r="C45" s="5">
        <v>83969240</v>
      </c>
      <c r="D45" s="5" t="s">
        <v>12</v>
      </c>
      <c r="E45" s="5" t="s">
        <v>16</v>
      </c>
      <c r="F45" s="46">
        <v>0.55082100000000001</v>
      </c>
      <c r="G45" s="46">
        <v>2.6769940598430599E-2</v>
      </c>
      <c r="H45" s="46">
        <v>4.8332793264704698E-3</v>
      </c>
      <c r="I45" s="47">
        <v>3.0477681124306999E-8</v>
      </c>
      <c r="J45" s="5">
        <v>602604</v>
      </c>
      <c r="K45" s="45">
        <f t="shared" si="0"/>
        <v>3.5461307454794273E-4</v>
      </c>
      <c r="L45" s="48">
        <f t="shared" si="1"/>
        <v>30.67686855757875</v>
      </c>
      <c r="M45" s="46">
        <v>2.77948E-3</v>
      </c>
      <c r="N45" s="46">
        <v>1.36011E-2</v>
      </c>
      <c r="O45" s="46">
        <v>0.83807500000000001</v>
      </c>
    </row>
    <row r="46" spans="1:15" ht="15" x14ac:dyDescent="0.2">
      <c r="A46" s="5" t="s">
        <v>57</v>
      </c>
      <c r="B46" s="5">
        <v>5</v>
      </c>
      <c r="C46" s="5">
        <v>133864599</v>
      </c>
      <c r="D46" s="5" t="s">
        <v>15</v>
      </c>
      <c r="E46" s="5" t="s">
        <v>13</v>
      </c>
      <c r="F46" s="46">
        <v>0.58036900000000002</v>
      </c>
      <c r="G46" s="46">
        <v>2.89528861412451E-2</v>
      </c>
      <c r="H46" s="46">
        <v>4.8835779676075497E-3</v>
      </c>
      <c r="I46" s="47">
        <v>3.05488027018444E-9</v>
      </c>
      <c r="J46" s="5">
        <v>602604</v>
      </c>
      <c r="K46" s="45">
        <f t="shared" si="0"/>
        <v>4.0830574571482537E-4</v>
      </c>
      <c r="L46" s="48">
        <f t="shared" si="1"/>
        <v>35.148554846149693</v>
      </c>
      <c r="M46" s="46">
        <v>1.7511100000000002E-2</v>
      </c>
      <c r="N46" s="46">
        <v>1.33744E-2</v>
      </c>
      <c r="O46" s="46">
        <v>0.19043399999999999</v>
      </c>
    </row>
    <row r="47" spans="1:15" ht="15" x14ac:dyDescent="0.2">
      <c r="A47" s="5" t="s">
        <v>58</v>
      </c>
      <c r="B47" s="5">
        <v>1</v>
      </c>
      <c r="C47" s="5">
        <v>32197257</v>
      </c>
      <c r="D47" s="5" t="s">
        <v>15</v>
      </c>
      <c r="E47" s="5" t="s">
        <v>13</v>
      </c>
      <c r="F47" s="46">
        <v>0.82853299999999996</v>
      </c>
      <c r="G47" s="46">
        <v>-3.9359900368714298E-2</v>
      </c>
      <c r="H47" s="46">
        <v>6.3854528568442802E-3</v>
      </c>
      <c r="I47" s="47">
        <v>7.0932121329072496E-10</v>
      </c>
      <c r="J47" s="5">
        <v>602604</v>
      </c>
      <c r="K47" s="45">
        <f t="shared" si="0"/>
        <v>4.4017800404558266E-4</v>
      </c>
      <c r="L47" s="48">
        <f t="shared" si="1"/>
        <v>37.994836071322986</v>
      </c>
      <c r="M47" s="46">
        <v>9.7017900000000001E-3</v>
      </c>
      <c r="N47" s="46">
        <v>1.60398E-2</v>
      </c>
      <c r="O47" s="46">
        <v>0.54527300000000001</v>
      </c>
    </row>
    <row r="48" spans="1:15" ht="15" x14ac:dyDescent="0.2">
      <c r="A48" s="5" t="s">
        <v>59</v>
      </c>
      <c r="B48" s="5">
        <v>9</v>
      </c>
      <c r="C48" s="5">
        <v>23737627</v>
      </c>
      <c r="D48" s="5" t="s">
        <v>13</v>
      </c>
      <c r="E48" s="5" t="s">
        <v>15</v>
      </c>
      <c r="F48" s="46">
        <v>0.46172099999999999</v>
      </c>
      <c r="G48" s="46">
        <v>-2.7030933186108899E-2</v>
      </c>
      <c r="H48" s="46">
        <v>4.8497598972034803E-3</v>
      </c>
      <c r="I48" s="47">
        <v>2.49436304788418E-8</v>
      </c>
      <c r="J48" s="5">
        <v>602604</v>
      </c>
      <c r="K48" s="45">
        <f t="shared" si="0"/>
        <v>3.6319439553734258E-4</v>
      </c>
      <c r="L48" s="48">
        <f t="shared" si="1"/>
        <v>31.065732771742542</v>
      </c>
      <c r="M48" s="46">
        <v>-5.8682700000000001E-3</v>
      </c>
      <c r="N48" s="46">
        <v>1.33122E-2</v>
      </c>
      <c r="O48" s="46">
        <v>0.65934499999999996</v>
      </c>
    </row>
    <row r="49" spans="1:15" ht="15" x14ac:dyDescent="0.2">
      <c r="A49" s="5" t="s">
        <v>89</v>
      </c>
      <c r="B49" s="5">
        <v>6</v>
      </c>
      <c r="C49" s="5">
        <v>31465917</v>
      </c>
      <c r="D49" s="5" t="s">
        <v>15</v>
      </c>
      <c r="E49" s="5" t="s">
        <v>16</v>
      </c>
      <c r="F49" s="46">
        <v>0.95817399999999997</v>
      </c>
      <c r="G49" s="46">
        <v>-6.7111334907695205E-2</v>
      </c>
      <c r="H49" s="46">
        <v>1.20054011114159E-2</v>
      </c>
      <c r="I49" s="47">
        <v>2.2694517827344299E-8</v>
      </c>
      <c r="J49" s="5">
        <v>602604</v>
      </c>
      <c r="K49" s="45">
        <f t="shared" si="0"/>
        <v>3.6100437552221868E-4</v>
      </c>
      <c r="L49" s="48">
        <f t="shared" si="1"/>
        <v>31.24916414083188</v>
      </c>
      <c r="M49" s="46">
        <v>0.36791600000000002</v>
      </c>
      <c r="N49" s="46">
        <v>5.9480199999999997E-2</v>
      </c>
      <c r="O49" s="46">
        <v>6.1895599999999997E-10</v>
      </c>
    </row>
    <row r="50" spans="1:15" ht="15" x14ac:dyDescent="0.2">
      <c r="A50" s="5" t="s">
        <v>60</v>
      </c>
      <c r="B50" s="5">
        <v>8</v>
      </c>
      <c r="C50" s="5">
        <v>73890335</v>
      </c>
      <c r="D50" s="5" t="s">
        <v>12</v>
      </c>
      <c r="E50" s="5" t="s">
        <v>16</v>
      </c>
      <c r="F50" s="46">
        <v>0.47304000000000002</v>
      </c>
      <c r="G50" s="46">
        <v>-3.2498189638601203E-2</v>
      </c>
      <c r="H50" s="46">
        <v>4.8152118292043699E-3</v>
      </c>
      <c r="I50" s="47">
        <v>1.4879836311574399E-11</v>
      </c>
      <c r="J50" s="5">
        <v>602604</v>
      </c>
      <c r="K50" s="45">
        <f t="shared" si="0"/>
        <v>5.265308830684558E-4</v>
      </c>
      <c r="L50" s="48">
        <f t="shared" si="1"/>
        <v>45.549912053687237</v>
      </c>
      <c r="M50" s="46">
        <v>-1.8094200000000001E-2</v>
      </c>
      <c r="N50" s="46">
        <v>1.3445199999999999E-2</v>
      </c>
      <c r="O50" s="46">
        <v>0.17837600000000001</v>
      </c>
    </row>
    <row r="51" spans="1:15" ht="15" x14ac:dyDescent="0.2">
      <c r="A51" s="5" t="s">
        <v>61</v>
      </c>
      <c r="B51" s="5">
        <v>2</v>
      </c>
      <c r="C51" s="5">
        <v>22549441</v>
      </c>
      <c r="D51" s="5" t="s">
        <v>12</v>
      </c>
      <c r="E51" s="5" t="s">
        <v>16</v>
      </c>
      <c r="F51" s="46">
        <v>0.61792000000000002</v>
      </c>
      <c r="G51" s="46">
        <v>-3.0713214808850999E-2</v>
      </c>
      <c r="H51" s="46">
        <v>4.9488616422991702E-3</v>
      </c>
      <c r="I51" s="47">
        <v>5.4309720914936302E-10</v>
      </c>
      <c r="J51" s="5">
        <v>602604</v>
      </c>
      <c r="K51" s="45">
        <f t="shared" si="0"/>
        <v>4.4541732698876732E-4</v>
      </c>
      <c r="L51" s="48">
        <f t="shared" si="1"/>
        <v>38.515889321077424</v>
      </c>
      <c r="M51" s="46">
        <v>-4.0972599999999998E-2</v>
      </c>
      <c r="N51" s="46">
        <v>1.3321400000000001E-2</v>
      </c>
      <c r="O51" s="46">
        <v>2.10005E-3</v>
      </c>
    </row>
    <row r="52" spans="1:15" ht="15" x14ac:dyDescent="0.2">
      <c r="A52" s="5" t="s">
        <v>62</v>
      </c>
      <c r="B52" s="5">
        <v>9</v>
      </c>
      <c r="C52" s="5">
        <v>134870755</v>
      </c>
      <c r="D52" s="5" t="s">
        <v>16</v>
      </c>
      <c r="E52" s="5" t="s">
        <v>15</v>
      </c>
      <c r="F52" s="46">
        <v>0.30047600000000002</v>
      </c>
      <c r="G52" s="46">
        <v>3.02678979204868E-2</v>
      </c>
      <c r="H52" s="46">
        <v>5.2509138726552001E-3</v>
      </c>
      <c r="I52" s="47">
        <v>8.1992349119152703E-9</v>
      </c>
      <c r="J52" s="5">
        <v>602604</v>
      </c>
      <c r="K52" s="45">
        <f t="shared" si="0"/>
        <v>3.8512962380870793E-4</v>
      </c>
      <c r="L52" s="48">
        <f t="shared" si="1"/>
        <v>33.227275430072595</v>
      </c>
      <c r="M52" s="46">
        <v>1.39519E-2</v>
      </c>
      <c r="N52" s="46">
        <v>1.4905699999999999E-2</v>
      </c>
      <c r="O52" s="46">
        <v>0.34926800000000002</v>
      </c>
    </row>
    <row r="53" spans="1:15" ht="15" x14ac:dyDescent="0.2">
      <c r="A53" s="5" t="s">
        <v>63</v>
      </c>
      <c r="B53" s="5">
        <v>6</v>
      </c>
      <c r="C53" s="5">
        <v>33807638</v>
      </c>
      <c r="D53" s="5" t="s">
        <v>12</v>
      </c>
      <c r="E53" s="5" t="s">
        <v>16</v>
      </c>
      <c r="F53" s="46">
        <v>0.63219199999999998</v>
      </c>
      <c r="G53" s="46">
        <v>2.7612781031979401E-2</v>
      </c>
      <c r="H53" s="46">
        <v>4.9863440856939096E-3</v>
      </c>
      <c r="I53" s="47">
        <v>3.0650352677232302E-8</v>
      </c>
      <c r="J53" s="5">
        <v>602604</v>
      </c>
      <c r="K53" s="45">
        <f t="shared" si="0"/>
        <v>3.5458508233614792E-4</v>
      </c>
      <c r="L53" s="48">
        <f t="shared" si="1"/>
        <v>30.665906702387861</v>
      </c>
      <c r="M53" s="46">
        <v>-5.9937400000000002E-2</v>
      </c>
      <c r="N53" s="46">
        <v>1.34585E-2</v>
      </c>
      <c r="O53" s="46">
        <v>8.4477299999999992E-6</v>
      </c>
    </row>
    <row r="54" spans="1:15" ht="15" x14ac:dyDescent="0.2">
      <c r="A54" s="5" t="s">
        <v>64</v>
      </c>
      <c r="B54" s="5">
        <v>1</v>
      </c>
      <c r="C54" s="5">
        <v>29136686</v>
      </c>
      <c r="D54" s="5" t="s">
        <v>13</v>
      </c>
      <c r="E54" s="5" t="s">
        <v>15</v>
      </c>
      <c r="F54" s="46">
        <v>0.85916499999999996</v>
      </c>
      <c r="G54" s="46">
        <v>3.7919011931311003E-2</v>
      </c>
      <c r="H54" s="46">
        <v>6.9097111719494302E-3</v>
      </c>
      <c r="I54" s="47">
        <v>4.0700414805600801E-8</v>
      </c>
      <c r="J54" s="5">
        <v>602604</v>
      </c>
      <c r="K54" s="45">
        <f t="shared" si="0"/>
        <v>3.4796150056649292E-4</v>
      </c>
      <c r="L54" s="48">
        <f t="shared" si="1"/>
        <v>30.115788348134441</v>
      </c>
      <c r="M54" s="46">
        <v>3.4189400000000001E-3</v>
      </c>
      <c r="N54" s="46">
        <v>1.9642300000000001E-2</v>
      </c>
      <c r="O54" s="46">
        <v>0.86181799999999997</v>
      </c>
    </row>
    <row r="55" spans="1:15" ht="15" x14ac:dyDescent="0.2">
      <c r="A55" s="5" t="s">
        <v>65</v>
      </c>
      <c r="B55" s="5">
        <v>2</v>
      </c>
      <c r="C55" s="5">
        <v>104421692</v>
      </c>
      <c r="D55" s="5" t="s">
        <v>15</v>
      </c>
      <c r="E55" s="5" t="s">
        <v>13</v>
      </c>
      <c r="F55" s="46">
        <v>0.54798100000000005</v>
      </c>
      <c r="G55" s="46">
        <v>-3.2254466374205197E-2</v>
      </c>
      <c r="H55" s="46">
        <v>4.8397450994761603E-3</v>
      </c>
      <c r="I55" s="47">
        <v>2.6557344800315901E-11</v>
      </c>
      <c r="J55" s="5">
        <v>602604</v>
      </c>
      <c r="K55" s="45">
        <f t="shared" si="0"/>
        <v>5.1538515942042807E-4</v>
      </c>
      <c r="L55" s="48">
        <f t="shared" si="1"/>
        <v>44.415519376148048</v>
      </c>
      <c r="M55" s="46">
        <v>-1.6152799999999998E-2</v>
      </c>
      <c r="N55" s="46">
        <v>1.3295599999999999E-2</v>
      </c>
      <c r="O55" s="46">
        <v>0.22440299999999999</v>
      </c>
    </row>
    <row r="56" spans="1:15" ht="15" x14ac:dyDescent="0.2">
      <c r="A56" s="5" t="s">
        <v>66</v>
      </c>
      <c r="B56" s="5">
        <v>2</v>
      </c>
      <c r="C56" s="5">
        <v>100806588</v>
      </c>
      <c r="D56" s="5" t="s">
        <v>15</v>
      </c>
      <c r="E56" s="5" t="s">
        <v>13</v>
      </c>
      <c r="F56" s="46">
        <v>0.63533099999999998</v>
      </c>
      <c r="G56" s="46">
        <v>3.2254282751697998E-2</v>
      </c>
      <c r="H56" s="46">
        <v>5.0035431370305701E-3</v>
      </c>
      <c r="I56" s="47">
        <v>1.14622355269624E-10</v>
      </c>
      <c r="J56" s="5">
        <v>602604</v>
      </c>
      <c r="K56" s="45">
        <f t="shared" si="0"/>
        <v>4.820628521530409E-4</v>
      </c>
      <c r="L56" s="48">
        <f t="shared" si="1"/>
        <v>41.554635858641504</v>
      </c>
      <c r="M56" s="46">
        <v>3.1718299999999998E-2</v>
      </c>
      <c r="N56" s="46">
        <v>1.3814099999999999E-2</v>
      </c>
      <c r="O56" s="46">
        <v>2.1671099999999999E-2</v>
      </c>
    </row>
    <row r="57" spans="1:15" ht="15" x14ac:dyDescent="0.2">
      <c r="A57" s="5" t="s">
        <v>133</v>
      </c>
      <c r="B57" s="5">
        <v>3</v>
      </c>
      <c r="C57" s="5">
        <v>104624105</v>
      </c>
      <c r="D57" s="5" t="s">
        <v>13</v>
      </c>
      <c r="E57" s="5" t="s">
        <v>16</v>
      </c>
      <c r="F57" s="46">
        <v>0.25337799999999999</v>
      </c>
      <c r="G57" s="46">
        <v>-3.05507007836903E-2</v>
      </c>
      <c r="H57" s="46">
        <v>5.5210951332708598E-3</v>
      </c>
      <c r="I57" s="47">
        <v>3.1399352005289597E-8</v>
      </c>
      <c r="J57" s="5">
        <v>602604</v>
      </c>
      <c r="K57" s="45">
        <f t="shared" si="0"/>
        <v>3.5313603428561513E-4</v>
      </c>
      <c r="L57" s="48">
        <f t="shared" si="1"/>
        <v>30.619062725694306</v>
      </c>
      <c r="M57" s="46">
        <v>-3.4017800000000001E-2</v>
      </c>
      <c r="N57" s="46">
        <v>1.6163199999999999E-2</v>
      </c>
      <c r="O57" s="46">
        <v>3.5322399999999997E-2</v>
      </c>
    </row>
    <row r="58" spans="1:15" ht="15" x14ac:dyDescent="0.2">
      <c r="A58" s="5" t="s">
        <v>67</v>
      </c>
      <c r="B58" s="5">
        <v>9</v>
      </c>
      <c r="C58" s="5">
        <v>122672771</v>
      </c>
      <c r="D58" s="5" t="s">
        <v>12</v>
      </c>
      <c r="E58" s="5" t="s">
        <v>13</v>
      </c>
      <c r="F58" s="46">
        <v>0.40815000000000001</v>
      </c>
      <c r="G58" s="46">
        <v>-2.7750003495895601E-2</v>
      </c>
      <c r="H58" s="46">
        <v>4.9135759504635099E-3</v>
      </c>
      <c r="I58" s="47">
        <v>1.62685491557549E-8</v>
      </c>
      <c r="J58" s="5">
        <v>602604</v>
      </c>
      <c r="K58" s="45">
        <f t="shared" si="0"/>
        <v>3.7203819853458975E-4</v>
      </c>
      <c r="L58" s="48">
        <f t="shared" si="1"/>
        <v>31.895597151130794</v>
      </c>
      <c r="M58" s="46">
        <v>-2.5707899999999999E-2</v>
      </c>
      <c r="N58" s="46">
        <v>1.36542E-2</v>
      </c>
      <c r="O58" s="46">
        <v>5.9729699999999997E-2</v>
      </c>
    </row>
    <row r="59" spans="1:15" ht="15" x14ac:dyDescent="0.2">
      <c r="A59" s="5" t="s">
        <v>134</v>
      </c>
      <c r="B59" s="5">
        <v>16</v>
      </c>
      <c r="C59" s="5">
        <v>82872628</v>
      </c>
      <c r="D59" s="5" t="s">
        <v>12</v>
      </c>
      <c r="E59" s="5" t="s">
        <v>15</v>
      </c>
      <c r="F59" s="46">
        <v>0.67707300000000004</v>
      </c>
      <c r="G59" s="46">
        <v>-2.9154070449199002E-2</v>
      </c>
      <c r="H59" s="46">
        <v>5.1450048274225696E-3</v>
      </c>
      <c r="I59" s="47">
        <v>1.4576025833286799E-8</v>
      </c>
      <c r="J59" s="5">
        <v>602604</v>
      </c>
      <c r="K59" s="45">
        <f t="shared" si="0"/>
        <v>3.7167919085906914E-4</v>
      </c>
      <c r="L59" s="48">
        <f t="shared" si="1"/>
        <v>32.109003288227704</v>
      </c>
      <c r="M59" s="46">
        <v>-9.7184799999999998E-4</v>
      </c>
      <c r="N59" s="46">
        <v>1.38383E-2</v>
      </c>
      <c r="O59" s="46">
        <v>0.94401199999999996</v>
      </c>
    </row>
    <row r="60" spans="1:15" ht="15" x14ac:dyDescent="0.2">
      <c r="A60" s="5" t="s">
        <v>68</v>
      </c>
      <c r="B60" s="5">
        <v>18</v>
      </c>
      <c r="C60" s="5">
        <v>77580712</v>
      </c>
      <c r="D60" s="5" t="s">
        <v>15</v>
      </c>
      <c r="E60" s="5" t="s">
        <v>13</v>
      </c>
      <c r="F60" s="46">
        <v>0.79089900000000002</v>
      </c>
      <c r="G60" s="46">
        <v>-3.6551108852520602E-2</v>
      </c>
      <c r="H60" s="46">
        <v>5.9746443135945196E-3</v>
      </c>
      <c r="I60" s="47">
        <v>9.4932849176524992E-10</v>
      </c>
      <c r="J60" s="5">
        <v>602604</v>
      </c>
      <c r="K60" s="45">
        <f t="shared" si="0"/>
        <v>4.4188396807965096E-4</v>
      </c>
      <c r="L60" s="48">
        <f t="shared" si="1"/>
        <v>37.426309269526939</v>
      </c>
      <c r="M60" s="46">
        <v>-2.26611E-2</v>
      </c>
      <c r="N60" s="46">
        <v>1.6166799999999999E-2</v>
      </c>
      <c r="O60" s="46">
        <v>0.16100300000000001</v>
      </c>
    </row>
    <row r="61" spans="1:15" ht="15" x14ac:dyDescent="0.2">
      <c r="A61" s="5" t="s">
        <v>69</v>
      </c>
      <c r="B61" s="5">
        <v>1</v>
      </c>
      <c r="C61" s="5">
        <v>189172684</v>
      </c>
      <c r="D61" s="5" t="s">
        <v>13</v>
      </c>
      <c r="E61" s="5" t="s">
        <v>15</v>
      </c>
      <c r="F61" s="46">
        <v>0.46274999999999999</v>
      </c>
      <c r="G61" s="46">
        <v>2.6684000736426301E-2</v>
      </c>
      <c r="H61" s="46">
        <v>4.82174180050706E-3</v>
      </c>
      <c r="I61" s="47">
        <v>3.1283067446711903E-8</v>
      </c>
      <c r="J61" s="5">
        <v>602604</v>
      </c>
      <c r="K61" s="45">
        <f t="shared" si="0"/>
        <v>3.5404195903685084E-4</v>
      </c>
      <c r="L61" s="48">
        <f t="shared" si="1"/>
        <v>30.626261520492967</v>
      </c>
      <c r="M61" s="46">
        <v>1.8681799999999998E-2</v>
      </c>
      <c r="N61" s="46">
        <v>1.36145E-2</v>
      </c>
      <c r="O61" s="46">
        <v>0.17000199999999999</v>
      </c>
    </row>
    <row r="62" spans="1:15" ht="15" x14ac:dyDescent="0.2">
      <c r="A62" s="5" t="s">
        <v>70</v>
      </c>
      <c r="B62" s="5">
        <v>1</v>
      </c>
      <c r="C62" s="5">
        <v>190957589</v>
      </c>
      <c r="D62" s="5" t="s">
        <v>13</v>
      </c>
      <c r="E62" s="5" t="s">
        <v>15</v>
      </c>
      <c r="F62" s="46">
        <v>0.57393099999999997</v>
      </c>
      <c r="G62" s="46">
        <v>-2.7397201372916399E-2</v>
      </c>
      <c r="H62" s="46">
        <v>4.8497626699023797E-3</v>
      </c>
      <c r="I62" s="47">
        <v>1.6121129038339001E-8</v>
      </c>
      <c r="J62" s="5">
        <v>602604</v>
      </c>
      <c r="K62" s="45">
        <f t="shared" si="0"/>
        <v>3.6709800082198555E-4</v>
      </c>
      <c r="L62" s="48">
        <f t="shared" si="1"/>
        <v>31.913279153689896</v>
      </c>
      <c r="M62" s="46">
        <v>8.3853999999999995E-3</v>
      </c>
      <c r="N62" s="46">
        <v>1.3591199999999999E-2</v>
      </c>
      <c r="O62" s="46">
        <v>0.53725299999999998</v>
      </c>
    </row>
    <row r="63" spans="1:15" ht="15" x14ac:dyDescent="0.2">
      <c r="A63" s="5" t="s">
        <v>71</v>
      </c>
      <c r="B63" s="5">
        <v>2</v>
      </c>
      <c r="C63" s="5">
        <v>212622818</v>
      </c>
      <c r="D63" s="5" t="s">
        <v>12</v>
      </c>
      <c r="E63" s="5" t="s">
        <v>16</v>
      </c>
      <c r="F63" s="46">
        <v>0.69360900000000003</v>
      </c>
      <c r="G63" s="46">
        <v>-3.3803439938093101E-2</v>
      </c>
      <c r="H63" s="46">
        <v>5.2205053253945397E-3</v>
      </c>
      <c r="I63" s="47">
        <v>9.4731632686237002E-11</v>
      </c>
      <c r="J63" s="5">
        <v>602604</v>
      </c>
      <c r="K63" s="45">
        <f t="shared" si="0"/>
        <v>4.8567138326555164E-4</v>
      </c>
      <c r="L63" s="48">
        <f t="shared" si="1"/>
        <v>41.927281950283849</v>
      </c>
      <c r="M63" s="46">
        <v>3.5261899999999999E-2</v>
      </c>
      <c r="N63" s="46">
        <v>1.44049E-2</v>
      </c>
      <c r="O63" s="46">
        <v>1.4369099999999999E-2</v>
      </c>
    </row>
    <row r="64" spans="1:15" ht="15" x14ac:dyDescent="0.2">
      <c r="A64" s="5" t="s">
        <v>72</v>
      </c>
      <c r="B64" s="5">
        <v>3</v>
      </c>
      <c r="C64" s="5">
        <v>35678337</v>
      </c>
      <c r="D64" s="5" t="s">
        <v>15</v>
      </c>
      <c r="E64" s="5" t="s">
        <v>13</v>
      </c>
      <c r="F64" s="46">
        <v>0.75466200000000005</v>
      </c>
      <c r="G64" s="46">
        <v>-3.0523056564361301E-2</v>
      </c>
      <c r="H64" s="46">
        <v>5.5954622778154198E-3</v>
      </c>
      <c r="I64" s="47">
        <v>4.8982212688243998E-8</v>
      </c>
      <c r="J64" s="5">
        <v>602604</v>
      </c>
      <c r="K64" s="45">
        <f t="shared" si="0"/>
        <v>3.4498748569112674E-4</v>
      </c>
      <c r="L64" s="48">
        <f t="shared" si="1"/>
        <v>29.756654226099048</v>
      </c>
      <c r="M64" s="46">
        <v>1.21809E-3</v>
      </c>
      <c r="N64" s="46">
        <v>1.57693E-2</v>
      </c>
      <c r="O64" s="46">
        <v>0.93842899999999996</v>
      </c>
    </row>
    <row r="65" spans="1:15" ht="15" x14ac:dyDescent="0.2">
      <c r="A65" s="5" t="s">
        <v>73</v>
      </c>
      <c r="B65" s="5">
        <v>10</v>
      </c>
      <c r="C65" s="5">
        <v>134938075</v>
      </c>
      <c r="D65" s="5" t="s">
        <v>13</v>
      </c>
      <c r="E65" s="5" t="s">
        <v>15</v>
      </c>
      <c r="F65" s="46">
        <v>0.74596600000000002</v>
      </c>
      <c r="G65" s="46">
        <v>-3.4534092079249699E-2</v>
      </c>
      <c r="H65" s="46">
        <v>5.5446871156342101E-3</v>
      </c>
      <c r="I65" s="47">
        <v>4.71459856777497E-10</v>
      </c>
      <c r="J65" s="5">
        <v>602604</v>
      </c>
      <c r="K65" s="45">
        <f t="shared" si="0"/>
        <v>4.519984661381583E-4</v>
      </c>
      <c r="L65" s="48">
        <f t="shared" si="1"/>
        <v>38.791984452706195</v>
      </c>
      <c r="M65" s="46">
        <v>6.8712199999999999E-3</v>
      </c>
      <c r="N65" s="46">
        <v>1.4817200000000001E-2</v>
      </c>
      <c r="O65" s="46">
        <v>0.64283900000000005</v>
      </c>
    </row>
    <row r="66" spans="1:15" ht="15" x14ac:dyDescent="0.2">
      <c r="A66" s="5" t="s">
        <v>74</v>
      </c>
      <c r="B66" s="5">
        <v>4</v>
      </c>
      <c r="C66" s="5">
        <v>80734978</v>
      </c>
      <c r="D66" s="5" t="s">
        <v>12</v>
      </c>
      <c r="E66" s="5" t="s">
        <v>13</v>
      </c>
      <c r="F66" s="46">
        <v>0.20536499999999999</v>
      </c>
      <c r="G66" s="46">
        <v>3.3522836318576402E-2</v>
      </c>
      <c r="H66" s="46">
        <v>5.9543777645326701E-3</v>
      </c>
      <c r="I66" s="47">
        <v>1.8026411310568601E-8</v>
      </c>
      <c r="J66" s="5">
        <v>602604</v>
      </c>
      <c r="K66" s="45">
        <f t="shared" si="0"/>
        <v>3.6677998470441265E-4</v>
      </c>
      <c r="L66" s="48">
        <f t="shared" si="1"/>
        <v>31.696312841104799</v>
      </c>
      <c r="M66" s="46">
        <v>2.4351299999999999E-2</v>
      </c>
      <c r="N66" s="46">
        <v>1.77907E-2</v>
      </c>
      <c r="O66" s="46">
        <v>0.171072</v>
      </c>
    </row>
    <row r="67" spans="1:15" ht="15" x14ac:dyDescent="0.2">
      <c r="A67" s="5" t="s">
        <v>75</v>
      </c>
      <c r="B67" s="5">
        <v>4</v>
      </c>
      <c r="C67" s="5">
        <v>3207142</v>
      </c>
      <c r="D67" s="5" t="s">
        <v>13</v>
      </c>
      <c r="E67" s="5" t="s">
        <v>15</v>
      </c>
      <c r="F67" s="46">
        <v>0.57764700000000002</v>
      </c>
      <c r="G67" s="46">
        <v>2.7922214768382799E-2</v>
      </c>
      <c r="H67" s="46">
        <v>4.8919148032769101E-3</v>
      </c>
      <c r="I67" s="47">
        <v>1.14426074801059E-8</v>
      </c>
      <c r="J67" s="5">
        <v>602604</v>
      </c>
      <c r="K67" s="45">
        <f t="shared" si="0"/>
        <v>3.8042392988006527E-4</v>
      </c>
      <c r="L67" s="48">
        <f t="shared" si="1"/>
        <v>32.579315600616582</v>
      </c>
      <c r="M67" s="46">
        <v>1.7118100000000001E-2</v>
      </c>
      <c r="N67" s="46">
        <v>1.3288299999999999E-2</v>
      </c>
      <c r="O67" s="46">
        <v>0.19767199999999999</v>
      </c>
    </row>
    <row r="68" spans="1:15" ht="15" x14ac:dyDescent="0.2">
      <c r="A68" s="5" t="s">
        <v>76</v>
      </c>
      <c r="B68" s="5">
        <v>12</v>
      </c>
      <c r="C68" s="5">
        <v>56374695</v>
      </c>
      <c r="D68" s="5" t="s">
        <v>15</v>
      </c>
      <c r="E68" s="5" t="s">
        <v>13</v>
      </c>
      <c r="F68" s="46">
        <v>0.66473099999999996</v>
      </c>
      <c r="G68" s="46">
        <v>3.8057214991066603E-2</v>
      </c>
      <c r="H68" s="46">
        <v>5.1021340606970502E-3</v>
      </c>
      <c r="I68" s="47">
        <v>8.7130139870015505E-14</v>
      </c>
      <c r="J68" s="5">
        <v>602604</v>
      </c>
      <c r="K68" s="45">
        <f t="shared" si="0"/>
        <v>6.4556999185402765E-4</v>
      </c>
      <c r="L68" s="48">
        <f t="shared" si="1"/>
        <v>55.637841878778197</v>
      </c>
      <c r="M68" s="46">
        <v>2.4798199999999999E-2</v>
      </c>
      <c r="N68" s="46">
        <v>1.4452100000000001E-2</v>
      </c>
      <c r="O68" s="46">
        <v>8.6180699999999999E-2</v>
      </c>
    </row>
    <row r="69" spans="1:15" ht="15" x14ac:dyDescent="0.2">
      <c r="A69" s="5" t="s">
        <v>77</v>
      </c>
      <c r="B69" s="5">
        <v>11</v>
      </c>
      <c r="C69" s="5">
        <v>76465362</v>
      </c>
      <c r="D69" s="5" t="s">
        <v>12</v>
      </c>
      <c r="E69" s="5" t="s">
        <v>16</v>
      </c>
      <c r="F69" s="46">
        <v>0.78534099999999996</v>
      </c>
      <c r="G69" s="46">
        <v>3.3968262617103798E-2</v>
      </c>
      <c r="H69" s="46">
        <v>5.9191697604797401E-3</v>
      </c>
      <c r="I69" s="47">
        <v>9.5413365878508797E-9</v>
      </c>
      <c r="J69" s="5">
        <v>602604</v>
      </c>
      <c r="K69" s="45">
        <f t="shared" si="0"/>
        <v>3.8903084594110878E-4</v>
      </c>
      <c r="L69" s="48">
        <f t="shared" si="1"/>
        <v>32.932528603888699</v>
      </c>
      <c r="M69" s="46">
        <v>4.11522E-2</v>
      </c>
      <c r="N69" s="46">
        <v>1.6330399999999998E-2</v>
      </c>
      <c r="O69" s="46">
        <v>1.17363E-2</v>
      </c>
    </row>
    <row r="70" spans="1:15" ht="15" x14ac:dyDescent="0.2">
      <c r="A70" s="5" t="s">
        <v>78</v>
      </c>
      <c r="B70" s="5">
        <v>1</v>
      </c>
      <c r="C70" s="5">
        <v>201809918</v>
      </c>
      <c r="D70" s="5" t="s">
        <v>15</v>
      </c>
      <c r="E70" s="5" t="s">
        <v>13</v>
      </c>
      <c r="F70" s="46">
        <v>0.66058799999999995</v>
      </c>
      <c r="G70" s="46">
        <v>-2.77378336339743E-2</v>
      </c>
      <c r="H70" s="46">
        <v>5.0846304262941499E-3</v>
      </c>
      <c r="I70" s="47">
        <v>4.8909215350530798E-8</v>
      </c>
      <c r="J70" s="5">
        <v>602604</v>
      </c>
      <c r="K70" s="45">
        <f t="shared" si="0"/>
        <v>3.4501100382600212E-4</v>
      </c>
      <c r="L70" s="48">
        <f t="shared" si="1"/>
        <v>29.759545497059783</v>
      </c>
      <c r="M70" s="46">
        <v>-8.4928199999999999E-3</v>
      </c>
      <c r="N70" s="46">
        <v>1.4515999999999999E-2</v>
      </c>
      <c r="O70" s="46">
        <v>0.55850200000000005</v>
      </c>
    </row>
    <row r="71" spans="1:15" ht="15" x14ac:dyDescent="0.2">
      <c r="A71" s="5" t="s">
        <v>135</v>
      </c>
      <c r="B71" s="5">
        <v>8</v>
      </c>
      <c r="C71" s="5">
        <v>142630782</v>
      </c>
      <c r="D71" s="5" t="s">
        <v>16</v>
      </c>
      <c r="E71" s="5" t="s">
        <v>13</v>
      </c>
      <c r="F71" s="46">
        <v>0.60073799999999999</v>
      </c>
      <c r="G71" s="46">
        <v>-2.91630719078767E-2</v>
      </c>
      <c r="H71" s="46">
        <v>4.9160776460515903E-3</v>
      </c>
      <c r="I71" s="47">
        <v>2.9893328779765302E-9</v>
      </c>
      <c r="J71" s="5">
        <v>602604</v>
      </c>
      <c r="K71" s="45">
        <f t="shared" si="0"/>
        <v>4.0798069676499895E-4</v>
      </c>
      <c r="L71" s="48">
        <f t="shared" si="1"/>
        <v>35.190794347358576</v>
      </c>
      <c r="M71" s="46">
        <v>-4.5528299999999999E-3</v>
      </c>
      <c r="N71" s="46">
        <v>1.36277E-2</v>
      </c>
      <c r="O71" s="46">
        <v>0.73831400000000003</v>
      </c>
    </row>
    <row r="72" spans="1:15" ht="15" x14ac:dyDescent="0.2">
      <c r="A72" s="5" t="s">
        <v>79</v>
      </c>
      <c r="B72" s="5">
        <v>6</v>
      </c>
      <c r="C72" s="5">
        <v>98344031</v>
      </c>
      <c r="D72" s="5" t="s">
        <v>15</v>
      </c>
      <c r="E72" s="5" t="s">
        <v>13</v>
      </c>
      <c r="F72" s="46">
        <v>0.61695800000000001</v>
      </c>
      <c r="G72" s="46">
        <v>3.7727003809831502E-2</v>
      </c>
      <c r="H72" s="46">
        <v>4.9537006053580104E-3</v>
      </c>
      <c r="I72" s="47">
        <v>2.61813151270994E-14</v>
      </c>
      <c r="J72" s="5">
        <v>602604</v>
      </c>
      <c r="K72" s="45">
        <f t="shared" si="0"/>
        <v>6.7272353854269315E-4</v>
      </c>
      <c r="L72" s="48">
        <f t="shared" si="1"/>
        <v>58.002287552394641</v>
      </c>
      <c r="M72" s="46">
        <v>1.5718900000000001E-2</v>
      </c>
      <c r="N72" s="46">
        <v>1.42335E-2</v>
      </c>
      <c r="O72" s="46">
        <v>0.26943800000000001</v>
      </c>
    </row>
    <row r="73" spans="1:15" ht="15" x14ac:dyDescent="0.2">
      <c r="A73" s="5" t="s">
        <v>80</v>
      </c>
      <c r="B73" s="5">
        <v>6</v>
      </c>
      <c r="C73" s="5">
        <v>143150043</v>
      </c>
      <c r="D73" s="5" t="s">
        <v>13</v>
      </c>
      <c r="E73" s="5" t="s">
        <v>15</v>
      </c>
      <c r="F73" s="46">
        <v>0.74636899999999995</v>
      </c>
      <c r="G73" s="46">
        <v>3.2683648227682098E-2</v>
      </c>
      <c r="H73" s="46">
        <v>5.5596554508011101E-3</v>
      </c>
      <c r="I73" s="47">
        <v>4.1345529526989498E-9</v>
      </c>
      <c r="J73" s="5">
        <v>602604</v>
      </c>
      <c r="K73" s="45">
        <f t="shared" si="0"/>
        <v>4.0443336580793358E-4</v>
      </c>
      <c r="L73" s="48">
        <f t="shared" si="1"/>
        <v>34.559328824030146</v>
      </c>
      <c r="M73" s="46">
        <v>1.10326E-2</v>
      </c>
      <c r="N73" s="46">
        <v>1.39826E-2</v>
      </c>
      <c r="O73" s="46">
        <v>0.43009799999999998</v>
      </c>
    </row>
    <row r="74" spans="1:15" ht="15" x14ac:dyDescent="0.2">
      <c r="A74" s="5" t="s">
        <v>81</v>
      </c>
      <c r="B74" s="5">
        <v>6</v>
      </c>
      <c r="C74" s="5">
        <v>17023108</v>
      </c>
      <c r="D74" s="5" t="s">
        <v>15</v>
      </c>
      <c r="E74" s="5" t="s">
        <v>13</v>
      </c>
      <c r="F74" s="46">
        <v>0.75120600000000004</v>
      </c>
      <c r="G74" s="46">
        <v>3.1493040215257999E-2</v>
      </c>
      <c r="H74" s="46">
        <v>5.5586979037190601E-3</v>
      </c>
      <c r="I74" s="47">
        <v>1.4655993787417E-8</v>
      </c>
      <c r="J74" s="5">
        <v>602604</v>
      </c>
      <c r="K74" s="45">
        <f t="shared" si="0"/>
        <v>3.7073033342911461E-4</v>
      </c>
      <c r="L74" s="48">
        <f t="shared" si="1"/>
        <v>32.098373851789731</v>
      </c>
      <c r="M74" s="46">
        <v>1.15382E-2</v>
      </c>
      <c r="N74" s="46">
        <v>1.6347799999999999E-2</v>
      </c>
      <c r="O74" s="46">
        <v>0.48031600000000002</v>
      </c>
    </row>
    <row r="75" spans="1:15" ht="15" x14ac:dyDescent="0.2">
      <c r="A75" s="5" t="s">
        <v>82</v>
      </c>
      <c r="B75" s="5">
        <v>14</v>
      </c>
      <c r="C75" s="5">
        <v>94032065</v>
      </c>
      <c r="D75" s="5" t="s">
        <v>15</v>
      </c>
      <c r="E75" s="5" t="s">
        <v>13</v>
      </c>
      <c r="F75" s="46">
        <v>0.36595499999999997</v>
      </c>
      <c r="G75" s="46">
        <v>-3.07383584948576E-2</v>
      </c>
      <c r="H75" s="46">
        <v>5.0092518945696798E-3</v>
      </c>
      <c r="I75" s="47">
        <v>8.4456450244280395E-10</v>
      </c>
      <c r="J75" s="5">
        <v>602604</v>
      </c>
      <c r="K75" s="45">
        <f t="shared" si="0"/>
        <v>4.384692138721686E-4</v>
      </c>
      <c r="L75" s="48">
        <f t="shared" si="1"/>
        <v>37.654388619955128</v>
      </c>
      <c r="M75" s="46">
        <v>3.01954E-4</v>
      </c>
      <c r="N75" s="46">
        <v>1.36966E-2</v>
      </c>
      <c r="O75" s="46">
        <v>0.98241100000000003</v>
      </c>
    </row>
    <row r="76" spans="1:15" ht="15" x14ac:dyDescent="0.2">
      <c r="A76" s="5" t="s">
        <v>136</v>
      </c>
      <c r="B76" s="5">
        <v>13</v>
      </c>
      <c r="C76" s="5">
        <v>99105892</v>
      </c>
      <c r="D76" s="5" t="s">
        <v>15</v>
      </c>
      <c r="E76" s="5" t="s">
        <v>12</v>
      </c>
      <c r="F76" s="46">
        <v>0.61678299999999997</v>
      </c>
      <c r="G76" s="46">
        <v>-3.3114412601135498E-2</v>
      </c>
      <c r="H76" s="46">
        <v>4.9405444353240397E-3</v>
      </c>
      <c r="I76" s="47">
        <v>2.0476621361306599E-11</v>
      </c>
      <c r="J76" s="5">
        <v>602604</v>
      </c>
      <c r="K76" s="45">
        <f t="shared" si="0"/>
        <v>5.1837168236768514E-4</v>
      </c>
      <c r="L76" s="48">
        <f t="shared" si="1"/>
        <v>44.92462825498172</v>
      </c>
      <c r="M76" s="46">
        <v>-1.3686800000000001E-2</v>
      </c>
      <c r="N76" s="46">
        <v>1.337E-2</v>
      </c>
      <c r="O76" s="46">
        <v>0.305977</v>
      </c>
    </row>
    <row r="77" spans="1:15" ht="15" x14ac:dyDescent="0.2">
      <c r="A77" s="5" t="s">
        <v>83</v>
      </c>
      <c r="B77" s="5">
        <v>13</v>
      </c>
      <c r="C77" s="5">
        <v>66957533</v>
      </c>
      <c r="D77" s="5" t="s">
        <v>15</v>
      </c>
      <c r="E77" s="5" t="s">
        <v>13</v>
      </c>
      <c r="F77" s="46">
        <v>0.52436700000000003</v>
      </c>
      <c r="G77" s="46">
        <v>-2.6660440016040499E-2</v>
      </c>
      <c r="H77" s="46">
        <v>4.8163677788578404E-3</v>
      </c>
      <c r="I77" s="47">
        <v>3.1054909713791002E-8</v>
      </c>
      <c r="J77" s="5">
        <v>602604</v>
      </c>
      <c r="K77" s="45">
        <f t="shared" si="0"/>
        <v>3.5454547980904769E-4</v>
      </c>
      <c r="L77" s="48">
        <f t="shared" si="1"/>
        <v>30.640464246897121</v>
      </c>
      <c r="M77" s="46">
        <v>4.4763700000000003E-3</v>
      </c>
      <c r="N77" s="46">
        <v>1.3290099999999999E-2</v>
      </c>
      <c r="O77" s="46">
        <v>0.73625099999999999</v>
      </c>
    </row>
    <row r="78" spans="1:15" ht="15" x14ac:dyDescent="0.2">
      <c r="A78" s="5" t="s">
        <v>137</v>
      </c>
      <c r="B78" s="5">
        <v>13</v>
      </c>
      <c r="C78" s="5">
        <v>31833578</v>
      </c>
      <c r="D78" s="5" t="s">
        <v>12</v>
      </c>
      <c r="E78" s="5" t="s">
        <v>15</v>
      </c>
      <c r="F78" s="46">
        <v>0.79756000000000005</v>
      </c>
      <c r="G78" s="46">
        <v>3.6319407161575001E-2</v>
      </c>
      <c r="H78" s="46">
        <v>5.9991432848482797E-3</v>
      </c>
      <c r="I78" s="47">
        <v>1.4120578284561601E-9</v>
      </c>
      <c r="J78" s="5">
        <v>602604</v>
      </c>
      <c r="K78" s="45">
        <f t="shared" si="0"/>
        <v>4.2595840377969641E-4</v>
      </c>
      <c r="L78" s="48">
        <f t="shared" si="1"/>
        <v>36.652114297971899</v>
      </c>
      <c r="M78" s="46">
        <v>4.2401899999999996E-3</v>
      </c>
      <c r="N78" s="46">
        <v>1.48789E-2</v>
      </c>
      <c r="O78" s="46">
        <v>0.77565899999999999</v>
      </c>
    </row>
    <row r="79" spans="1:15" ht="15" x14ac:dyDescent="0.2">
      <c r="A79" s="5" t="s">
        <v>138</v>
      </c>
      <c r="B79" s="5">
        <v>14</v>
      </c>
      <c r="C79" s="5">
        <v>75276079</v>
      </c>
      <c r="D79" s="5" t="s">
        <v>12</v>
      </c>
      <c r="E79" s="5" t="s">
        <v>15</v>
      </c>
      <c r="F79" s="46">
        <v>0.45976499999999998</v>
      </c>
      <c r="G79" s="46">
        <v>-2.9052813964329599E-2</v>
      </c>
      <c r="H79" s="46">
        <v>4.8239345045668998E-3</v>
      </c>
      <c r="I79" s="47">
        <v>1.7159635556830199E-9</v>
      </c>
      <c r="J79" s="5">
        <v>602604</v>
      </c>
      <c r="K79" s="45">
        <f t="shared" si="0"/>
        <v>4.1930015831672421E-4</v>
      </c>
      <c r="L79" s="48">
        <f t="shared" si="1"/>
        <v>36.27217523990636</v>
      </c>
      <c r="M79" s="46">
        <v>4.1952100000000004E-3</v>
      </c>
      <c r="N79" s="46">
        <v>1.33762E-2</v>
      </c>
      <c r="O79" s="46">
        <v>0.75380000000000003</v>
      </c>
    </row>
    <row r="80" spans="1:15" ht="15" x14ac:dyDescent="0.2">
      <c r="A80" s="5" t="s">
        <v>84</v>
      </c>
      <c r="B80" s="5">
        <v>22</v>
      </c>
      <c r="C80" s="5">
        <v>48875699</v>
      </c>
      <c r="D80" s="5" t="s">
        <v>12</v>
      </c>
      <c r="E80" s="5" t="s">
        <v>16</v>
      </c>
      <c r="F80" s="46">
        <v>0.54180700000000004</v>
      </c>
      <c r="G80" s="46">
        <v>-2.75656921810216E-2</v>
      </c>
      <c r="H80" s="46">
        <v>4.8377991533345302E-3</v>
      </c>
      <c r="I80" s="47">
        <v>1.2123389355623301E-8</v>
      </c>
      <c r="J80" s="5">
        <v>602604</v>
      </c>
      <c r="K80" s="45">
        <f t="shared" si="0"/>
        <v>3.7727746190516437E-4</v>
      </c>
      <c r="L80" s="48">
        <f t="shared" si="1"/>
        <v>32.466998131970662</v>
      </c>
      <c r="M80" s="46">
        <v>-1.8819100000000001E-3</v>
      </c>
      <c r="N80" s="46">
        <v>1.33131E-2</v>
      </c>
      <c r="O80" s="46">
        <v>0.88758800000000004</v>
      </c>
    </row>
    <row r="81" spans="1:15" ht="15" x14ac:dyDescent="0.2">
      <c r="A81" s="5" t="s">
        <v>85</v>
      </c>
      <c r="B81" s="5">
        <v>19</v>
      </c>
      <c r="C81" s="5">
        <v>18449238</v>
      </c>
      <c r="D81" s="5" t="s">
        <v>15</v>
      </c>
      <c r="E81" s="5" t="s">
        <v>13</v>
      </c>
      <c r="F81" s="46">
        <v>0.73336999999999997</v>
      </c>
      <c r="G81" s="46">
        <v>3.5043954053826001E-2</v>
      </c>
      <c r="H81" s="46">
        <v>5.4719089564301297E-3</v>
      </c>
      <c r="I81" s="47">
        <v>1.5102328527297701E-10</v>
      </c>
      <c r="J81" s="5">
        <v>602604</v>
      </c>
      <c r="K81" s="45">
        <f t="shared" si="0"/>
        <v>4.8027320015488027E-4</v>
      </c>
      <c r="L81" s="48">
        <f t="shared" si="1"/>
        <v>41.015544262306165</v>
      </c>
      <c r="M81" s="46">
        <v>9.5870499999999997E-3</v>
      </c>
      <c r="N81" s="46">
        <v>1.5948299999999999E-2</v>
      </c>
      <c r="O81" s="46">
        <v>0.54775200000000002</v>
      </c>
    </row>
    <row r="82" spans="1:15" ht="15" x14ac:dyDescent="0.2">
      <c r="A82" s="5" t="s">
        <v>86</v>
      </c>
      <c r="B82" s="5">
        <v>16</v>
      </c>
      <c r="C82" s="5">
        <v>53800754</v>
      </c>
      <c r="D82" s="5" t="s">
        <v>15</v>
      </c>
      <c r="E82" s="5" t="s">
        <v>13</v>
      </c>
      <c r="F82" s="46">
        <v>0.57824500000000001</v>
      </c>
      <c r="G82" s="46">
        <v>-3.3251265697492101E-2</v>
      </c>
      <c r="H82" s="46">
        <v>4.8630466784592603E-3</v>
      </c>
      <c r="I82" s="47">
        <v>8.0565810562673195E-12</v>
      </c>
      <c r="J82" s="5">
        <v>602604</v>
      </c>
      <c r="K82" s="45">
        <f t="shared" si="0"/>
        <v>5.3928517819176866E-4</v>
      </c>
      <c r="L82" s="48">
        <f t="shared" si="1"/>
        <v>46.751923757976236</v>
      </c>
      <c r="M82" s="46">
        <v>-3.05256E-2</v>
      </c>
      <c r="N82" s="46">
        <v>1.33531E-2</v>
      </c>
      <c r="O82" s="46">
        <v>2.2252600000000001E-2</v>
      </c>
    </row>
    <row r="83" spans="1:15" ht="15.75" customHeight="1" x14ac:dyDescent="0.2">
      <c r="A83" s="59" t="s">
        <v>123</v>
      </c>
      <c r="B83" s="59"/>
      <c r="C83" s="59"/>
      <c r="D83" s="59"/>
      <c r="E83" s="59"/>
      <c r="F83" s="59"/>
      <c r="G83" s="59"/>
      <c r="H83" s="59"/>
      <c r="I83" s="59"/>
      <c r="J83" s="59"/>
      <c r="K83" s="59"/>
      <c r="L83" s="59"/>
      <c r="M83" s="59"/>
      <c r="N83" s="59"/>
      <c r="O83" s="59"/>
    </row>
    <row r="84" spans="1:15" ht="15" x14ac:dyDescent="0.2">
      <c r="K84" s="29"/>
      <c r="L84" s="26"/>
    </row>
  </sheetData>
  <mergeCells count="10">
    <mergeCell ref="A83:O83"/>
    <mergeCell ref="A1:O2"/>
    <mergeCell ref="A3:A4"/>
    <mergeCell ref="B3:B4"/>
    <mergeCell ref="C3:C4"/>
    <mergeCell ref="D3:D4"/>
    <mergeCell ref="E3:E4"/>
    <mergeCell ref="F3:F4"/>
    <mergeCell ref="G3:L3"/>
    <mergeCell ref="M3:O3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72BC6B-3A99-456A-92A5-5507B7C9D641}">
  <dimension ref="A1:O80"/>
  <sheetViews>
    <sheetView workbookViewId="0">
      <selection sqref="A1:O2"/>
    </sheetView>
  </sheetViews>
  <sheetFormatPr defaultRowHeight="14.25" x14ac:dyDescent="0.2"/>
  <cols>
    <col min="1" max="1" width="12" customWidth="1"/>
    <col min="2" max="15" width="11.625" customWidth="1"/>
  </cols>
  <sheetData>
    <row r="1" spans="1:15" x14ac:dyDescent="0.2">
      <c r="A1" s="61" t="s">
        <v>210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ht="15.75" x14ac:dyDescent="0.2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5" t="s">
        <v>5</v>
      </c>
      <c r="G3" s="67" t="s">
        <v>21</v>
      </c>
      <c r="H3" s="67"/>
      <c r="I3" s="67"/>
      <c r="J3" s="67"/>
      <c r="K3" s="67"/>
      <c r="L3" s="67"/>
      <c r="M3" s="67" t="s">
        <v>87</v>
      </c>
      <c r="N3" s="67"/>
      <c r="O3" s="67"/>
    </row>
    <row r="4" spans="1:15" ht="18.75" x14ac:dyDescent="0.25">
      <c r="A4" s="64"/>
      <c r="B4" s="64"/>
      <c r="C4" s="64"/>
      <c r="D4" s="64"/>
      <c r="E4" s="64"/>
      <c r="F4" s="66"/>
      <c r="G4" s="17" t="s">
        <v>6</v>
      </c>
      <c r="H4" s="17" t="s">
        <v>7</v>
      </c>
      <c r="I4" s="17" t="s">
        <v>8</v>
      </c>
      <c r="J4" s="17" t="s">
        <v>9</v>
      </c>
      <c r="K4" s="17" t="s">
        <v>10</v>
      </c>
      <c r="L4" s="18" t="s">
        <v>11</v>
      </c>
      <c r="M4" s="17" t="s">
        <v>6</v>
      </c>
      <c r="N4" s="17" t="s">
        <v>7</v>
      </c>
      <c r="O4" s="17" t="s">
        <v>8</v>
      </c>
    </row>
    <row r="5" spans="1:15" ht="15" x14ac:dyDescent="0.2">
      <c r="A5" s="5" t="s">
        <v>22</v>
      </c>
      <c r="B5" s="5">
        <v>4</v>
      </c>
      <c r="C5" s="5">
        <v>159839313</v>
      </c>
      <c r="D5" s="5" t="s">
        <v>12</v>
      </c>
      <c r="E5" s="5" t="s">
        <v>16</v>
      </c>
      <c r="F5" s="46">
        <v>0.38356699999999999</v>
      </c>
      <c r="G5" s="46">
        <v>2.6980276000000001E-2</v>
      </c>
      <c r="H5" s="46">
        <v>4.9466459999999999E-3</v>
      </c>
      <c r="I5" s="47">
        <v>4.9199999999999997E-8</v>
      </c>
      <c r="J5" s="5">
        <v>602604</v>
      </c>
      <c r="K5" s="45">
        <f>2*F5*(1-F5)*G5*G5</f>
        <v>3.4423092801658361E-4</v>
      </c>
      <c r="L5" s="46">
        <f>G5^2/H5^2</f>
        <v>29.748913750137842</v>
      </c>
      <c r="M5" s="46">
        <v>-3.19329E-2</v>
      </c>
      <c r="N5" s="46">
        <v>1.40298E-2</v>
      </c>
      <c r="O5" s="46">
        <v>2.2841299999999998E-2</v>
      </c>
    </row>
    <row r="6" spans="1:15" ht="15" x14ac:dyDescent="0.2">
      <c r="A6" s="5" t="s">
        <v>23</v>
      </c>
      <c r="B6" s="5">
        <v>2</v>
      </c>
      <c r="C6" s="5">
        <v>60665768</v>
      </c>
      <c r="D6" s="5" t="s">
        <v>13</v>
      </c>
      <c r="E6" s="5" t="s">
        <v>15</v>
      </c>
      <c r="F6" s="46">
        <v>0.87837200000000004</v>
      </c>
      <c r="G6" s="46">
        <v>4.2061783999999998E-2</v>
      </c>
      <c r="H6" s="46">
        <v>7.3591699999999999E-3</v>
      </c>
      <c r="I6" s="47">
        <v>1.09E-8</v>
      </c>
      <c r="J6" s="5">
        <v>602604</v>
      </c>
      <c r="K6" s="45">
        <f t="shared" ref="K6:K77" si="0">2*F6*(1-F6)*G6*G6</f>
        <v>3.7802230160397258E-4</v>
      </c>
      <c r="L6" s="46">
        <f t="shared" ref="L6:L77" si="1">G6^2/H6^2</f>
        <v>32.667635922483605</v>
      </c>
      <c r="M6" s="46">
        <v>2.2142100000000001E-2</v>
      </c>
      <c r="N6" s="46">
        <v>2.4074700000000001E-2</v>
      </c>
      <c r="O6" s="46">
        <v>0.35771700000000001</v>
      </c>
    </row>
    <row r="7" spans="1:15" ht="15" x14ac:dyDescent="0.2">
      <c r="A7" s="5" t="s">
        <v>24</v>
      </c>
      <c r="B7" s="5">
        <v>14</v>
      </c>
      <c r="C7" s="5">
        <v>103377321</v>
      </c>
      <c r="D7" s="5" t="s">
        <v>15</v>
      </c>
      <c r="E7" s="5" t="s">
        <v>13</v>
      </c>
      <c r="F7" s="46">
        <v>0.83700399999999997</v>
      </c>
      <c r="G7" s="46">
        <v>-4.1787517000000003E-2</v>
      </c>
      <c r="H7" s="46">
        <v>6.5078940000000002E-3</v>
      </c>
      <c r="I7" s="47">
        <v>1.35E-10</v>
      </c>
      <c r="J7" s="5">
        <v>602604</v>
      </c>
      <c r="K7" s="45">
        <f t="shared" si="0"/>
        <v>4.7646127485245294E-4</v>
      </c>
      <c r="L7" s="46">
        <f t="shared" si="1"/>
        <v>41.229891452172026</v>
      </c>
      <c r="M7" s="46">
        <v>-2.5910900000000001E-2</v>
      </c>
      <c r="N7" s="46">
        <v>1.5990799999999999E-2</v>
      </c>
      <c r="O7" s="46">
        <v>0.105154</v>
      </c>
    </row>
    <row r="8" spans="1:15" ht="15" x14ac:dyDescent="0.2">
      <c r="A8" s="5" t="s">
        <v>25</v>
      </c>
      <c r="B8" s="5">
        <v>10</v>
      </c>
      <c r="C8" s="5">
        <v>106610839</v>
      </c>
      <c r="D8" s="5" t="s">
        <v>13</v>
      </c>
      <c r="E8" s="5" t="s">
        <v>15</v>
      </c>
      <c r="F8" s="46">
        <v>0.35800799999999999</v>
      </c>
      <c r="G8" s="46">
        <v>3.1217036E-2</v>
      </c>
      <c r="H8" s="46">
        <v>5.022042E-3</v>
      </c>
      <c r="I8" s="47">
        <v>5.1E-10</v>
      </c>
      <c r="J8" s="5">
        <v>602604</v>
      </c>
      <c r="K8" s="45">
        <f t="shared" si="0"/>
        <v>4.4795632577164827E-4</v>
      </c>
      <c r="L8" s="46">
        <f t="shared" si="1"/>
        <v>38.638712757988223</v>
      </c>
      <c r="M8" s="46">
        <v>1.0831899999999999E-3</v>
      </c>
      <c r="N8" s="46">
        <v>1.4835900000000001E-2</v>
      </c>
      <c r="O8" s="46">
        <v>0.941797</v>
      </c>
    </row>
    <row r="9" spans="1:15" ht="15" x14ac:dyDescent="0.2">
      <c r="A9" s="5" t="s">
        <v>125</v>
      </c>
      <c r="B9" s="5">
        <v>11</v>
      </c>
      <c r="C9" s="5">
        <v>38565727</v>
      </c>
      <c r="D9" s="5" t="s">
        <v>12</v>
      </c>
      <c r="E9" s="5" t="s">
        <v>15</v>
      </c>
      <c r="F9" s="46">
        <v>0.64878000000000002</v>
      </c>
      <c r="G9" s="46">
        <v>-2.7649092E-2</v>
      </c>
      <c r="H9" s="46">
        <v>5.0366530000000003E-3</v>
      </c>
      <c r="I9" s="47">
        <v>4.0299999999999997E-8</v>
      </c>
      <c r="J9" s="5">
        <v>602604</v>
      </c>
      <c r="K9" s="45">
        <f t="shared" si="0"/>
        <v>3.4839220926714961E-4</v>
      </c>
      <c r="L9" s="46">
        <f t="shared" si="1"/>
        <v>30.135450263893606</v>
      </c>
      <c r="M9" s="46">
        <v>2.6081500000000001E-2</v>
      </c>
      <c r="N9" s="46">
        <v>1.4201500000000001E-2</v>
      </c>
      <c r="O9" s="46">
        <v>6.6278100000000006E-2</v>
      </c>
    </row>
    <row r="10" spans="1:15" ht="15" x14ac:dyDescent="0.2">
      <c r="A10" s="5" t="s">
        <v>26</v>
      </c>
      <c r="B10" s="5">
        <v>7</v>
      </c>
      <c r="C10" s="5">
        <v>2061111</v>
      </c>
      <c r="D10" s="5" t="s">
        <v>12</v>
      </c>
      <c r="E10" s="5" t="s">
        <v>13</v>
      </c>
      <c r="F10" s="46">
        <v>0.81971799999999995</v>
      </c>
      <c r="G10" s="46">
        <v>5.1482689999999998E-2</v>
      </c>
      <c r="H10" s="46">
        <v>6.2559820000000002E-3</v>
      </c>
      <c r="I10" s="47">
        <v>1.88E-16</v>
      </c>
      <c r="J10" s="5">
        <v>602604</v>
      </c>
      <c r="K10" s="45">
        <f t="shared" si="0"/>
        <v>7.8337425866678643E-4</v>
      </c>
      <c r="L10" s="46">
        <f t="shared" si="1"/>
        <v>67.722265953380571</v>
      </c>
      <c r="M10" s="46">
        <v>-2.2333800000000001E-3</v>
      </c>
      <c r="N10" s="46">
        <v>1.47908E-2</v>
      </c>
      <c r="O10" s="46">
        <v>0.87997700000000001</v>
      </c>
    </row>
    <row r="11" spans="1:15" ht="15" x14ac:dyDescent="0.2">
      <c r="A11" s="5" t="s">
        <v>27</v>
      </c>
      <c r="B11" s="5">
        <v>5</v>
      </c>
      <c r="C11" s="5">
        <v>120144025</v>
      </c>
      <c r="D11" s="5" t="s">
        <v>12</v>
      </c>
      <c r="E11" s="5" t="s">
        <v>16</v>
      </c>
      <c r="F11" s="46">
        <v>0.66109200000000001</v>
      </c>
      <c r="G11" s="46">
        <v>-2.8159900000000002E-2</v>
      </c>
      <c r="H11" s="46">
        <v>5.0869410000000002E-3</v>
      </c>
      <c r="I11" s="47">
        <v>3.1E-8</v>
      </c>
      <c r="J11" s="5">
        <v>602604</v>
      </c>
      <c r="K11" s="45">
        <f t="shared" si="0"/>
        <v>3.5533332060271608E-4</v>
      </c>
      <c r="L11" s="46">
        <f t="shared" si="1"/>
        <v>30.644237200063674</v>
      </c>
      <c r="M11" s="46">
        <v>6.2616099999999999E-3</v>
      </c>
      <c r="N11" s="46">
        <v>1.3684699999999999E-2</v>
      </c>
      <c r="O11" s="46">
        <v>0.64726600000000001</v>
      </c>
    </row>
    <row r="12" spans="1:15" ht="15" x14ac:dyDescent="0.2">
      <c r="A12" s="5" t="s">
        <v>28</v>
      </c>
      <c r="B12" s="5">
        <v>6</v>
      </c>
      <c r="C12" s="5">
        <v>152235339</v>
      </c>
      <c r="D12" s="5" t="s">
        <v>12</v>
      </c>
      <c r="E12" s="5" t="s">
        <v>16</v>
      </c>
      <c r="F12" s="46">
        <v>0.36777700000000002</v>
      </c>
      <c r="G12" s="46">
        <v>2.8816988000000002E-2</v>
      </c>
      <c r="H12" s="46">
        <v>4.9942240000000002E-3</v>
      </c>
      <c r="I12" s="47">
        <v>7.9200000000000008E-9</v>
      </c>
      <c r="J12" s="5">
        <v>602604</v>
      </c>
      <c r="K12" s="45">
        <f t="shared" si="0"/>
        <v>3.8617310502187777E-4</v>
      </c>
      <c r="L12" s="46">
        <f t="shared" si="1"/>
        <v>33.293629066364183</v>
      </c>
      <c r="M12" s="46">
        <v>6.9583400000000004E-3</v>
      </c>
      <c r="N12" s="46">
        <v>1.3679999999999999E-2</v>
      </c>
      <c r="O12" s="46">
        <v>0.61099499999999995</v>
      </c>
    </row>
    <row r="13" spans="1:15" ht="15" x14ac:dyDescent="0.2">
      <c r="A13" s="5" t="s">
        <v>29</v>
      </c>
      <c r="B13" s="5">
        <v>10</v>
      </c>
      <c r="C13" s="5">
        <v>21790476</v>
      </c>
      <c r="D13" s="5" t="s">
        <v>15</v>
      </c>
      <c r="E13" s="5" t="s">
        <v>13</v>
      </c>
      <c r="F13" s="46">
        <v>0.688913</v>
      </c>
      <c r="G13" s="46">
        <v>-3.1715927999999997E-2</v>
      </c>
      <c r="H13" s="46">
        <v>5.2307689999999997E-3</v>
      </c>
      <c r="I13" s="47">
        <v>1.33E-9</v>
      </c>
      <c r="J13" s="5">
        <v>602604</v>
      </c>
      <c r="K13" s="45">
        <f t="shared" si="0"/>
        <v>4.3115267513264518E-4</v>
      </c>
      <c r="L13" s="46">
        <f t="shared" si="1"/>
        <v>36.76408521281283</v>
      </c>
      <c r="M13" s="46">
        <v>-1.5823E-2</v>
      </c>
      <c r="N13" s="46">
        <v>1.4526799999999999E-2</v>
      </c>
      <c r="O13" s="46">
        <v>0.27605299999999999</v>
      </c>
    </row>
    <row r="14" spans="1:15" ht="15" x14ac:dyDescent="0.2">
      <c r="A14" s="5" t="s">
        <v>30</v>
      </c>
      <c r="B14" s="5">
        <v>17</v>
      </c>
      <c r="C14" s="5">
        <v>50316131</v>
      </c>
      <c r="D14" s="5" t="s">
        <v>12</v>
      </c>
      <c r="E14" s="5" t="s">
        <v>16</v>
      </c>
      <c r="F14" s="46">
        <v>0.60519699999999998</v>
      </c>
      <c r="G14" s="46">
        <v>-2.9696726E-2</v>
      </c>
      <c r="H14" s="46">
        <v>4.9331540000000004E-3</v>
      </c>
      <c r="I14" s="47">
        <v>1.75E-9</v>
      </c>
      <c r="J14" s="5">
        <v>602604</v>
      </c>
      <c r="K14" s="45">
        <f t="shared" si="0"/>
        <v>4.2142893452261896E-4</v>
      </c>
      <c r="L14" s="46">
        <f t="shared" si="1"/>
        <v>36.238298453423738</v>
      </c>
      <c r="M14" s="46">
        <v>-3.85239E-2</v>
      </c>
      <c r="N14" s="46">
        <v>1.36413E-2</v>
      </c>
      <c r="O14" s="46">
        <v>4.7417600000000002E-3</v>
      </c>
    </row>
    <row r="15" spans="1:15" ht="15" x14ac:dyDescent="0.2">
      <c r="A15" s="5" t="s">
        <v>126</v>
      </c>
      <c r="B15" s="5">
        <v>16</v>
      </c>
      <c r="C15" s="5">
        <v>60658751</v>
      </c>
      <c r="D15" s="5" t="s">
        <v>12</v>
      </c>
      <c r="E15" s="5" t="s">
        <v>15</v>
      </c>
      <c r="F15" s="46">
        <v>0.72520200000000001</v>
      </c>
      <c r="G15" s="46">
        <v>3.3261394999999999E-2</v>
      </c>
      <c r="H15" s="46">
        <v>5.3917110000000004E-3</v>
      </c>
      <c r="I15" s="47">
        <v>6.8700000000000001E-10</v>
      </c>
      <c r="J15" s="5">
        <v>602604</v>
      </c>
      <c r="K15" s="45">
        <f t="shared" si="0"/>
        <v>4.4094403910889497E-4</v>
      </c>
      <c r="L15" s="46">
        <f t="shared" si="1"/>
        <v>38.056400453407441</v>
      </c>
      <c r="M15" s="46">
        <v>2.6210500000000001E-2</v>
      </c>
      <c r="N15" s="46">
        <v>1.51185E-2</v>
      </c>
      <c r="O15" s="46">
        <v>8.2975499999999994E-2</v>
      </c>
    </row>
    <row r="16" spans="1:15" ht="15" x14ac:dyDescent="0.2">
      <c r="A16" s="5" t="s">
        <v>31</v>
      </c>
      <c r="B16" s="5">
        <v>18</v>
      </c>
      <c r="C16" s="5">
        <v>35138245</v>
      </c>
      <c r="D16" s="5" t="s">
        <v>13</v>
      </c>
      <c r="E16" s="5" t="s">
        <v>15</v>
      </c>
      <c r="F16" s="46">
        <v>0.329565</v>
      </c>
      <c r="G16" s="46">
        <v>3.6545121999999999E-2</v>
      </c>
      <c r="H16" s="46">
        <v>5.133543E-3</v>
      </c>
      <c r="I16" s="47">
        <v>1.09E-12</v>
      </c>
      <c r="J16" s="5">
        <v>602604</v>
      </c>
      <c r="K16" s="45">
        <f t="shared" si="0"/>
        <v>5.9018285562313384E-4</v>
      </c>
      <c r="L16" s="46">
        <f t="shared" si="1"/>
        <v>50.678578392935201</v>
      </c>
      <c r="M16" s="46">
        <v>1.46836E-2</v>
      </c>
      <c r="N16" s="46">
        <v>1.49722E-2</v>
      </c>
      <c r="O16" s="46">
        <v>0.32673099999999999</v>
      </c>
    </row>
    <row r="17" spans="1:15" ht="15" x14ac:dyDescent="0.2">
      <c r="A17" s="5" t="s">
        <v>32</v>
      </c>
      <c r="B17" s="5">
        <v>2</v>
      </c>
      <c r="C17" s="5">
        <v>41704580</v>
      </c>
      <c r="D17" s="5" t="s">
        <v>15</v>
      </c>
      <c r="E17" s="5" t="s">
        <v>13</v>
      </c>
      <c r="F17" s="46">
        <v>0.64124899999999996</v>
      </c>
      <c r="G17" s="46">
        <v>-2.7818413E-2</v>
      </c>
      <c r="H17" s="46">
        <v>5.0221429999999997E-3</v>
      </c>
      <c r="I17" s="47">
        <v>3.0400000000000001E-8</v>
      </c>
      <c r="J17" s="5">
        <v>602604</v>
      </c>
      <c r="K17" s="45">
        <f t="shared" si="0"/>
        <v>3.5605289216227715E-4</v>
      </c>
      <c r="L17" s="46">
        <f t="shared" si="1"/>
        <v>30.682203902476303</v>
      </c>
      <c r="M17" s="46">
        <v>9.40502E-3</v>
      </c>
      <c r="N17" s="46">
        <v>1.3811E-2</v>
      </c>
      <c r="O17" s="46">
        <v>0.49588399999999999</v>
      </c>
    </row>
    <row r="18" spans="1:15" ht="15" x14ac:dyDescent="0.2">
      <c r="A18" s="5" t="s">
        <v>33</v>
      </c>
      <c r="B18" s="5">
        <v>4</v>
      </c>
      <c r="C18" s="5">
        <v>103188709</v>
      </c>
      <c r="D18" s="5" t="s">
        <v>12</v>
      </c>
      <c r="E18" s="5" t="s">
        <v>16</v>
      </c>
      <c r="F18" s="46">
        <v>0.92555500000000002</v>
      </c>
      <c r="G18" s="46">
        <v>-7.0144323999999994E-2</v>
      </c>
      <c r="H18" s="46">
        <v>9.1831240000000008E-3</v>
      </c>
      <c r="I18" s="47">
        <v>2.2000000000000001E-14</v>
      </c>
      <c r="J18" s="5">
        <v>602604</v>
      </c>
      <c r="K18" s="45">
        <f t="shared" si="0"/>
        <v>6.7803611926654632E-4</v>
      </c>
      <c r="L18" s="46">
        <f t="shared" si="1"/>
        <v>58.345070779816375</v>
      </c>
      <c r="M18" s="46">
        <v>-2.4968799999999999E-2</v>
      </c>
      <c r="N18" s="46">
        <v>5.7278599999999999E-2</v>
      </c>
      <c r="O18" s="46">
        <v>0.66289500000000001</v>
      </c>
    </row>
    <row r="19" spans="1:15" ht="15" x14ac:dyDescent="0.2">
      <c r="A19" s="5" t="s">
        <v>34</v>
      </c>
      <c r="B19" s="5">
        <v>13</v>
      </c>
      <c r="C19" s="5">
        <v>58335375</v>
      </c>
      <c r="D19" s="5" t="s">
        <v>15</v>
      </c>
      <c r="E19" s="5" t="s">
        <v>13</v>
      </c>
      <c r="F19" s="46">
        <v>0.26575100000000001</v>
      </c>
      <c r="G19" s="46">
        <v>3.8798388000000003E-2</v>
      </c>
      <c r="H19" s="46">
        <v>5.4551230000000001E-3</v>
      </c>
      <c r="I19" s="47">
        <v>1.14E-12</v>
      </c>
      <c r="J19" s="5">
        <v>602604</v>
      </c>
      <c r="K19" s="45">
        <f t="shared" si="0"/>
        <v>5.8745638774562487E-4</v>
      </c>
      <c r="L19" s="46">
        <f t="shared" si="1"/>
        <v>50.584594046244924</v>
      </c>
      <c r="M19" s="46">
        <v>2.7075200000000001E-2</v>
      </c>
      <c r="N19" s="46">
        <v>1.49106E-2</v>
      </c>
      <c r="O19" s="46">
        <v>6.9396899999999997E-2</v>
      </c>
    </row>
    <row r="20" spans="1:15" ht="15" x14ac:dyDescent="0.2">
      <c r="A20" s="5" t="s">
        <v>35</v>
      </c>
      <c r="B20" s="5">
        <v>2</v>
      </c>
      <c r="C20" s="5">
        <v>144257639</v>
      </c>
      <c r="D20" s="5" t="s">
        <v>13</v>
      </c>
      <c r="E20" s="5" t="s">
        <v>15</v>
      </c>
      <c r="F20" s="46">
        <v>0.60759700000000005</v>
      </c>
      <c r="G20" s="46">
        <v>2.7708091000000001E-2</v>
      </c>
      <c r="H20" s="46">
        <v>4.9318330000000001E-3</v>
      </c>
      <c r="I20" s="47">
        <v>1.9300000000000001E-8</v>
      </c>
      <c r="J20" s="5">
        <v>602604</v>
      </c>
      <c r="K20" s="45">
        <f t="shared" si="0"/>
        <v>3.6609276500266109E-4</v>
      </c>
      <c r="L20" s="46">
        <f t="shared" si="1"/>
        <v>31.56432352316531</v>
      </c>
      <c r="M20" s="46">
        <v>1.1344099999999999E-2</v>
      </c>
      <c r="N20" s="46">
        <v>1.39781E-2</v>
      </c>
      <c r="O20" s="46">
        <v>0.417045</v>
      </c>
    </row>
    <row r="21" spans="1:15" ht="15" x14ac:dyDescent="0.2">
      <c r="A21" s="5" t="s">
        <v>36</v>
      </c>
      <c r="B21" s="5">
        <v>18</v>
      </c>
      <c r="C21" s="5">
        <v>50832102</v>
      </c>
      <c r="D21" s="5" t="s">
        <v>13</v>
      </c>
      <c r="E21" s="5" t="s">
        <v>15</v>
      </c>
      <c r="F21" s="46">
        <v>0.57156799999999996</v>
      </c>
      <c r="G21" s="46">
        <v>-3.2419675000000002E-2</v>
      </c>
      <c r="H21" s="46">
        <v>4.8644780000000002E-3</v>
      </c>
      <c r="I21" s="47">
        <v>2.6499999999999999E-11</v>
      </c>
      <c r="J21" s="5">
        <v>602604</v>
      </c>
      <c r="K21" s="45">
        <f t="shared" si="0"/>
        <v>5.1475090259580486E-4</v>
      </c>
      <c r="L21" s="46">
        <f t="shared" si="1"/>
        <v>44.416550431114224</v>
      </c>
      <c r="M21" s="46">
        <v>4.9119799999999998E-3</v>
      </c>
      <c r="N21" s="46">
        <v>1.3469399999999999E-2</v>
      </c>
      <c r="O21" s="46">
        <v>0.71535400000000005</v>
      </c>
    </row>
    <row r="22" spans="1:15" ht="15" x14ac:dyDescent="0.2">
      <c r="A22" s="5" t="s">
        <v>37</v>
      </c>
      <c r="B22" s="5">
        <v>12</v>
      </c>
      <c r="C22" s="5">
        <v>15387519</v>
      </c>
      <c r="D22" s="5" t="s">
        <v>12</v>
      </c>
      <c r="E22" s="5" t="s">
        <v>16</v>
      </c>
      <c r="F22" s="46">
        <v>0.67830000000000001</v>
      </c>
      <c r="G22" s="46">
        <v>-3.1484291999999997E-2</v>
      </c>
      <c r="H22" s="46">
        <v>5.1514029999999997E-3</v>
      </c>
      <c r="I22" s="47">
        <v>9.8500000000000001E-10</v>
      </c>
      <c r="J22" s="5">
        <v>602604</v>
      </c>
      <c r="K22" s="45">
        <f t="shared" si="0"/>
        <v>4.3260420526119824E-4</v>
      </c>
      <c r="L22" s="46">
        <f t="shared" si="1"/>
        <v>37.353973821211149</v>
      </c>
      <c r="M22" s="46">
        <v>-8.8187200000000004E-3</v>
      </c>
      <c r="N22" s="46">
        <v>1.4461399999999999E-2</v>
      </c>
      <c r="O22" s="46">
        <v>0.54198599999999997</v>
      </c>
    </row>
    <row r="23" spans="1:15" ht="15" x14ac:dyDescent="0.2">
      <c r="A23" s="5" t="s">
        <v>38</v>
      </c>
      <c r="B23" s="5">
        <v>4</v>
      </c>
      <c r="C23" s="5">
        <v>140938116</v>
      </c>
      <c r="D23" s="5" t="s">
        <v>16</v>
      </c>
      <c r="E23" s="5" t="s">
        <v>12</v>
      </c>
      <c r="F23" s="46">
        <v>0.61656100000000003</v>
      </c>
      <c r="G23" s="46">
        <v>3.8884381000000003E-2</v>
      </c>
      <c r="H23" s="46">
        <v>4.9470119999999998E-3</v>
      </c>
      <c r="I23" s="47">
        <v>3.8400000000000001E-15</v>
      </c>
      <c r="J23" s="5">
        <v>602604</v>
      </c>
      <c r="K23" s="45">
        <f t="shared" si="0"/>
        <v>7.1491220104677889E-4</v>
      </c>
      <c r="L23" s="46">
        <f t="shared" si="1"/>
        <v>61.782354058699681</v>
      </c>
      <c r="M23" s="46">
        <v>3.43054E-2</v>
      </c>
      <c r="N23" s="46">
        <v>1.37775E-2</v>
      </c>
      <c r="O23" s="46">
        <v>1.27756E-2</v>
      </c>
    </row>
    <row r="24" spans="1:15" ht="15" x14ac:dyDescent="0.2">
      <c r="A24" s="5" t="s">
        <v>127</v>
      </c>
      <c r="B24" s="5">
        <v>5</v>
      </c>
      <c r="C24" s="5">
        <v>103889998</v>
      </c>
      <c r="D24" s="5" t="s">
        <v>15</v>
      </c>
      <c r="E24" s="5" t="s">
        <v>12</v>
      </c>
      <c r="F24" s="46">
        <v>0.64422800000000002</v>
      </c>
      <c r="G24" s="46">
        <v>-3.1105074E-2</v>
      </c>
      <c r="H24" s="46">
        <v>5.0246500000000003E-3</v>
      </c>
      <c r="I24" s="47">
        <v>6E-10</v>
      </c>
      <c r="J24" s="5">
        <v>602604</v>
      </c>
      <c r="K24" s="45">
        <f t="shared" si="0"/>
        <v>4.4351042760824979E-4</v>
      </c>
      <c r="L24" s="46">
        <f t="shared" si="1"/>
        <v>38.322236472079105</v>
      </c>
      <c r="M24" s="46">
        <v>5.88186E-3</v>
      </c>
      <c r="N24" s="46">
        <v>1.3918700000000001E-2</v>
      </c>
      <c r="O24" s="46">
        <v>0.67259599999999997</v>
      </c>
    </row>
    <row r="25" spans="1:15" ht="15" x14ac:dyDescent="0.2">
      <c r="A25" s="5" t="s">
        <v>39</v>
      </c>
      <c r="B25" s="5">
        <v>2</v>
      </c>
      <c r="C25" s="5">
        <v>193802478</v>
      </c>
      <c r="D25" s="5" t="s">
        <v>13</v>
      </c>
      <c r="E25" s="5" t="s">
        <v>15</v>
      </c>
      <c r="F25" s="46">
        <v>0.50586399999999998</v>
      </c>
      <c r="G25" s="46">
        <v>-3.1086873000000001E-2</v>
      </c>
      <c r="H25" s="46">
        <v>4.8074240000000002E-3</v>
      </c>
      <c r="I25" s="47">
        <v>1E-10</v>
      </c>
      <c r="J25" s="5">
        <v>602604</v>
      </c>
      <c r="K25" s="45">
        <f t="shared" si="0"/>
        <v>4.8313037467472811E-4</v>
      </c>
      <c r="L25" s="46">
        <f t="shared" si="1"/>
        <v>41.814722927010827</v>
      </c>
      <c r="M25" s="46">
        <v>-8.4589000000000001E-3</v>
      </c>
      <c r="N25" s="46">
        <v>1.32339E-2</v>
      </c>
      <c r="O25" s="46">
        <v>0.522702</v>
      </c>
    </row>
    <row r="26" spans="1:15" ht="15" x14ac:dyDescent="0.2">
      <c r="A26" s="5" t="s">
        <v>40</v>
      </c>
      <c r="B26" s="5">
        <v>12</v>
      </c>
      <c r="C26" s="5">
        <v>123716376</v>
      </c>
      <c r="D26" s="5" t="s">
        <v>12</v>
      </c>
      <c r="E26" s="5" t="s">
        <v>16</v>
      </c>
      <c r="F26" s="46">
        <v>0.209976</v>
      </c>
      <c r="G26" s="46">
        <v>-3.8398105000000002E-2</v>
      </c>
      <c r="H26" s="46">
        <v>5.9038249999999997E-3</v>
      </c>
      <c r="I26" s="47">
        <v>7.8199999999999999E-11</v>
      </c>
      <c r="J26" s="5">
        <v>602604</v>
      </c>
      <c r="K26" s="45">
        <f t="shared" si="0"/>
        <v>4.8916967094939903E-4</v>
      </c>
      <c r="L26" s="46">
        <f t="shared" si="1"/>
        <v>42.301194607282682</v>
      </c>
      <c r="M26" s="46">
        <v>-2.22312E-2</v>
      </c>
      <c r="N26" s="46">
        <v>1.6180300000000002E-2</v>
      </c>
      <c r="O26" s="46">
        <v>0.16945199999999999</v>
      </c>
    </row>
    <row r="27" spans="1:15" ht="15" x14ac:dyDescent="0.2">
      <c r="A27" s="5" t="s">
        <v>128</v>
      </c>
      <c r="B27" s="5">
        <v>1</v>
      </c>
      <c r="C27" s="5">
        <v>98340139</v>
      </c>
      <c r="D27" s="5" t="s">
        <v>13</v>
      </c>
      <c r="E27" s="5" t="s">
        <v>16</v>
      </c>
      <c r="F27" s="46">
        <v>0.85560899999999995</v>
      </c>
      <c r="G27" s="46">
        <v>-5.3071444000000002E-2</v>
      </c>
      <c r="H27" s="46">
        <v>6.8657259999999999E-3</v>
      </c>
      <c r="I27" s="47">
        <v>1.08E-14</v>
      </c>
      <c r="J27" s="5">
        <v>602604</v>
      </c>
      <c r="K27" s="45">
        <f t="shared" si="0"/>
        <v>6.9593274711739141E-4</v>
      </c>
      <c r="L27" s="46">
        <f t="shared" si="1"/>
        <v>59.751508462502592</v>
      </c>
      <c r="M27" s="46">
        <v>-3.1373999999999999E-2</v>
      </c>
      <c r="N27" s="46">
        <v>1.58102E-2</v>
      </c>
      <c r="O27" s="46">
        <v>4.7209599999999997E-2</v>
      </c>
    </row>
    <row r="28" spans="1:15" ht="15" x14ac:dyDescent="0.2">
      <c r="A28" s="5" t="s">
        <v>41</v>
      </c>
      <c r="B28" s="5">
        <v>20</v>
      </c>
      <c r="C28" s="5">
        <v>41223062</v>
      </c>
      <c r="D28" s="5" t="s">
        <v>16</v>
      </c>
      <c r="E28" s="5" t="s">
        <v>15</v>
      </c>
      <c r="F28" s="46">
        <v>0.72074499999999997</v>
      </c>
      <c r="G28" s="46">
        <v>-3.0833236999999999E-2</v>
      </c>
      <c r="H28" s="46">
        <v>5.3682620000000004E-3</v>
      </c>
      <c r="I28" s="47">
        <v>9.2699999999999996E-9</v>
      </c>
      <c r="J28" s="5">
        <v>602604</v>
      </c>
      <c r="K28" s="45">
        <f t="shared" si="0"/>
        <v>3.8269327807681237E-4</v>
      </c>
      <c r="L28" s="46">
        <f t="shared" si="1"/>
        <v>32.989127932282486</v>
      </c>
      <c r="M28" s="46">
        <v>-5.3063399999999997E-2</v>
      </c>
      <c r="N28" s="46">
        <v>1.6880800000000001E-2</v>
      </c>
      <c r="O28" s="46">
        <v>1.66982E-3</v>
      </c>
    </row>
    <row r="29" spans="1:15" ht="15" x14ac:dyDescent="0.2">
      <c r="A29" s="5" t="s">
        <v>42</v>
      </c>
      <c r="B29" s="5">
        <v>1</v>
      </c>
      <c r="C29" s="5">
        <v>66478840</v>
      </c>
      <c r="D29" s="5" t="s">
        <v>16</v>
      </c>
      <c r="E29" s="5" t="s">
        <v>15</v>
      </c>
      <c r="F29" s="46">
        <v>0.46226099999999998</v>
      </c>
      <c r="G29" s="46">
        <v>-3.1584527000000001E-2</v>
      </c>
      <c r="H29" s="46">
        <v>4.8448440000000001E-3</v>
      </c>
      <c r="I29" s="47">
        <v>7.0699999999999999E-11</v>
      </c>
      <c r="J29" s="5">
        <v>602604</v>
      </c>
      <c r="K29" s="45">
        <f t="shared" si="0"/>
        <v>4.9594959526636352E-4</v>
      </c>
      <c r="L29" s="46">
        <f t="shared" si="1"/>
        <v>42.500022450916973</v>
      </c>
      <c r="M29" s="46">
        <v>-4.3577399999999997E-3</v>
      </c>
      <c r="N29" s="46">
        <v>1.33849E-2</v>
      </c>
      <c r="O29" s="46">
        <v>0.74474700000000005</v>
      </c>
    </row>
    <row r="30" spans="1:15" ht="15" x14ac:dyDescent="0.2">
      <c r="A30" s="5" t="s">
        <v>129</v>
      </c>
      <c r="B30" s="5">
        <v>3</v>
      </c>
      <c r="C30" s="5">
        <v>65653157</v>
      </c>
      <c r="D30" s="5" t="s">
        <v>12</v>
      </c>
      <c r="E30" s="5" t="s">
        <v>15</v>
      </c>
      <c r="F30" s="46">
        <v>0.26994699999999999</v>
      </c>
      <c r="G30" s="46">
        <v>3.1025277E-2</v>
      </c>
      <c r="H30" s="46">
        <v>5.4205649999999996E-3</v>
      </c>
      <c r="I30" s="47">
        <v>1.04E-8</v>
      </c>
      <c r="J30" s="5">
        <v>602604</v>
      </c>
      <c r="K30" s="45">
        <f t="shared" si="0"/>
        <v>3.7939729164145227E-4</v>
      </c>
      <c r="L30" s="46">
        <f t="shared" si="1"/>
        <v>32.759873958174389</v>
      </c>
      <c r="M30" s="46">
        <v>9.3399999999999993E-5</v>
      </c>
      <c r="N30" s="46">
        <v>1.55236E-2</v>
      </c>
      <c r="O30" s="46">
        <v>0.99519999999999997</v>
      </c>
    </row>
    <row r="31" spans="1:15" ht="15" x14ac:dyDescent="0.2">
      <c r="A31" s="5" t="s">
        <v>43</v>
      </c>
      <c r="B31" s="5">
        <v>19</v>
      </c>
      <c r="C31" s="5">
        <v>18834124</v>
      </c>
      <c r="D31" s="5" t="s">
        <v>12</v>
      </c>
      <c r="E31" s="5" t="s">
        <v>16</v>
      </c>
      <c r="F31" s="46">
        <v>0.80762299999999998</v>
      </c>
      <c r="G31" s="46">
        <v>3.6284551999999998E-2</v>
      </c>
      <c r="H31" s="46">
        <v>6.1191290000000001E-3</v>
      </c>
      <c r="I31" s="47">
        <v>3.0399999999999998E-9</v>
      </c>
      <c r="J31" s="5">
        <v>602604</v>
      </c>
      <c r="K31" s="45">
        <f t="shared" si="0"/>
        <v>4.0910553250669872E-4</v>
      </c>
      <c r="L31" s="46">
        <f t="shared" si="1"/>
        <v>35.161250551724748</v>
      </c>
      <c r="M31" s="46">
        <v>-1.22411E-2</v>
      </c>
      <c r="N31" s="46">
        <v>1.5066E-2</v>
      </c>
      <c r="O31" s="46">
        <v>0.41650700000000002</v>
      </c>
    </row>
    <row r="32" spans="1:15" ht="15" x14ac:dyDescent="0.2">
      <c r="A32" s="5" t="s">
        <v>44</v>
      </c>
      <c r="B32" s="5">
        <v>7</v>
      </c>
      <c r="C32" s="5">
        <v>12253880</v>
      </c>
      <c r="D32" s="5" t="s">
        <v>15</v>
      </c>
      <c r="E32" s="5" t="s">
        <v>13</v>
      </c>
      <c r="F32" s="46">
        <v>0.58133999999999997</v>
      </c>
      <c r="G32" s="46">
        <v>-2.7205826999999998E-2</v>
      </c>
      <c r="H32" s="46">
        <v>4.8648470000000003E-3</v>
      </c>
      <c r="I32" s="47">
        <v>2.2399999999999999E-8</v>
      </c>
      <c r="J32" s="5">
        <v>602604</v>
      </c>
      <c r="K32" s="45">
        <f t="shared" si="0"/>
        <v>3.602844641024572E-4</v>
      </c>
      <c r="L32" s="46">
        <f t="shared" si="1"/>
        <v>31.274148337432177</v>
      </c>
      <c r="M32" s="46">
        <v>4.6384900000000003E-3</v>
      </c>
      <c r="N32" s="46">
        <v>1.3692299999999999E-2</v>
      </c>
      <c r="O32" s="46">
        <v>0.73478600000000005</v>
      </c>
    </row>
    <row r="33" spans="1:15" ht="15" x14ac:dyDescent="0.2">
      <c r="A33" s="5" t="s">
        <v>46</v>
      </c>
      <c r="B33" s="5">
        <v>7</v>
      </c>
      <c r="C33" s="5">
        <v>32347335</v>
      </c>
      <c r="D33" s="5" t="s">
        <v>15</v>
      </c>
      <c r="E33" s="5" t="s">
        <v>13</v>
      </c>
      <c r="F33" s="46">
        <v>0.37027500000000002</v>
      </c>
      <c r="G33" s="46">
        <v>3.2854105000000002E-2</v>
      </c>
      <c r="H33" s="46">
        <v>4.9771470000000003E-3</v>
      </c>
      <c r="I33" s="47">
        <v>4.0799999999999997E-11</v>
      </c>
      <c r="J33" s="5">
        <v>602604</v>
      </c>
      <c r="K33" s="45">
        <f t="shared" si="0"/>
        <v>5.0336684062537052E-4</v>
      </c>
      <c r="L33" s="46">
        <f t="shared" si="1"/>
        <v>43.573088673654468</v>
      </c>
      <c r="M33" s="46">
        <v>9.8167800000000006E-3</v>
      </c>
      <c r="N33" s="46">
        <v>1.47995E-2</v>
      </c>
      <c r="O33" s="46">
        <v>0.50712599999999997</v>
      </c>
    </row>
    <row r="34" spans="1:15" ht="15" x14ac:dyDescent="0.2">
      <c r="A34" s="5" t="s">
        <v>47</v>
      </c>
      <c r="B34" s="5">
        <v>4</v>
      </c>
      <c r="C34" s="5">
        <v>67813017</v>
      </c>
      <c r="D34" s="5" t="s">
        <v>12</v>
      </c>
      <c r="E34" s="5" t="s">
        <v>16</v>
      </c>
      <c r="F34" s="46">
        <v>0.47672100000000001</v>
      </c>
      <c r="G34" s="46">
        <v>2.6475065999999998E-2</v>
      </c>
      <c r="H34" s="46">
        <v>4.8267680000000004E-3</v>
      </c>
      <c r="I34" s="47">
        <v>4.1299999999999999E-8</v>
      </c>
      <c r="J34" s="5">
        <v>602604</v>
      </c>
      <c r="K34" s="45">
        <f t="shared" si="0"/>
        <v>3.4970487627283901E-4</v>
      </c>
      <c r="L34" s="46">
        <f t="shared" si="1"/>
        <v>30.085778460760086</v>
      </c>
      <c r="M34" s="46">
        <v>1.9470999999999999E-2</v>
      </c>
      <c r="N34" s="46">
        <v>1.3287999999999999E-2</v>
      </c>
      <c r="O34" s="46">
        <v>0.14283699999999999</v>
      </c>
    </row>
    <row r="35" spans="1:15" ht="15" x14ac:dyDescent="0.2">
      <c r="A35" s="5" t="s">
        <v>48</v>
      </c>
      <c r="B35" s="5">
        <v>3</v>
      </c>
      <c r="C35" s="5">
        <v>50128386</v>
      </c>
      <c r="D35" s="5" t="s">
        <v>15</v>
      </c>
      <c r="E35" s="5" t="s">
        <v>13</v>
      </c>
      <c r="F35" s="46">
        <v>0.52622500000000005</v>
      </c>
      <c r="G35" s="46">
        <v>4.7168106000000001E-2</v>
      </c>
      <c r="H35" s="46">
        <v>4.8133450000000001E-3</v>
      </c>
      <c r="I35" s="47">
        <v>1.13E-22</v>
      </c>
      <c r="J35" s="5">
        <v>602604</v>
      </c>
      <c r="K35" s="45">
        <f t="shared" si="0"/>
        <v>1.1093548550599808E-3</v>
      </c>
      <c r="L35" s="46">
        <f t="shared" si="1"/>
        <v>96.029107675976292</v>
      </c>
      <c r="M35" s="46">
        <v>1.8029300000000002E-2</v>
      </c>
      <c r="N35" s="46">
        <v>1.32619E-2</v>
      </c>
      <c r="O35" s="46">
        <v>0.17399400000000001</v>
      </c>
    </row>
    <row r="36" spans="1:15" ht="15" x14ac:dyDescent="0.2">
      <c r="A36" s="5" t="s">
        <v>49</v>
      </c>
      <c r="B36" s="5">
        <v>7</v>
      </c>
      <c r="C36" s="5">
        <v>109197067</v>
      </c>
      <c r="D36" s="5" t="s">
        <v>13</v>
      </c>
      <c r="E36" s="5" t="s">
        <v>15</v>
      </c>
      <c r="F36" s="46">
        <v>0.524671</v>
      </c>
      <c r="G36" s="46">
        <v>-2.9354742E-2</v>
      </c>
      <c r="H36" s="46">
        <v>4.8178659999999996E-3</v>
      </c>
      <c r="I36" s="47">
        <v>1.1100000000000001E-9</v>
      </c>
      <c r="J36" s="5">
        <v>602604</v>
      </c>
      <c r="K36" s="45">
        <f t="shared" si="0"/>
        <v>4.2980147626207681E-4</v>
      </c>
      <c r="L36" s="46">
        <f t="shared" si="1"/>
        <v>37.123345042832533</v>
      </c>
      <c r="M36" s="46">
        <v>-1.6970399999999999E-3</v>
      </c>
      <c r="N36" s="46">
        <v>1.3328899999999999E-2</v>
      </c>
      <c r="O36" s="46">
        <v>0.89868700000000001</v>
      </c>
    </row>
    <row r="37" spans="1:15" ht="15" x14ac:dyDescent="0.2">
      <c r="A37" s="5" t="s">
        <v>50</v>
      </c>
      <c r="B37" s="5">
        <v>7</v>
      </c>
      <c r="C37" s="5">
        <v>114318071</v>
      </c>
      <c r="D37" s="5" t="s">
        <v>15</v>
      </c>
      <c r="E37" s="5" t="s">
        <v>13</v>
      </c>
      <c r="F37" s="46">
        <v>0.52692000000000005</v>
      </c>
      <c r="G37" s="46">
        <v>-3.2205732000000001E-2</v>
      </c>
      <c r="H37" s="46">
        <v>4.8187760000000003E-3</v>
      </c>
      <c r="I37" s="47">
        <v>2.33E-11</v>
      </c>
      <c r="J37" s="5">
        <v>602604</v>
      </c>
      <c r="K37" s="45">
        <f t="shared" si="0"/>
        <v>5.171012840637048E-4</v>
      </c>
      <c r="L37" s="46">
        <f t="shared" si="1"/>
        <v>44.667626079798879</v>
      </c>
      <c r="M37" s="46">
        <v>-1.11991E-2</v>
      </c>
      <c r="N37" s="46">
        <v>1.3264400000000001E-2</v>
      </c>
      <c r="O37" s="46">
        <v>0.398503</v>
      </c>
    </row>
    <row r="38" spans="1:15" ht="15" x14ac:dyDescent="0.2">
      <c r="A38" s="5" t="s">
        <v>139</v>
      </c>
      <c r="B38" s="5">
        <v>1</v>
      </c>
      <c r="C38" s="5">
        <v>72835410</v>
      </c>
      <c r="D38" s="5" t="s">
        <v>12</v>
      </c>
      <c r="E38" s="5" t="s">
        <v>16</v>
      </c>
      <c r="F38" s="46">
        <v>0.19950999999999999</v>
      </c>
      <c r="G38" s="46">
        <v>-3.878028E-2</v>
      </c>
      <c r="H38" s="46">
        <v>6.0187419999999997E-3</v>
      </c>
      <c r="I38" s="47">
        <v>1.1700000000000001E-10</v>
      </c>
      <c r="J38" s="5">
        <v>602604</v>
      </c>
      <c r="K38" s="45">
        <f t="shared" si="0"/>
        <v>4.8036621607472536E-4</v>
      </c>
      <c r="L38" s="46">
        <f t="shared" si="1"/>
        <v>41.515514686588695</v>
      </c>
      <c r="M38" s="46">
        <v>-4.7427600000000004E-3</v>
      </c>
      <c r="N38" s="46">
        <v>1.89829E-2</v>
      </c>
      <c r="O38" s="46">
        <v>0.80270799999999998</v>
      </c>
    </row>
    <row r="39" spans="1:15" ht="15" x14ac:dyDescent="0.2">
      <c r="A39" s="5" t="s">
        <v>51</v>
      </c>
      <c r="B39" s="5">
        <v>11</v>
      </c>
      <c r="C39" s="5">
        <v>113286490</v>
      </c>
      <c r="D39" s="5" t="s">
        <v>12</v>
      </c>
      <c r="E39" s="5" t="s">
        <v>16</v>
      </c>
      <c r="F39" s="46">
        <v>0.39330700000000002</v>
      </c>
      <c r="G39" s="46">
        <v>2.8347837000000001E-2</v>
      </c>
      <c r="H39" s="46">
        <v>4.9277840000000002E-3</v>
      </c>
      <c r="I39" s="47">
        <v>8.7899999999999996E-9</v>
      </c>
      <c r="J39" s="5">
        <v>602604</v>
      </c>
      <c r="K39" s="45">
        <f t="shared" si="0"/>
        <v>3.8350453996653693E-4</v>
      </c>
      <c r="L39" s="46">
        <f t="shared" si="1"/>
        <v>33.093029587624187</v>
      </c>
      <c r="M39" s="46">
        <v>2.4881E-2</v>
      </c>
      <c r="N39" s="46">
        <v>1.32462E-2</v>
      </c>
      <c r="O39" s="46">
        <v>6.0333699999999997E-2</v>
      </c>
    </row>
    <row r="40" spans="1:15" ht="15" x14ac:dyDescent="0.2">
      <c r="A40" s="5" t="s">
        <v>52</v>
      </c>
      <c r="B40" s="5">
        <v>6</v>
      </c>
      <c r="C40" s="5">
        <v>34655000</v>
      </c>
      <c r="D40" s="5" t="s">
        <v>12</v>
      </c>
      <c r="E40" s="5" t="s">
        <v>16</v>
      </c>
      <c r="F40" s="46">
        <v>0.64156299999999999</v>
      </c>
      <c r="G40" s="46">
        <v>-2.9200685000000001E-2</v>
      </c>
      <c r="H40" s="46">
        <v>5.0154889999999997E-3</v>
      </c>
      <c r="I40" s="47">
        <v>5.8100000000000004E-9</v>
      </c>
      <c r="J40" s="5">
        <v>602604</v>
      </c>
      <c r="K40" s="45">
        <f t="shared" si="0"/>
        <v>3.9216444616347137E-4</v>
      </c>
      <c r="L40" s="46">
        <f t="shared" si="1"/>
        <v>33.8968634846943</v>
      </c>
      <c r="M40" s="46">
        <v>-1.14658E-2</v>
      </c>
      <c r="N40" s="46">
        <v>1.38665E-2</v>
      </c>
      <c r="O40" s="46">
        <v>0.40831200000000001</v>
      </c>
    </row>
    <row r="41" spans="1:15" ht="15" x14ac:dyDescent="0.2">
      <c r="A41" s="5" t="s">
        <v>53</v>
      </c>
      <c r="B41" s="5">
        <v>1</v>
      </c>
      <c r="C41" s="5">
        <v>44013355</v>
      </c>
      <c r="D41" s="5" t="s">
        <v>15</v>
      </c>
      <c r="E41" s="5" t="s">
        <v>13</v>
      </c>
      <c r="F41" s="46">
        <v>0.38733099999999998</v>
      </c>
      <c r="G41" s="46">
        <v>-2.7088204000000001E-2</v>
      </c>
      <c r="H41" s="46">
        <v>4.9458260000000004E-3</v>
      </c>
      <c r="I41" s="47">
        <v>4.3299999999999997E-8</v>
      </c>
      <c r="J41" s="5">
        <v>602604</v>
      </c>
      <c r="K41" s="45">
        <f t="shared" si="0"/>
        <v>3.4825597951694754E-4</v>
      </c>
      <c r="L41" s="46">
        <f t="shared" si="1"/>
        <v>29.99734073813088</v>
      </c>
      <c r="M41" s="46">
        <v>-3.3899999999999997E-5</v>
      </c>
      <c r="N41" s="46">
        <v>1.35406E-2</v>
      </c>
      <c r="O41" s="46">
        <v>0.99800100000000003</v>
      </c>
    </row>
    <row r="42" spans="1:15" ht="15" x14ac:dyDescent="0.2">
      <c r="A42" s="5" t="s">
        <v>55</v>
      </c>
      <c r="B42" s="5">
        <v>21</v>
      </c>
      <c r="C42" s="5">
        <v>34291708</v>
      </c>
      <c r="D42" s="5" t="s">
        <v>16</v>
      </c>
      <c r="E42" s="5" t="s">
        <v>12</v>
      </c>
      <c r="F42" s="46">
        <v>0.68500000000000005</v>
      </c>
      <c r="G42" s="46">
        <v>-2.9699679999999999E-2</v>
      </c>
      <c r="H42" s="46">
        <v>5.1733969999999997E-3</v>
      </c>
      <c r="I42" s="47">
        <v>9.4199999999999993E-9</v>
      </c>
      <c r="J42" s="5">
        <v>602604</v>
      </c>
      <c r="K42" s="45">
        <f t="shared" si="0"/>
        <v>3.8065773664179065E-4</v>
      </c>
      <c r="L42" s="46">
        <f t="shared" si="1"/>
        <v>32.957322840900325</v>
      </c>
      <c r="M42" s="46">
        <v>-1.2576E-3</v>
      </c>
      <c r="N42" s="46">
        <v>1.48431E-2</v>
      </c>
      <c r="O42" s="46">
        <v>0.93247899999999995</v>
      </c>
    </row>
    <row r="43" spans="1:15" ht="15" x14ac:dyDescent="0.2">
      <c r="A43" s="5" t="s">
        <v>132</v>
      </c>
      <c r="B43" s="5">
        <v>21</v>
      </c>
      <c r="C43" s="5">
        <v>46501576</v>
      </c>
      <c r="D43" s="5" t="s">
        <v>15</v>
      </c>
      <c r="E43" s="5" t="s">
        <v>12</v>
      </c>
      <c r="F43" s="46">
        <v>0.35327900000000001</v>
      </c>
      <c r="G43" s="46">
        <v>2.8098439999999999E-2</v>
      </c>
      <c r="H43" s="46">
        <v>5.0657150000000001E-3</v>
      </c>
      <c r="I43" s="47">
        <v>2.9099999999999999E-8</v>
      </c>
      <c r="J43" s="5">
        <v>602604</v>
      </c>
      <c r="K43" s="45">
        <f t="shared" si="0"/>
        <v>3.6076898894305752E-4</v>
      </c>
      <c r="L43" s="46">
        <f t="shared" si="1"/>
        <v>30.766841407637454</v>
      </c>
      <c r="M43" s="46">
        <v>1.2536200000000001E-2</v>
      </c>
      <c r="N43" s="46">
        <v>1.4598099999999999E-2</v>
      </c>
      <c r="O43" s="46">
        <v>0.39047700000000002</v>
      </c>
    </row>
    <row r="44" spans="1:15" ht="15" x14ac:dyDescent="0.2">
      <c r="A44" s="5" t="s">
        <v>56</v>
      </c>
      <c r="B44" s="5">
        <v>12</v>
      </c>
      <c r="C44" s="5">
        <v>83969240</v>
      </c>
      <c r="D44" s="5" t="s">
        <v>12</v>
      </c>
      <c r="E44" s="5" t="s">
        <v>16</v>
      </c>
      <c r="F44" s="46">
        <v>0.55082100000000001</v>
      </c>
      <c r="G44" s="46">
        <v>2.6769940999999998E-2</v>
      </c>
      <c r="H44" s="46">
        <v>4.8332790000000002E-3</v>
      </c>
      <c r="I44" s="47">
        <v>3.0500000000000002E-8</v>
      </c>
      <c r="J44" s="5">
        <v>602604</v>
      </c>
      <c r="K44" s="45">
        <f t="shared" si="0"/>
        <v>3.5461308518687263E-4</v>
      </c>
      <c r="L44" s="46">
        <f t="shared" si="1"/>
        <v>30.676873622154034</v>
      </c>
      <c r="M44" s="46">
        <v>2.77948E-3</v>
      </c>
      <c r="N44" s="46">
        <v>1.36011E-2</v>
      </c>
      <c r="O44" s="46">
        <v>0.83807500000000001</v>
      </c>
    </row>
    <row r="45" spans="1:15" ht="15" x14ac:dyDescent="0.2">
      <c r="A45" s="5" t="s">
        <v>57</v>
      </c>
      <c r="B45" s="5">
        <v>5</v>
      </c>
      <c r="C45" s="5">
        <v>133864599</v>
      </c>
      <c r="D45" s="5" t="s">
        <v>15</v>
      </c>
      <c r="E45" s="5" t="s">
        <v>13</v>
      </c>
      <c r="F45" s="46">
        <v>0.58036900000000002</v>
      </c>
      <c r="G45" s="46">
        <v>2.8952886000000001E-2</v>
      </c>
      <c r="H45" s="46">
        <v>4.8835780000000004E-3</v>
      </c>
      <c r="I45" s="47">
        <v>3.05E-9</v>
      </c>
      <c r="J45" s="5">
        <v>602604</v>
      </c>
      <c r="K45" s="45">
        <f t="shared" si="0"/>
        <v>4.0830574173103014E-4</v>
      </c>
      <c r="L45" s="46">
        <f t="shared" si="1"/>
        <v>35.148554036932943</v>
      </c>
      <c r="M45" s="46">
        <v>1.7511100000000002E-2</v>
      </c>
      <c r="N45" s="46">
        <v>1.33744E-2</v>
      </c>
      <c r="O45" s="46">
        <v>0.19043399999999999</v>
      </c>
    </row>
    <row r="46" spans="1:15" ht="15" x14ac:dyDescent="0.2">
      <c r="A46" s="5" t="s">
        <v>58</v>
      </c>
      <c r="B46" s="5">
        <v>1</v>
      </c>
      <c r="C46" s="5">
        <v>32197257</v>
      </c>
      <c r="D46" s="5" t="s">
        <v>15</v>
      </c>
      <c r="E46" s="5" t="s">
        <v>13</v>
      </c>
      <c r="F46" s="46">
        <v>0.82853299999999996</v>
      </c>
      <c r="G46" s="46">
        <v>-3.9359900000000003E-2</v>
      </c>
      <c r="H46" s="46">
        <v>6.3854530000000001E-3</v>
      </c>
      <c r="I46" s="47">
        <v>7.0900000000000003E-10</v>
      </c>
      <c r="J46" s="5">
        <v>602604</v>
      </c>
      <c r="K46" s="45">
        <f t="shared" si="0"/>
        <v>4.4017799579861456E-4</v>
      </c>
      <c r="L46" s="46">
        <f t="shared" si="1"/>
        <v>37.994833655854229</v>
      </c>
      <c r="M46" s="46">
        <v>9.7017900000000001E-3</v>
      </c>
      <c r="N46" s="46">
        <v>1.60398E-2</v>
      </c>
      <c r="O46" s="46">
        <v>0.54527300000000001</v>
      </c>
    </row>
    <row r="47" spans="1:15" ht="15" x14ac:dyDescent="0.2">
      <c r="A47" s="5" t="s">
        <v>59</v>
      </c>
      <c r="B47" s="5">
        <v>9</v>
      </c>
      <c r="C47" s="5">
        <v>23737627</v>
      </c>
      <c r="D47" s="5" t="s">
        <v>13</v>
      </c>
      <c r="E47" s="5" t="s">
        <v>15</v>
      </c>
      <c r="F47" s="46">
        <v>0.46172099999999999</v>
      </c>
      <c r="G47" s="46">
        <v>-2.7030933E-2</v>
      </c>
      <c r="H47" s="46">
        <v>4.8497599999999998E-3</v>
      </c>
      <c r="I47" s="47">
        <v>2.4900000000000001E-8</v>
      </c>
      <c r="J47" s="5">
        <v>602604</v>
      </c>
      <c r="K47" s="45">
        <f t="shared" si="0"/>
        <v>3.6319439053613089E-4</v>
      </c>
      <c r="L47" s="46">
        <f t="shared" si="1"/>
        <v>31.065731027013875</v>
      </c>
      <c r="M47" s="46">
        <v>-5.8682700000000001E-3</v>
      </c>
      <c r="N47" s="46">
        <v>1.33122E-2</v>
      </c>
      <c r="O47" s="46">
        <v>0.65934499999999996</v>
      </c>
    </row>
    <row r="48" spans="1:15" ht="15" x14ac:dyDescent="0.2">
      <c r="A48" s="5" t="s">
        <v>60</v>
      </c>
      <c r="B48" s="5">
        <v>8</v>
      </c>
      <c r="C48" s="5">
        <v>73890335</v>
      </c>
      <c r="D48" s="5" t="s">
        <v>12</v>
      </c>
      <c r="E48" s="5" t="s">
        <v>16</v>
      </c>
      <c r="F48" s="46">
        <v>0.47304000000000002</v>
      </c>
      <c r="G48" s="46">
        <v>-3.2498190000000003E-2</v>
      </c>
      <c r="H48" s="46">
        <v>4.8152120000000001E-3</v>
      </c>
      <c r="I48" s="47">
        <v>1.4900000000000002E-11</v>
      </c>
      <c r="J48" s="5">
        <v>602604</v>
      </c>
      <c r="K48" s="45">
        <f t="shared" si="0"/>
        <v>5.2653089477911613E-4</v>
      </c>
      <c r="L48" s="46">
        <f t="shared" si="1"/>
        <v>45.549909835458436</v>
      </c>
      <c r="M48" s="46">
        <v>-1.8094200000000001E-2</v>
      </c>
      <c r="N48" s="46">
        <v>1.3445199999999999E-2</v>
      </c>
      <c r="O48" s="46">
        <v>0.17837600000000001</v>
      </c>
    </row>
    <row r="49" spans="1:15" ht="15" x14ac:dyDescent="0.2">
      <c r="A49" s="5" t="s">
        <v>61</v>
      </c>
      <c r="B49" s="5">
        <v>2</v>
      </c>
      <c r="C49" s="5">
        <v>22549441</v>
      </c>
      <c r="D49" s="5" t="s">
        <v>12</v>
      </c>
      <c r="E49" s="5" t="s">
        <v>16</v>
      </c>
      <c r="F49" s="46">
        <v>0.61792000000000002</v>
      </c>
      <c r="G49" s="46">
        <v>-3.0713214999999999E-2</v>
      </c>
      <c r="H49" s="46">
        <v>4.9488620000000001E-3</v>
      </c>
      <c r="I49" s="47">
        <v>5.4299999999999999E-10</v>
      </c>
      <c r="J49" s="5">
        <v>602604</v>
      </c>
      <c r="K49" s="45">
        <f t="shared" si="0"/>
        <v>4.4541733253303071E-4</v>
      </c>
      <c r="L49" s="46">
        <f t="shared" si="1"/>
        <v>38.51588423268656</v>
      </c>
      <c r="M49" s="46">
        <v>-4.0972599999999998E-2</v>
      </c>
      <c r="N49" s="46">
        <v>1.3321400000000001E-2</v>
      </c>
      <c r="O49" s="46">
        <v>2.10005E-3</v>
      </c>
    </row>
    <row r="50" spans="1:15" ht="15" x14ac:dyDescent="0.2">
      <c r="A50" s="5" t="s">
        <v>62</v>
      </c>
      <c r="B50" s="5">
        <v>9</v>
      </c>
      <c r="C50" s="5">
        <v>134870755</v>
      </c>
      <c r="D50" s="5" t="s">
        <v>16</v>
      </c>
      <c r="E50" s="5" t="s">
        <v>15</v>
      </c>
      <c r="F50" s="46">
        <v>0.30047600000000002</v>
      </c>
      <c r="G50" s="46">
        <v>3.0267898000000001E-2</v>
      </c>
      <c r="H50" s="46">
        <v>5.2509139999999998E-3</v>
      </c>
      <c r="I50" s="47">
        <v>8.2000000000000006E-9</v>
      </c>
      <c r="J50" s="5">
        <v>602604</v>
      </c>
      <c r="K50" s="45">
        <f t="shared" si="0"/>
        <v>3.8512962583216458E-4</v>
      </c>
      <c r="L50" s="46">
        <f t="shared" si="1"/>
        <v>33.227273992996338</v>
      </c>
      <c r="M50" s="46">
        <v>1.39519E-2</v>
      </c>
      <c r="N50" s="46">
        <v>1.4905699999999999E-2</v>
      </c>
      <c r="O50" s="46">
        <v>0.34926800000000002</v>
      </c>
    </row>
    <row r="51" spans="1:15" ht="15" x14ac:dyDescent="0.2">
      <c r="A51" s="5" t="s">
        <v>64</v>
      </c>
      <c r="B51" s="5">
        <v>1</v>
      </c>
      <c r="C51" s="5">
        <v>29136686</v>
      </c>
      <c r="D51" s="5" t="s">
        <v>13</v>
      </c>
      <c r="E51" s="5" t="s">
        <v>15</v>
      </c>
      <c r="F51" s="46">
        <v>0.85916499999999996</v>
      </c>
      <c r="G51" s="46">
        <v>3.7919012000000002E-2</v>
      </c>
      <c r="H51" s="46">
        <v>6.9097109999999998E-3</v>
      </c>
      <c r="I51" s="47">
        <v>4.07E-8</v>
      </c>
      <c r="J51" s="5">
        <v>602604</v>
      </c>
      <c r="K51" s="45">
        <f t="shared" si="0"/>
        <v>3.4796150182713365E-4</v>
      </c>
      <c r="L51" s="46">
        <f t="shared" si="1"/>
        <v>30.115789956115787</v>
      </c>
      <c r="M51" s="46">
        <v>3.4189400000000001E-3</v>
      </c>
      <c r="N51" s="46">
        <v>1.9642300000000001E-2</v>
      </c>
      <c r="O51" s="46">
        <v>0.86181799999999997</v>
      </c>
    </row>
    <row r="52" spans="1:15" ht="15" x14ac:dyDescent="0.2">
      <c r="A52" s="5" t="s">
        <v>65</v>
      </c>
      <c r="B52" s="5">
        <v>2</v>
      </c>
      <c r="C52" s="5">
        <v>104421692</v>
      </c>
      <c r="D52" s="5" t="s">
        <v>15</v>
      </c>
      <c r="E52" s="5" t="s">
        <v>13</v>
      </c>
      <c r="F52" s="46">
        <v>0.54798100000000005</v>
      </c>
      <c r="G52" s="46">
        <v>-3.2254466000000002E-2</v>
      </c>
      <c r="H52" s="46">
        <v>4.8397450000000003E-3</v>
      </c>
      <c r="I52" s="47">
        <v>2.6600000000000001E-11</v>
      </c>
      <c r="J52" s="5">
        <v>602604</v>
      </c>
      <c r="K52" s="45">
        <f t="shared" si="0"/>
        <v>5.1538514746178642E-4</v>
      </c>
      <c r="L52" s="46">
        <f t="shared" si="1"/>
        <v>44.415520171394881</v>
      </c>
      <c r="M52" s="46">
        <v>-1.6152799999999998E-2</v>
      </c>
      <c r="N52" s="46">
        <v>1.3295599999999999E-2</v>
      </c>
      <c r="O52" s="46">
        <v>0.22440299999999999</v>
      </c>
    </row>
    <row r="53" spans="1:15" ht="15" x14ac:dyDescent="0.2">
      <c r="A53" s="5" t="s">
        <v>66</v>
      </c>
      <c r="B53" s="5">
        <v>2</v>
      </c>
      <c r="C53" s="5">
        <v>100806588</v>
      </c>
      <c r="D53" s="5" t="s">
        <v>15</v>
      </c>
      <c r="E53" s="5" t="s">
        <v>13</v>
      </c>
      <c r="F53" s="46">
        <v>0.63533099999999998</v>
      </c>
      <c r="G53" s="46">
        <v>3.2254283000000002E-2</v>
      </c>
      <c r="H53" s="46">
        <v>5.0035430000000001E-3</v>
      </c>
      <c r="I53" s="47">
        <v>1.15E-10</v>
      </c>
      <c r="J53" s="5">
        <v>602604</v>
      </c>
      <c r="K53" s="45">
        <f t="shared" si="0"/>
        <v>4.8206285957513574E-4</v>
      </c>
      <c r="L53" s="46">
        <f t="shared" si="1"/>
        <v>41.554638774528065</v>
      </c>
      <c r="M53" s="46">
        <v>3.1718299999999998E-2</v>
      </c>
      <c r="N53" s="46">
        <v>1.3814099999999999E-2</v>
      </c>
      <c r="O53" s="46">
        <v>2.1671099999999999E-2</v>
      </c>
    </row>
    <row r="54" spans="1:15" ht="15" x14ac:dyDescent="0.2">
      <c r="A54" s="5" t="s">
        <v>133</v>
      </c>
      <c r="B54" s="5">
        <v>3</v>
      </c>
      <c r="C54" s="5">
        <v>104624105</v>
      </c>
      <c r="D54" s="5" t="s">
        <v>13</v>
      </c>
      <c r="E54" s="5" t="s">
        <v>16</v>
      </c>
      <c r="F54" s="46">
        <v>0.25337799999999999</v>
      </c>
      <c r="G54" s="46">
        <v>-3.0550701E-2</v>
      </c>
      <c r="H54" s="46">
        <v>5.5210950000000002E-3</v>
      </c>
      <c r="I54" s="47">
        <v>3.1400000000000003E-8</v>
      </c>
      <c r="J54" s="5">
        <v>602604</v>
      </c>
      <c r="K54" s="45">
        <f t="shared" si="0"/>
        <v>3.5313603928626965E-4</v>
      </c>
      <c r="L54" s="46">
        <f t="shared" si="1"/>
        <v>30.619064637477269</v>
      </c>
      <c r="M54" s="46">
        <v>-3.4017800000000001E-2</v>
      </c>
      <c r="N54" s="46">
        <v>1.6163199999999999E-2</v>
      </c>
      <c r="O54" s="46">
        <v>3.5322399999999997E-2</v>
      </c>
    </row>
    <row r="55" spans="1:15" ht="15" x14ac:dyDescent="0.2">
      <c r="A55" s="5" t="s">
        <v>67</v>
      </c>
      <c r="B55" s="5">
        <v>9</v>
      </c>
      <c r="C55" s="5">
        <v>122672771</v>
      </c>
      <c r="D55" s="5" t="s">
        <v>12</v>
      </c>
      <c r="E55" s="5" t="s">
        <v>13</v>
      </c>
      <c r="F55" s="46">
        <v>0.40815000000000001</v>
      </c>
      <c r="G55" s="46">
        <v>-2.7750002999999999E-2</v>
      </c>
      <c r="H55" s="46">
        <v>4.9135760000000002E-3</v>
      </c>
      <c r="I55" s="47">
        <v>1.63E-8</v>
      </c>
      <c r="J55" s="5">
        <v>602604</v>
      </c>
      <c r="K55" s="45">
        <f t="shared" si="0"/>
        <v>3.7203818523786313E-4</v>
      </c>
      <c r="L55" s="46">
        <f t="shared" si="1"/>
        <v>31.895595368060714</v>
      </c>
      <c r="M55" s="46">
        <v>-2.5707899999999999E-2</v>
      </c>
      <c r="N55" s="46">
        <v>1.36542E-2</v>
      </c>
      <c r="O55" s="46">
        <v>5.9729699999999997E-2</v>
      </c>
    </row>
    <row r="56" spans="1:15" ht="15" x14ac:dyDescent="0.2">
      <c r="A56" s="5" t="s">
        <v>134</v>
      </c>
      <c r="B56" s="5">
        <v>16</v>
      </c>
      <c r="C56" s="5">
        <v>82872628</v>
      </c>
      <c r="D56" s="5" t="s">
        <v>12</v>
      </c>
      <c r="E56" s="5" t="s">
        <v>15</v>
      </c>
      <c r="F56" s="46">
        <v>0.67707300000000004</v>
      </c>
      <c r="G56" s="46">
        <v>-2.9154070000000001E-2</v>
      </c>
      <c r="H56" s="46">
        <v>5.1450050000000002E-3</v>
      </c>
      <c r="I56" s="47">
        <v>1.46E-8</v>
      </c>
      <c r="J56" s="5">
        <v>602604</v>
      </c>
      <c r="K56" s="45">
        <f t="shared" si="0"/>
        <v>3.7167917940557962E-4</v>
      </c>
      <c r="L56" s="46">
        <f t="shared" si="1"/>
        <v>32.109000144725783</v>
      </c>
      <c r="M56" s="46">
        <v>-9.7184799999999998E-4</v>
      </c>
      <c r="N56" s="46">
        <v>1.38383E-2</v>
      </c>
      <c r="O56" s="46">
        <v>0.94401199999999996</v>
      </c>
    </row>
    <row r="57" spans="1:15" ht="15" x14ac:dyDescent="0.2">
      <c r="A57" s="5" t="s">
        <v>68</v>
      </c>
      <c r="B57" s="5">
        <v>18</v>
      </c>
      <c r="C57" s="5">
        <v>77580712</v>
      </c>
      <c r="D57" s="5" t="s">
        <v>15</v>
      </c>
      <c r="E57" s="5" t="s">
        <v>13</v>
      </c>
      <c r="F57" s="46">
        <v>0.79089900000000002</v>
      </c>
      <c r="G57" s="46">
        <v>-3.6551108999999998E-2</v>
      </c>
      <c r="H57" s="46">
        <v>5.9746440000000003E-3</v>
      </c>
      <c r="I57" s="47">
        <v>9.4899999999999993E-10</v>
      </c>
      <c r="J57" s="5">
        <v>602604</v>
      </c>
      <c r="K57" s="45">
        <f t="shared" si="0"/>
        <v>4.4188397164554995E-4</v>
      </c>
      <c r="L57" s="46">
        <f t="shared" si="1"/>
        <v>37.426313500380253</v>
      </c>
      <c r="M57" s="46">
        <v>-2.26611E-2</v>
      </c>
      <c r="N57" s="46">
        <v>1.6166799999999999E-2</v>
      </c>
      <c r="O57" s="46">
        <v>0.16100300000000001</v>
      </c>
    </row>
    <row r="58" spans="1:15" ht="15" x14ac:dyDescent="0.2">
      <c r="A58" s="5" t="s">
        <v>69</v>
      </c>
      <c r="B58" s="5">
        <v>1</v>
      </c>
      <c r="C58" s="5">
        <v>189172684</v>
      </c>
      <c r="D58" s="5" t="s">
        <v>13</v>
      </c>
      <c r="E58" s="5" t="s">
        <v>15</v>
      </c>
      <c r="F58" s="46">
        <v>0.46274999999999999</v>
      </c>
      <c r="G58" s="46">
        <v>2.6684000999999999E-2</v>
      </c>
      <c r="H58" s="46">
        <v>4.8217420000000004E-3</v>
      </c>
      <c r="I58" s="47">
        <v>3.1300000000000002E-8</v>
      </c>
      <c r="J58" s="5">
        <v>602604</v>
      </c>
      <c r="K58" s="45">
        <f t="shared" si="0"/>
        <v>3.5404196603101558E-4</v>
      </c>
      <c r="L58" s="46">
        <f t="shared" si="1"/>
        <v>30.626259591281602</v>
      </c>
      <c r="M58" s="46">
        <v>1.8681799999999998E-2</v>
      </c>
      <c r="N58" s="46">
        <v>1.36145E-2</v>
      </c>
      <c r="O58" s="46">
        <v>0.17000199999999999</v>
      </c>
    </row>
    <row r="59" spans="1:15" ht="15" x14ac:dyDescent="0.2">
      <c r="A59" s="5" t="s">
        <v>70</v>
      </c>
      <c r="B59" s="5">
        <v>1</v>
      </c>
      <c r="C59" s="5">
        <v>190957589</v>
      </c>
      <c r="D59" s="5" t="s">
        <v>13</v>
      </c>
      <c r="E59" s="5" t="s">
        <v>15</v>
      </c>
      <c r="F59" s="46">
        <v>0.57393099999999997</v>
      </c>
      <c r="G59" s="46">
        <v>-2.7397200999999999E-2</v>
      </c>
      <c r="H59" s="46">
        <v>4.849763E-3</v>
      </c>
      <c r="I59" s="47">
        <v>1.6099999999999999E-8</v>
      </c>
      <c r="J59" s="5">
        <v>602604</v>
      </c>
      <c r="K59" s="45">
        <f t="shared" si="0"/>
        <v>3.6709799082849297E-4</v>
      </c>
      <c r="L59" s="46">
        <f t="shared" si="1"/>
        <v>31.913273940581412</v>
      </c>
      <c r="M59" s="46">
        <v>8.3853999999999995E-3</v>
      </c>
      <c r="N59" s="46">
        <v>1.3591199999999999E-2</v>
      </c>
      <c r="O59" s="46">
        <v>0.53725299999999998</v>
      </c>
    </row>
    <row r="60" spans="1:15" ht="15" x14ac:dyDescent="0.2">
      <c r="A60" s="5" t="s">
        <v>71</v>
      </c>
      <c r="B60" s="5">
        <v>2</v>
      </c>
      <c r="C60" s="5">
        <v>212622818</v>
      </c>
      <c r="D60" s="5" t="s">
        <v>12</v>
      </c>
      <c r="E60" s="5" t="s">
        <v>16</v>
      </c>
      <c r="F60" s="46">
        <v>0.69360900000000003</v>
      </c>
      <c r="G60" s="46">
        <v>-3.3803439999999997E-2</v>
      </c>
      <c r="H60" s="46">
        <v>5.2205050000000003E-3</v>
      </c>
      <c r="I60" s="47">
        <v>9.4700000000000006E-11</v>
      </c>
      <c r="J60" s="5">
        <v>602604</v>
      </c>
      <c r="K60" s="45">
        <f t="shared" si="0"/>
        <v>4.8567138504444795E-4</v>
      </c>
      <c r="L60" s="46">
        <f t="shared" si="1"/>
        <v>41.927287330515888</v>
      </c>
      <c r="M60" s="46">
        <v>3.5261899999999999E-2</v>
      </c>
      <c r="N60" s="46">
        <v>1.44049E-2</v>
      </c>
      <c r="O60" s="46">
        <v>1.4369099999999999E-2</v>
      </c>
    </row>
    <row r="61" spans="1:15" ht="15" x14ac:dyDescent="0.2">
      <c r="A61" s="5" t="s">
        <v>72</v>
      </c>
      <c r="B61" s="5">
        <v>3</v>
      </c>
      <c r="C61" s="5">
        <v>35678337</v>
      </c>
      <c r="D61" s="5" t="s">
        <v>15</v>
      </c>
      <c r="E61" s="5" t="s">
        <v>13</v>
      </c>
      <c r="F61" s="46">
        <v>0.75466200000000005</v>
      </c>
      <c r="G61" s="46">
        <v>-3.0523056999999999E-2</v>
      </c>
      <c r="H61" s="46">
        <v>5.5954619999999998E-3</v>
      </c>
      <c r="I61" s="47">
        <v>4.9000000000000002E-8</v>
      </c>
      <c r="J61" s="5">
        <v>602604</v>
      </c>
      <c r="K61" s="45">
        <f t="shared" si="0"/>
        <v>3.4498749553875781E-4</v>
      </c>
      <c r="L61" s="46">
        <f t="shared" si="1"/>
        <v>29.756658030343278</v>
      </c>
      <c r="M61" s="46">
        <v>1.21809E-3</v>
      </c>
      <c r="N61" s="46">
        <v>1.57693E-2</v>
      </c>
      <c r="O61" s="46">
        <v>0.93842899999999996</v>
      </c>
    </row>
    <row r="62" spans="1:15" ht="15" x14ac:dyDescent="0.2">
      <c r="A62" s="5" t="s">
        <v>73</v>
      </c>
      <c r="B62" s="5">
        <v>10</v>
      </c>
      <c r="C62" s="5">
        <v>134938075</v>
      </c>
      <c r="D62" s="5" t="s">
        <v>13</v>
      </c>
      <c r="E62" s="5" t="s">
        <v>15</v>
      </c>
      <c r="F62" s="46">
        <v>0.74596600000000002</v>
      </c>
      <c r="G62" s="46">
        <v>-3.4534092000000002E-2</v>
      </c>
      <c r="H62" s="46">
        <v>5.5446870000000004E-3</v>
      </c>
      <c r="I62" s="47">
        <v>4.7100000000000003E-10</v>
      </c>
      <c r="J62" s="5">
        <v>602604</v>
      </c>
      <c r="K62" s="45">
        <f t="shared" si="0"/>
        <v>4.5199846406364353E-4</v>
      </c>
      <c r="L62" s="46">
        <f t="shared" si="1"/>
        <v>38.791985892674916</v>
      </c>
      <c r="M62" s="46">
        <v>6.8712199999999999E-3</v>
      </c>
      <c r="N62" s="46">
        <v>1.4817200000000001E-2</v>
      </c>
      <c r="O62" s="46">
        <v>0.64283900000000005</v>
      </c>
    </row>
    <row r="63" spans="1:15" ht="15" x14ac:dyDescent="0.2">
      <c r="A63" s="5" t="s">
        <v>74</v>
      </c>
      <c r="B63" s="5">
        <v>4</v>
      </c>
      <c r="C63" s="5">
        <v>80734978</v>
      </c>
      <c r="D63" s="5" t="s">
        <v>12</v>
      </c>
      <c r="E63" s="5" t="s">
        <v>13</v>
      </c>
      <c r="F63" s="46">
        <v>0.20536499999999999</v>
      </c>
      <c r="G63" s="46">
        <v>3.3522836E-2</v>
      </c>
      <c r="H63" s="46">
        <v>5.9543779999999998E-3</v>
      </c>
      <c r="I63" s="47">
        <v>1.7999999999999999E-8</v>
      </c>
      <c r="J63" s="5">
        <v>602604</v>
      </c>
      <c r="K63" s="45">
        <f t="shared" si="0"/>
        <v>3.6677997773319786E-4</v>
      </c>
      <c r="L63" s="46">
        <f t="shared" si="1"/>
        <v>31.696309731791132</v>
      </c>
      <c r="M63" s="46">
        <v>2.4351299999999999E-2</v>
      </c>
      <c r="N63" s="46">
        <v>1.77907E-2</v>
      </c>
      <c r="O63" s="46">
        <v>0.171072</v>
      </c>
    </row>
    <row r="64" spans="1:15" ht="15" x14ac:dyDescent="0.2">
      <c r="A64" s="5" t="s">
        <v>75</v>
      </c>
      <c r="B64" s="5">
        <v>4</v>
      </c>
      <c r="C64" s="5">
        <v>3207142</v>
      </c>
      <c r="D64" s="5" t="s">
        <v>13</v>
      </c>
      <c r="E64" s="5" t="s">
        <v>15</v>
      </c>
      <c r="F64" s="46">
        <v>0.57764700000000002</v>
      </c>
      <c r="G64" s="46">
        <v>2.7922215E-2</v>
      </c>
      <c r="H64" s="46">
        <v>4.8919150000000002E-3</v>
      </c>
      <c r="I64" s="47">
        <v>1.14E-8</v>
      </c>
      <c r="J64" s="5">
        <v>602604</v>
      </c>
      <c r="K64" s="45">
        <f t="shared" si="0"/>
        <v>3.8042393619136446E-4</v>
      </c>
      <c r="L64" s="46">
        <f t="shared" si="1"/>
        <v>32.579313520828968</v>
      </c>
      <c r="M64" s="46">
        <v>1.7118100000000001E-2</v>
      </c>
      <c r="N64" s="46">
        <v>1.3288299999999999E-2</v>
      </c>
      <c r="O64" s="46">
        <v>0.19767199999999999</v>
      </c>
    </row>
    <row r="65" spans="1:15" ht="15" x14ac:dyDescent="0.2">
      <c r="A65" s="5" t="s">
        <v>76</v>
      </c>
      <c r="B65" s="5">
        <v>12</v>
      </c>
      <c r="C65" s="5">
        <v>56374695</v>
      </c>
      <c r="D65" s="5" t="s">
        <v>15</v>
      </c>
      <c r="E65" s="5" t="s">
        <v>13</v>
      </c>
      <c r="F65" s="46">
        <v>0.66473099999999996</v>
      </c>
      <c r="G65" s="46">
        <v>3.8057214999999998E-2</v>
      </c>
      <c r="H65" s="46">
        <v>5.1021340000000004E-3</v>
      </c>
      <c r="I65" s="47">
        <v>8.7100000000000002E-14</v>
      </c>
      <c r="J65" s="5">
        <v>602604</v>
      </c>
      <c r="K65" s="45">
        <f t="shared" si="0"/>
        <v>6.4556999215710465E-4</v>
      </c>
      <c r="L65" s="46">
        <f t="shared" si="1"/>
        <v>55.637843228679145</v>
      </c>
      <c r="M65" s="46">
        <v>2.4798199999999999E-2</v>
      </c>
      <c r="N65" s="46">
        <v>1.4452100000000001E-2</v>
      </c>
      <c r="O65" s="46">
        <v>8.6180699999999999E-2</v>
      </c>
    </row>
    <row r="66" spans="1:15" ht="15" x14ac:dyDescent="0.2">
      <c r="A66" s="5" t="s">
        <v>77</v>
      </c>
      <c r="B66" s="5">
        <v>11</v>
      </c>
      <c r="C66" s="5">
        <v>76465362</v>
      </c>
      <c r="D66" s="5" t="s">
        <v>12</v>
      </c>
      <c r="E66" s="5" t="s">
        <v>16</v>
      </c>
      <c r="F66" s="46">
        <v>0.78534099999999996</v>
      </c>
      <c r="G66" s="46">
        <v>3.3968262999999999E-2</v>
      </c>
      <c r="H66" s="46">
        <v>5.9191699999999996E-3</v>
      </c>
      <c r="I66" s="47">
        <v>9.5399999999999997E-9</v>
      </c>
      <c r="J66" s="5">
        <v>602604</v>
      </c>
      <c r="K66" s="45">
        <f t="shared" si="0"/>
        <v>3.8903085471155642E-4</v>
      </c>
      <c r="L66" s="46">
        <f t="shared" si="1"/>
        <v>32.932526681089982</v>
      </c>
      <c r="M66" s="46">
        <v>4.11522E-2</v>
      </c>
      <c r="N66" s="46">
        <v>1.6330399999999998E-2</v>
      </c>
      <c r="O66" s="46">
        <v>1.17363E-2</v>
      </c>
    </row>
    <row r="67" spans="1:15" ht="15" x14ac:dyDescent="0.2">
      <c r="A67" s="5" t="s">
        <v>78</v>
      </c>
      <c r="B67" s="5">
        <v>1</v>
      </c>
      <c r="C67" s="5">
        <v>201809918</v>
      </c>
      <c r="D67" s="5" t="s">
        <v>15</v>
      </c>
      <c r="E67" s="5" t="s">
        <v>13</v>
      </c>
      <c r="F67" s="46">
        <v>0.66058799999999995</v>
      </c>
      <c r="G67" s="46">
        <v>-2.7737833999999999E-2</v>
      </c>
      <c r="H67" s="46">
        <v>5.0846299999999997E-3</v>
      </c>
      <c r="I67" s="47">
        <v>4.8900000000000001E-8</v>
      </c>
      <c r="J67" s="5">
        <v>602604</v>
      </c>
      <c r="K67" s="45">
        <f t="shared" si="0"/>
        <v>3.4501101293146411E-4</v>
      </c>
      <c r="L67" s="46">
        <f t="shared" si="1"/>
        <v>29.759551272534345</v>
      </c>
      <c r="M67" s="46">
        <v>-8.4928199999999999E-3</v>
      </c>
      <c r="N67" s="46">
        <v>1.4515999999999999E-2</v>
      </c>
      <c r="O67" s="46">
        <v>0.55850200000000005</v>
      </c>
    </row>
    <row r="68" spans="1:15" ht="15" x14ac:dyDescent="0.2">
      <c r="A68" s="5" t="s">
        <v>135</v>
      </c>
      <c r="B68" s="5">
        <v>8</v>
      </c>
      <c r="C68" s="5">
        <v>142630782</v>
      </c>
      <c r="D68" s="5" t="s">
        <v>16</v>
      </c>
      <c r="E68" s="5" t="s">
        <v>13</v>
      </c>
      <c r="F68" s="46">
        <v>0.60073799999999999</v>
      </c>
      <c r="G68" s="46">
        <v>-2.9163072000000002E-2</v>
      </c>
      <c r="H68" s="46">
        <v>4.9160779999999999E-3</v>
      </c>
      <c r="I68" s="47">
        <v>2.9899999999999998E-9</v>
      </c>
      <c r="J68" s="5">
        <v>602604</v>
      </c>
      <c r="K68" s="45">
        <f t="shared" si="0"/>
        <v>4.0798069934254146E-4</v>
      </c>
      <c r="L68" s="46">
        <f t="shared" si="1"/>
        <v>35.190789502344728</v>
      </c>
      <c r="M68" s="46">
        <v>-4.5528299999999999E-3</v>
      </c>
      <c r="N68" s="46">
        <v>1.36277E-2</v>
      </c>
      <c r="O68" s="46">
        <v>0.73831400000000003</v>
      </c>
    </row>
    <row r="69" spans="1:15" ht="15" x14ac:dyDescent="0.2">
      <c r="A69" s="5" t="s">
        <v>79</v>
      </c>
      <c r="B69" s="5">
        <v>6</v>
      </c>
      <c r="C69" s="5">
        <v>98344031</v>
      </c>
      <c r="D69" s="5" t="s">
        <v>15</v>
      </c>
      <c r="E69" s="5" t="s">
        <v>13</v>
      </c>
      <c r="F69" s="46">
        <v>0.61695800000000001</v>
      </c>
      <c r="G69" s="46">
        <v>3.7727004000000001E-2</v>
      </c>
      <c r="H69" s="46">
        <v>4.9537009999999996E-3</v>
      </c>
      <c r="I69" s="47">
        <v>2.6200000000000001E-14</v>
      </c>
      <c r="J69" s="5">
        <v>602604</v>
      </c>
      <c r="K69" s="45">
        <f t="shared" si="0"/>
        <v>6.7272354532461659E-4</v>
      </c>
      <c r="L69" s="46">
        <f t="shared" si="1"/>
        <v>58.002278895502094</v>
      </c>
      <c r="M69" s="46">
        <v>1.5718900000000001E-2</v>
      </c>
      <c r="N69" s="46">
        <v>1.42335E-2</v>
      </c>
      <c r="O69" s="46">
        <v>0.26943800000000001</v>
      </c>
    </row>
    <row r="70" spans="1:15" ht="15" x14ac:dyDescent="0.2">
      <c r="A70" s="5" t="s">
        <v>80</v>
      </c>
      <c r="B70" s="5">
        <v>6</v>
      </c>
      <c r="C70" s="5">
        <v>143150043</v>
      </c>
      <c r="D70" s="5" t="s">
        <v>13</v>
      </c>
      <c r="E70" s="5" t="s">
        <v>15</v>
      </c>
      <c r="F70" s="46">
        <v>0.74636899999999995</v>
      </c>
      <c r="G70" s="46">
        <v>3.2683648000000003E-2</v>
      </c>
      <c r="H70" s="46">
        <v>5.5596550000000002E-3</v>
      </c>
      <c r="I70" s="47">
        <v>4.1299999999999996E-9</v>
      </c>
      <c r="J70" s="5">
        <v>602604</v>
      </c>
      <c r="K70" s="45">
        <f t="shared" si="0"/>
        <v>4.0443336017317486E-4</v>
      </c>
      <c r="L70" s="46">
        <f t="shared" si="1"/>
        <v>34.559333946975876</v>
      </c>
      <c r="M70" s="46">
        <v>1.10326E-2</v>
      </c>
      <c r="N70" s="46">
        <v>1.39826E-2</v>
      </c>
      <c r="O70" s="46">
        <v>0.43009799999999998</v>
      </c>
    </row>
    <row r="71" spans="1:15" ht="15" x14ac:dyDescent="0.2">
      <c r="A71" s="5" t="s">
        <v>81</v>
      </c>
      <c r="B71" s="5">
        <v>6</v>
      </c>
      <c r="C71" s="5">
        <v>17023108</v>
      </c>
      <c r="D71" s="5" t="s">
        <v>15</v>
      </c>
      <c r="E71" s="5" t="s">
        <v>13</v>
      </c>
      <c r="F71" s="46">
        <v>0.75120600000000004</v>
      </c>
      <c r="G71" s="46">
        <v>3.149304E-2</v>
      </c>
      <c r="H71" s="46">
        <v>5.5586979999999999E-3</v>
      </c>
      <c r="I71" s="47">
        <v>1.4699999999999999E-8</v>
      </c>
      <c r="J71" s="5">
        <v>602604</v>
      </c>
      <c r="K71" s="45">
        <f t="shared" si="0"/>
        <v>3.7073032836115868E-4</v>
      </c>
      <c r="L71" s="46">
        <f t="shared" si="1"/>
        <v>32.098372301061509</v>
      </c>
      <c r="M71" s="46">
        <v>1.15382E-2</v>
      </c>
      <c r="N71" s="46">
        <v>1.6347799999999999E-2</v>
      </c>
      <c r="O71" s="46">
        <v>0.48031600000000002</v>
      </c>
    </row>
    <row r="72" spans="1:15" ht="15" x14ac:dyDescent="0.2">
      <c r="A72" s="5" t="s">
        <v>82</v>
      </c>
      <c r="B72" s="5">
        <v>14</v>
      </c>
      <c r="C72" s="5">
        <v>94032065</v>
      </c>
      <c r="D72" s="5" t="s">
        <v>15</v>
      </c>
      <c r="E72" s="5" t="s">
        <v>13</v>
      </c>
      <c r="F72" s="46">
        <v>0.36595499999999997</v>
      </c>
      <c r="G72" s="46">
        <v>-3.0738358E-2</v>
      </c>
      <c r="H72" s="46">
        <v>5.0092519999999996E-3</v>
      </c>
      <c r="I72" s="47">
        <v>8.4499999999999998E-10</v>
      </c>
      <c r="J72" s="5">
        <v>602604</v>
      </c>
      <c r="K72" s="45">
        <f t="shared" si="0"/>
        <v>4.3846919975431506E-4</v>
      </c>
      <c r="L72" s="46">
        <f t="shared" si="1"/>
        <v>37.654385822524574</v>
      </c>
      <c r="M72" s="46">
        <v>3.01954E-4</v>
      </c>
      <c r="N72" s="46">
        <v>1.36966E-2</v>
      </c>
      <c r="O72" s="46">
        <v>0.98241100000000003</v>
      </c>
    </row>
    <row r="73" spans="1:15" ht="15" x14ac:dyDescent="0.2">
      <c r="A73" s="5" t="s">
        <v>83</v>
      </c>
      <c r="B73" s="5">
        <v>13</v>
      </c>
      <c r="C73" s="5">
        <v>66957533</v>
      </c>
      <c r="D73" s="5" t="s">
        <v>15</v>
      </c>
      <c r="E73" s="5" t="s">
        <v>13</v>
      </c>
      <c r="F73" s="46">
        <v>0.52436700000000003</v>
      </c>
      <c r="G73" s="46">
        <v>-2.6660440000000001E-2</v>
      </c>
      <c r="H73" s="46">
        <v>4.8163679999999997E-3</v>
      </c>
      <c r="I73" s="47">
        <v>3.1100000000000001E-8</v>
      </c>
      <c r="J73" s="5">
        <v>602604</v>
      </c>
      <c r="K73" s="45">
        <f t="shared" si="0"/>
        <v>3.5454547938241658E-4</v>
      </c>
      <c r="L73" s="46">
        <f t="shared" si="1"/>
        <v>30.640461396330647</v>
      </c>
      <c r="M73" s="46">
        <v>4.4763700000000003E-3</v>
      </c>
      <c r="N73" s="46">
        <v>1.3290099999999999E-2</v>
      </c>
      <c r="O73" s="46">
        <v>0.73625099999999999</v>
      </c>
    </row>
    <row r="74" spans="1:15" ht="15" x14ac:dyDescent="0.2">
      <c r="A74" s="5" t="s">
        <v>137</v>
      </c>
      <c r="B74" s="5">
        <v>13</v>
      </c>
      <c r="C74" s="5">
        <v>31833578</v>
      </c>
      <c r="D74" s="5" t="s">
        <v>12</v>
      </c>
      <c r="E74" s="5" t="s">
        <v>15</v>
      </c>
      <c r="F74" s="46">
        <v>0.79756000000000005</v>
      </c>
      <c r="G74" s="46">
        <v>3.6319406999999998E-2</v>
      </c>
      <c r="H74" s="46">
        <v>5.9991430000000002E-3</v>
      </c>
      <c r="I74" s="47">
        <v>1.4100000000000001E-9</v>
      </c>
      <c r="J74" s="5">
        <v>602604</v>
      </c>
      <c r="K74" s="45">
        <f t="shared" si="0"/>
        <v>4.2595839998975404E-4</v>
      </c>
      <c r="L74" s="46">
        <f t="shared" si="1"/>
        <v>36.652117452456075</v>
      </c>
      <c r="M74" s="46">
        <v>4.2401899999999996E-3</v>
      </c>
      <c r="N74" s="46">
        <v>1.48789E-2</v>
      </c>
      <c r="O74" s="46">
        <v>0.77565899999999999</v>
      </c>
    </row>
    <row r="75" spans="1:15" ht="15" x14ac:dyDescent="0.2">
      <c r="A75" s="5" t="s">
        <v>84</v>
      </c>
      <c r="B75" s="5">
        <v>22</v>
      </c>
      <c r="C75" s="5">
        <v>48875699</v>
      </c>
      <c r="D75" s="5" t="s">
        <v>12</v>
      </c>
      <c r="E75" s="5" t="s">
        <v>16</v>
      </c>
      <c r="F75" s="46">
        <v>0.54180700000000004</v>
      </c>
      <c r="G75" s="46">
        <v>-2.7565691999999999E-2</v>
      </c>
      <c r="H75" s="46">
        <v>4.8377990000000003E-3</v>
      </c>
      <c r="I75" s="47">
        <v>1.2100000000000001E-8</v>
      </c>
      <c r="J75" s="5">
        <v>602604</v>
      </c>
      <c r="K75" s="45">
        <f t="shared" si="0"/>
        <v>3.7727745695006516E-4</v>
      </c>
      <c r="L75" s="46">
        <f t="shared" si="1"/>
        <v>32.466999763644132</v>
      </c>
      <c r="M75" s="46">
        <v>-1.8819100000000001E-3</v>
      </c>
      <c r="N75" s="46">
        <v>1.33131E-2</v>
      </c>
      <c r="O75" s="46">
        <v>0.88758800000000004</v>
      </c>
    </row>
    <row r="76" spans="1:15" ht="15" x14ac:dyDescent="0.2">
      <c r="A76" s="5" t="s">
        <v>85</v>
      </c>
      <c r="B76" s="5">
        <v>19</v>
      </c>
      <c r="C76" s="5">
        <v>18449238</v>
      </c>
      <c r="D76" s="5" t="s">
        <v>15</v>
      </c>
      <c r="E76" s="5" t="s">
        <v>13</v>
      </c>
      <c r="F76" s="46">
        <v>0.73336999999999997</v>
      </c>
      <c r="G76" s="46">
        <v>3.5043954000000002E-2</v>
      </c>
      <c r="H76" s="46">
        <v>5.4719089999999996E-3</v>
      </c>
      <c r="I76" s="47">
        <v>1.51E-10</v>
      </c>
      <c r="J76" s="5">
        <v>602604</v>
      </c>
      <c r="K76" s="45">
        <f t="shared" si="0"/>
        <v>4.8027319867952246E-4</v>
      </c>
      <c r="L76" s="46">
        <f t="shared" si="1"/>
        <v>41.015543483140497</v>
      </c>
      <c r="M76" s="46">
        <v>9.5870499999999997E-3</v>
      </c>
      <c r="N76" s="46">
        <v>1.5948299999999999E-2</v>
      </c>
      <c r="O76" s="46">
        <v>0.54775200000000002</v>
      </c>
    </row>
    <row r="77" spans="1:15" ht="15" x14ac:dyDescent="0.2">
      <c r="A77" s="5" t="s">
        <v>86</v>
      </c>
      <c r="B77" s="5">
        <v>16</v>
      </c>
      <c r="C77" s="5">
        <v>53800754</v>
      </c>
      <c r="D77" s="5" t="s">
        <v>15</v>
      </c>
      <c r="E77" s="5" t="s">
        <v>13</v>
      </c>
      <c r="F77" s="46">
        <v>0.57824500000000001</v>
      </c>
      <c r="G77" s="46">
        <v>-3.3251266000000002E-2</v>
      </c>
      <c r="H77" s="46">
        <v>4.8630469999999997E-3</v>
      </c>
      <c r="I77" s="47">
        <v>8.0600000000000008E-12</v>
      </c>
      <c r="J77" s="5">
        <v>602604</v>
      </c>
      <c r="K77" s="45">
        <f t="shared" si="0"/>
        <v>5.392851880042088E-4</v>
      </c>
      <c r="L77" s="46">
        <f t="shared" si="1"/>
        <v>46.751918426241396</v>
      </c>
      <c r="M77" s="46">
        <v>-3.05256E-2</v>
      </c>
      <c r="N77" s="46">
        <v>1.33531E-2</v>
      </c>
      <c r="O77" s="46">
        <v>2.2252600000000001E-2</v>
      </c>
    </row>
    <row r="78" spans="1:15" ht="15.75" x14ac:dyDescent="0.2">
      <c r="A78" s="59" t="s">
        <v>123</v>
      </c>
      <c r="B78" s="59"/>
      <c r="C78" s="59"/>
      <c r="D78" s="59"/>
      <c r="E78" s="59"/>
      <c r="F78" s="59"/>
      <c r="G78" s="59"/>
      <c r="H78" s="59"/>
      <c r="I78" s="59"/>
      <c r="J78" s="59"/>
      <c r="K78" s="59"/>
      <c r="L78" s="59"/>
      <c r="M78" s="59"/>
      <c r="N78" s="59"/>
      <c r="O78" s="59"/>
    </row>
    <row r="80" spans="1:15" x14ac:dyDescent="0.2">
      <c r="K80" s="49"/>
    </row>
  </sheetData>
  <mergeCells count="10">
    <mergeCell ref="A78:O78"/>
    <mergeCell ref="A1:O2"/>
    <mergeCell ref="A3:A4"/>
    <mergeCell ref="B3:B4"/>
    <mergeCell ref="C3:C4"/>
    <mergeCell ref="D3:D4"/>
    <mergeCell ref="E3:E4"/>
    <mergeCell ref="F3:F4"/>
    <mergeCell ref="G3:L3"/>
    <mergeCell ref="M3:O3"/>
  </mergeCells>
  <phoneticPr fontId="1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2ABF79-EADD-4BFD-845E-AAF77053128F}">
  <dimension ref="A1:O34"/>
  <sheetViews>
    <sheetView workbookViewId="0">
      <selection sqref="A1:O2"/>
    </sheetView>
  </sheetViews>
  <sheetFormatPr defaultRowHeight="14.25" x14ac:dyDescent="0.2"/>
  <cols>
    <col min="1" max="15" width="13.625" customWidth="1"/>
  </cols>
  <sheetData>
    <row r="1" spans="1:15" x14ac:dyDescent="0.2">
      <c r="A1" s="61" t="s">
        <v>211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ht="15.75" x14ac:dyDescent="0.2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5" t="s">
        <v>14</v>
      </c>
      <c r="G3" s="67" t="s">
        <v>120</v>
      </c>
      <c r="H3" s="67"/>
      <c r="I3" s="67"/>
      <c r="J3" s="67"/>
      <c r="K3" s="67"/>
      <c r="L3" s="67"/>
      <c r="M3" s="67" t="s">
        <v>97</v>
      </c>
      <c r="N3" s="67"/>
      <c r="O3" s="67"/>
    </row>
    <row r="4" spans="1:15" ht="18.75" x14ac:dyDescent="0.2">
      <c r="A4" s="64"/>
      <c r="B4" s="64"/>
      <c r="C4" s="64"/>
      <c r="D4" s="64"/>
      <c r="E4" s="64"/>
      <c r="F4" s="66"/>
      <c r="G4" s="16" t="s">
        <v>6</v>
      </c>
      <c r="H4" s="16" t="s">
        <v>7</v>
      </c>
      <c r="I4" s="16" t="s">
        <v>8</v>
      </c>
      <c r="J4" s="19" t="s">
        <v>9</v>
      </c>
      <c r="K4" s="16" t="s">
        <v>10</v>
      </c>
      <c r="L4" s="18" t="s">
        <v>11</v>
      </c>
      <c r="M4" s="16" t="s">
        <v>6</v>
      </c>
      <c r="N4" s="16" t="s">
        <v>7</v>
      </c>
      <c r="O4" s="16" t="s">
        <v>8</v>
      </c>
    </row>
    <row r="5" spans="1:15" ht="15" x14ac:dyDescent="0.2">
      <c r="A5" s="1" t="s">
        <v>140</v>
      </c>
      <c r="B5" s="1">
        <v>2</v>
      </c>
      <c r="C5" s="1">
        <v>30443460</v>
      </c>
      <c r="D5" s="1" t="s">
        <v>13</v>
      </c>
      <c r="E5" s="1" t="s">
        <v>15</v>
      </c>
      <c r="F5" s="36">
        <v>0.63219999999999998</v>
      </c>
      <c r="G5" s="36">
        <v>7.8299999999999995E-2</v>
      </c>
      <c r="H5" s="36">
        <v>1.38E-2</v>
      </c>
      <c r="I5" s="10">
        <v>1.3200000000000001E-8</v>
      </c>
      <c r="J5" s="1">
        <f>74823+22350</f>
        <v>97173</v>
      </c>
      <c r="K5" s="36">
        <f>2*F5*(1-F5)*G5*G5</f>
        <v>2.8511478328247996E-3</v>
      </c>
      <c r="L5" s="40">
        <f>G5^2/H5^2</f>
        <v>32.193289224952736</v>
      </c>
      <c r="M5" s="36">
        <v>-1.977871E-3</v>
      </c>
      <c r="N5" s="36">
        <v>4.9990750000000004E-3</v>
      </c>
      <c r="O5" s="36">
        <v>0.69236511000000001</v>
      </c>
    </row>
    <row r="6" spans="1:15" ht="15" x14ac:dyDescent="0.2">
      <c r="A6" s="1" t="s">
        <v>141</v>
      </c>
      <c r="B6" s="1">
        <v>9</v>
      </c>
      <c r="C6" s="1">
        <v>34707373</v>
      </c>
      <c r="D6" s="1" t="s">
        <v>13</v>
      </c>
      <c r="E6" s="1" t="s">
        <v>15</v>
      </c>
      <c r="F6" s="36">
        <v>0.30819999999999997</v>
      </c>
      <c r="G6" s="36">
        <v>9.9400000000000002E-2</v>
      </c>
      <c r="H6" s="36">
        <v>1.37E-2</v>
      </c>
      <c r="I6" s="10">
        <v>4.2799999999999999E-13</v>
      </c>
      <c r="J6" s="1">
        <f t="shared" ref="J6:J32" si="0">74823+22350</f>
        <v>97173</v>
      </c>
      <c r="K6" s="36">
        <f t="shared" ref="K6:K32" si="1">2*F6*(1-F6)*G6*G6</f>
        <v>4.2132376507872001E-3</v>
      </c>
      <c r="L6" s="40">
        <f t="shared" ref="L6:L32" si="2">G6^2/H6^2</f>
        <v>52.641909531674571</v>
      </c>
      <c r="M6" s="36">
        <v>1.0138027000000001E-2</v>
      </c>
      <c r="N6" s="36">
        <v>5.0880359999999998E-3</v>
      </c>
      <c r="O6" s="36">
        <v>4.6313739E-2</v>
      </c>
    </row>
    <row r="7" spans="1:15" ht="15" x14ac:dyDescent="0.2">
      <c r="A7" s="1" t="s">
        <v>142</v>
      </c>
      <c r="B7" s="1">
        <v>9</v>
      </c>
      <c r="C7" s="1">
        <v>123636121</v>
      </c>
      <c r="D7" s="1" t="s">
        <v>13</v>
      </c>
      <c r="E7" s="1" t="s">
        <v>12</v>
      </c>
      <c r="F7" s="36">
        <v>0.56559999999999999</v>
      </c>
      <c r="G7" s="36">
        <v>-7.8600000000000003E-2</v>
      </c>
      <c r="H7" s="36">
        <v>1.3100000000000001E-2</v>
      </c>
      <c r="I7" s="10">
        <v>1.92E-9</v>
      </c>
      <c r="J7" s="1">
        <f t="shared" si="0"/>
        <v>97173</v>
      </c>
      <c r="K7" s="36">
        <f t="shared" si="1"/>
        <v>3.0358080281088001E-3</v>
      </c>
      <c r="L7" s="40">
        <f t="shared" si="2"/>
        <v>36</v>
      </c>
      <c r="M7" s="36">
        <v>1.1193204999999999E-2</v>
      </c>
      <c r="N7" s="36">
        <v>4.8814430000000001E-3</v>
      </c>
      <c r="O7" s="36">
        <v>2.1847340999999999E-2</v>
      </c>
    </row>
    <row r="8" spans="1:15" ht="15" x14ac:dyDescent="0.2">
      <c r="A8" s="1" t="s">
        <v>143</v>
      </c>
      <c r="B8" s="1">
        <v>22</v>
      </c>
      <c r="C8" s="1">
        <v>21979096</v>
      </c>
      <c r="D8" s="1" t="s">
        <v>12</v>
      </c>
      <c r="E8" s="1" t="s">
        <v>16</v>
      </c>
      <c r="F8" s="36">
        <v>0.16700000000000001</v>
      </c>
      <c r="G8" s="36">
        <v>0.111</v>
      </c>
      <c r="H8" s="36">
        <v>1.7500000000000002E-2</v>
      </c>
      <c r="I8" s="10">
        <v>2.1199999999999999E-10</v>
      </c>
      <c r="J8" s="1">
        <f t="shared" si="0"/>
        <v>97173</v>
      </c>
      <c r="K8" s="36">
        <f t="shared" si="1"/>
        <v>3.4279732620000002E-3</v>
      </c>
      <c r="L8" s="40">
        <f t="shared" si="2"/>
        <v>40.231836734693871</v>
      </c>
      <c r="M8" s="36">
        <v>-1.7493203999999998E-2</v>
      </c>
      <c r="N8" s="36">
        <v>6.7456030000000002E-3</v>
      </c>
      <c r="O8" s="36">
        <v>9.5066649999999992E-3</v>
      </c>
    </row>
    <row r="9" spans="1:15" ht="15" x14ac:dyDescent="0.2">
      <c r="A9" s="1" t="s">
        <v>144</v>
      </c>
      <c r="B9" s="1">
        <v>1</v>
      </c>
      <c r="C9" s="1">
        <v>117264336</v>
      </c>
      <c r="D9" s="1" t="s">
        <v>16</v>
      </c>
      <c r="E9" s="1" t="s">
        <v>12</v>
      </c>
      <c r="F9" s="36">
        <v>0.73860000000000003</v>
      </c>
      <c r="G9" s="36">
        <v>8.4599999999999995E-2</v>
      </c>
      <c r="H9" s="36">
        <v>1.5100000000000001E-2</v>
      </c>
      <c r="I9" s="10">
        <v>2.1999999999999998E-8</v>
      </c>
      <c r="J9" s="1">
        <f t="shared" si="0"/>
        <v>97173</v>
      </c>
      <c r="K9" s="36">
        <f t="shared" si="1"/>
        <v>2.7636663349727992E-3</v>
      </c>
      <c r="L9" s="40">
        <f t="shared" si="2"/>
        <v>31.389675891408267</v>
      </c>
      <c r="M9" s="36">
        <v>6.2225900000000001E-4</v>
      </c>
      <c r="N9" s="36">
        <v>5.6116639999999997E-3</v>
      </c>
      <c r="O9" s="36">
        <v>0.91170613099999998</v>
      </c>
    </row>
    <row r="10" spans="1:15" ht="15" x14ac:dyDescent="0.2">
      <c r="A10" s="1" t="s">
        <v>145</v>
      </c>
      <c r="B10" s="1">
        <v>2</v>
      </c>
      <c r="C10" s="1">
        <v>100857017</v>
      </c>
      <c r="D10" s="1" t="s">
        <v>13</v>
      </c>
      <c r="E10" s="1" t="s">
        <v>15</v>
      </c>
      <c r="F10" s="36">
        <v>0.58950000000000002</v>
      </c>
      <c r="G10" s="36">
        <v>-0.1</v>
      </c>
      <c r="H10" s="36">
        <v>1.29E-2</v>
      </c>
      <c r="I10" s="10">
        <v>1.0299999999999999E-14</v>
      </c>
      <c r="J10" s="1">
        <f t="shared" si="0"/>
        <v>97173</v>
      </c>
      <c r="K10" s="36">
        <f t="shared" si="1"/>
        <v>4.8397950000000009E-3</v>
      </c>
      <c r="L10" s="40">
        <f t="shared" si="2"/>
        <v>60.092542515473838</v>
      </c>
      <c r="M10" s="36">
        <v>-1.1088254000000001E-2</v>
      </c>
      <c r="N10" s="36">
        <v>4.8744620000000004E-3</v>
      </c>
      <c r="O10" s="36">
        <v>2.2920040999999999E-2</v>
      </c>
    </row>
    <row r="11" spans="1:15" ht="15" x14ac:dyDescent="0.2">
      <c r="A11" s="1" t="s">
        <v>146</v>
      </c>
      <c r="B11" s="1">
        <v>4</v>
      </c>
      <c r="C11" s="1">
        <v>26104113</v>
      </c>
      <c r="D11" s="1" t="s">
        <v>16</v>
      </c>
      <c r="E11" s="1" t="s">
        <v>12</v>
      </c>
      <c r="F11" s="36">
        <v>0.69779999999999998</v>
      </c>
      <c r="G11" s="36">
        <v>0.1341</v>
      </c>
      <c r="H11" s="36">
        <v>1.3899999999999999E-2</v>
      </c>
      <c r="I11" s="10">
        <v>3.7100000000000002E-22</v>
      </c>
      <c r="J11" s="1">
        <f t="shared" si="0"/>
        <v>97173</v>
      </c>
      <c r="K11" s="36">
        <f t="shared" si="1"/>
        <v>7.5842558719992001E-3</v>
      </c>
      <c r="L11" s="40">
        <f t="shared" si="2"/>
        <v>93.073909217949392</v>
      </c>
      <c r="M11" s="36">
        <v>5.3299200000000001E-3</v>
      </c>
      <c r="N11" s="36">
        <v>5.2293230000000001E-3</v>
      </c>
      <c r="O11" s="36">
        <v>0.30809045800000001</v>
      </c>
    </row>
    <row r="12" spans="1:15" ht="15" x14ac:dyDescent="0.2">
      <c r="A12" s="1" t="s">
        <v>147</v>
      </c>
      <c r="B12" s="1">
        <v>22</v>
      </c>
      <c r="C12" s="1">
        <v>39740078</v>
      </c>
      <c r="D12" s="1" t="s">
        <v>13</v>
      </c>
      <c r="E12" s="1" t="s">
        <v>15</v>
      </c>
      <c r="F12" s="36">
        <v>0.43740000000000001</v>
      </c>
      <c r="G12" s="36">
        <v>-8.9300000000000004E-2</v>
      </c>
      <c r="H12" s="36">
        <v>1.2999999999999999E-2</v>
      </c>
      <c r="I12" s="10">
        <v>7.7899999999999997E-12</v>
      </c>
      <c r="J12" s="1">
        <f t="shared" si="0"/>
        <v>97173</v>
      </c>
      <c r="K12" s="36">
        <f t="shared" si="1"/>
        <v>3.9247447751352008E-3</v>
      </c>
      <c r="L12" s="40">
        <f t="shared" si="2"/>
        <v>47.186331360946753</v>
      </c>
      <c r="M12" s="36">
        <v>-7.2835599999999997E-3</v>
      </c>
      <c r="N12" s="36">
        <v>4.8247369999999999E-3</v>
      </c>
      <c r="O12" s="36">
        <v>0.131138281</v>
      </c>
    </row>
    <row r="13" spans="1:15" ht="15" x14ac:dyDescent="0.2">
      <c r="A13" s="1" t="s">
        <v>148</v>
      </c>
      <c r="B13" s="1">
        <v>8</v>
      </c>
      <c r="C13" s="1">
        <v>129576477</v>
      </c>
      <c r="D13" s="1" t="s">
        <v>12</v>
      </c>
      <c r="E13" s="1" t="s">
        <v>16</v>
      </c>
      <c r="F13" s="36">
        <v>0.12920000000000001</v>
      </c>
      <c r="G13" s="36">
        <v>-0.14199999999999999</v>
      </c>
      <c r="H13" s="36">
        <v>2.12E-2</v>
      </c>
      <c r="I13" s="10">
        <v>1.9599999999999999E-11</v>
      </c>
      <c r="J13" s="1">
        <f t="shared" si="0"/>
        <v>97173</v>
      </c>
      <c r="K13" s="36">
        <f t="shared" si="1"/>
        <v>4.5371968140799999E-3</v>
      </c>
      <c r="L13" s="40">
        <f t="shared" si="2"/>
        <v>44.864720541117833</v>
      </c>
      <c r="M13" s="36">
        <v>3.8595819999999999E-3</v>
      </c>
      <c r="N13" s="36">
        <v>6.827563E-3</v>
      </c>
      <c r="O13" s="36">
        <v>0.57187363099999999</v>
      </c>
    </row>
    <row r="14" spans="1:15" ht="15" x14ac:dyDescent="0.2">
      <c r="A14" s="1" t="s">
        <v>149</v>
      </c>
      <c r="B14" s="1">
        <v>6</v>
      </c>
      <c r="C14" s="1">
        <v>138005515</v>
      </c>
      <c r="D14" s="1" t="s">
        <v>15</v>
      </c>
      <c r="E14" s="1" t="s">
        <v>13</v>
      </c>
      <c r="F14" s="36">
        <v>0.83099999999999996</v>
      </c>
      <c r="G14" s="36">
        <v>0.16839999999999999</v>
      </c>
      <c r="H14" s="36">
        <v>1.4999999999999999E-2</v>
      </c>
      <c r="I14" s="10">
        <v>4.1399999999999998E-29</v>
      </c>
      <c r="J14" s="1">
        <f t="shared" si="0"/>
        <v>97173</v>
      </c>
      <c r="K14" s="36">
        <f t="shared" si="1"/>
        <v>7.9652956156800025E-3</v>
      </c>
      <c r="L14" s="40">
        <f t="shared" si="2"/>
        <v>126.03804444444444</v>
      </c>
      <c r="M14" s="36">
        <v>3.98103E-3</v>
      </c>
      <c r="N14" s="36">
        <v>5.7992709999999999E-3</v>
      </c>
      <c r="O14" s="36">
        <v>0.49241621499999999</v>
      </c>
    </row>
    <row r="15" spans="1:15" ht="15" x14ac:dyDescent="0.2">
      <c r="A15" s="1" t="s">
        <v>150</v>
      </c>
      <c r="B15" s="1">
        <v>12</v>
      </c>
      <c r="C15" s="1">
        <v>56379427</v>
      </c>
      <c r="D15" s="1" t="s">
        <v>12</v>
      </c>
      <c r="E15" s="1" t="s">
        <v>15</v>
      </c>
      <c r="F15" s="36">
        <v>0.39069999999999999</v>
      </c>
      <c r="G15" s="36">
        <v>-7.6200000000000004E-2</v>
      </c>
      <c r="H15" s="36">
        <v>1.2999999999999999E-2</v>
      </c>
      <c r="I15" s="10">
        <v>4.4400000000000004E-9</v>
      </c>
      <c r="J15" s="1">
        <f t="shared" si="0"/>
        <v>97173</v>
      </c>
      <c r="K15" s="36">
        <f t="shared" si="1"/>
        <v>2.7644868452087997E-3</v>
      </c>
      <c r="L15" s="40">
        <f t="shared" si="2"/>
        <v>34.357633136094677</v>
      </c>
      <c r="M15" s="36">
        <v>-3.4835173999999997E-2</v>
      </c>
      <c r="N15" s="36">
        <v>4.8753800000000003E-3</v>
      </c>
      <c r="O15" s="36">
        <v>8.9900000000000001E-13</v>
      </c>
    </row>
    <row r="16" spans="1:15" ht="15" x14ac:dyDescent="0.2">
      <c r="A16" s="1" t="s">
        <v>151</v>
      </c>
      <c r="B16" s="1">
        <v>1</v>
      </c>
      <c r="C16" s="1">
        <v>38635462</v>
      </c>
      <c r="D16" s="1" t="s">
        <v>15</v>
      </c>
      <c r="E16" s="1" t="s">
        <v>13</v>
      </c>
      <c r="F16" s="36">
        <v>0.22270000000000001</v>
      </c>
      <c r="G16" s="36">
        <v>-9.7100000000000006E-2</v>
      </c>
      <c r="H16" s="36">
        <v>1.5299999999999999E-2</v>
      </c>
      <c r="I16" s="10">
        <v>2.3700000000000001E-10</v>
      </c>
      <c r="J16" s="1">
        <f t="shared" si="0"/>
        <v>97173</v>
      </c>
      <c r="K16" s="36">
        <f t="shared" si="1"/>
        <v>3.2642043576222002E-3</v>
      </c>
      <c r="L16" s="40">
        <f t="shared" si="2"/>
        <v>40.276859327609053</v>
      </c>
      <c r="M16" s="36">
        <v>-7.0960830000000004E-3</v>
      </c>
      <c r="N16" s="36">
        <v>5.4661859999999996E-3</v>
      </c>
      <c r="O16" s="36">
        <v>0.19422609499999999</v>
      </c>
    </row>
    <row r="17" spans="1:15" ht="15" x14ac:dyDescent="0.2">
      <c r="A17" s="1" t="s">
        <v>152</v>
      </c>
      <c r="B17" s="1">
        <v>6</v>
      </c>
      <c r="C17" s="1">
        <v>159515077</v>
      </c>
      <c r="D17" s="1" t="s">
        <v>15</v>
      </c>
      <c r="E17" s="1" t="s">
        <v>13</v>
      </c>
      <c r="F17" s="36">
        <v>0.36280000000000001</v>
      </c>
      <c r="G17" s="36">
        <v>8.5599999999999996E-2</v>
      </c>
      <c r="H17" s="36">
        <v>1.34E-2</v>
      </c>
      <c r="I17" s="10">
        <v>1.8400000000000001E-10</v>
      </c>
      <c r="J17" s="1">
        <f t="shared" si="0"/>
        <v>97173</v>
      </c>
      <c r="K17" s="36">
        <f t="shared" si="1"/>
        <v>3.3878218954751997E-3</v>
      </c>
      <c r="L17" s="40">
        <f t="shared" si="2"/>
        <v>40.807306749832911</v>
      </c>
      <c r="M17" s="36">
        <v>-2.8036269999999999E-3</v>
      </c>
      <c r="N17" s="36">
        <v>4.9924740000000002E-3</v>
      </c>
      <c r="O17" s="36">
        <v>0.57440858699999997</v>
      </c>
    </row>
    <row r="18" spans="1:15" ht="15" x14ac:dyDescent="0.2">
      <c r="A18" s="1" t="s">
        <v>93</v>
      </c>
      <c r="B18" s="1">
        <v>1</v>
      </c>
      <c r="C18" s="1">
        <v>114377568</v>
      </c>
      <c r="D18" s="1" t="s">
        <v>15</v>
      </c>
      <c r="E18" s="1" t="s">
        <v>13</v>
      </c>
      <c r="F18" s="36">
        <v>9.4399999999999998E-2</v>
      </c>
      <c r="G18" s="36">
        <v>-0.54390000000000005</v>
      </c>
      <c r="H18" s="36">
        <v>1.9699999999999999E-2</v>
      </c>
      <c r="I18" s="10">
        <v>3.7499999999999998E-168</v>
      </c>
      <c r="J18" s="1">
        <f t="shared" si="0"/>
        <v>97173</v>
      </c>
      <c r="K18" s="36">
        <f t="shared" si="1"/>
        <v>5.0579731715788806E-2</v>
      </c>
      <c r="L18" s="40">
        <f t="shared" si="2"/>
        <v>762.26444896802309</v>
      </c>
      <c r="M18" s="36">
        <v>-1.4262436E-2</v>
      </c>
      <c r="N18" s="36">
        <v>7.9316500000000002E-3</v>
      </c>
      <c r="O18" s="36">
        <v>7.2150453000000003E-2</v>
      </c>
    </row>
    <row r="19" spans="1:15" ht="15" x14ac:dyDescent="0.2">
      <c r="A19" s="1" t="s">
        <v>153</v>
      </c>
      <c r="B19" s="1">
        <v>5</v>
      </c>
      <c r="C19" s="1">
        <v>102608924</v>
      </c>
      <c r="D19" s="1" t="s">
        <v>13</v>
      </c>
      <c r="E19" s="1" t="s">
        <v>15</v>
      </c>
      <c r="F19" s="36">
        <v>0.30220000000000002</v>
      </c>
      <c r="G19" s="36">
        <v>-9.1499999999999998E-2</v>
      </c>
      <c r="H19" s="36">
        <v>1.3899999999999999E-2</v>
      </c>
      <c r="I19" s="10">
        <v>4.9600000000000002E-11</v>
      </c>
      <c r="J19" s="1">
        <f t="shared" si="0"/>
        <v>97173</v>
      </c>
      <c r="K19" s="36">
        <f t="shared" si="1"/>
        <v>3.5309991166199996E-3</v>
      </c>
      <c r="L19" s="40">
        <f t="shared" si="2"/>
        <v>43.332384452150514</v>
      </c>
      <c r="M19" s="36">
        <v>-1.8799566E-2</v>
      </c>
      <c r="N19" s="36">
        <v>5.1382620000000002E-3</v>
      </c>
      <c r="O19" s="36">
        <v>2.5345800000000003E-4</v>
      </c>
    </row>
    <row r="20" spans="1:15" ht="15" x14ac:dyDescent="0.2">
      <c r="A20" s="1" t="s">
        <v>154</v>
      </c>
      <c r="B20" s="1">
        <v>10</v>
      </c>
      <c r="C20" s="1">
        <v>31379105</v>
      </c>
      <c r="D20" s="1" t="s">
        <v>16</v>
      </c>
      <c r="E20" s="1" t="s">
        <v>12</v>
      </c>
      <c r="F20" s="36">
        <v>0.44429999999999997</v>
      </c>
      <c r="G20" s="36">
        <v>7.0300000000000001E-2</v>
      </c>
      <c r="H20" s="36">
        <v>1.29E-2</v>
      </c>
      <c r="I20" s="10">
        <v>4.6199999999999997E-8</v>
      </c>
      <c r="J20" s="1">
        <f t="shared" si="0"/>
        <v>97173</v>
      </c>
      <c r="K20" s="36">
        <f t="shared" si="1"/>
        <v>2.4403794303918007E-3</v>
      </c>
      <c r="L20" s="40">
        <f t="shared" si="2"/>
        <v>29.69827534402981</v>
      </c>
      <c r="M20" s="36">
        <v>-1.45959E-4</v>
      </c>
      <c r="N20" s="36">
        <v>4.874214E-3</v>
      </c>
      <c r="O20" s="36">
        <v>0.97611084599999998</v>
      </c>
    </row>
    <row r="21" spans="1:15" ht="15" x14ac:dyDescent="0.2">
      <c r="A21" s="1" t="s">
        <v>94</v>
      </c>
      <c r="B21" s="1">
        <v>2</v>
      </c>
      <c r="C21" s="1">
        <v>204738919</v>
      </c>
      <c r="D21" s="1" t="s">
        <v>13</v>
      </c>
      <c r="E21" s="1" t="s">
        <v>15</v>
      </c>
      <c r="F21" s="36">
        <v>0.47020000000000001</v>
      </c>
      <c r="G21" s="36">
        <v>-0.1208</v>
      </c>
      <c r="H21" s="36">
        <v>1.2800000000000001E-2</v>
      </c>
      <c r="I21" s="10">
        <v>2.7199999999999999E-21</v>
      </c>
      <c r="J21" s="1">
        <f t="shared" si="0"/>
        <v>97173</v>
      </c>
      <c r="K21" s="36">
        <f t="shared" si="1"/>
        <v>7.2704023039488015E-3</v>
      </c>
      <c r="L21" s="40">
        <f t="shared" si="2"/>
        <v>89.06640625</v>
      </c>
      <c r="M21" s="36">
        <v>6.5022559999999997E-3</v>
      </c>
      <c r="N21" s="36">
        <v>4.8315500000000004E-3</v>
      </c>
      <c r="O21" s="36">
        <v>0.17836992700000001</v>
      </c>
    </row>
    <row r="22" spans="1:15" ht="15" x14ac:dyDescent="0.2">
      <c r="A22" s="1" t="s">
        <v>155</v>
      </c>
      <c r="B22" s="1">
        <v>12</v>
      </c>
      <c r="C22" s="1">
        <v>111884608</v>
      </c>
      <c r="D22" s="1" t="s">
        <v>12</v>
      </c>
      <c r="E22" s="1" t="s">
        <v>16</v>
      </c>
      <c r="F22" s="36">
        <v>0.53580000000000005</v>
      </c>
      <c r="G22" s="36">
        <v>-8.7300000000000003E-2</v>
      </c>
      <c r="H22" s="36">
        <v>1.35E-2</v>
      </c>
      <c r="I22" s="10">
        <v>1.04E-10</v>
      </c>
      <c r="J22" s="1">
        <f t="shared" si="0"/>
        <v>97173</v>
      </c>
      <c r="K22" s="36">
        <f t="shared" si="1"/>
        <v>3.7911094997688005E-3</v>
      </c>
      <c r="L22" s="40">
        <f t="shared" si="2"/>
        <v>41.817777777777785</v>
      </c>
      <c r="M22" s="36">
        <v>-1.6264437999999999E-2</v>
      </c>
      <c r="N22" s="36">
        <v>4.8102580000000004E-3</v>
      </c>
      <c r="O22" s="36">
        <v>7.2170399999999999E-4</v>
      </c>
    </row>
    <row r="23" spans="1:15" ht="15" x14ac:dyDescent="0.2">
      <c r="A23" s="1" t="s">
        <v>156</v>
      </c>
      <c r="B23" s="1">
        <v>20</v>
      </c>
      <c r="C23" s="1">
        <v>44749251</v>
      </c>
      <c r="D23" s="1" t="s">
        <v>12</v>
      </c>
      <c r="E23" s="1" t="s">
        <v>16</v>
      </c>
      <c r="F23" s="36">
        <v>0.7127</v>
      </c>
      <c r="G23" s="36">
        <v>0.1036</v>
      </c>
      <c r="H23" s="36">
        <v>1.44E-2</v>
      </c>
      <c r="I23" s="10">
        <v>5.9799999999999998E-13</v>
      </c>
      <c r="J23" s="1">
        <f t="shared" si="0"/>
        <v>97173</v>
      </c>
      <c r="K23" s="36">
        <f t="shared" si="1"/>
        <v>4.3953340881632006E-3</v>
      </c>
      <c r="L23" s="40">
        <f t="shared" si="2"/>
        <v>51.760030864197532</v>
      </c>
      <c r="M23" s="36">
        <v>-1.4884846E-2</v>
      </c>
      <c r="N23" s="36">
        <v>5.3954169999999996E-3</v>
      </c>
      <c r="O23" s="36">
        <v>5.801507E-3</v>
      </c>
    </row>
    <row r="24" spans="1:15" ht="15" x14ac:dyDescent="0.2">
      <c r="A24" s="1" t="s">
        <v>157</v>
      </c>
      <c r="B24" s="1">
        <v>11</v>
      </c>
      <c r="C24" s="1">
        <v>118741842</v>
      </c>
      <c r="D24" s="1" t="s">
        <v>16</v>
      </c>
      <c r="E24" s="1" t="s">
        <v>12</v>
      </c>
      <c r="F24" s="36">
        <v>0.1918</v>
      </c>
      <c r="G24" s="36">
        <v>0.1221</v>
      </c>
      <c r="H24" s="36">
        <v>1.6500000000000001E-2</v>
      </c>
      <c r="I24" s="10">
        <v>1.3899999999999999E-13</v>
      </c>
      <c r="J24" s="1">
        <f t="shared" si="0"/>
        <v>97173</v>
      </c>
      <c r="K24" s="36">
        <f t="shared" si="1"/>
        <v>4.6219875626231999E-3</v>
      </c>
      <c r="L24" s="40">
        <f t="shared" si="2"/>
        <v>54.76</v>
      </c>
      <c r="M24" s="36">
        <v>1.7094379E-2</v>
      </c>
      <c r="N24" s="36">
        <v>6.084969E-3</v>
      </c>
      <c r="O24" s="36">
        <v>4.9652469999999999E-3</v>
      </c>
    </row>
    <row r="25" spans="1:15" ht="15" x14ac:dyDescent="0.2">
      <c r="A25" s="1" t="s">
        <v>158</v>
      </c>
      <c r="B25" s="1">
        <v>6</v>
      </c>
      <c r="C25" s="1">
        <v>106568034</v>
      </c>
      <c r="D25" s="1" t="s">
        <v>16</v>
      </c>
      <c r="E25" s="1" t="s">
        <v>12</v>
      </c>
      <c r="F25" s="36">
        <v>0.31409999999999999</v>
      </c>
      <c r="G25" s="36">
        <v>-7.6999999999999999E-2</v>
      </c>
      <c r="H25" s="36">
        <v>1.3299999999999999E-2</v>
      </c>
      <c r="I25" s="10">
        <v>7.3E-9</v>
      </c>
      <c r="J25" s="1">
        <f t="shared" si="0"/>
        <v>97173</v>
      </c>
      <c r="K25" s="36">
        <f t="shared" si="1"/>
        <v>2.5547016310199996E-3</v>
      </c>
      <c r="L25" s="40">
        <f t="shared" si="2"/>
        <v>33.518005540166207</v>
      </c>
      <c r="M25" s="36">
        <v>2.0624100000000002E-3</v>
      </c>
      <c r="N25" s="36">
        <v>5.0837119999999998E-3</v>
      </c>
      <c r="O25" s="36">
        <v>0.68497059100000002</v>
      </c>
    </row>
    <row r="26" spans="1:15" ht="15" x14ac:dyDescent="0.2">
      <c r="A26" s="1" t="s">
        <v>159</v>
      </c>
      <c r="B26" s="1">
        <v>5</v>
      </c>
      <c r="C26" s="1">
        <v>10690749</v>
      </c>
      <c r="D26" s="1" t="s">
        <v>15</v>
      </c>
      <c r="E26" s="1" t="s">
        <v>16</v>
      </c>
      <c r="F26" s="36">
        <v>0.59340000000000004</v>
      </c>
      <c r="G26" s="36">
        <v>7.4899999999999994E-2</v>
      </c>
      <c r="H26" s="36">
        <v>1.3100000000000001E-2</v>
      </c>
      <c r="I26" s="10">
        <v>1.14E-8</v>
      </c>
      <c r="J26" s="1">
        <f t="shared" si="0"/>
        <v>97173</v>
      </c>
      <c r="K26" s="36">
        <f t="shared" si="1"/>
        <v>2.7071264823287995E-3</v>
      </c>
      <c r="L26" s="40">
        <f t="shared" si="2"/>
        <v>32.690460928850293</v>
      </c>
      <c r="M26" s="36">
        <v>2.300453E-3</v>
      </c>
      <c r="N26" s="36">
        <v>4.9973659999999996E-3</v>
      </c>
      <c r="O26" s="36">
        <v>0.64527715100000005</v>
      </c>
    </row>
    <row r="27" spans="1:15" ht="15" x14ac:dyDescent="0.2">
      <c r="A27" s="1" t="s">
        <v>160</v>
      </c>
      <c r="B27" s="1">
        <v>1</v>
      </c>
      <c r="C27" s="1">
        <v>235798334</v>
      </c>
      <c r="D27" s="1" t="s">
        <v>12</v>
      </c>
      <c r="E27" s="1" t="s">
        <v>13</v>
      </c>
      <c r="F27" s="36">
        <v>0.37969999999999998</v>
      </c>
      <c r="G27" s="36">
        <v>-0.1009</v>
      </c>
      <c r="H27" s="36">
        <v>1.7000000000000001E-2</v>
      </c>
      <c r="I27" s="10">
        <v>2.76E-9</v>
      </c>
      <c r="J27" s="1">
        <f t="shared" si="0"/>
        <v>97173</v>
      </c>
      <c r="K27" s="36">
        <f t="shared" si="1"/>
        <v>4.7957298028142E-3</v>
      </c>
      <c r="L27" s="40">
        <f t="shared" si="2"/>
        <v>35.227716262975775</v>
      </c>
      <c r="M27" s="36">
        <v>-3.3890159999999999E-3</v>
      </c>
      <c r="N27" s="36">
        <v>4.9881439999999999E-3</v>
      </c>
      <c r="O27" s="36">
        <v>0.49687548100000001</v>
      </c>
    </row>
    <row r="28" spans="1:15" ht="15" x14ac:dyDescent="0.2">
      <c r="A28" s="1" t="s">
        <v>161</v>
      </c>
      <c r="B28" s="1">
        <v>8</v>
      </c>
      <c r="C28" s="1">
        <v>102463602</v>
      </c>
      <c r="D28" s="1" t="s">
        <v>13</v>
      </c>
      <c r="E28" s="1" t="s">
        <v>15</v>
      </c>
      <c r="F28" s="36">
        <v>0.2475</v>
      </c>
      <c r="G28" s="36">
        <v>-8.3500000000000005E-2</v>
      </c>
      <c r="H28" s="36">
        <v>1.41E-2</v>
      </c>
      <c r="I28" s="10">
        <v>3.2500000000000002E-9</v>
      </c>
      <c r="J28" s="1">
        <f t="shared" si="0"/>
        <v>97173</v>
      </c>
      <c r="K28" s="36">
        <f t="shared" si="1"/>
        <v>2.5970759718750001E-3</v>
      </c>
      <c r="L28" s="40">
        <f t="shared" si="2"/>
        <v>35.069916000201204</v>
      </c>
      <c r="M28" s="36">
        <v>-4.7863499999999999E-4</v>
      </c>
      <c r="N28" s="36">
        <v>5.352323E-3</v>
      </c>
      <c r="O28" s="36">
        <v>0.92874366799999997</v>
      </c>
    </row>
    <row r="29" spans="1:15" ht="15" x14ac:dyDescent="0.2">
      <c r="A29" s="1" t="s">
        <v>162</v>
      </c>
      <c r="B29" s="1">
        <v>10</v>
      </c>
      <c r="C29" s="1">
        <v>6098949</v>
      </c>
      <c r="D29" s="1" t="s">
        <v>16</v>
      </c>
      <c r="E29" s="1" t="s">
        <v>12</v>
      </c>
      <c r="F29" s="36">
        <v>0.41349999999999998</v>
      </c>
      <c r="G29" s="36">
        <v>0.1048</v>
      </c>
      <c r="H29" s="36">
        <v>1.2800000000000001E-2</v>
      </c>
      <c r="I29" s="10">
        <v>3.37E-16</v>
      </c>
      <c r="J29" s="1">
        <f t="shared" si="0"/>
        <v>97173</v>
      </c>
      <c r="K29" s="36">
        <f t="shared" si="1"/>
        <v>5.3271642979200009E-3</v>
      </c>
      <c r="L29" s="40">
        <f t="shared" si="2"/>
        <v>67.03515625</v>
      </c>
      <c r="M29" s="36">
        <v>1.3143861999999999E-2</v>
      </c>
      <c r="N29" s="36">
        <v>4.9043969999999996E-3</v>
      </c>
      <c r="O29" s="36">
        <v>7.3618729999999997E-3</v>
      </c>
    </row>
    <row r="30" spans="1:15" ht="15" x14ac:dyDescent="0.2">
      <c r="A30" s="1" t="s">
        <v>163</v>
      </c>
      <c r="B30" s="1">
        <v>15</v>
      </c>
      <c r="C30" s="1">
        <v>69991417</v>
      </c>
      <c r="D30" s="1" t="s">
        <v>13</v>
      </c>
      <c r="E30" s="1" t="s">
        <v>15</v>
      </c>
      <c r="F30" s="36">
        <v>0.2853</v>
      </c>
      <c r="G30" s="36">
        <v>0.13750000000000001</v>
      </c>
      <c r="H30" s="36">
        <v>1.4E-2</v>
      </c>
      <c r="I30" s="10">
        <v>9.9E-23</v>
      </c>
      <c r="J30" s="1">
        <f t="shared" si="0"/>
        <v>97173</v>
      </c>
      <c r="K30" s="36">
        <f t="shared" si="1"/>
        <v>7.7101165968750003E-3</v>
      </c>
      <c r="L30" s="40">
        <f t="shared" si="2"/>
        <v>96.460459183673478</v>
      </c>
      <c r="M30" s="36">
        <v>6.3742069999999998E-3</v>
      </c>
      <c r="N30" s="36">
        <v>5.4194780000000001E-3</v>
      </c>
      <c r="O30" s="36">
        <v>0.23952843700000001</v>
      </c>
    </row>
    <row r="31" spans="1:15" ht="15" x14ac:dyDescent="0.2">
      <c r="A31" s="1" t="s">
        <v>164</v>
      </c>
      <c r="B31" s="1">
        <v>13</v>
      </c>
      <c r="C31" s="1">
        <v>40318819</v>
      </c>
      <c r="D31" s="1" t="s">
        <v>12</v>
      </c>
      <c r="E31" s="1" t="s">
        <v>13</v>
      </c>
      <c r="F31" s="36">
        <v>0.65610000000000002</v>
      </c>
      <c r="G31" s="36">
        <v>-0.1087</v>
      </c>
      <c r="H31" s="36">
        <v>1.37E-2</v>
      </c>
      <c r="I31" s="10">
        <v>2.3199999999999998E-15</v>
      </c>
      <c r="J31" s="1">
        <f t="shared" si="0"/>
        <v>97173</v>
      </c>
      <c r="K31" s="36">
        <f t="shared" si="1"/>
        <v>5.3320142009502004E-3</v>
      </c>
      <c r="L31" s="40">
        <f t="shared" si="2"/>
        <v>62.953220736320525</v>
      </c>
      <c r="M31" s="36">
        <v>-9.9115829999999999E-3</v>
      </c>
      <c r="N31" s="36">
        <v>5.0410239999999999E-3</v>
      </c>
      <c r="O31" s="36">
        <v>4.9277310999999997E-2</v>
      </c>
    </row>
    <row r="32" spans="1:15" ht="15" x14ac:dyDescent="0.2">
      <c r="A32" s="1" t="s">
        <v>165</v>
      </c>
      <c r="B32" s="1">
        <v>8</v>
      </c>
      <c r="C32" s="1">
        <v>81095395</v>
      </c>
      <c r="D32" s="1" t="s">
        <v>16</v>
      </c>
      <c r="E32" s="1" t="s">
        <v>12</v>
      </c>
      <c r="F32" s="36">
        <v>0.52390000000000003</v>
      </c>
      <c r="G32" s="36">
        <v>7.7100000000000002E-2</v>
      </c>
      <c r="H32" s="36">
        <v>1.37E-2</v>
      </c>
      <c r="I32" s="10">
        <v>2E-8</v>
      </c>
      <c r="J32" s="1">
        <f t="shared" si="0"/>
        <v>97173</v>
      </c>
      <c r="K32" s="36">
        <f t="shared" si="1"/>
        <v>2.9654139871278002E-3</v>
      </c>
      <c r="L32" s="40">
        <f t="shared" si="2"/>
        <v>31.671426288028133</v>
      </c>
      <c r="M32" s="36">
        <v>1.6865109999999999E-3</v>
      </c>
      <c r="N32" s="36">
        <v>4.82738E-3</v>
      </c>
      <c r="O32" s="36">
        <v>0.72681637600000004</v>
      </c>
    </row>
    <row r="33" spans="1:15" ht="15.75" x14ac:dyDescent="0.2">
      <c r="A33" s="60" t="s">
        <v>118</v>
      </c>
      <c r="B33" s="60"/>
      <c r="C33" s="60"/>
      <c r="D33" s="60"/>
      <c r="E33" s="60"/>
      <c r="F33" s="60"/>
      <c r="G33" s="60"/>
      <c r="H33" s="60"/>
      <c r="I33" s="60"/>
      <c r="J33" s="60"/>
      <c r="K33" s="60"/>
      <c r="L33" s="60"/>
      <c r="M33" s="60"/>
      <c r="N33" s="60"/>
      <c r="O33" s="60"/>
    </row>
    <row r="34" spans="1:15" ht="15" x14ac:dyDescent="0.2">
      <c r="K34" s="25"/>
      <c r="L34" s="1"/>
    </row>
  </sheetData>
  <mergeCells count="10">
    <mergeCell ref="A33:O33"/>
    <mergeCell ref="A1:O2"/>
    <mergeCell ref="A3:A4"/>
    <mergeCell ref="B3:B4"/>
    <mergeCell ref="C3:C4"/>
    <mergeCell ref="D3:D4"/>
    <mergeCell ref="E3:E4"/>
    <mergeCell ref="F3:F4"/>
    <mergeCell ref="G3:L3"/>
    <mergeCell ref="M3:O3"/>
  </mergeCells>
  <phoneticPr fontId="1" type="noConversion"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133BC8-19DA-4E29-8BE2-61F526741E43}">
  <dimension ref="A1:O32"/>
  <sheetViews>
    <sheetView workbookViewId="0">
      <selection sqref="A1:O2"/>
    </sheetView>
  </sheetViews>
  <sheetFormatPr defaultRowHeight="14.25" x14ac:dyDescent="0.2"/>
  <cols>
    <col min="1" max="1" width="12.75" customWidth="1"/>
    <col min="2" max="2" width="13" customWidth="1"/>
    <col min="10" max="10" width="12.375" customWidth="1"/>
    <col min="14" max="14" width="15.625" customWidth="1"/>
    <col min="15" max="15" width="16.5" customWidth="1"/>
  </cols>
  <sheetData>
    <row r="1" spans="1:15" x14ac:dyDescent="0.2">
      <c r="A1" s="61" t="s">
        <v>212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ht="15.75" x14ac:dyDescent="0.2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5" t="s">
        <v>5</v>
      </c>
      <c r="G3" s="67" t="s">
        <v>21</v>
      </c>
      <c r="H3" s="67"/>
      <c r="I3" s="67"/>
      <c r="J3" s="67"/>
      <c r="K3" s="67"/>
      <c r="L3" s="67"/>
      <c r="M3" s="67" t="s">
        <v>87</v>
      </c>
      <c r="N3" s="67"/>
      <c r="O3" s="67"/>
    </row>
    <row r="4" spans="1:15" ht="18.75" x14ac:dyDescent="0.25">
      <c r="A4" s="64"/>
      <c r="B4" s="64"/>
      <c r="C4" s="64"/>
      <c r="D4" s="64"/>
      <c r="E4" s="64"/>
      <c r="F4" s="66"/>
      <c r="G4" s="17" t="s">
        <v>6</v>
      </c>
      <c r="H4" s="17" t="s">
        <v>7</v>
      </c>
      <c r="I4" s="17" t="s">
        <v>8</v>
      </c>
      <c r="J4" s="17" t="s">
        <v>9</v>
      </c>
      <c r="K4" s="17" t="s">
        <v>10</v>
      </c>
      <c r="L4" s="18" t="s">
        <v>11</v>
      </c>
      <c r="M4" s="17" t="s">
        <v>6</v>
      </c>
      <c r="N4" s="17" t="s">
        <v>7</v>
      </c>
      <c r="O4" s="17" t="s">
        <v>8</v>
      </c>
    </row>
    <row r="5" spans="1:15" ht="15" x14ac:dyDescent="0.2">
      <c r="A5" s="1" t="s">
        <v>140</v>
      </c>
      <c r="B5" s="1">
        <v>2</v>
      </c>
      <c r="C5" s="1">
        <v>30443460</v>
      </c>
      <c r="D5" s="1" t="s">
        <v>13</v>
      </c>
      <c r="E5" s="1" t="s">
        <v>15</v>
      </c>
      <c r="F5" s="36">
        <v>0.63219999999999998</v>
      </c>
      <c r="G5" s="36">
        <v>7.8299999999999995E-2</v>
      </c>
      <c r="H5" s="36">
        <v>1.38E-2</v>
      </c>
      <c r="I5" s="10">
        <v>1.3200000000000001E-8</v>
      </c>
      <c r="J5" s="1">
        <f>74823+22350</f>
        <v>97173</v>
      </c>
      <c r="K5" s="36">
        <f>2*F5*(1-F5)*G5*G5</f>
        <v>2.8511478328247996E-3</v>
      </c>
      <c r="L5" s="40">
        <f>G5^2/H5^2</f>
        <v>32.193289224952736</v>
      </c>
      <c r="M5" s="36">
        <v>-1.977871E-3</v>
      </c>
      <c r="N5" s="36">
        <v>4.9990750000000004E-3</v>
      </c>
      <c r="O5" s="36">
        <v>0.69236511000000001</v>
      </c>
    </row>
    <row r="6" spans="1:15" ht="15" x14ac:dyDescent="0.2">
      <c r="A6" s="1" t="s">
        <v>141</v>
      </c>
      <c r="B6" s="1">
        <v>9</v>
      </c>
      <c r="C6" s="1">
        <v>34707373</v>
      </c>
      <c r="D6" s="1" t="s">
        <v>13</v>
      </c>
      <c r="E6" s="1" t="s">
        <v>15</v>
      </c>
      <c r="F6" s="36">
        <v>0.30819999999999997</v>
      </c>
      <c r="G6" s="36">
        <v>9.9400000000000002E-2</v>
      </c>
      <c r="H6" s="36">
        <v>1.37E-2</v>
      </c>
      <c r="I6" s="10">
        <v>4.2799999999999999E-13</v>
      </c>
      <c r="J6" s="1">
        <f t="shared" ref="J6:J29" si="0">74823+22350</f>
        <v>97173</v>
      </c>
      <c r="K6" s="36">
        <f t="shared" ref="K6:K29" si="1">2*F6*(1-F6)*G6*G6</f>
        <v>4.2132376507872001E-3</v>
      </c>
      <c r="L6" s="40">
        <f t="shared" ref="L6:L29" si="2">G6^2/H6^2</f>
        <v>52.641909531674571</v>
      </c>
      <c r="M6" s="36">
        <v>1.0138027000000001E-2</v>
      </c>
      <c r="N6" s="36">
        <v>5.0880359999999998E-3</v>
      </c>
      <c r="O6" s="36">
        <v>4.6313739E-2</v>
      </c>
    </row>
    <row r="7" spans="1:15" ht="15" x14ac:dyDescent="0.2">
      <c r="A7" s="1" t="s">
        <v>142</v>
      </c>
      <c r="B7" s="1">
        <v>9</v>
      </c>
      <c r="C7" s="1">
        <v>123636121</v>
      </c>
      <c r="D7" s="1" t="s">
        <v>13</v>
      </c>
      <c r="E7" s="1" t="s">
        <v>12</v>
      </c>
      <c r="F7" s="36">
        <v>0.56559999999999999</v>
      </c>
      <c r="G7" s="36">
        <v>-7.8600000000000003E-2</v>
      </c>
      <c r="H7" s="36">
        <v>1.3100000000000001E-2</v>
      </c>
      <c r="I7" s="10">
        <v>1.92E-9</v>
      </c>
      <c r="J7" s="1">
        <f t="shared" si="0"/>
        <v>97173</v>
      </c>
      <c r="K7" s="36">
        <f t="shared" si="1"/>
        <v>3.0358080281088001E-3</v>
      </c>
      <c r="L7" s="40">
        <f t="shared" si="2"/>
        <v>36</v>
      </c>
      <c r="M7" s="36">
        <v>1.1193204999999999E-2</v>
      </c>
      <c r="N7" s="36">
        <v>4.8814430000000001E-3</v>
      </c>
      <c r="O7" s="36">
        <v>2.1847340999999999E-2</v>
      </c>
    </row>
    <row r="8" spans="1:15" ht="15" x14ac:dyDescent="0.2">
      <c r="A8" s="1" t="s">
        <v>143</v>
      </c>
      <c r="B8" s="1">
        <v>22</v>
      </c>
      <c r="C8" s="1">
        <v>21979096</v>
      </c>
      <c r="D8" s="1" t="s">
        <v>12</v>
      </c>
      <c r="E8" s="1" t="s">
        <v>16</v>
      </c>
      <c r="F8" s="36">
        <v>0.16700000000000001</v>
      </c>
      <c r="G8" s="36">
        <v>0.111</v>
      </c>
      <c r="H8" s="36">
        <v>1.7500000000000002E-2</v>
      </c>
      <c r="I8" s="10">
        <v>2.1199999999999999E-10</v>
      </c>
      <c r="J8" s="1">
        <f t="shared" si="0"/>
        <v>97173</v>
      </c>
      <c r="K8" s="36">
        <f t="shared" si="1"/>
        <v>3.4279732620000002E-3</v>
      </c>
      <c r="L8" s="40">
        <f t="shared" si="2"/>
        <v>40.231836734693871</v>
      </c>
      <c r="M8" s="36">
        <v>-1.7493203999999998E-2</v>
      </c>
      <c r="N8" s="36">
        <v>6.7456030000000002E-3</v>
      </c>
      <c r="O8" s="36">
        <v>9.5066649999999992E-3</v>
      </c>
    </row>
    <row r="9" spans="1:15" ht="15" x14ac:dyDescent="0.2">
      <c r="A9" s="1" t="s">
        <v>144</v>
      </c>
      <c r="B9" s="1">
        <v>1</v>
      </c>
      <c r="C9" s="1">
        <v>117264336</v>
      </c>
      <c r="D9" s="1" t="s">
        <v>16</v>
      </c>
      <c r="E9" s="1" t="s">
        <v>12</v>
      </c>
      <c r="F9" s="36">
        <v>0.73860000000000003</v>
      </c>
      <c r="G9" s="36">
        <v>8.4599999999999995E-2</v>
      </c>
      <c r="H9" s="36">
        <v>1.5100000000000001E-2</v>
      </c>
      <c r="I9" s="10">
        <v>2.1999999999999998E-8</v>
      </c>
      <c r="J9" s="1">
        <f t="shared" si="0"/>
        <v>97173</v>
      </c>
      <c r="K9" s="36">
        <f t="shared" si="1"/>
        <v>2.7636663349727992E-3</v>
      </c>
      <c r="L9" s="40">
        <f t="shared" si="2"/>
        <v>31.389675891408267</v>
      </c>
      <c r="M9" s="36">
        <v>6.2225900000000001E-4</v>
      </c>
      <c r="N9" s="36">
        <v>5.6116639999999997E-3</v>
      </c>
      <c r="O9" s="36">
        <v>0.91170613099999998</v>
      </c>
    </row>
    <row r="10" spans="1:15" ht="15" x14ac:dyDescent="0.2">
      <c r="A10" s="1" t="s">
        <v>145</v>
      </c>
      <c r="B10" s="1">
        <v>2</v>
      </c>
      <c r="C10" s="1">
        <v>100857017</v>
      </c>
      <c r="D10" s="1" t="s">
        <v>13</v>
      </c>
      <c r="E10" s="1" t="s">
        <v>15</v>
      </c>
      <c r="F10" s="36">
        <v>0.58950000000000002</v>
      </c>
      <c r="G10" s="36">
        <v>-0.1</v>
      </c>
      <c r="H10" s="36">
        <v>1.29E-2</v>
      </c>
      <c r="I10" s="10">
        <v>1.0299999999999999E-14</v>
      </c>
      <c r="J10" s="1">
        <f t="shared" si="0"/>
        <v>97173</v>
      </c>
      <c r="K10" s="36">
        <f t="shared" si="1"/>
        <v>4.8397950000000009E-3</v>
      </c>
      <c r="L10" s="40">
        <f t="shared" si="2"/>
        <v>60.092542515473838</v>
      </c>
      <c r="M10" s="36">
        <v>-1.1088254000000001E-2</v>
      </c>
      <c r="N10" s="36">
        <v>4.8744620000000004E-3</v>
      </c>
      <c r="O10" s="36">
        <v>2.2920040999999999E-2</v>
      </c>
    </row>
    <row r="11" spans="1:15" ht="15" x14ac:dyDescent="0.2">
      <c r="A11" s="1" t="s">
        <v>146</v>
      </c>
      <c r="B11" s="1">
        <v>4</v>
      </c>
      <c r="C11" s="1">
        <v>26104113</v>
      </c>
      <c r="D11" s="1" t="s">
        <v>16</v>
      </c>
      <c r="E11" s="1" t="s">
        <v>12</v>
      </c>
      <c r="F11" s="36">
        <v>0.69779999999999998</v>
      </c>
      <c r="G11" s="36">
        <v>0.1341</v>
      </c>
      <c r="H11" s="36">
        <v>1.3899999999999999E-2</v>
      </c>
      <c r="I11" s="10">
        <v>3.7100000000000002E-22</v>
      </c>
      <c r="J11" s="1">
        <f t="shared" si="0"/>
        <v>97173</v>
      </c>
      <c r="K11" s="36">
        <f t="shared" si="1"/>
        <v>7.5842558719992001E-3</v>
      </c>
      <c r="L11" s="40">
        <f t="shared" si="2"/>
        <v>93.073909217949392</v>
      </c>
      <c r="M11" s="36">
        <v>5.3299200000000001E-3</v>
      </c>
      <c r="N11" s="36">
        <v>5.2293230000000001E-3</v>
      </c>
      <c r="O11" s="36">
        <v>0.30809045800000001</v>
      </c>
    </row>
    <row r="12" spans="1:15" ht="15" x14ac:dyDescent="0.2">
      <c r="A12" s="1" t="s">
        <v>147</v>
      </c>
      <c r="B12" s="1">
        <v>22</v>
      </c>
      <c r="C12" s="1">
        <v>39740078</v>
      </c>
      <c r="D12" s="1" t="s">
        <v>13</v>
      </c>
      <c r="E12" s="1" t="s">
        <v>15</v>
      </c>
      <c r="F12" s="36">
        <v>0.43740000000000001</v>
      </c>
      <c r="G12" s="36">
        <v>-8.9300000000000004E-2</v>
      </c>
      <c r="H12" s="36">
        <v>1.2999999999999999E-2</v>
      </c>
      <c r="I12" s="10">
        <v>7.7899999999999997E-12</v>
      </c>
      <c r="J12" s="1">
        <f t="shared" si="0"/>
        <v>97173</v>
      </c>
      <c r="K12" s="36">
        <f t="shared" si="1"/>
        <v>3.9247447751352008E-3</v>
      </c>
      <c r="L12" s="40">
        <f t="shared" si="2"/>
        <v>47.186331360946753</v>
      </c>
      <c r="M12" s="36">
        <v>-7.2835599999999997E-3</v>
      </c>
      <c r="N12" s="36">
        <v>4.8247369999999999E-3</v>
      </c>
      <c r="O12" s="36">
        <v>0.131138281</v>
      </c>
    </row>
    <row r="13" spans="1:15" ht="15" x14ac:dyDescent="0.2">
      <c r="A13" s="1" t="s">
        <v>148</v>
      </c>
      <c r="B13" s="1">
        <v>8</v>
      </c>
      <c r="C13" s="1">
        <v>129576477</v>
      </c>
      <c r="D13" s="1" t="s">
        <v>12</v>
      </c>
      <c r="E13" s="1" t="s">
        <v>16</v>
      </c>
      <c r="F13" s="36">
        <v>0.12920000000000001</v>
      </c>
      <c r="G13" s="36">
        <v>-0.14199999999999999</v>
      </c>
      <c r="H13" s="36">
        <v>2.12E-2</v>
      </c>
      <c r="I13" s="10">
        <v>1.9599999999999999E-11</v>
      </c>
      <c r="J13" s="1">
        <f t="shared" si="0"/>
        <v>97173</v>
      </c>
      <c r="K13" s="36">
        <f t="shared" si="1"/>
        <v>4.5371968140799999E-3</v>
      </c>
      <c r="L13" s="40">
        <f t="shared" si="2"/>
        <v>44.864720541117833</v>
      </c>
      <c r="M13" s="36">
        <v>3.8595819999999999E-3</v>
      </c>
      <c r="N13" s="36">
        <v>6.827563E-3</v>
      </c>
      <c r="O13" s="36">
        <v>0.57187363099999999</v>
      </c>
    </row>
    <row r="14" spans="1:15" ht="15" x14ac:dyDescent="0.2">
      <c r="A14" s="1" t="s">
        <v>149</v>
      </c>
      <c r="B14" s="1">
        <v>6</v>
      </c>
      <c r="C14" s="1">
        <v>138005515</v>
      </c>
      <c r="D14" s="1" t="s">
        <v>15</v>
      </c>
      <c r="E14" s="1" t="s">
        <v>13</v>
      </c>
      <c r="F14" s="36">
        <v>0.83099999999999996</v>
      </c>
      <c r="G14" s="36">
        <v>0.16839999999999999</v>
      </c>
      <c r="H14" s="36">
        <v>1.4999999999999999E-2</v>
      </c>
      <c r="I14" s="10">
        <v>4.1399999999999998E-29</v>
      </c>
      <c r="J14" s="1">
        <f t="shared" si="0"/>
        <v>97173</v>
      </c>
      <c r="K14" s="36">
        <f t="shared" si="1"/>
        <v>7.9652956156800025E-3</v>
      </c>
      <c r="L14" s="40">
        <f t="shared" si="2"/>
        <v>126.03804444444444</v>
      </c>
      <c r="M14" s="36">
        <v>3.98103E-3</v>
      </c>
      <c r="N14" s="36">
        <v>5.7992709999999999E-3</v>
      </c>
      <c r="O14" s="36">
        <v>0.49241621499999999</v>
      </c>
    </row>
    <row r="15" spans="1:15" ht="15" x14ac:dyDescent="0.2">
      <c r="A15" s="1" t="s">
        <v>151</v>
      </c>
      <c r="B15" s="1">
        <v>1</v>
      </c>
      <c r="C15" s="1">
        <v>38635462</v>
      </c>
      <c r="D15" s="1" t="s">
        <v>15</v>
      </c>
      <c r="E15" s="1" t="s">
        <v>13</v>
      </c>
      <c r="F15" s="36">
        <v>0.22270000000000001</v>
      </c>
      <c r="G15" s="36">
        <v>-9.7100000000000006E-2</v>
      </c>
      <c r="H15" s="36">
        <v>1.5299999999999999E-2</v>
      </c>
      <c r="I15" s="10">
        <v>2.3700000000000001E-10</v>
      </c>
      <c r="J15" s="1">
        <f t="shared" si="0"/>
        <v>97173</v>
      </c>
      <c r="K15" s="36">
        <f t="shared" si="1"/>
        <v>3.2642043576222002E-3</v>
      </c>
      <c r="L15" s="40">
        <f t="shared" si="2"/>
        <v>40.276859327609053</v>
      </c>
      <c r="M15" s="36">
        <v>-7.0960830000000004E-3</v>
      </c>
      <c r="N15" s="36">
        <v>5.4661859999999996E-3</v>
      </c>
      <c r="O15" s="36">
        <v>0.19422609499999999</v>
      </c>
    </row>
    <row r="16" spans="1:15" ht="15" x14ac:dyDescent="0.2">
      <c r="A16" s="1" t="s">
        <v>152</v>
      </c>
      <c r="B16" s="1">
        <v>6</v>
      </c>
      <c r="C16" s="1">
        <v>159515077</v>
      </c>
      <c r="D16" s="1" t="s">
        <v>15</v>
      </c>
      <c r="E16" s="1" t="s">
        <v>13</v>
      </c>
      <c r="F16" s="36">
        <v>0.36280000000000001</v>
      </c>
      <c r="G16" s="36">
        <v>8.5599999999999996E-2</v>
      </c>
      <c r="H16" s="36">
        <v>1.34E-2</v>
      </c>
      <c r="I16" s="10">
        <v>1.8400000000000001E-10</v>
      </c>
      <c r="J16" s="1">
        <f t="shared" si="0"/>
        <v>97173</v>
      </c>
      <c r="K16" s="36">
        <f t="shared" si="1"/>
        <v>3.3878218954751997E-3</v>
      </c>
      <c r="L16" s="40">
        <f t="shared" si="2"/>
        <v>40.807306749832911</v>
      </c>
      <c r="M16" s="36">
        <v>-2.8036269999999999E-3</v>
      </c>
      <c r="N16" s="36">
        <v>4.9924740000000002E-3</v>
      </c>
      <c r="O16" s="36">
        <v>0.57440858699999997</v>
      </c>
    </row>
    <row r="17" spans="1:15" ht="15" x14ac:dyDescent="0.2">
      <c r="A17" s="1" t="s">
        <v>93</v>
      </c>
      <c r="B17" s="1">
        <v>1</v>
      </c>
      <c r="C17" s="1">
        <v>114377568</v>
      </c>
      <c r="D17" s="1" t="s">
        <v>15</v>
      </c>
      <c r="E17" s="1" t="s">
        <v>13</v>
      </c>
      <c r="F17" s="36">
        <v>9.4399999999999998E-2</v>
      </c>
      <c r="G17" s="36">
        <v>-0.54390000000000005</v>
      </c>
      <c r="H17" s="36">
        <v>1.9699999999999999E-2</v>
      </c>
      <c r="I17" s="10">
        <v>3.7499999999999998E-168</v>
      </c>
      <c r="J17" s="1">
        <f t="shared" si="0"/>
        <v>97173</v>
      </c>
      <c r="K17" s="36">
        <f t="shared" si="1"/>
        <v>5.0579731715788806E-2</v>
      </c>
      <c r="L17" s="40">
        <f t="shared" si="2"/>
        <v>762.26444896802309</v>
      </c>
      <c r="M17" s="36">
        <v>-1.4262436E-2</v>
      </c>
      <c r="N17" s="36">
        <v>7.9316500000000002E-3</v>
      </c>
      <c r="O17" s="36">
        <v>7.2150453000000003E-2</v>
      </c>
    </row>
    <row r="18" spans="1:15" ht="15" x14ac:dyDescent="0.2">
      <c r="A18" s="1" t="s">
        <v>154</v>
      </c>
      <c r="B18" s="1">
        <v>10</v>
      </c>
      <c r="C18" s="1">
        <v>31379105</v>
      </c>
      <c r="D18" s="1" t="s">
        <v>16</v>
      </c>
      <c r="E18" s="1" t="s">
        <v>12</v>
      </c>
      <c r="F18" s="36">
        <v>0.44429999999999997</v>
      </c>
      <c r="G18" s="36">
        <v>7.0300000000000001E-2</v>
      </c>
      <c r="H18" s="36">
        <v>1.29E-2</v>
      </c>
      <c r="I18" s="10">
        <v>4.6199999999999997E-8</v>
      </c>
      <c r="J18" s="1">
        <f t="shared" si="0"/>
        <v>97173</v>
      </c>
      <c r="K18" s="36">
        <f t="shared" si="1"/>
        <v>2.4403794303918007E-3</v>
      </c>
      <c r="L18" s="40">
        <f t="shared" si="2"/>
        <v>29.69827534402981</v>
      </c>
      <c r="M18" s="36">
        <v>-1.45959E-4</v>
      </c>
      <c r="N18" s="36">
        <v>4.874214E-3</v>
      </c>
      <c r="O18" s="36">
        <v>0.97611084599999998</v>
      </c>
    </row>
    <row r="19" spans="1:15" ht="15" x14ac:dyDescent="0.2">
      <c r="A19" s="1" t="s">
        <v>94</v>
      </c>
      <c r="B19" s="1">
        <v>2</v>
      </c>
      <c r="C19" s="1">
        <v>204738919</v>
      </c>
      <c r="D19" s="1" t="s">
        <v>13</v>
      </c>
      <c r="E19" s="1" t="s">
        <v>15</v>
      </c>
      <c r="F19" s="36">
        <v>0.47020000000000001</v>
      </c>
      <c r="G19" s="36">
        <v>-0.1208</v>
      </c>
      <c r="H19" s="36">
        <v>1.2800000000000001E-2</v>
      </c>
      <c r="I19" s="10">
        <v>2.7199999999999999E-21</v>
      </c>
      <c r="J19" s="1">
        <f t="shared" si="0"/>
        <v>97173</v>
      </c>
      <c r="K19" s="36">
        <f t="shared" si="1"/>
        <v>7.2704023039488015E-3</v>
      </c>
      <c r="L19" s="40">
        <f t="shared" si="2"/>
        <v>89.06640625</v>
      </c>
      <c r="M19" s="36">
        <v>6.5022559999999997E-3</v>
      </c>
      <c r="N19" s="36">
        <v>4.8315500000000004E-3</v>
      </c>
      <c r="O19" s="36">
        <v>0.17836992700000001</v>
      </c>
    </row>
    <row r="20" spans="1:15" ht="15" x14ac:dyDescent="0.2">
      <c r="A20" s="1" t="s">
        <v>155</v>
      </c>
      <c r="B20" s="1">
        <v>12</v>
      </c>
      <c r="C20" s="1">
        <v>111884608</v>
      </c>
      <c r="D20" s="1" t="s">
        <v>12</v>
      </c>
      <c r="E20" s="1" t="s">
        <v>16</v>
      </c>
      <c r="F20" s="36">
        <v>0.53580000000000005</v>
      </c>
      <c r="G20" s="36">
        <v>-8.7300000000000003E-2</v>
      </c>
      <c r="H20" s="36">
        <v>1.35E-2</v>
      </c>
      <c r="I20" s="10">
        <v>1.04E-10</v>
      </c>
      <c r="J20" s="1">
        <f t="shared" si="0"/>
        <v>97173</v>
      </c>
      <c r="K20" s="36">
        <f t="shared" si="1"/>
        <v>3.7911094997688005E-3</v>
      </c>
      <c r="L20" s="40">
        <f t="shared" si="2"/>
        <v>41.817777777777785</v>
      </c>
      <c r="M20" s="36">
        <v>-1.6264437999999999E-2</v>
      </c>
      <c r="N20" s="36">
        <v>4.8102580000000004E-3</v>
      </c>
      <c r="O20" s="36">
        <v>7.2170399999999999E-4</v>
      </c>
    </row>
    <row r="21" spans="1:15" ht="15" x14ac:dyDescent="0.2">
      <c r="A21" s="1" t="s">
        <v>157</v>
      </c>
      <c r="B21" s="1">
        <v>11</v>
      </c>
      <c r="C21" s="1">
        <v>118741842</v>
      </c>
      <c r="D21" s="1" t="s">
        <v>16</v>
      </c>
      <c r="E21" s="1" t="s">
        <v>12</v>
      </c>
      <c r="F21" s="36">
        <v>0.1918</v>
      </c>
      <c r="G21" s="36">
        <v>0.1221</v>
      </c>
      <c r="H21" s="36">
        <v>1.6500000000000001E-2</v>
      </c>
      <c r="I21" s="10">
        <v>1.3899999999999999E-13</v>
      </c>
      <c r="J21" s="1">
        <f t="shared" si="0"/>
        <v>97173</v>
      </c>
      <c r="K21" s="36">
        <f t="shared" si="1"/>
        <v>4.6219875626231999E-3</v>
      </c>
      <c r="L21" s="40">
        <f t="shared" si="2"/>
        <v>54.76</v>
      </c>
      <c r="M21" s="36">
        <v>1.7094379E-2</v>
      </c>
      <c r="N21" s="36">
        <v>6.084969E-3</v>
      </c>
      <c r="O21" s="36">
        <v>4.9652469999999999E-3</v>
      </c>
    </row>
    <row r="22" spans="1:15" ht="15" x14ac:dyDescent="0.2">
      <c r="A22" s="1" t="s">
        <v>158</v>
      </c>
      <c r="B22" s="1">
        <v>6</v>
      </c>
      <c r="C22" s="1">
        <v>106568034</v>
      </c>
      <c r="D22" s="1" t="s">
        <v>16</v>
      </c>
      <c r="E22" s="1" t="s">
        <v>12</v>
      </c>
      <c r="F22" s="36">
        <v>0.31409999999999999</v>
      </c>
      <c r="G22" s="36">
        <v>-7.6999999999999999E-2</v>
      </c>
      <c r="H22" s="36">
        <v>1.3299999999999999E-2</v>
      </c>
      <c r="I22" s="10">
        <v>7.3E-9</v>
      </c>
      <c r="J22" s="1">
        <f t="shared" si="0"/>
        <v>97173</v>
      </c>
      <c r="K22" s="36">
        <f t="shared" si="1"/>
        <v>2.5547016310199996E-3</v>
      </c>
      <c r="L22" s="40">
        <f t="shared" si="2"/>
        <v>33.518005540166207</v>
      </c>
      <c r="M22" s="36">
        <v>2.0624100000000002E-3</v>
      </c>
      <c r="N22" s="36">
        <v>5.0837119999999998E-3</v>
      </c>
      <c r="O22" s="36">
        <v>0.68497059100000002</v>
      </c>
    </row>
    <row r="23" spans="1:15" ht="15" x14ac:dyDescent="0.2">
      <c r="A23" s="1" t="s">
        <v>159</v>
      </c>
      <c r="B23" s="1">
        <v>5</v>
      </c>
      <c r="C23" s="1">
        <v>10690749</v>
      </c>
      <c r="D23" s="1" t="s">
        <v>15</v>
      </c>
      <c r="E23" s="1" t="s">
        <v>16</v>
      </c>
      <c r="F23" s="36">
        <v>0.59340000000000004</v>
      </c>
      <c r="G23" s="36">
        <v>7.4899999999999994E-2</v>
      </c>
      <c r="H23" s="36">
        <v>1.3100000000000001E-2</v>
      </c>
      <c r="I23" s="10">
        <v>1.14E-8</v>
      </c>
      <c r="J23" s="1">
        <f t="shared" si="0"/>
        <v>97173</v>
      </c>
      <c r="K23" s="36">
        <f t="shared" si="1"/>
        <v>2.7071264823287995E-3</v>
      </c>
      <c r="L23" s="40">
        <f t="shared" si="2"/>
        <v>32.690460928850293</v>
      </c>
      <c r="M23" s="36">
        <v>2.300453E-3</v>
      </c>
      <c r="N23" s="36">
        <v>4.9973659999999996E-3</v>
      </c>
      <c r="O23" s="36">
        <v>0.64527715100000005</v>
      </c>
    </row>
    <row r="24" spans="1:15" ht="15" x14ac:dyDescent="0.2">
      <c r="A24" s="1" t="s">
        <v>160</v>
      </c>
      <c r="B24" s="1">
        <v>1</v>
      </c>
      <c r="C24" s="1">
        <v>235798334</v>
      </c>
      <c r="D24" s="1" t="s">
        <v>12</v>
      </c>
      <c r="E24" s="1" t="s">
        <v>13</v>
      </c>
      <c r="F24" s="36">
        <v>0.37969999999999998</v>
      </c>
      <c r="G24" s="36">
        <v>-0.1009</v>
      </c>
      <c r="H24" s="36">
        <v>1.7000000000000001E-2</v>
      </c>
      <c r="I24" s="10">
        <v>2.76E-9</v>
      </c>
      <c r="J24" s="1">
        <f t="shared" si="0"/>
        <v>97173</v>
      </c>
      <c r="K24" s="36">
        <f t="shared" si="1"/>
        <v>4.7957298028142E-3</v>
      </c>
      <c r="L24" s="40">
        <f t="shared" si="2"/>
        <v>35.227716262975775</v>
      </c>
      <c r="M24" s="36">
        <v>-3.3890159999999999E-3</v>
      </c>
      <c r="N24" s="36">
        <v>4.9881439999999999E-3</v>
      </c>
      <c r="O24" s="36">
        <v>0.49687548100000001</v>
      </c>
    </row>
    <row r="25" spans="1:15" ht="15" x14ac:dyDescent="0.2">
      <c r="A25" s="1" t="s">
        <v>161</v>
      </c>
      <c r="B25" s="1">
        <v>8</v>
      </c>
      <c r="C25" s="1">
        <v>102463602</v>
      </c>
      <c r="D25" s="1" t="s">
        <v>13</v>
      </c>
      <c r="E25" s="1" t="s">
        <v>15</v>
      </c>
      <c r="F25" s="36">
        <v>0.2475</v>
      </c>
      <c r="G25" s="36">
        <v>-8.3500000000000005E-2</v>
      </c>
      <c r="H25" s="36">
        <v>1.41E-2</v>
      </c>
      <c r="I25" s="10">
        <v>3.2500000000000002E-9</v>
      </c>
      <c r="J25" s="1">
        <f t="shared" si="0"/>
        <v>97173</v>
      </c>
      <c r="K25" s="36">
        <f t="shared" si="1"/>
        <v>2.5970759718750001E-3</v>
      </c>
      <c r="L25" s="40">
        <f t="shared" si="2"/>
        <v>35.069916000201204</v>
      </c>
      <c r="M25" s="36">
        <v>-4.7863499999999999E-4</v>
      </c>
      <c r="N25" s="36">
        <v>5.352323E-3</v>
      </c>
      <c r="O25" s="36">
        <v>0.92874366799999997</v>
      </c>
    </row>
    <row r="26" spans="1:15" ht="15" x14ac:dyDescent="0.2">
      <c r="A26" s="1" t="s">
        <v>162</v>
      </c>
      <c r="B26" s="1">
        <v>10</v>
      </c>
      <c r="C26" s="1">
        <v>6098949</v>
      </c>
      <c r="D26" s="1" t="s">
        <v>16</v>
      </c>
      <c r="E26" s="1" t="s">
        <v>12</v>
      </c>
      <c r="F26" s="36">
        <v>0.41349999999999998</v>
      </c>
      <c r="G26" s="36">
        <v>0.1048</v>
      </c>
      <c r="H26" s="36">
        <v>1.2800000000000001E-2</v>
      </c>
      <c r="I26" s="10">
        <v>3.37E-16</v>
      </c>
      <c r="J26" s="1">
        <f t="shared" si="0"/>
        <v>97173</v>
      </c>
      <c r="K26" s="36">
        <f t="shared" si="1"/>
        <v>5.3271642979200009E-3</v>
      </c>
      <c r="L26" s="40">
        <f t="shared" si="2"/>
        <v>67.03515625</v>
      </c>
      <c r="M26" s="36">
        <v>1.3143861999999999E-2</v>
      </c>
      <c r="N26" s="36">
        <v>4.9043969999999996E-3</v>
      </c>
      <c r="O26" s="36">
        <v>7.3618729999999997E-3</v>
      </c>
    </row>
    <row r="27" spans="1:15" ht="15" x14ac:dyDescent="0.2">
      <c r="A27" s="1" t="s">
        <v>163</v>
      </c>
      <c r="B27" s="1">
        <v>15</v>
      </c>
      <c r="C27" s="1">
        <v>69991417</v>
      </c>
      <c r="D27" s="1" t="s">
        <v>13</v>
      </c>
      <c r="E27" s="1" t="s">
        <v>15</v>
      </c>
      <c r="F27" s="36">
        <v>0.2853</v>
      </c>
      <c r="G27" s="36">
        <v>0.13750000000000001</v>
      </c>
      <c r="H27" s="36">
        <v>1.4E-2</v>
      </c>
      <c r="I27" s="10">
        <v>9.9E-23</v>
      </c>
      <c r="J27" s="1">
        <f t="shared" si="0"/>
        <v>97173</v>
      </c>
      <c r="K27" s="36">
        <f t="shared" si="1"/>
        <v>7.7101165968750003E-3</v>
      </c>
      <c r="L27" s="40">
        <f t="shared" si="2"/>
        <v>96.460459183673478</v>
      </c>
      <c r="M27" s="36">
        <v>6.3742069999999998E-3</v>
      </c>
      <c r="N27" s="36">
        <v>5.4194780000000001E-3</v>
      </c>
      <c r="O27" s="36">
        <v>0.23952843700000001</v>
      </c>
    </row>
    <row r="28" spans="1:15" ht="15" x14ac:dyDescent="0.2">
      <c r="A28" s="1" t="s">
        <v>164</v>
      </c>
      <c r="B28" s="1">
        <v>13</v>
      </c>
      <c r="C28" s="1">
        <v>40318819</v>
      </c>
      <c r="D28" s="1" t="s">
        <v>12</v>
      </c>
      <c r="E28" s="1" t="s">
        <v>13</v>
      </c>
      <c r="F28" s="36">
        <v>0.65610000000000002</v>
      </c>
      <c r="G28" s="36">
        <v>-0.1087</v>
      </c>
      <c r="H28" s="36">
        <v>1.37E-2</v>
      </c>
      <c r="I28" s="10">
        <v>2.3199999999999998E-15</v>
      </c>
      <c r="J28" s="1">
        <f t="shared" si="0"/>
        <v>97173</v>
      </c>
      <c r="K28" s="36">
        <f t="shared" si="1"/>
        <v>5.3320142009502004E-3</v>
      </c>
      <c r="L28" s="40">
        <f t="shared" si="2"/>
        <v>62.953220736320525</v>
      </c>
      <c r="M28" s="36">
        <v>-9.9115829999999999E-3</v>
      </c>
      <c r="N28" s="36">
        <v>5.0410239999999999E-3</v>
      </c>
      <c r="O28" s="36">
        <v>4.9277310999999997E-2</v>
      </c>
    </row>
    <row r="29" spans="1:15" ht="15" x14ac:dyDescent="0.2">
      <c r="A29" s="1" t="s">
        <v>165</v>
      </c>
      <c r="B29" s="1">
        <v>8</v>
      </c>
      <c r="C29" s="1">
        <v>81095395</v>
      </c>
      <c r="D29" s="1" t="s">
        <v>16</v>
      </c>
      <c r="E29" s="1" t="s">
        <v>12</v>
      </c>
      <c r="F29" s="36">
        <v>0.52390000000000003</v>
      </c>
      <c r="G29" s="36">
        <v>7.7100000000000002E-2</v>
      </c>
      <c r="H29" s="36">
        <v>1.37E-2</v>
      </c>
      <c r="I29" s="10">
        <v>2E-8</v>
      </c>
      <c r="J29" s="1">
        <f t="shared" si="0"/>
        <v>97173</v>
      </c>
      <c r="K29" s="36">
        <f t="shared" si="1"/>
        <v>2.9654139871278002E-3</v>
      </c>
      <c r="L29" s="40">
        <f t="shared" si="2"/>
        <v>31.671426288028133</v>
      </c>
      <c r="M29" s="36">
        <v>1.6865109999999999E-3</v>
      </c>
      <c r="N29" s="36">
        <v>4.82738E-3</v>
      </c>
      <c r="O29" s="36">
        <v>0.72681637600000004</v>
      </c>
    </row>
    <row r="30" spans="1:15" ht="15.75" x14ac:dyDescent="0.2">
      <c r="A30" s="59" t="s">
        <v>123</v>
      </c>
      <c r="B30" s="59"/>
      <c r="C30" s="59"/>
      <c r="D30" s="59"/>
      <c r="E30" s="59"/>
      <c r="F30" s="59"/>
      <c r="G30" s="59"/>
      <c r="H30" s="59"/>
      <c r="I30" s="59"/>
      <c r="J30" s="59"/>
      <c r="K30" s="59"/>
      <c r="L30" s="59"/>
      <c r="M30" s="59"/>
      <c r="N30" s="59"/>
      <c r="O30" s="59"/>
    </row>
    <row r="32" spans="1:15" x14ac:dyDescent="0.2">
      <c r="K32" s="57"/>
    </row>
  </sheetData>
  <mergeCells count="10">
    <mergeCell ref="A30:O30"/>
    <mergeCell ref="A1:O2"/>
    <mergeCell ref="A3:A4"/>
    <mergeCell ref="B3:B4"/>
    <mergeCell ref="C3:C4"/>
    <mergeCell ref="D3:D4"/>
    <mergeCell ref="E3:E4"/>
    <mergeCell ref="F3:F4"/>
    <mergeCell ref="G3:L3"/>
    <mergeCell ref="M3:O3"/>
  </mergeCells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E876A-30BA-40E6-A581-3FDD22245326}">
  <dimension ref="A1:O14"/>
  <sheetViews>
    <sheetView workbookViewId="0">
      <selection sqref="A1:O2"/>
    </sheetView>
  </sheetViews>
  <sheetFormatPr defaultRowHeight="14.25" x14ac:dyDescent="0.2"/>
  <cols>
    <col min="1" max="1" width="13.25" customWidth="1"/>
    <col min="2" max="2" width="13.5" customWidth="1"/>
    <col min="3" max="3" width="15.375" customWidth="1"/>
    <col min="4" max="4" width="12.375" customWidth="1"/>
    <col min="7" max="7" width="11.125" customWidth="1"/>
    <col min="8" max="8" width="11.625" customWidth="1"/>
    <col min="9" max="9" width="10.875" customWidth="1"/>
    <col min="10" max="10" width="13.875" customWidth="1"/>
    <col min="11" max="11" width="11" bestFit="1" customWidth="1"/>
    <col min="13" max="13" width="15.25" customWidth="1"/>
    <col min="14" max="14" width="12.125" customWidth="1"/>
    <col min="15" max="15" width="13.5" customWidth="1"/>
  </cols>
  <sheetData>
    <row r="1" spans="1:15" x14ac:dyDescent="0.2">
      <c r="A1" s="61" t="s">
        <v>213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ht="15.75" x14ac:dyDescent="0.2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5" t="s">
        <v>14</v>
      </c>
      <c r="G3" s="67" t="s">
        <v>98</v>
      </c>
      <c r="H3" s="67"/>
      <c r="I3" s="67"/>
      <c r="J3" s="67"/>
      <c r="K3" s="67"/>
      <c r="L3" s="67"/>
      <c r="M3" s="67" t="s">
        <v>97</v>
      </c>
      <c r="N3" s="67"/>
      <c r="O3" s="67"/>
    </row>
    <row r="4" spans="1:15" ht="18.75" x14ac:dyDescent="0.2">
      <c r="A4" s="64"/>
      <c r="B4" s="64"/>
      <c r="C4" s="64"/>
      <c r="D4" s="64"/>
      <c r="E4" s="64"/>
      <c r="F4" s="66"/>
      <c r="G4" s="16" t="s">
        <v>6</v>
      </c>
      <c r="H4" s="16" t="s">
        <v>7</v>
      </c>
      <c r="I4" s="16" t="s">
        <v>8</v>
      </c>
      <c r="J4" s="19" t="s">
        <v>9</v>
      </c>
      <c r="K4" s="16" t="s">
        <v>10</v>
      </c>
      <c r="L4" s="18" t="s">
        <v>11</v>
      </c>
      <c r="M4" s="16" t="s">
        <v>6</v>
      </c>
      <c r="N4" s="16" t="s">
        <v>7</v>
      </c>
      <c r="O4" s="16" t="s">
        <v>8</v>
      </c>
    </row>
    <row r="5" spans="1:15" ht="15" x14ac:dyDescent="0.2">
      <c r="A5" s="1" t="s">
        <v>90</v>
      </c>
      <c r="B5" s="1">
        <v>10</v>
      </c>
      <c r="C5" s="1">
        <v>62049865</v>
      </c>
      <c r="D5" s="1" t="s">
        <v>13</v>
      </c>
      <c r="E5" s="1" t="s">
        <v>12</v>
      </c>
      <c r="F5" s="36">
        <v>0.42571799999999999</v>
      </c>
      <c r="G5" s="36">
        <v>7.6068499999999997E-2</v>
      </c>
      <c r="H5" s="36">
        <v>1.3391699999999999E-2</v>
      </c>
      <c r="I5" s="10">
        <v>1.3448700000000001E-8</v>
      </c>
      <c r="J5" s="1">
        <f>12555+240862</f>
        <v>253417</v>
      </c>
      <c r="K5" s="36">
        <f>2*F5*(1-F5)*G5*G5</f>
        <v>2.8293515864193397E-3</v>
      </c>
      <c r="L5" s="40">
        <f>G5^2/H5^2</f>
        <v>32.265491230505809</v>
      </c>
      <c r="M5" s="36">
        <v>8.0977057472668001E-4</v>
      </c>
      <c r="N5" s="36">
        <v>5.1653743722021904E-3</v>
      </c>
      <c r="O5" s="36">
        <v>0.87542690516531796</v>
      </c>
    </row>
    <row r="6" spans="1:15" ht="15" x14ac:dyDescent="0.2">
      <c r="A6" s="1" t="s">
        <v>91</v>
      </c>
      <c r="B6" s="1">
        <v>6</v>
      </c>
      <c r="C6" s="1">
        <v>28239959</v>
      </c>
      <c r="D6" s="1" t="s">
        <v>12</v>
      </c>
      <c r="E6" s="1" t="s">
        <v>13</v>
      </c>
      <c r="F6" s="36">
        <v>0.124667</v>
      </c>
      <c r="G6" s="36">
        <v>0.18060200000000001</v>
      </c>
      <c r="H6" s="36">
        <v>1.9130999999999999E-2</v>
      </c>
      <c r="I6" s="10">
        <v>3.7170599999999997E-21</v>
      </c>
      <c r="J6" s="1">
        <v>253417</v>
      </c>
      <c r="K6" s="36">
        <f>2*F6*(1-F6)*G6*G6</f>
        <v>7.1186873094629009E-3</v>
      </c>
      <c r="L6" s="40">
        <f t="shared" ref="L6:L12" si="0">G6^2/H6^2</f>
        <v>89.118889754938621</v>
      </c>
      <c r="M6" s="36">
        <v>2.97442293456062E-2</v>
      </c>
      <c r="N6" s="36">
        <v>7.1261548588489399E-3</v>
      </c>
      <c r="O6" s="36">
        <v>2.9936066573340102E-5</v>
      </c>
    </row>
    <row r="7" spans="1:15" ht="15" x14ac:dyDescent="0.2">
      <c r="A7" s="1" t="s">
        <v>92</v>
      </c>
      <c r="B7" s="1">
        <v>8</v>
      </c>
      <c r="C7" s="1">
        <v>128528218</v>
      </c>
      <c r="D7" s="1" t="s">
        <v>13</v>
      </c>
      <c r="E7" s="1" t="s">
        <v>12</v>
      </c>
      <c r="F7" s="36">
        <v>0.11551</v>
      </c>
      <c r="G7" s="36">
        <v>-0.14316899999999999</v>
      </c>
      <c r="H7" s="36">
        <v>2.1370299999999998E-2</v>
      </c>
      <c r="I7" s="10">
        <v>2.09267E-11</v>
      </c>
      <c r="J7" s="1">
        <v>253417</v>
      </c>
      <c r="K7" s="36">
        <f t="shared" ref="K7:K12" si="1">2*F7*(1-F7)*G7*G7</f>
        <v>4.1883261151189552E-3</v>
      </c>
      <c r="L7" s="40">
        <f t="shared" si="0"/>
        <v>44.882469583934672</v>
      </c>
      <c r="M7" s="36">
        <v>1.93214897723346E-3</v>
      </c>
      <c r="N7" s="36">
        <v>7.1705012427860501E-3</v>
      </c>
      <c r="O7" s="36">
        <v>0.78757725269455903</v>
      </c>
    </row>
    <row r="8" spans="1:15" ht="15" x14ac:dyDescent="0.2">
      <c r="A8" s="1" t="s">
        <v>93</v>
      </c>
      <c r="B8" s="1">
        <v>1</v>
      </c>
      <c r="C8" s="1">
        <v>113834946</v>
      </c>
      <c r="D8" s="1" t="s">
        <v>15</v>
      </c>
      <c r="E8" s="1" t="s">
        <v>13</v>
      </c>
      <c r="F8" s="36">
        <v>0.85157400000000005</v>
      </c>
      <c r="G8" s="36">
        <v>-0.34886299999999998</v>
      </c>
      <c r="H8" s="36">
        <v>1.7144800000000002E-2</v>
      </c>
      <c r="I8" s="10">
        <v>4.8283600000000001E-92</v>
      </c>
      <c r="J8" s="1">
        <v>253417</v>
      </c>
      <c r="K8" s="36">
        <f t="shared" si="1"/>
        <v>3.076608210820991E-2</v>
      </c>
      <c r="L8" s="40">
        <f t="shared" si="0"/>
        <v>414.04255098703231</v>
      </c>
      <c r="M8" s="36">
        <v>-1.4262436492886299E-2</v>
      </c>
      <c r="N8" s="36">
        <v>7.9316502584288497E-3</v>
      </c>
      <c r="O8" s="36">
        <v>7.2150452617573704E-2</v>
      </c>
    </row>
    <row r="9" spans="1:15" ht="15" x14ac:dyDescent="0.2">
      <c r="A9" s="1" t="s">
        <v>94</v>
      </c>
      <c r="B9" s="1">
        <v>2</v>
      </c>
      <c r="C9" s="1">
        <v>203874196</v>
      </c>
      <c r="D9" s="1" t="s">
        <v>13</v>
      </c>
      <c r="E9" s="1" t="s">
        <v>15</v>
      </c>
      <c r="F9" s="36">
        <v>0.33000800000000002</v>
      </c>
      <c r="G9" s="36">
        <v>-0.10625</v>
      </c>
      <c r="H9" s="36">
        <v>1.41899E-2</v>
      </c>
      <c r="I9" s="10">
        <v>7.00648E-14</v>
      </c>
      <c r="J9" s="1">
        <v>253417</v>
      </c>
      <c r="K9" s="36">
        <f t="shared" si="1"/>
        <v>4.9920848485550005E-3</v>
      </c>
      <c r="L9" s="40">
        <f t="shared" si="0"/>
        <v>56.065952879568144</v>
      </c>
      <c r="M9" s="36">
        <v>6.5022561712882402E-3</v>
      </c>
      <c r="N9" s="36">
        <v>4.8315497324600996E-3</v>
      </c>
      <c r="O9" s="36">
        <v>0.17836992706264501</v>
      </c>
    </row>
    <row r="10" spans="1:15" ht="15" x14ac:dyDescent="0.2">
      <c r="A10" s="1" t="s">
        <v>95</v>
      </c>
      <c r="B10" s="1">
        <v>11</v>
      </c>
      <c r="C10" s="1">
        <v>118429525</v>
      </c>
      <c r="D10" s="1" t="s">
        <v>15</v>
      </c>
      <c r="E10" s="1" t="s">
        <v>13</v>
      </c>
      <c r="F10" s="36">
        <v>0.176204</v>
      </c>
      <c r="G10" s="36">
        <v>9.6487799999999999E-2</v>
      </c>
      <c r="H10" s="36">
        <v>1.7029099999999998E-2</v>
      </c>
      <c r="I10" s="10">
        <v>1.46134E-8</v>
      </c>
      <c r="J10" s="1">
        <v>253417</v>
      </c>
      <c r="K10" s="36">
        <f t="shared" si="1"/>
        <v>2.7027771966935022E-3</v>
      </c>
      <c r="L10" s="40">
        <f t="shared" si="0"/>
        <v>32.104167816856936</v>
      </c>
      <c r="M10" s="36">
        <v>1.1829130490415101E-3</v>
      </c>
      <c r="N10" s="36">
        <v>7.1839448565766198E-3</v>
      </c>
      <c r="O10" s="36">
        <v>0.86921108875304498</v>
      </c>
    </row>
    <row r="11" spans="1:15" ht="15" x14ac:dyDescent="0.2">
      <c r="A11" s="1" t="s">
        <v>166</v>
      </c>
      <c r="B11" s="1">
        <v>20</v>
      </c>
      <c r="C11" s="1">
        <v>46107215</v>
      </c>
      <c r="D11" s="1" t="s">
        <v>15</v>
      </c>
      <c r="E11" s="1" t="s">
        <v>13</v>
      </c>
      <c r="F11" s="36">
        <v>0.72870599999999996</v>
      </c>
      <c r="G11" s="36">
        <v>8.4769999999999998E-2</v>
      </c>
      <c r="H11" s="36">
        <v>1.49909E-2</v>
      </c>
      <c r="I11" s="10">
        <v>1.5606699999999999E-8</v>
      </c>
      <c r="J11" s="1">
        <v>253417</v>
      </c>
      <c r="K11" s="36">
        <f t="shared" si="1"/>
        <v>2.8412333015519322E-3</v>
      </c>
      <c r="L11" s="40">
        <f t="shared" si="0"/>
        <v>31.976354652703375</v>
      </c>
      <c r="M11" s="36">
        <v>-1.72139324685853E-2</v>
      </c>
      <c r="N11" s="36">
        <v>5.6095300758720601E-3</v>
      </c>
      <c r="O11" s="36">
        <v>2.1499653329479702E-3</v>
      </c>
    </row>
    <row r="12" spans="1:15" ht="15" x14ac:dyDescent="0.2">
      <c r="A12" s="1" t="s">
        <v>96</v>
      </c>
      <c r="B12" s="1">
        <v>13</v>
      </c>
      <c r="C12" s="1">
        <v>39788092</v>
      </c>
      <c r="D12" s="1" t="s">
        <v>12</v>
      </c>
      <c r="E12" s="1" t="s">
        <v>13</v>
      </c>
      <c r="F12" s="36">
        <v>0.362902</v>
      </c>
      <c r="G12" s="36">
        <v>-9.02776E-2</v>
      </c>
      <c r="H12" s="36">
        <v>1.38528E-2</v>
      </c>
      <c r="I12" s="10">
        <v>7.17629E-11</v>
      </c>
      <c r="J12" s="1">
        <v>253417</v>
      </c>
      <c r="K12" s="36">
        <f t="shared" si="1"/>
        <v>3.7686482927855904E-3</v>
      </c>
      <c r="L12" s="40">
        <f t="shared" si="0"/>
        <v>42.470256282323156</v>
      </c>
      <c r="M12" s="36">
        <v>-9.5960340176091605E-3</v>
      </c>
      <c r="N12" s="36">
        <v>5.03653010089012E-3</v>
      </c>
      <c r="O12" s="36">
        <v>5.6742808157173301E-2</v>
      </c>
    </row>
    <row r="13" spans="1:15" ht="15.75" x14ac:dyDescent="0.2">
      <c r="A13" s="60" t="s">
        <v>103</v>
      </c>
      <c r="B13" s="60"/>
      <c r="C13" s="60"/>
      <c r="D13" s="60"/>
      <c r="E13" s="60"/>
      <c r="F13" s="60"/>
      <c r="G13" s="60"/>
      <c r="H13" s="60"/>
      <c r="I13" s="60"/>
      <c r="J13" s="60"/>
      <c r="K13" s="60"/>
      <c r="L13" s="60"/>
      <c r="M13" s="60"/>
      <c r="N13" s="60"/>
      <c r="O13" s="60"/>
    </row>
    <row r="14" spans="1:15" ht="15" x14ac:dyDescent="0.2">
      <c r="K14" s="1"/>
      <c r="L14" s="1"/>
    </row>
  </sheetData>
  <mergeCells count="10">
    <mergeCell ref="A13:O13"/>
    <mergeCell ref="A1:O2"/>
    <mergeCell ref="A3:A4"/>
    <mergeCell ref="B3:B4"/>
    <mergeCell ref="C3:C4"/>
    <mergeCell ref="D3:D4"/>
    <mergeCell ref="E3:E4"/>
    <mergeCell ref="F3:F4"/>
    <mergeCell ref="G3:L3"/>
    <mergeCell ref="M3:O3"/>
  </mergeCells>
  <phoneticPr fontId="1" type="noConversion"/>
  <pageMargins left="0.7" right="0.7" top="0.75" bottom="0.75" header="0.3" footer="0.3"/>
  <pageSetup paperSize="9" orientation="portrait" r:id="rId1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73918-8C62-4CF1-8C3F-39E5D16E58E5}">
  <dimension ref="A1:O13"/>
  <sheetViews>
    <sheetView workbookViewId="0">
      <selection sqref="A1:O2"/>
    </sheetView>
  </sheetViews>
  <sheetFormatPr defaultRowHeight="14.25" x14ac:dyDescent="0.2"/>
  <cols>
    <col min="1" max="15" width="11.875" customWidth="1"/>
  </cols>
  <sheetData>
    <row r="1" spans="1:15" x14ac:dyDescent="0.2">
      <c r="A1" s="61" t="s">
        <v>214</v>
      </c>
      <c r="B1" s="62"/>
      <c r="C1" s="62"/>
      <c r="D1" s="62"/>
      <c r="E1" s="62"/>
      <c r="F1" s="62"/>
      <c r="G1" s="62"/>
      <c r="H1" s="62"/>
      <c r="I1" s="62"/>
      <c r="J1" s="62"/>
      <c r="K1" s="62"/>
      <c r="L1" s="62"/>
      <c r="M1" s="62"/>
      <c r="N1" s="62"/>
      <c r="O1" s="62"/>
    </row>
    <row r="2" spans="1:15" x14ac:dyDescent="0.2">
      <c r="A2" s="61"/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</row>
    <row r="3" spans="1:15" ht="15.75" x14ac:dyDescent="0.2">
      <c r="A3" s="63" t="s">
        <v>0</v>
      </c>
      <c r="B3" s="63" t="s">
        <v>1</v>
      </c>
      <c r="C3" s="63" t="s">
        <v>2</v>
      </c>
      <c r="D3" s="63" t="s">
        <v>3</v>
      </c>
      <c r="E3" s="63" t="s">
        <v>4</v>
      </c>
      <c r="F3" s="65" t="s">
        <v>14</v>
      </c>
      <c r="G3" s="67" t="s">
        <v>98</v>
      </c>
      <c r="H3" s="67"/>
      <c r="I3" s="67"/>
      <c r="J3" s="67"/>
      <c r="K3" s="67"/>
      <c r="L3" s="67"/>
      <c r="M3" s="67" t="s">
        <v>97</v>
      </c>
      <c r="N3" s="67"/>
      <c r="O3" s="67"/>
    </row>
    <row r="4" spans="1:15" ht="18.75" x14ac:dyDescent="0.2">
      <c r="A4" s="64"/>
      <c r="B4" s="64"/>
      <c r="C4" s="64"/>
      <c r="D4" s="64"/>
      <c r="E4" s="64"/>
      <c r="F4" s="66"/>
      <c r="G4" s="16" t="s">
        <v>6</v>
      </c>
      <c r="H4" s="16" t="s">
        <v>7</v>
      </c>
      <c r="I4" s="16" t="s">
        <v>8</v>
      </c>
      <c r="J4" s="19" t="s">
        <v>9</v>
      </c>
      <c r="K4" s="16" t="s">
        <v>10</v>
      </c>
      <c r="L4" s="18" t="s">
        <v>11</v>
      </c>
      <c r="M4" s="16" t="s">
        <v>6</v>
      </c>
      <c r="N4" s="16" t="s">
        <v>7</v>
      </c>
      <c r="O4" s="16" t="s">
        <v>8</v>
      </c>
    </row>
    <row r="5" spans="1:15" ht="15" x14ac:dyDescent="0.2">
      <c r="A5" s="1" t="s">
        <v>90</v>
      </c>
      <c r="B5" s="1">
        <v>10</v>
      </c>
      <c r="C5" s="1">
        <v>62049865</v>
      </c>
      <c r="D5" s="1" t="s">
        <v>13</v>
      </c>
      <c r="E5" s="1" t="s">
        <v>12</v>
      </c>
      <c r="F5" s="36">
        <v>0.42571799999999999</v>
      </c>
      <c r="G5" s="36">
        <v>7.6068499999999997E-2</v>
      </c>
      <c r="H5" s="36">
        <v>1.3391699999999999E-2</v>
      </c>
      <c r="I5" s="1">
        <v>1.3399999999999999E-8</v>
      </c>
      <c r="J5" s="1">
        <f>12555+240862</f>
        <v>253417</v>
      </c>
      <c r="K5" s="36">
        <f>2*F5*(1-F5)*G5*G5</f>
        <v>2.8293515864193397E-3</v>
      </c>
      <c r="L5" s="40">
        <f>G5^2/H5^2</f>
        <v>32.265491230505809</v>
      </c>
      <c r="M5" s="36">
        <v>8.0977100000000004E-4</v>
      </c>
      <c r="N5" s="36">
        <v>5.1653740000000004E-3</v>
      </c>
      <c r="O5" s="36">
        <v>0.87542690499999998</v>
      </c>
    </row>
    <row r="6" spans="1:15" ht="15" x14ac:dyDescent="0.2">
      <c r="A6" s="1" t="s">
        <v>92</v>
      </c>
      <c r="B6" s="1">
        <v>8</v>
      </c>
      <c r="C6" s="1">
        <v>128528218</v>
      </c>
      <c r="D6" s="1" t="s">
        <v>13</v>
      </c>
      <c r="E6" s="1" t="s">
        <v>12</v>
      </c>
      <c r="F6" s="36">
        <v>0.11551</v>
      </c>
      <c r="G6" s="36">
        <v>-0.14316899999999999</v>
      </c>
      <c r="H6" s="36">
        <v>2.1370299999999998E-2</v>
      </c>
      <c r="I6" s="1">
        <v>2.09E-11</v>
      </c>
      <c r="J6" s="1">
        <v>253417</v>
      </c>
      <c r="K6" s="36">
        <f>2*F6*(1-F6)*G6*G6</f>
        <v>4.1883261151189552E-3</v>
      </c>
      <c r="L6" s="40">
        <f t="shared" ref="L6:L10" si="0">G6^2/H6^2</f>
        <v>44.882469583934672</v>
      </c>
      <c r="M6" s="36">
        <v>1.932149E-3</v>
      </c>
      <c r="N6" s="36">
        <v>7.1705010000000001E-3</v>
      </c>
      <c r="O6" s="36">
        <v>0.78757725300000003</v>
      </c>
    </row>
    <row r="7" spans="1:15" ht="15" x14ac:dyDescent="0.2">
      <c r="A7" s="1" t="s">
        <v>93</v>
      </c>
      <c r="B7" s="1">
        <v>1</v>
      </c>
      <c r="C7" s="1">
        <v>113834946</v>
      </c>
      <c r="D7" s="1" t="s">
        <v>15</v>
      </c>
      <c r="E7" s="1" t="s">
        <v>13</v>
      </c>
      <c r="F7" s="36">
        <v>0.85157400000000005</v>
      </c>
      <c r="G7" s="36">
        <v>-0.34886299999999998</v>
      </c>
      <c r="H7" s="36">
        <v>1.7144800000000002E-2</v>
      </c>
      <c r="I7" s="1">
        <v>4.83E-92</v>
      </c>
      <c r="J7" s="1">
        <v>253417</v>
      </c>
      <c r="K7" s="36">
        <f t="shared" ref="K7:K10" si="1">2*F7*(1-F7)*G7*G7</f>
        <v>3.076608210820991E-2</v>
      </c>
      <c r="L7" s="40">
        <f t="shared" si="0"/>
        <v>414.04255098703231</v>
      </c>
      <c r="M7" s="36">
        <v>-1.4262436E-2</v>
      </c>
      <c r="N7" s="36">
        <v>7.9316500000000002E-3</v>
      </c>
      <c r="O7" s="36">
        <v>7.2150453000000003E-2</v>
      </c>
    </row>
    <row r="8" spans="1:15" ht="15" x14ac:dyDescent="0.2">
      <c r="A8" s="1" t="s">
        <v>94</v>
      </c>
      <c r="B8" s="1">
        <v>2</v>
      </c>
      <c r="C8" s="1">
        <v>203874196</v>
      </c>
      <c r="D8" s="1" t="s">
        <v>13</v>
      </c>
      <c r="E8" s="1" t="s">
        <v>15</v>
      </c>
      <c r="F8" s="36">
        <v>0.33000800000000002</v>
      </c>
      <c r="G8" s="36">
        <v>-0.10625</v>
      </c>
      <c r="H8" s="36">
        <v>1.41899E-2</v>
      </c>
      <c r="I8" s="1">
        <v>7.0099999999999999E-14</v>
      </c>
      <c r="J8" s="1">
        <v>253417</v>
      </c>
      <c r="K8" s="36">
        <f t="shared" si="1"/>
        <v>4.9920848485550005E-3</v>
      </c>
      <c r="L8" s="40">
        <f t="shared" si="0"/>
        <v>56.065952879568144</v>
      </c>
      <c r="M8" s="36">
        <v>6.5022559999999997E-3</v>
      </c>
      <c r="N8" s="36">
        <v>4.8315500000000004E-3</v>
      </c>
      <c r="O8" s="36">
        <v>0.17836992700000001</v>
      </c>
    </row>
    <row r="9" spans="1:15" ht="15" x14ac:dyDescent="0.2">
      <c r="A9" s="1" t="s">
        <v>95</v>
      </c>
      <c r="B9" s="1">
        <v>11</v>
      </c>
      <c r="C9" s="1">
        <v>118429525</v>
      </c>
      <c r="D9" s="1" t="s">
        <v>15</v>
      </c>
      <c r="E9" s="1" t="s">
        <v>13</v>
      </c>
      <c r="F9" s="36">
        <v>0.176204</v>
      </c>
      <c r="G9" s="36">
        <v>9.6487799999999999E-2</v>
      </c>
      <c r="H9" s="36">
        <v>1.7029099999999998E-2</v>
      </c>
      <c r="I9" s="1">
        <v>1.46E-8</v>
      </c>
      <c r="J9" s="1">
        <v>253417</v>
      </c>
      <c r="K9" s="36">
        <f t="shared" si="1"/>
        <v>2.7027771966935022E-3</v>
      </c>
      <c r="L9" s="40">
        <f t="shared" si="0"/>
        <v>32.104167816856936</v>
      </c>
      <c r="M9" s="36">
        <v>1.1829130000000001E-3</v>
      </c>
      <c r="N9" s="36">
        <v>7.1839449999999997E-3</v>
      </c>
      <c r="O9" s="36">
        <v>0.86921108899999999</v>
      </c>
    </row>
    <row r="10" spans="1:15" ht="15" x14ac:dyDescent="0.2">
      <c r="A10" s="1" t="s">
        <v>96</v>
      </c>
      <c r="B10" s="1">
        <v>13</v>
      </c>
      <c r="C10" s="1">
        <v>39788092</v>
      </c>
      <c r="D10" s="1" t="s">
        <v>12</v>
      </c>
      <c r="E10" s="1" t="s">
        <v>13</v>
      </c>
      <c r="F10" s="36">
        <v>0.362902</v>
      </c>
      <c r="G10" s="36">
        <v>-9.02776E-2</v>
      </c>
      <c r="H10" s="36">
        <v>1.38528E-2</v>
      </c>
      <c r="I10" s="1">
        <v>7.18E-11</v>
      </c>
      <c r="J10" s="1">
        <v>253417</v>
      </c>
      <c r="K10" s="36">
        <f t="shared" si="1"/>
        <v>3.7686482927855904E-3</v>
      </c>
      <c r="L10" s="40">
        <f t="shared" si="0"/>
        <v>42.470256282323156</v>
      </c>
      <c r="M10" s="36">
        <v>-9.5960339999999998E-3</v>
      </c>
      <c r="N10" s="36">
        <v>5.03653E-3</v>
      </c>
      <c r="O10" s="36">
        <v>5.6742807999999999E-2</v>
      </c>
    </row>
    <row r="11" spans="1:15" ht="15.75" x14ac:dyDescent="0.2">
      <c r="A11" s="60" t="s">
        <v>103</v>
      </c>
      <c r="B11" s="60"/>
      <c r="C11" s="60"/>
      <c r="D11" s="60"/>
      <c r="E11" s="60"/>
      <c r="F11" s="60"/>
      <c r="G11" s="60"/>
      <c r="H11" s="60"/>
      <c r="I11" s="60"/>
      <c r="J11" s="60"/>
      <c r="K11" s="60"/>
      <c r="L11" s="60"/>
      <c r="M11" s="60"/>
      <c r="N11" s="60"/>
      <c r="O11" s="60"/>
    </row>
    <row r="13" spans="1:15" x14ac:dyDescent="0.2">
      <c r="K13" s="57"/>
    </row>
  </sheetData>
  <mergeCells count="10">
    <mergeCell ref="A11:O11"/>
    <mergeCell ref="A1:O2"/>
    <mergeCell ref="A3:A4"/>
    <mergeCell ref="B3:B4"/>
    <mergeCell ref="C3:C4"/>
    <mergeCell ref="D3:D4"/>
    <mergeCell ref="E3:E4"/>
    <mergeCell ref="F3:F4"/>
    <mergeCell ref="G3:L3"/>
    <mergeCell ref="M3:O3"/>
  </mergeCells>
  <phoneticPr fontId="1" type="noConversion"/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64EC52C-CE0E-4032-804F-C7F84B35E005}">
  <dimension ref="A1:E57"/>
  <sheetViews>
    <sheetView zoomScale="85" zoomScaleNormal="85" workbookViewId="0">
      <selection sqref="A1:D1"/>
    </sheetView>
  </sheetViews>
  <sheetFormatPr defaultRowHeight="14.25" x14ac:dyDescent="0.2"/>
  <cols>
    <col min="1" max="1" width="29.5" customWidth="1"/>
    <col min="2" max="2" width="31.25" customWidth="1"/>
    <col min="3" max="3" width="22.125" customWidth="1"/>
    <col min="4" max="4" width="26.25" customWidth="1"/>
    <col min="5" max="5" width="15.25" customWidth="1"/>
    <col min="6" max="6" width="18" customWidth="1"/>
    <col min="7" max="7" width="16" customWidth="1"/>
  </cols>
  <sheetData>
    <row r="1" spans="1:5" ht="27" customHeight="1" x14ac:dyDescent="0.2">
      <c r="A1" s="72" t="s">
        <v>206</v>
      </c>
      <c r="B1" s="72"/>
      <c r="C1" s="72"/>
      <c r="D1" s="72"/>
    </row>
    <row r="2" spans="1:5" ht="15" x14ac:dyDescent="0.2">
      <c r="A2" s="8" t="s">
        <v>100</v>
      </c>
      <c r="B2" s="13" t="s">
        <v>17</v>
      </c>
      <c r="C2" s="68" t="s">
        <v>8</v>
      </c>
      <c r="D2" s="68"/>
    </row>
    <row r="3" spans="1:5" ht="15" x14ac:dyDescent="0.2">
      <c r="A3" s="7"/>
      <c r="B3" s="1" t="s">
        <v>18</v>
      </c>
      <c r="C3" s="69">
        <v>8.709283E-3</v>
      </c>
      <c r="D3" s="69"/>
    </row>
    <row r="4" spans="1:5" ht="15" x14ac:dyDescent="0.2">
      <c r="A4" s="1"/>
      <c r="B4" s="2" t="s">
        <v>19</v>
      </c>
      <c r="C4" s="69">
        <v>1.6175849999999999E-5</v>
      </c>
      <c r="D4" s="69"/>
    </row>
    <row r="5" spans="1:5" ht="15" x14ac:dyDescent="0.2">
      <c r="A5" s="1"/>
      <c r="B5" s="68" t="s">
        <v>106</v>
      </c>
      <c r="C5" s="68"/>
      <c r="D5" s="68"/>
    </row>
    <row r="6" spans="1:5" ht="16.5" x14ac:dyDescent="0.2">
      <c r="A6" s="7"/>
      <c r="B6" s="4" t="s">
        <v>105</v>
      </c>
      <c r="C6" s="4" t="s">
        <v>20</v>
      </c>
      <c r="D6" s="4" t="s">
        <v>8</v>
      </c>
    </row>
    <row r="7" spans="1:5" ht="15" x14ac:dyDescent="0.2">
      <c r="A7" s="7"/>
      <c r="B7" s="1" t="s">
        <v>192</v>
      </c>
      <c r="C7" s="35">
        <v>4.5535790000000003E-3</v>
      </c>
      <c r="D7" s="3" t="s">
        <v>169</v>
      </c>
      <c r="E7" s="34"/>
    </row>
    <row r="8" spans="1:5" ht="15" x14ac:dyDescent="0.2">
      <c r="A8" s="7"/>
      <c r="B8" s="1" t="s">
        <v>193</v>
      </c>
      <c r="C8" s="10">
        <v>4.2065469999999997E-3</v>
      </c>
      <c r="D8" s="1" t="s">
        <v>169</v>
      </c>
      <c r="E8" s="34"/>
    </row>
    <row r="9" spans="1:5" ht="15" x14ac:dyDescent="0.2">
      <c r="A9" s="7"/>
      <c r="B9" s="1" t="s">
        <v>194</v>
      </c>
      <c r="C9" s="10">
        <v>4.4484900000000003E-3</v>
      </c>
      <c r="D9" s="1">
        <v>2.1999999999999999E-2</v>
      </c>
      <c r="E9" s="34"/>
    </row>
    <row r="10" spans="1:5" ht="15" x14ac:dyDescent="0.2">
      <c r="A10" s="8"/>
      <c r="B10" s="1" t="s">
        <v>195</v>
      </c>
      <c r="C10" s="24">
        <v>0.1155452</v>
      </c>
      <c r="D10" s="2" t="s">
        <v>170</v>
      </c>
      <c r="E10" s="34"/>
    </row>
    <row r="11" spans="1:5" ht="15" customHeight="1" x14ac:dyDescent="0.2">
      <c r="A11" s="8"/>
      <c r="B11" s="68" t="s">
        <v>171</v>
      </c>
      <c r="C11" s="68"/>
      <c r="D11" s="68"/>
      <c r="E11" s="34"/>
    </row>
    <row r="12" spans="1:5" ht="15" customHeight="1" x14ac:dyDescent="0.2">
      <c r="A12" s="8"/>
      <c r="B12" s="73">
        <v>0.65433330000000001</v>
      </c>
      <c r="C12" s="73"/>
      <c r="D12" s="73"/>
      <c r="E12" s="34"/>
    </row>
    <row r="13" spans="1:5" ht="15" x14ac:dyDescent="0.2">
      <c r="A13" s="8"/>
      <c r="B13" s="68" t="s">
        <v>101</v>
      </c>
      <c r="C13" s="68"/>
      <c r="D13" s="68"/>
    </row>
    <row r="14" spans="1:5" ht="15" x14ac:dyDescent="0.2">
      <c r="A14" s="8"/>
      <c r="B14" s="14" t="s">
        <v>102</v>
      </c>
      <c r="C14" s="14" t="s">
        <v>104</v>
      </c>
      <c r="D14" s="15" t="s">
        <v>8</v>
      </c>
    </row>
    <row r="15" spans="1:5" ht="15" x14ac:dyDescent="0.2">
      <c r="A15" s="8"/>
      <c r="B15" s="4">
        <v>1.9761279999999999E-2</v>
      </c>
      <c r="C15" s="11">
        <v>1.327676E-2</v>
      </c>
      <c r="D15" s="4">
        <v>0.1418798</v>
      </c>
    </row>
    <row r="16" spans="1:5" ht="15" x14ac:dyDescent="0.2">
      <c r="A16" s="8"/>
      <c r="B16" s="1"/>
      <c r="C16" s="10"/>
      <c r="D16" s="1"/>
    </row>
    <row r="17" spans="1:5" ht="15" x14ac:dyDescent="0.2">
      <c r="A17" s="7"/>
      <c r="B17" s="1"/>
      <c r="C17" s="10"/>
      <c r="D17" s="9"/>
    </row>
    <row r="18" spans="1:5" ht="15" x14ac:dyDescent="0.2">
      <c r="A18" s="8" t="s">
        <v>99</v>
      </c>
      <c r="B18" s="13" t="s">
        <v>17</v>
      </c>
      <c r="C18" s="68" t="s">
        <v>8</v>
      </c>
      <c r="D18" s="68"/>
    </row>
    <row r="19" spans="1:5" ht="15" x14ac:dyDescent="0.2">
      <c r="A19" s="8"/>
      <c r="B19" s="1" t="s">
        <v>18</v>
      </c>
      <c r="C19" s="69">
        <v>4.5612110000000001E-4</v>
      </c>
      <c r="D19" s="69"/>
    </row>
    <row r="20" spans="1:5" ht="15" x14ac:dyDescent="0.2">
      <c r="A20" s="8"/>
      <c r="B20" s="2" t="s">
        <v>19</v>
      </c>
      <c r="C20" s="70">
        <v>3.2055310000000002E-7</v>
      </c>
      <c r="D20" s="70"/>
    </row>
    <row r="21" spans="1:5" ht="15" x14ac:dyDescent="0.2">
      <c r="A21" s="8"/>
      <c r="B21" s="68" t="s">
        <v>106</v>
      </c>
      <c r="C21" s="68"/>
      <c r="D21" s="68"/>
    </row>
    <row r="22" spans="1:5" ht="16.5" x14ac:dyDescent="0.2">
      <c r="A22" s="8"/>
      <c r="B22" s="4" t="s">
        <v>105</v>
      </c>
      <c r="C22" s="4" t="s">
        <v>20</v>
      </c>
      <c r="D22" s="4" t="s">
        <v>8</v>
      </c>
    </row>
    <row r="23" spans="1:5" ht="15" x14ac:dyDescent="0.2">
      <c r="A23" s="8"/>
      <c r="B23" s="3" t="s">
        <v>195</v>
      </c>
      <c r="C23" s="35">
        <v>0.15031120000000001</v>
      </c>
      <c r="D23" s="3" t="s">
        <v>173</v>
      </c>
      <c r="E23" s="34"/>
    </row>
    <row r="24" spans="1:5" ht="15" x14ac:dyDescent="0.2">
      <c r="A24" s="8"/>
      <c r="B24" s="2" t="s">
        <v>192</v>
      </c>
      <c r="C24" s="24">
        <v>4.6653900000000002E-3</v>
      </c>
      <c r="D24" s="2" t="s">
        <v>174</v>
      </c>
      <c r="E24" s="34"/>
    </row>
    <row r="25" spans="1:5" ht="15" x14ac:dyDescent="0.2">
      <c r="A25" s="8"/>
      <c r="B25" s="68" t="s">
        <v>171</v>
      </c>
      <c r="C25" s="68"/>
      <c r="D25" s="68"/>
    </row>
    <row r="26" spans="1:5" ht="15" x14ac:dyDescent="0.2">
      <c r="A26" s="8"/>
      <c r="B26" s="73">
        <v>0.439</v>
      </c>
      <c r="C26" s="73"/>
      <c r="D26" s="73"/>
    </row>
    <row r="27" spans="1:5" ht="15" x14ac:dyDescent="0.2">
      <c r="A27" s="8"/>
      <c r="B27" s="74" t="s">
        <v>101</v>
      </c>
      <c r="C27" s="74"/>
      <c r="D27" s="74"/>
    </row>
    <row r="28" spans="1:5" ht="15" x14ac:dyDescent="0.2">
      <c r="A28" s="8"/>
      <c r="B28" s="11" t="s">
        <v>102</v>
      </c>
      <c r="C28" s="11" t="s">
        <v>104</v>
      </c>
      <c r="D28" s="4" t="s">
        <v>8</v>
      </c>
    </row>
    <row r="29" spans="1:5" ht="15" x14ac:dyDescent="0.2">
      <c r="A29" s="8"/>
      <c r="B29" s="4">
        <v>-1.0784419999999999E-2</v>
      </c>
      <c r="C29" s="11">
        <v>1.1214139999999999E-2</v>
      </c>
      <c r="D29" s="4">
        <v>0.3394741</v>
      </c>
    </row>
    <row r="30" spans="1:5" ht="15" x14ac:dyDescent="0.2">
      <c r="A30" s="8"/>
      <c r="B30" s="1"/>
      <c r="C30" s="10"/>
      <c r="D30" s="1"/>
    </row>
    <row r="32" spans="1:5" ht="15" x14ac:dyDescent="0.2">
      <c r="A32" s="12" t="s">
        <v>167</v>
      </c>
      <c r="B32" s="13" t="s">
        <v>17</v>
      </c>
      <c r="C32" s="68" t="s">
        <v>8</v>
      </c>
      <c r="D32" s="68"/>
    </row>
    <row r="33" spans="1:5" ht="15" x14ac:dyDescent="0.2">
      <c r="B33" s="1" t="s">
        <v>18</v>
      </c>
      <c r="C33" s="69">
        <v>3.5356810000000002E-2</v>
      </c>
      <c r="D33" s="69"/>
    </row>
    <row r="34" spans="1:5" ht="15" x14ac:dyDescent="0.2">
      <c r="B34" s="2" t="s">
        <v>19</v>
      </c>
      <c r="C34" s="70">
        <v>1.881093E-2</v>
      </c>
      <c r="D34" s="70"/>
    </row>
    <row r="35" spans="1:5" ht="15" x14ac:dyDescent="0.2">
      <c r="B35" s="68" t="s">
        <v>106</v>
      </c>
      <c r="C35" s="68"/>
      <c r="D35" s="68"/>
    </row>
    <row r="36" spans="1:5" ht="16.5" x14ac:dyDescent="0.2">
      <c r="B36" s="4" t="s">
        <v>105</v>
      </c>
      <c r="C36" s="4" t="s">
        <v>20</v>
      </c>
      <c r="D36" s="4" t="s">
        <v>8</v>
      </c>
    </row>
    <row r="37" spans="1:5" ht="15" x14ac:dyDescent="0.2">
      <c r="B37" s="3" t="s">
        <v>196</v>
      </c>
      <c r="C37" s="35">
        <v>2.6720980000000002E-4</v>
      </c>
      <c r="D37" s="3">
        <v>2.7E-2</v>
      </c>
      <c r="E37" s="7"/>
    </row>
    <row r="38" spans="1:5" ht="15" x14ac:dyDescent="0.2">
      <c r="B38" s="2" t="s">
        <v>197</v>
      </c>
      <c r="C38" s="10">
        <v>3.4351E-4</v>
      </c>
      <c r="D38" s="1">
        <v>2.7E-2</v>
      </c>
      <c r="E38" s="7"/>
    </row>
    <row r="39" spans="1:5" ht="15" x14ac:dyDescent="0.2">
      <c r="B39" s="68" t="s">
        <v>171</v>
      </c>
      <c r="C39" s="68"/>
      <c r="D39" s="68"/>
    </row>
    <row r="40" spans="1:5" ht="15" x14ac:dyDescent="0.2">
      <c r="B40" s="71">
        <v>0.94833330000000005</v>
      </c>
      <c r="C40" s="71"/>
      <c r="D40" s="71"/>
    </row>
    <row r="41" spans="1:5" ht="15" x14ac:dyDescent="0.2">
      <c r="B41" s="68" t="s">
        <v>101</v>
      </c>
      <c r="C41" s="68"/>
      <c r="D41" s="68"/>
    </row>
    <row r="42" spans="1:5" ht="15" x14ac:dyDescent="0.2">
      <c r="B42" s="14" t="s">
        <v>102</v>
      </c>
      <c r="C42" s="14" t="s">
        <v>104</v>
      </c>
      <c r="D42" s="15" t="s">
        <v>8</v>
      </c>
    </row>
    <row r="43" spans="1:5" ht="15" x14ac:dyDescent="0.2">
      <c r="B43" s="4">
        <v>3.7257380000000001E-4</v>
      </c>
      <c r="C43" s="11">
        <v>3.1019799999999998E-3</v>
      </c>
      <c r="D43" s="4">
        <v>0.90544029999999998</v>
      </c>
    </row>
    <row r="46" spans="1:5" ht="15" x14ac:dyDescent="0.2">
      <c r="A46" s="12" t="s">
        <v>168</v>
      </c>
      <c r="B46" s="13" t="s">
        <v>17</v>
      </c>
      <c r="C46" s="68" t="s">
        <v>8</v>
      </c>
      <c r="D46" s="68"/>
    </row>
    <row r="47" spans="1:5" ht="20.25" customHeight="1" x14ac:dyDescent="0.2">
      <c r="B47" s="1" t="s">
        <v>18</v>
      </c>
      <c r="C47" s="69">
        <v>0.34293689999999999</v>
      </c>
      <c r="D47" s="69"/>
    </row>
    <row r="48" spans="1:5" ht="18" customHeight="1" x14ac:dyDescent="0.2">
      <c r="B48" s="2" t="s">
        <v>19</v>
      </c>
      <c r="C48" s="70">
        <v>0.28795159999999997</v>
      </c>
      <c r="D48" s="70"/>
    </row>
    <row r="49" spans="2:5" ht="15" x14ac:dyDescent="0.2">
      <c r="B49" s="68" t="s">
        <v>106</v>
      </c>
      <c r="C49" s="68"/>
      <c r="D49" s="68"/>
    </row>
    <row r="50" spans="2:5" ht="16.5" x14ac:dyDescent="0.2">
      <c r="B50" s="4" t="s">
        <v>105</v>
      </c>
      <c r="C50" s="4" t="s">
        <v>20</v>
      </c>
      <c r="D50" s="4" t="s">
        <v>8</v>
      </c>
    </row>
    <row r="51" spans="2:5" ht="15" x14ac:dyDescent="0.2">
      <c r="B51" s="3" t="s">
        <v>198</v>
      </c>
      <c r="C51" s="35">
        <v>7.8382989999999997E-4</v>
      </c>
      <c r="D51" s="3" t="s">
        <v>172</v>
      </c>
      <c r="E51" s="34"/>
    </row>
    <row r="52" spans="2:5" ht="15" x14ac:dyDescent="0.2">
      <c r="B52" s="2" t="s">
        <v>199</v>
      </c>
      <c r="C52" s="10">
        <v>4.4269129999999999E-4</v>
      </c>
      <c r="D52" s="1">
        <v>5.3E-3</v>
      </c>
      <c r="E52" s="7"/>
    </row>
    <row r="53" spans="2:5" ht="15" x14ac:dyDescent="0.2">
      <c r="B53" s="68" t="s">
        <v>171</v>
      </c>
      <c r="C53" s="68"/>
      <c r="D53" s="68"/>
    </row>
    <row r="54" spans="2:5" ht="15" x14ac:dyDescent="0.2">
      <c r="B54" s="71">
        <v>0.32733329999999999</v>
      </c>
      <c r="C54" s="71"/>
      <c r="D54" s="71"/>
    </row>
    <row r="55" spans="2:5" ht="15" x14ac:dyDescent="0.2">
      <c r="B55" s="68" t="s">
        <v>101</v>
      </c>
      <c r="C55" s="68"/>
      <c r="D55" s="68"/>
    </row>
    <row r="56" spans="2:5" ht="15" x14ac:dyDescent="0.2">
      <c r="B56" s="14" t="s">
        <v>102</v>
      </c>
      <c r="C56" s="14" t="s">
        <v>104</v>
      </c>
      <c r="D56" s="15" t="s">
        <v>8</v>
      </c>
    </row>
    <row r="57" spans="2:5" ht="15" x14ac:dyDescent="0.2">
      <c r="B57" s="4">
        <v>-3.2083189999999998E-3</v>
      </c>
      <c r="C57" s="11">
        <v>5.7711020000000002E-3</v>
      </c>
      <c r="D57" s="4">
        <v>0.60788819999999999</v>
      </c>
    </row>
  </sheetData>
  <mergeCells count="29">
    <mergeCell ref="B35:D35"/>
    <mergeCell ref="B41:D41"/>
    <mergeCell ref="B13:D13"/>
    <mergeCell ref="B5:D5"/>
    <mergeCell ref="B21:D21"/>
    <mergeCell ref="B27:D27"/>
    <mergeCell ref="B39:D39"/>
    <mergeCell ref="B40:D40"/>
    <mergeCell ref="A1:D1"/>
    <mergeCell ref="C33:D33"/>
    <mergeCell ref="C34:D34"/>
    <mergeCell ref="C2:D2"/>
    <mergeCell ref="C3:D3"/>
    <mergeCell ref="C4:D4"/>
    <mergeCell ref="C18:D18"/>
    <mergeCell ref="C19:D19"/>
    <mergeCell ref="C20:D20"/>
    <mergeCell ref="C32:D32"/>
    <mergeCell ref="B11:D11"/>
    <mergeCell ref="B12:D12"/>
    <mergeCell ref="B25:D25"/>
    <mergeCell ref="B26:D26"/>
    <mergeCell ref="C46:D46"/>
    <mergeCell ref="C47:D47"/>
    <mergeCell ref="C48:D48"/>
    <mergeCell ref="B49:D49"/>
    <mergeCell ref="B55:D55"/>
    <mergeCell ref="B53:D53"/>
    <mergeCell ref="B54:D54"/>
  </mergeCells>
  <phoneticPr fontId="1" type="noConversion"/>
  <pageMargins left="0.7" right="0.7" top="0.75" bottom="0.75" header="0.3" footer="0.3"/>
  <pageSetup paperSize="9" orientation="portrait" r:id="rId1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9D8469-84F4-4529-B0D8-803CA4A5CC6A}">
  <dimension ref="A1:G30"/>
  <sheetViews>
    <sheetView workbookViewId="0">
      <selection activeCell="E16" sqref="E16"/>
    </sheetView>
  </sheetViews>
  <sheetFormatPr defaultRowHeight="14.25" x14ac:dyDescent="0.2"/>
  <cols>
    <col min="1" max="1" width="30.25" customWidth="1"/>
    <col min="2" max="2" width="24.375" customWidth="1"/>
    <col min="3" max="3" width="11.625" style="28" customWidth="1"/>
    <col min="4" max="4" width="11.125" style="28" customWidth="1"/>
    <col min="5" max="5" width="10.75" style="28" customWidth="1"/>
    <col min="6" max="6" width="18.25" customWidth="1"/>
    <col min="7" max="7" width="14.875" style="42" customWidth="1"/>
  </cols>
  <sheetData>
    <row r="1" spans="1:7" ht="30" customHeight="1" x14ac:dyDescent="0.2">
      <c r="A1" s="75" t="s">
        <v>207</v>
      </c>
      <c r="B1" s="75"/>
      <c r="C1" s="75"/>
      <c r="D1" s="75"/>
      <c r="E1" s="75"/>
      <c r="F1" s="75"/>
      <c r="G1" s="75"/>
    </row>
    <row r="2" spans="1:7" s="33" customFormat="1" ht="21" customHeight="1" x14ac:dyDescent="0.25">
      <c r="A2" s="31" t="s">
        <v>121</v>
      </c>
      <c r="B2" s="31" t="s">
        <v>107</v>
      </c>
      <c r="C2" s="32" t="s">
        <v>108</v>
      </c>
      <c r="D2" s="32" t="s">
        <v>109</v>
      </c>
      <c r="E2" s="32" t="s">
        <v>110</v>
      </c>
      <c r="F2" s="31" t="s">
        <v>111</v>
      </c>
      <c r="G2" s="41" t="s">
        <v>119</v>
      </c>
    </row>
    <row r="3" spans="1:7" ht="15" x14ac:dyDescent="0.2">
      <c r="A3" s="1" t="s">
        <v>175</v>
      </c>
      <c r="B3" s="21"/>
      <c r="C3" s="27"/>
      <c r="D3" s="27"/>
      <c r="E3" s="27"/>
      <c r="F3" s="21"/>
    </row>
    <row r="4" spans="1:7" ht="15" x14ac:dyDescent="0.25">
      <c r="B4" s="21" t="s">
        <v>112</v>
      </c>
      <c r="C4" s="36">
        <v>0.781340548720584</v>
      </c>
      <c r="D4" s="36">
        <v>0.35421397913928199</v>
      </c>
      <c r="E4" s="36">
        <v>1.7235148498612201</v>
      </c>
      <c r="F4" s="22" t="s">
        <v>176</v>
      </c>
      <c r="G4" s="43">
        <v>0.54329929387562303</v>
      </c>
    </row>
    <row r="5" spans="1:7" s="56" customFormat="1" ht="15" x14ac:dyDescent="0.25">
      <c r="A5" s="52"/>
      <c r="B5" s="52" t="s">
        <v>113</v>
      </c>
      <c r="C5" s="53">
        <v>1.3855039904733699</v>
      </c>
      <c r="D5" s="53">
        <v>1.1472425843077301</v>
      </c>
      <c r="E5" s="53">
        <v>1.67324795459539</v>
      </c>
      <c r="F5" s="54" t="s">
        <v>177</v>
      </c>
      <c r="G5" s="55">
        <v>7.0730374180545501E-4</v>
      </c>
    </row>
    <row r="6" spans="1:7" ht="15" x14ac:dyDescent="0.2">
      <c r="A6" s="21"/>
      <c r="B6" s="21" t="s">
        <v>114</v>
      </c>
      <c r="C6" s="36">
        <v>1.41083105216732</v>
      </c>
      <c r="D6" s="36">
        <v>1.22160186549951</v>
      </c>
      <c r="E6" s="36">
        <v>1.6293723134956599</v>
      </c>
      <c r="F6" s="1" t="s">
        <v>178</v>
      </c>
      <c r="G6" s="43">
        <v>2.8113842576250301E-6</v>
      </c>
    </row>
    <row r="7" spans="1:7" s="7" customFormat="1" ht="15" x14ac:dyDescent="0.2">
      <c r="B7" s="21" t="s">
        <v>124</v>
      </c>
      <c r="C7" s="36">
        <v>1.41083105216732</v>
      </c>
      <c r="D7" s="36">
        <v>1.22160186549951</v>
      </c>
      <c r="E7" s="36">
        <v>1.6293723134956599</v>
      </c>
      <c r="F7" s="1" t="s">
        <v>178</v>
      </c>
      <c r="G7" s="43">
        <v>1.6200000000000001E-5</v>
      </c>
    </row>
    <row r="8" spans="1:7" ht="15" x14ac:dyDescent="0.2">
      <c r="A8" s="21"/>
      <c r="B8" s="21" t="s">
        <v>115</v>
      </c>
      <c r="C8" s="36">
        <v>1.34337364111489</v>
      </c>
      <c r="D8" s="36">
        <v>0.82045069237187496</v>
      </c>
      <c r="E8" s="36">
        <v>2.1995870762508898</v>
      </c>
      <c r="F8" s="1" t="s">
        <v>179</v>
      </c>
      <c r="G8" s="43">
        <v>0.24521763319710899</v>
      </c>
    </row>
    <row r="9" spans="1:7" ht="15" x14ac:dyDescent="0.2">
      <c r="A9" s="21"/>
      <c r="B9" s="21" t="s">
        <v>116</v>
      </c>
      <c r="C9" s="36">
        <v>1.3132493816856801</v>
      </c>
      <c r="D9" s="36">
        <v>0.74699076781707696</v>
      </c>
      <c r="E9" s="36">
        <v>2.3087620527596</v>
      </c>
      <c r="F9" s="1" t="s">
        <v>180</v>
      </c>
      <c r="G9" s="43">
        <v>0.347550112013229</v>
      </c>
    </row>
    <row r="10" spans="1:7" ht="15" x14ac:dyDescent="0.2">
      <c r="A10" s="1" t="s">
        <v>181</v>
      </c>
      <c r="B10" s="7"/>
      <c r="C10" s="37"/>
      <c r="D10" s="37"/>
      <c r="E10" s="37"/>
      <c r="F10" s="7"/>
    </row>
    <row r="11" spans="1:7" ht="15" x14ac:dyDescent="0.25">
      <c r="A11" s="7"/>
      <c r="B11" s="21" t="s">
        <v>112</v>
      </c>
      <c r="C11" s="36">
        <v>1.9143993652494999</v>
      </c>
      <c r="D11" s="36">
        <v>0.97506291669788003</v>
      </c>
      <c r="E11" s="36">
        <v>3.7586548179672499</v>
      </c>
      <c r="F11" s="22" t="s">
        <v>182</v>
      </c>
      <c r="G11" s="43">
        <v>6.3298753123639306E-2</v>
      </c>
    </row>
    <row r="12" spans="1:7" s="56" customFormat="1" ht="15" x14ac:dyDescent="0.25">
      <c r="A12" s="51"/>
      <c r="B12" s="52" t="s">
        <v>113</v>
      </c>
      <c r="C12" s="53">
        <v>1.41155651469411</v>
      </c>
      <c r="D12" s="53">
        <v>1.2183610654024</v>
      </c>
      <c r="E12" s="53">
        <v>1.6353869560968799</v>
      </c>
      <c r="F12" s="54" t="s">
        <v>183</v>
      </c>
      <c r="G12" s="55">
        <v>4.4306522357376804E-6</v>
      </c>
    </row>
    <row r="13" spans="1:7" ht="15" x14ac:dyDescent="0.25">
      <c r="A13" s="7"/>
      <c r="B13" s="21" t="s">
        <v>114</v>
      </c>
      <c r="C13" s="36">
        <v>1.38127905224398</v>
      </c>
      <c r="D13" s="36">
        <v>1.2344689951424499</v>
      </c>
      <c r="E13" s="36">
        <v>1.5455485943151299</v>
      </c>
      <c r="F13" s="22" t="s">
        <v>184</v>
      </c>
      <c r="G13" s="43">
        <v>1.7596371959560401E-8</v>
      </c>
    </row>
    <row r="14" spans="1:7" s="7" customFormat="1" ht="15" x14ac:dyDescent="0.25">
      <c r="B14" s="21" t="s">
        <v>124</v>
      </c>
      <c r="C14" s="36">
        <v>1.38127905224398</v>
      </c>
      <c r="D14" s="36">
        <v>1.2344689951424499</v>
      </c>
      <c r="E14" s="36">
        <v>1.5455485943151299</v>
      </c>
      <c r="F14" s="22" t="s">
        <v>184</v>
      </c>
      <c r="G14" s="43">
        <v>3.2055332918568302E-7</v>
      </c>
    </row>
    <row r="15" spans="1:7" ht="15" x14ac:dyDescent="0.2">
      <c r="A15" s="7"/>
      <c r="B15" s="21" t="s">
        <v>115</v>
      </c>
      <c r="C15" s="36">
        <v>1.42850070328624</v>
      </c>
      <c r="D15" s="36">
        <v>1.0092708188453601</v>
      </c>
      <c r="E15" s="36">
        <v>2.0218698699956401</v>
      </c>
      <c r="F15" s="1" t="s">
        <v>185</v>
      </c>
      <c r="G15" s="43">
        <v>4.7955350691257399E-2</v>
      </c>
    </row>
    <row r="16" spans="1:7" ht="15" x14ac:dyDescent="0.25">
      <c r="A16" s="7"/>
      <c r="B16" s="21" t="s">
        <v>116</v>
      </c>
      <c r="C16" s="36">
        <v>1.4955520878361099</v>
      </c>
      <c r="D16" s="36">
        <v>1.0428230984154501</v>
      </c>
      <c r="E16" s="36">
        <v>2.1448278723683201</v>
      </c>
      <c r="F16" s="22" t="s">
        <v>186</v>
      </c>
      <c r="G16" s="43">
        <v>3.1920731611699997E-2</v>
      </c>
    </row>
    <row r="17" spans="1:7" ht="15" x14ac:dyDescent="0.2">
      <c r="A17" s="1" t="s">
        <v>201</v>
      </c>
      <c r="B17" s="21"/>
      <c r="C17" s="38"/>
      <c r="D17" s="38"/>
      <c r="E17" s="38"/>
      <c r="F17" s="21"/>
    </row>
    <row r="18" spans="1:7" ht="15" x14ac:dyDescent="0.2">
      <c r="B18" s="21" t="s">
        <v>112</v>
      </c>
      <c r="C18" s="36">
        <v>1.02916348832396</v>
      </c>
      <c r="D18" s="36">
        <v>0.97990709592716096</v>
      </c>
      <c r="E18" s="36">
        <v>1.0808958217584801</v>
      </c>
      <c r="F18" s="1" t="s">
        <v>202</v>
      </c>
      <c r="G18" s="43">
        <v>0.26243570659954402</v>
      </c>
    </row>
    <row r="19" spans="1:7" ht="15" x14ac:dyDescent="0.2">
      <c r="A19" s="21"/>
      <c r="B19" s="21" t="s">
        <v>113</v>
      </c>
      <c r="C19" s="36">
        <v>1.0272349079185099</v>
      </c>
      <c r="D19" s="36">
        <v>1.00200093291246</v>
      </c>
      <c r="E19" s="36">
        <v>1.0531043648624301</v>
      </c>
      <c r="F19" s="1" t="s">
        <v>203</v>
      </c>
      <c r="G19" s="43">
        <v>3.42153328080705E-2</v>
      </c>
    </row>
    <row r="20" spans="1:7" ht="15" x14ac:dyDescent="0.2">
      <c r="A20" s="21"/>
      <c r="B20" s="21" t="s">
        <v>114</v>
      </c>
      <c r="C20" s="36">
        <v>1.0318319851103701</v>
      </c>
      <c r="D20" s="36">
        <v>1.00698459364737</v>
      </c>
      <c r="E20" s="36">
        <v>1.0572924871079501</v>
      </c>
      <c r="F20" s="1" t="s">
        <v>187</v>
      </c>
      <c r="G20" s="43">
        <v>1.174654385654E-2</v>
      </c>
    </row>
    <row r="21" spans="1:7" s="7" customFormat="1" ht="15" x14ac:dyDescent="0.2">
      <c r="B21" s="21" t="s">
        <v>124</v>
      </c>
      <c r="C21" s="36">
        <v>1.031840879</v>
      </c>
      <c r="D21" s="36">
        <v>1.010267443</v>
      </c>
      <c r="E21" s="36">
        <v>1.053874998</v>
      </c>
      <c r="F21" s="1" t="s">
        <v>204</v>
      </c>
      <c r="G21" s="43">
        <v>8.1622750000000001E-3</v>
      </c>
    </row>
    <row r="22" spans="1:7" ht="15" x14ac:dyDescent="0.2">
      <c r="A22" s="21"/>
      <c r="B22" s="21" t="s">
        <v>115</v>
      </c>
      <c r="C22" s="36">
        <v>1.0195343413239299</v>
      </c>
      <c r="D22" s="36">
        <v>0.97028063858120694</v>
      </c>
      <c r="E22" s="36">
        <v>1.07128827661527</v>
      </c>
      <c r="F22" s="1" t="s">
        <v>205</v>
      </c>
      <c r="G22" s="43">
        <v>0.451275185725657</v>
      </c>
    </row>
    <row r="23" spans="1:7" ht="15" x14ac:dyDescent="0.2">
      <c r="A23" s="21"/>
      <c r="B23" s="21" t="s">
        <v>116</v>
      </c>
      <c r="C23" s="36">
        <v>1.02748161728573</v>
      </c>
      <c r="D23" s="36">
        <v>1.0018035797306699</v>
      </c>
      <c r="E23" s="36">
        <v>1.0538178293831999</v>
      </c>
      <c r="F23" s="1" t="s">
        <v>203</v>
      </c>
      <c r="G23" s="43">
        <v>4.6464712248116803E-2</v>
      </c>
    </row>
    <row r="24" spans="1:7" ht="15" x14ac:dyDescent="0.2">
      <c r="A24" s="1" t="s">
        <v>200</v>
      </c>
      <c r="B24" s="21"/>
      <c r="C24" s="36"/>
      <c r="D24" s="36"/>
      <c r="E24" s="36"/>
      <c r="F24" s="1"/>
    </row>
    <row r="25" spans="1:7" ht="15" x14ac:dyDescent="0.2">
      <c r="B25" s="21" t="s">
        <v>112</v>
      </c>
      <c r="C25" s="36">
        <v>1.0435411946429201</v>
      </c>
      <c r="D25" s="36">
        <v>0.96383076859236005</v>
      </c>
      <c r="E25" s="36">
        <v>1.12984380702764</v>
      </c>
      <c r="F25" s="1" t="s">
        <v>188</v>
      </c>
      <c r="G25" s="43">
        <v>0.352441015274567</v>
      </c>
    </row>
    <row r="26" spans="1:7" ht="15" x14ac:dyDescent="0.2">
      <c r="B26" s="21" t="s">
        <v>113</v>
      </c>
      <c r="C26" s="36">
        <v>1.0280824134934201</v>
      </c>
      <c r="D26" s="36">
        <v>0.98675519305997605</v>
      </c>
      <c r="E26" s="36">
        <v>1.0711404980365999</v>
      </c>
      <c r="F26" s="1" t="s">
        <v>117</v>
      </c>
      <c r="G26" s="43">
        <v>0.185819420765652</v>
      </c>
    </row>
    <row r="27" spans="1:7" ht="15" x14ac:dyDescent="0.2">
      <c r="B27" s="21" t="s">
        <v>114</v>
      </c>
      <c r="C27" s="36">
        <v>1.02369292784893</v>
      </c>
      <c r="D27" s="36">
        <v>0.98491897002123896</v>
      </c>
      <c r="E27" s="36">
        <v>1.0639933257710801</v>
      </c>
      <c r="F27" s="1" t="s">
        <v>189</v>
      </c>
      <c r="G27" s="43">
        <v>0.234579597476053</v>
      </c>
    </row>
    <row r="28" spans="1:7" s="7" customFormat="1" ht="15" x14ac:dyDescent="0.2">
      <c r="B28" s="21" t="s">
        <v>124</v>
      </c>
      <c r="C28" s="36">
        <v>1.02369292784893</v>
      </c>
      <c r="D28" s="36">
        <v>0.98491897002123896</v>
      </c>
      <c r="E28" s="36">
        <v>1.0639933257710801</v>
      </c>
      <c r="F28" s="1" t="s">
        <v>189</v>
      </c>
      <c r="G28" s="43">
        <v>0.28795154491552599</v>
      </c>
    </row>
    <row r="29" spans="1:7" ht="15" x14ac:dyDescent="0.2">
      <c r="B29" s="21" t="s">
        <v>115</v>
      </c>
      <c r="C29" s="36">
        <v>1.0104057767810499</v>
      </c>
      <c r="D29" s="36">
        <v>0.93055321074613095</v>
      </c>
      <c r="E29" s="36">
        <v>1.09711064554163</v>
      </c>
      <c r="F29" s="1" t="s">
        <v>190</v>
      </c>
      <c r="G29" s="43">
        <v>0.81513036278255202</v>
      </c>
    </row>
    <row r="30" spans="1:7" ht="15" x14ac:dyDescent="0.2">
      <c r="A30" s="20"/>
      <c r="B30" s="23" t="s">
        <v>116</v>
      </c>
      <c r="C30" s="39">
        <v>1.0373002379574401</v>
      </c>
      <c r="D30" s="39">
        <v>0.99385656016846802</v>
      </c>
      <c r="E30" s="39">
        <v>1.08264293539921</v>
      </c>
      <c r="F30" s="2" t="s">
        <v>191</v>
      </c>
      <c r="G30" s="44">
        <v>0.15425006010482301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12</vt:i4>
      </vt:variant>
    </vt:vector>
  </HeadingPairs>
  <TitlesOfParts>
    <vt:vector size="12" baseType="lpstr">
      <vt:lpstr>Table1 </vt:lpstr>
      <vt:lpstr>Table2</vt:lpstr>
      <vt:lpstr>Supplementary Table1</vt:lpstr>
      <vt:lpstr>Supplementary Table2</vt:lpstr>
      <vt:lpstr>Supplementary Table3</vt:lpstr>
      <vt:lpstr>Supplementary Table4</vt:lpstr>
      <vt:lpstr>Supplementary Table5</vt:lpstr>
      <vt:lpstr>Supplementary Table6</vt:lpstr>
      <vt:lpstr>Supplementary Table7</vt:lpstr>
      <vt:lpstr>Supplementary Table8</vt:lpstr>
      <vt:lpstr>Supplementary Table9</vt:lpstr>
      <vt:lpstr>Supplementary Table10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YQQ</dc:creator>
  <cp:lastModifiedBy>冤种 大</cp:lastModifiedBy>
  <dcterms:created xsi:type="dcterms:W3CDTF">2015-06-05T18:19:34Z</dcterms:created>
  <dcterms:modified xsi:type="dcterms:W3CDTF">2023-11-02T07:58:39Z</dcterms:modified>
</cp:coreProperties>
</file>