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showObjects="none"/>
  <mc:AlternateContent xmlns:mc="http://schemas.openxmlformats.org/markup-compatibility/2006">
    <mc:Choice Requires="x15">
      <x15ac:absPath xmlns:x15ac="http://schemas.microsoft.com/office/spreadsheetml/2010/11/ac" url="C:\Users\cyath\OneDrive\Documents\Sciences\EXPERIMENTS\CALLOSOBRUCHUS\Calloso_embryo_paper\"/>
    </mc:Choice>
  </mc:AlternateContent>
  <xr:revisionPtr revIDLastSave="0" documentId="13_ncr:1_{F99DDEAE-B3B0-44BF-BAD0-FF7C7A5887E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itle" sheetId="13" r:id="rId1"/>
    <sheet name="20" sheetId="11" r:id="rId2"/>
    <sheet name="23" sheetId="10" r:id="rId3"/>
    <sheet name="26" sheetId="9" r:id="rId4"/>
    <sheet name="29" sheetId="8" r:id="rId5"/>
    <sheet name="32" sheetId="1" r:id="rId6"/>
  </sheets>
  <definedNames>
    <definedName name="solver_adj" localSheetId="1" hidden="1">'20'!#REF!</definedName>
    <definedName name="solver_adj" localSheetId="2" hidden="1">'23'!#REF!</definedName>
    <definedName name="solver_adj" localSheetId="3" hidden="1">'26'!#REF!</definedName>
    <definedName name="solver_adj" localSheetId="4" hidden="1">'29'!#REF!</definedName>
    <definedName name="solver_adj" localSheetId="5" hidden="1">'32'!#REF!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eng" localSheetId="1" hidden="1">1</definedName>
    <definedName name="solver_eng" localSheetId="2" hidden="1">1</definedName>
    <definedName name="solver_eng" localSheetId="3" hidden="1">1</definedName>
    <definedName name="solver_eng" localSheetId="4" hidden="1">1</definedName>
    <definedName name="solver_eng" localSheetId="5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itr" localSheetId="5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neg" localSheetId="1" hidden="1">2</definedName>
    <definedName name="solver_neg" localSheetId="2" hidden="1">2</definedName>
    <definedName name="solver_neg" localSheetId="3" hidden="1">2</definedName>
    <definedName name="solver_neg" localSheetId="4" hidden="1">2</definedName>
    <definedName name="solver_neg" localSheetId="5" hidden="1">2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opt" localSheetId="1" hidden="1">'20'!#REF!</definedName>
    <definedName name="solver_opt" localSheetId="2" hidden="1">'23'!#REF!</definedName>
    <definedName name="solver_opt" localSheetId="3" hidden="1">'26'!#REF!</definedName>
    <definedName name="solver_opt" localSheetId="4" hidden="1">'29'!#REF!</definedName>
    <definedName name="solver_opt" localSheetId="5" hidden="1">'32'!#REF!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4" hidden="1">1</definedName>
    <definedName name="solver_scl" localSheetId="5" hidden="1">1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im" localSheetId="5" hidden="1">2147483647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U33" i="8" l="1"/>
  <c r="V33" i="8"/>
  <c r="U34" i="8"/>
  <c r="V34" i="8"/>
  <c r="U35" i="8"/>
  <c r="V35" i="8"/>
  <c r="U36" i="8"/>
  <c r="V36" i="8"/>
  <c r="U37" i="8"/>
  <c r="V37" i="8"/>
  <c r="U38" i="8"/>
  <c r="V38" i="8"/>
  <c r="U39" i="8"/>
  <c r="V39" i="8"/>
  <c r="U40" i="8"/>
  <c r="V40" i="8"/>
  <c r="U41" i="8"/>
  <c r="V41" i="8"/>
  <c r="U42" i="8"/>
  <c r="V42" i="8"/>
  <c r="U43" i="8"/>
  <c r="V43" i="8"/>
  <c r="U44" i="8"/>
  <c r="V44" i="8"/>
  <c r="U45" i="8"/>
  <c r="V45" i="8"/>
  <c r="U46" i="8"/>
  <c r="V46" i="8"/>
  <c r="U47" i="8"/>
  <c r="V47" i="8"/>
  <c r="U48" i="8"/>
  <c r="V48" i="8"/>
  <c r="U49" i="8"/>
  <c r="V49" i="8"/>
  <c r="U50" i="8"/>
  <c r="V50" i="8"/>
  <c r="U51" i="8"/>
  <c r="V51" i="8"/>
  <c r="U52" i="8"/>
  <c r="V52" i="8"/>
  <c r="U53" i="8"/>
  <c r="V53" i="8"/>
  <c r="U54" i="8"/>
  <c r="V54" i="8"/>
  <c r="U55" i="8"/>
  <c r="V55" i="8"/>
  <c r="S12" i="8"/>
  <c r="T12" i="8"/>
  <c r="S13" i="8"/>
  <c r="T13" i="8"/>
  <c r="S14" i="8"/>
  <c r="T14" i="8"/>
  <c r="S15" i="8"/>
  <c r="T15" i="8"/>
  <c r="S16" i="8"/>
  <c r="T16" i="8"/>
  <c r="S17" i="8"/>
  <c r="T17" i="8"/>
  <c r="S18" i="8"/>
  <c r="T18" i="8"/>
  <c r="S19" i="8"/>
  <c r="T19" i="8"/>
  <c r="S20" i="8"/>
  <c r="T20" i="8"/>
  <c r="S21" i="8"/>
  <c r="T21" i="8"/>
  <c r="S22" i="8"/>
  <c r="T22" i="8"/>
  <c r="S23" i="8"/>
  <c r="T23" i="8"/>
  <c r="S24" i="8"/>
  <c r="T24" i="8"/>
  <c r="S25" i="8"/>
  <c r="T25" i="8"/>
  <c r="S26" i="8"/>
  <c r="T26" i="8"/>
  <c r="S27" i="8"/>
  <c r="T27" i="8"/>
  <c r="S28" i="8"/>
  <c r="T28" i="8"/>
  <c r="S29" i="8"/>
  <c r="T29" i="8"/>
  <c r="S30" i="8"/>
  <c r="T30" i="8"/>
  <c r="S31" i="8"/>
  <c r="T31" i="8"/>
  <c r="S32" i="8"/>
  <c r="T32" i="8"/>
  <c r="S33" i="8"/>
  <c r="T33" i="8"/>
  <c r="S34" i="8"/>
  <c r="T34" i="8"/>
  <c r="S35" i="8"/>
  <c r="T35" i="8"/>
  <c r="S36" i="8"/>
  <c r="T36" i="8"/>
  <c r="S37" i="8"/>
  <c r="T37" i="8"/>
  <c r="S38" i="8"/>
  <c r="T38" i="8"/>
  <c r="S39" i="8"/>
  <c r="T39" i="8"/>
  <c r="S40" i="8"/>
  <c r="T40" i="8"/>
  <c r="S41" i="8"/>
  <c r="T41" i="8"/>
  <c r="S42" i="8"/>
  <c r="T42" i="8"/>
  <c r="Q7" i="8"/>
  <c r="R7" i="8"/>
  <c r="Q8" i="8"/>
  <c r="R8" i="8"/>
  <c r="Q9" i="8"/>
  <c r="R9" i="8"/>
  <c r="Q10" i="8"/>
  <c r="R10" i="8"/>
  <c r="Q11" i="8"/>
  <c r="R11" i="8"/>
  <c r="Q12" i="8"/>
  <c r="R12" i="8"/>
  <c r="Q13" i="8"/>
  <c r="R13" i="8"/>
  <c r="Q14" i="8"/>
  <c r="R14" i="8"/>
  <c r="Q15" i="8"/>
  <c r="R15" i="8"/>
  <c r="Q16" i="8"/>
  <c r="R16" i="8"/>
  <c r="Q17" i="8"/>
  <c r="R17" i="8"/>
  <c r="Q18" i="8"/>
  <c r="R18" i="8"/>
  <c r="Q19" i="8"/>
  <c r="R19" i="8"/>
  <c r="Q20" i="8"/>
  <c r="R20" i="8"/>
  <c r="Q21" i="8"/>
  <c r="R21" i="8"/>
  <c r="Q22" i="8"/>
  <c r="R22" i="8"/>
  <c r="Q23" i="8"/>
  <c r="R23" i="8"/>
  <c r="Q24" i="8"/>
  <c r="R24" i="8"/>
  <c r="Q25" i="8"/>
  <c r="R25" i="8"/>
  <c r="Q26" i="8"/>
  <c r="R26" i="8"/>
  <c r="Q27" i="8"/>
  <c r="R27" i="8"/>
  <c r="Q28" i="8"/>
  <c r="R28" i="8"/>
  <c r="Q29" i="8"/>
  <c r="R29" i="8"/>
  <c r="Q30" i="8"/>
  <c r="R30" i="8"/>
  <c r="Q31" i="8"/>
  <c r="R31" i="8"/>
  <c r="Q32" i="8"/>
  <c r="R32" i="8"/>
  <c r="Q33" i="8"/>
  <c r="R33" i="8"/>
  <c r="O4" i="8"/>
  <c r="P4" i="8"/>
  <c r="O5" i="8"/>
  <c r="P5" i="8"/>
  <c r="O6" i="8"/>
  <c r="P6" i="8"/>
  <c r="O7" i="8"/>
  <c r="P7" i="8"/>
  <c r="O8" i="8"/>
  <c r="P8" i="8"/>
  <c r="O9" i="8"/>
  <c r="P9" i="8"/>
  <c r="O10" i="8"/>
  <c r="P10" i="8"/>
  <c r="O11" i="8"/>
  <c r="P11" i="8"/>
  <c r="O12" i="8"/>
  <c r="P12" i="8"/>
  <c r="O13" i="8"/>
  <c r="P13" i="8"/>
  <c r="O14" i="8"/>
  <c r="P14" i="8"/>
  <c r="O15" i="8"/>
  <c r="P15" i="8"/>
  <c r="O16" i="8"/>
  <c r="P16" i="8"/>
  <c r="O17" i="8"/>
  <c r="P17" i="8"/>
  <c r="O18" i="8"/>
  <c r="P18" i="8"/>
  <c r="O19" i="8"/>
  <c r="P19" i="8"/>
  <c r="O20" i="8"/>
  <c r="P20" i="8"/>
  <c r="O21" i="8"/>
  <c r="P21" i="8"/>
  <c r="O22" i="8"/>
  <c r="P22" i="8"/>
  <c r="O23" i="8"/>
  <c r="P23" i="8"/>
  <c r="O24" i="8"/>
  <c r="P24" i="8"/>
  <c r="N56" i="8"/>
  <c r="N4" i="8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6" i="8"/>
  <c r="N47" i="8"/>
  <c r="N48" i="8"/>
  <c r="N49" i="8"/>
  <c r="N50" i="8"/>
  <c r="N51" i="8"/>
  <c r="N52" i="8"/>
  <c r="N53" i="8"/>
  <c r="N54" i="8"/>
  <c r="N55" i="8"/>
  <c r="C19" i="8"/>
  <c r="D19" i="8" s="1"/>
  <c r="U20" i="9" l="1"/>
  <c r="V20" i="9"/>
  <c r="U21" i="9"/>
  <c r="V21" i="9"/>
  <c r="U22" i="9"/>
  <c r="V22" i="9"/>
  <c r="U23" i="9"/>
  <c r="V23" i="9"/>
  <c r="U24" i="9"/>
  <c r="V24" i="9"/>
  <c r="U25" i="9"/>
  <c r="V25" i="9"/>
  <c r="U26" i="9"/>
  <c r="V26" i="9"/>
  <c r="U27" i="9"/>
  <c r="V27" i="9"/>
  <c r="U28" i="9"/>
  <c r="V28" i="9"/>
  <c r="U29" i="9"/>
  <c r="V29" i="9"/>
  <c r="U30" i="9"/>
  <c r="V30" i="9"/>
  <c r="U31" i="9"/>
  <c r="V31" i="9"/>
  <c r="U32" i="9"/>
  <c r="V32" i="9"/>
  <c r="U33" i="9"/>
  <c r="V33" i="9"/>
  <c r="U34" i="9"/>
  <c r="V34" i="9"/>
  <c r="U35" i="9"/>
  <c r="V35" i="9"/>
  <c r="U36" i="9"/>
  <c r="V36" i="9"/>
  <c r="U37" i="9"/>
  <c r="V37" i="9"/>
  <c r="U38" i="9"/>
  <c r="V38" i="9"/>
  <c r="U39" i="9"/>
  <c r="V39" i="9"/>
  <c r="U40" i="9"/>
  <c r="V40" i="9"/>
  <c r="U41" i="9"/>
  <c r="V41" i="9"/>
  <c r="U42" i="9"/>
  <c r="V42" i="9"/>
  <c r="U43" i="9"/>
  <c r="V43" i="9"/>
  <c r="U44" i="9"/>
  <c r="V44" i="9"/>
  <c r="U45" i="9"/>
  <c r="V45" i="9"/>
  <c r="U46" i="9"/>
  <c r="V46" i="9"/>
  <c r="U47" i="9"/>
  <c r="V47" i="9"/>
  <c r="U48" i="9"/>
  <c r="V48" i="9"/>
  <c r="U49" i="9"/>
  <c r="V49" i="9"/>
  <c r="U50" i="9"/>
  <c r="V50" i="9"/>
  <c r="U51" i="9"/>
  <c r="V51" i="9"/>
  <c r="S15" i="9"/>
  <c r="T15" i="9"/>
  <c r="S16" i="9"/>
  <c r="T16" i="9"/>
  <c r="S17" i="9"/>
  <c r="T17" i="9"/>
  <c r="S18" i="9"/>
  <c r="T18" i="9"/>
  <c r="S19" i="9"/>
  <c r="T19" i="9"/>
  <c r="S20" i="9"/>
  <c r="T20" i="9"/>
  <c r="S21" i="9"/>
  <c r="T21" i="9"/>
  <c r="S22" i="9"/>
  <c r="T22" i="9"/>
  <c r="S23" i="9"/>
  <c r="T23" i="9"/>
  <c r="S24" i="9"/>
  <c r="T24" i="9"/>
  <c r="S25" i="9"/>
  <c r="T25" i="9"/>
  <c r="S26" i="9"/>
  <c r="T26" i="9"/>
  <c r="S27" i="9"/>
  <c r="T27" i="9"/>
  <c r="S28" i="9"/>
  <c r="T28" i="9"/>
  <c r="S29" i="9"/>
  <c r="T29" i="9"/>
  <c r="S30" i="9"/>
  <c r="T30" i="9"/>
  <c r="S31" i="9"/>
  <c r="T31" i="9"/>
  <c r="S32" i="9"/>
  <c r="T32" i="9"/>
  <c r="S33" i="9"/>
  <c r="T33" i="9"/>
  <c r="S34" i="9"/>
  <c r="T34" i="9"/>
  <c r="S35" i="9"/>
  <c r="T35" i="9"/>
  <c r="S36" i="9"/>
  <c r="T36" i="9"/>
  <c r="S37" i="9"/>
  <c r="T37" i="9"/>
  <c r="S38" i="9"/>
  <c r="T38" i="9"/>
  <c r="S39" i="9"/>
  <c r="T39" i="9"/>
  <c r="S40" i="9"/>
  <c r="T40" i="9"/>
  <c r="S41" i="9"/>
  <c r="T41" i="9"/>
  <c r="S42" i="9"/>
  <c r="T42" i="9"/>
  <c r="S43" i="9"/>
  <c r="T43" i="9"/>
  <c r="Q6" i="9"/>
  <c r="R6" i="9"/>
  <c r="Q7" i="9"/>
  <c r="R7" i="9"/>
  <c r="Q8" i="9"/>
  <c r="R8" i="9"/>
  <c r="Q9" i="9"/>
  <c r="R9" i="9"/>
  <c r="Q10" i="9"/>
  <c r="R10" i="9"/>
  <c r="Q11" i="9"/>
  <c r="R11" i="9"/>
  <c r="Q12" i="9"/>
  <c r="R12" i="9"/>
  <c r="Q13" i="9"/>
  <c r="R13" i="9"/>
  <c r="Q14" i="9"/>
  <c r="R14" i="9"/>
  <c r="Q15" i="9"/>
  <c r="R15" i="9"/>
  <c r="Q16" i="9"/>
  <c r="R16" i="9"/>
  <c r="Q17" i="9"/>
  <c r="R17" i="9"/>
  <c r="Q18" i="9"/>
  <c r="R18" i="9"/>
  <c r="Q19" i="9"/>
  <c r="R19" i="9"/>
  <c r="Q20" i="9"/>
  <c r="R20" i="9"/>
  <c r="Q21" i="9"/>
  <c r="R21" i="9"/>
  <c r="Q22" i="9"/>
  <c r="R22" i="9"/>
  <c r="Q23" i="9"/>
  <c r="R23" i="9"/>
  <c r="Q24" i="9"/>
  <c r="R24" i="9"/>
  <c r="Q25" i="9"/>
  <c r="R25" i="9"/>
  <c r="Q26" i="9"/>
  <c r="R26" i="9"/>
  <c r="Q27" i="9"/>
  <c r="R27" i="9"/>
  <c r="Q28" i="9"/>
  <c r="R28" i="9"/>
  <c r="Q29" i="9"/>
  <c r="R29" i="9"/>
  <c r="Q30" i="9"/>
  <c r="R30" i="9"/>
  <c r="Q31" i="9"/>
  <c r="R31" i="9"/>
  <c r="Q32" i="9"/>
  <c r="R32" i="9"/>
  <c r="Q33" i="9"/>
  <c r="R33" i="9"/>
  <c r="Q34" i="9"/>
  <c r="R34" i="9"/>
  <c r="Q35" i="9"/>
  <c r="R35" i="9"/>
  <c r="Q36" i="9"/>
  <c r="R36" i="9"/>
  <c r="Q37" i="9"/>
  <c r="R37" i="9"/>
  <c r="Q38" i="9"/>
  <c r="R38" i="9"/>
  <c r="Q39" i="9"/>
  <c r="R39" i="9"/>
  <c r="Q40" i="9"/>
  <c r="R40" i="9"/>
  <c r="Q41" i="9"/>
  <c r="R41" i="9"/>
  <c r="Q42" i="9"/>
  <c r="R42" i="9"/>
  <c r="Q43" i="9"/>
  <c r="R43" i="9"/>
  <c r="O4" i="9"/>
  <c r="P4" i="9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N4" i="9"/>
  <c r="N5" i="9"/>
  <c r="N6" i="9"/>
  <c r="N7" i="9"/>
  <c r="N8" i="9"/>
  <c r="N9" i="9"/>
  <c r="N10" i="9"/>
  <c r="N11" i="9"/>
  <c r="N12" i="9"/>
  <c r="N52" i="9" s="1"/>
  <c r="N13" i="9"/>
  <c r="N14" i="9"/>
  <c r="N15" i="9"/>
  <c r="N16" i="9"/>
  <c r="N17" i="9"/>
  <c r="N18" i="9"/>
  <c r="N19" i="9"/>
  <c r="N20" i="9"/>
  <c r="N21" i="9"/>
  <c r="N22" i="9"/>
  <c r="N23" i="9"/>
  <c r="N24" i="9"/>
  <c r="N25" i="9"/>
  <c r="N26" i="9"/>
  <c r="N27" i="9"/>
  <c r="N28" i="9"/>
  <c r="N29" i="9"/>
  <c r="N30" i="9"/>
  <c r="N31" i="9"/>
  <c r="N32" i="9"/>
  <c r="N33" i="9"/>
  <c r="N34" i="9"/>
  <c r="N35" i="9"/>
  <c r="N36" i="9"/>
  <c r="N37" i="9"/>
  <c r="N38" i="9"/>
  <c r="N39" i="9"/>
  <c r="N40" i="9"/>
  <c r="N41" i="9"/>
  <c r="N42" i="9"/>
  <c r="N43" i="9"/>
  <c r="N44" i="9"/>
  <c r="N45" i="9"/>
  <c r="N46" i="9"/>
  <c r="N47" i="9"/>
  <c r="N48" i="9"/>
  <c r="N49" i="9"/>
  <c r="N50" i="9"/>
  <c r="N51" i="9"/>
  <c r="U36" i="10"/>
  <c r="V36" i="10"/>
  <c r="U37" i="10"/>
  <c r="V37" i="10"/>
  <c r="U38" i="10"/>
  <c r="V38" i="10"/>
  <c r="U39" i="10"/>
  <c r="V39" i="10"/>
  <c r="U40" i="10"/>
  <c r="V40" i="10"/>
  <c r="U41" i="10"/>
  <c r="V41" i="10"/>
  <c r="U42" i="10"/>
  <c r="V42" i="10"/>
  <c r="U43" i="10"/>
  <c r="V43" i="10"/>
  <c r="U44" i="10"/>
  <c r="V44" i="10"/>
  <c r="U45" i="10"/>
  <c r="V45" i="10"/>
  <c r="U46" i="10"/>
  <c r="V46" i="10"/>
  <c r="U47" i="10"/>
  <c r="V47" i="10"/>
  <c r="U48" i="10"/>
  <c r="V48" i="10"/>
  <c r="U49" i="10"/>
  <c r="V49" i="10"/>
  <c r="U50" i="10"/>
  <c r="V50" i="10"/>
  <c r="U51" i="10"/>
  <c r="V51" i="10"/>
  <c r="U52" i="10"/>
  <c r="V52" i="10"/>
  <c r="U53" i="10"/>
  <c r="V53" i="10"/>
  <c r="U54" i="10"/>
  <c r="V54" i="10"/>
  <c r="U55" i="10"/>
  <c r="V55" i="10"/>
  <c r="U56" i="10"/>
  <c r="V56" i="10"/>
  <c r="U57" i="10"/>
  <c r="V57" i="10"/>
  <c r="U58" i="10"/>
  <c r="V58" i="10"/>
  <c r="U59" i="10"/>
  <c r="V59" i="10"/>
  <c r="U60" i="10"/>
  <c r="V60" i="10"/>
  <c r="U61" i="10"/>
  <c r="V61" i="10"/>
  <c r="U62" i="10"/>
  <c r="V62" i="10"/>
  <c r="U63" i="10"/>
  <c r="V63" i="10"/>
  <c r="U64" i="10"/>
  <c r="V64" i="10"/>
  <c r="U65" i="10"/>
  <c r="V65" i="10"/>
  <c r="S17" i="10"/>
  <c r="T17" i="10"/>
  <c r="S18" i="10"/>
  <c r="T18" i="10"/>
  <c r="S19" i="10"/>
  <c r="T19" i="10"/>
  <c r="S20" i="10"/>
  <c r="T20" i="10"/>
  <c r="S21" i="10"/>
  <c r="T21" i="10"/>
  <c r="S22" i="10"/>
  <c r="T22" i="10"/>
  <c r="S23" i="10"/>
  <c r="T23" i="10"/>
  <c r="S24" i="10"/>
  <c r="T24" i="10"/>
  <c r="S25" i="10"/>
  <c r="T25" i="10"/>
  <c r="S26" i="10"/>
  <c r="T26" i="10"/>
  <c r="S27" i="10"/>
  <c r="T27" i="10"/>
  <c r="S28" i="10"/>
  <c r="T28" i="10"/>
  <c r="S29" i="10"/>
  <c r="T29" i="10"/>
  <c r="S30" i="10"/>
  <c r="T30" i="10"/>
  <c r="S31" i="10"/>
  <c r="T31" i="10"/>
  <c r="S32" i="10"/>
  <c r="T32" i="10"/>
  <c r="S33" i="10"/>
  <c r="T33" i="10"/>
  <c r="S34" i="10"/>
  <c r="T34" i="10"/>
  <c r="S35" i="10"/>
  <c r="T35" i="10"/>
  <c r="S36" i="10"/>
  <c r="T36" i="10"/>
  <c r="S37" i="10"/>
  <c r="T37" i="10"/>
  <c r="S38" i="10"/>
  <c r="T38" i="10"/>
  <c r="S39" i="10"/>
  <c r="T39" i="10"/>
  <c r="S40" i="10"/>
  <c r="T40" i="10"/>
  <c r="S41" i="10"/>
  <c r="T41" i="10"/>
  <c r="S42" i="10"/>
  <c r="T42" i="10"/>
  <c r="S43" i="10"/>
  <c r="T43" i="10"/>
  <c r="S44" i="10"/>
  <c r="T44" i="10"/>
  <c r="S45" i="10"/>
  <c r="T45" i="10"/>
  <c r="S46" i="10"/>
  <c r="T46" i="10"/>
  <c r="S47" i="10"/>
  <c r="T47" i="10"/>
  <c r="S48" i="10"/>
  <c r="T48" i="10"/>
  <c r="S49" i="10"/>
  <c r="T49" i="10"/>
  <c r="S50" i="10"/>
  <c r="T50" i="10"/>
  <c r="S51" i="10"/>
  <c r="T51" i="10"/>
  <c r="S52" i="10"/>
  <c r="T52" i="10"/>
  <c r="Q6" i="10"/>
  <c r="R6" i="10"/>
  <c r="Q7" i="10"/>
  <c r="R7" i="10"/>
  <c r="Q8" i="10"/>
  <c r="R8" i="10"/>
  <c r="Q9" i="10"/>
  <c r="R9" i="10"/>
  <c r="Q10" i="10"/>
  <c r="R10" i="10"/>
  <c r="Q11" i="10"/>
  <c r="R11" i="10"/>
  <c r="Q12" i="10"/>
  <c r="R12" i="10"/>
  <c r="Q13" i="10"/>
  <c r="R13" i="10"/>
  <c r="Q14" i="10"/>
  <c r="R14" i="10"/>
  <c r="Q15" i="10"/>
  <c r="R15" i="10"/>
  <c r="Q16" i="10"/>
  <c r="R16" i="10"/>
  <c r="Q17" i="10"/>
  <c r="R17" i="10"/>
  <c r="Q18" i="10"/>
  <c r="R18" i="10"/>
  <c r="Q19" i="10"/>
  <c r="R19" i="10"/>
  <c r="Q20" i="10"/>
  <c r="R20" i="10"/>
  <c r="Q21" i="10"/>
  <c r="R21" i="10"/>
  <c r="Q22" i="10"/>
  <c r="R22" i="10"/>
  <c r="Q23" i="10"/>
  <c r="R23" i="10"/>
  <c r="Q24" i="10"/>
  <c r="R24" i="10"/>
  <c r="Q25" i="10"/>
  <c r="R25" i="10"/>
  <c r="Q26" i="10"/>
  <c r="R26" i="10"/>
  <c r="Q27" i="10"/>
  <c r="R27" i="10"/>
  <c r="Q28" i="10"/>
  <c r="R28" i="10"/>
  <c r="Q29" i="10"/>
  <c r="R29" i="10"/>
  <c r="Q30" i="10"/>
  <c r="R30" i="10"/>
  <c r="Q31" i="10"/>
  <c r="R31" i="10"/>
  <c r="Q32" i="10"/>
  <c r="R32" i="10"/>
  <c r="Q33" i="10"/>
  <c r="R33" i="10"/>
  <c r="Q34" i="10"/>
  <c r="R34" i="10"/>
  <c r="Q35" i="10"/>
  <c r="R35" i="10"/>
  <c r="Q36" i="10"/>
  <c r="R36" i="10"/>
  <c r="Q37" i="10"/>
  <c r="R37" i="10"/>
  <c r="Q38" i="10"/>
  <c r="R38" i="10"/>
  <c r="Q39" i="10"/>
  <c r="R39" i="10"/>
  <c r="Q40" i="10"/>
  <c r="R40" i="10"/>
  <c r="Q41" i="10"/>
  <c r="R41" i="10"/>
  <c r="Q42" i="10"/>
  <c r="R42" i="10"/>
  <c r="Q43" i="10"/>
  <c r="R43" i="10"/>
  <c r="Q44" i="10"/>
  <c r="R44" i="10"/>
  <c r="Q45" i="10"/>
  <c r="R45" i="10"/>
  <c r="Q46" i="10"/>
  <c r="R46" i="10"/>
  <c r="Q47" i="10"/>
  <c r="R47" i="10"/>
  <c r="Q48" i="10"/>
  <c r="R48" i="10"/>
  <c r="Q49" i="10"/>
  <c r="R49" i="10"/>
  <c r="Q50" i="10"/>
  <c r="R50" i="10"/>
  <c r="Q51" i="10"/>
  <c r="R51" i="10"/>
  <c r="O4" i="10"/>
  <c r="P4" i="10"/>
  <c r="O5" i="10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N4" i="10"/>
  <c r="N5" i="10"/>
  <c r="N6" i="10"/>
  <c r="N7" i="10"/>
  <c r="N8" i="10"/>
  <c r="N9" i="10"/>
  <c r="N10" i="10"/>
  <c r="N11" i="10"/>
  <c r="N12" i="10"/>
  <c r="N13" i="10"/>
  <c r="N14" i="10"/>
  <c r="N15" i="10"/>
  <c r="N16" i="10"/>
  <c r="N17" i="10"/>
  <c r="N18" i="10"/>
  <c r="N19" i="10"/>
  <c r="N20" i="10"/>
  <c r="N21" i="10"/>
  <c r="N22" i="10"/>
  <c r="N23" i="10"/>
  <c r="N24" i="10"/>
  <c r="N25" i="10"/>
  <c r="N26" i="10"/>
  <c r="N27" i="10"/>
  <c r="N28" i="10"/>
  <c r="N29" i="10"/>
  <c r="N30" i="10"/>
  <c r="N31" i="10"/>
  <c r="N32" i="10"/>
  <c r="N33" i="10"/>
  <c r="N34" i="10"/>
  <c r="N35" i="10"/>
  <c r="N36" i="10"/>
  <c r="N37" i="10"/>
  <c r="N38" i="10"/>
  <c r="N39" i="10"/>
  <c r="N40" i="10"/>
  <c r="N41" i="10"/>
  <c r="N42" i="10"/>
  <c r="N43" i="10"/>
  <c r="N44" i="10"/>
  <c r="N45" i="10"/>
  <c r="N46" i="10"/>
  <c r="N47" i="10"/>
  <c r="N48" i="10"/>
  <c r="N49" i="10"/>
  <c r="N50" i="10"/>
  <c r="N51" i="10"/>
  <c r="N52" i="10"/>
  <c r="N53" i="10"/>
  <c r="N54" i="10"/>
  <c r="N55" i="10"/>
  <c r="N56" i="10"/>
  <c r="N57" i="10"/>
  <c r="N58" i="10"/>
  <c r="N59" i="10"/>
  <c r="N60" i="10"/>
  <c r="N61" i="10"/>
  <c r="N62" i="10"/>
  <c r="N63" i="10"/>
  <c r="N64" i="10"/>
  <c r="N65" i="10"/>
  <c r="U34" i="11"/>
  <c r="V34" i="11"/>
  <c r="U35" i="11"/>
  <c r="V35" i="11"/>
  <c r="U36" i="11"/>
  <c r="V36" i="11"/>
  <c r="U37" i="11"/>
  <c r="V37" i="11"/>
  <c r="U38" i="11"/>
  <c r="V38" i="11"/>
  <c r="U39" i="11"/>
  <c r="V39" i="11"/>
  <c r="U40" i="11"/>
  <c r="V40" i="11"/>
  <c r="U41" i="11"/>
  <c r="V41" i="11"/>
  <c r="U42" i="11"/>
  <c r="V42" i="11"/>
  <c r="U43" i="11"/>
  <c r="V43" i="11"/>
  <c r="U44" i="11"/>
  <c r="V44" i="11"/>
  <c r="U45" i="11"/>
  <c r="V45" i="11"/>
  <c r="U46" i="11"/>
  <c r="V46" i="11"/>
  <c r="U47" i="11"/>
  <c r="V47" i="11"/>
  <c r="U48" i="11"/>
  <c r="V48" i="11"/>
  <c r="U49" i="11"/>
  <c r="V49" i="11"/>
  <c r="U50" i="11"/>
  <c r="V50" i="11"/>
  <c r="U51" i="11"/>
  <c r="V51" i="11"/>
  <c r="U52" i="11"/>
  <c r="V52" i="11"/>
  <c r="U53" i="11"/>
  <c r="V53" i="11"/>
  <c r="U54" i="11"/>
  <c r="V54" i="11"/>
  <c r="U55" i="11"/>
  <c r="V55" i="11"/>
  <c r="U56" i="11"/>
  <c r="V56" i="11"/>
  <c r="U57" i="11"/>
  <c r="V57" i="11"/>
  <c r="U58" i="11"/>
  <c r="V58" i="11"/>
  <c r="U59" i="11"/>
  <c r="V59" i="11"/>
  <c r="U60" i="11"/>
  <c r="V60" i="11"/>
  <c r="U61" i="11"/>
  <c r="V61" i="11"/>
  <c r="U62" i="11"/>
  <c r="V62" i="11"/>
  <c r="U63" i="11"/>
  <c r="V63" i="11"/>
  <c r="U64" i="11"/>
  <c r="V64" i="11"/>
  <c r="U65" i="11"/>
  <c r="V65" i="11"/>
  <c r="U66" i="11"/>
  <c r="V66" i="11"/>
  <c r="U67" i="11"/>
  <c r="V67" i="11"/>
  <c r="U68" i="11"/>
  <c r="V68" i="11"/>
  <c r="U69" i="11"/>
  <c r="V69" i="11"/>
  <c r="U70" i="11"/>
  <c r="V70" i="11"/>
  <c r="U71" i="11"/>
  <c r="V71" i="11"/>
  <c r="U72" i="11"/>
  <c r="V72" i="11"/>
  <c r="U73" i="11"/>
  <c r="V73" i="11"/>
  <c r="U74" i="11"/>
  <c r="V74" i="11"/>
  <c r="U75" i="11"/>
  <c r="V75" i="11"/>
  <c r="S22" i="11"/>
  <c r="T22" i="11"/>
  <c r="S23" i="11"/>
  <c r="T23" i="11"/>
  <c r="S24" i="11"/>
  <c r="T24" i="11"/>
  <c r="S25" i="11"/>
  <c r="T25" i="11"/>
  <c r="S26" i="11"/>
  <c r="T26" i="11"/>
  <c r="S27" i="11"/>
  <c r="T27" i="11"/>
  <c r="S28" i="11"/>
  <c r="T28" i="11"/>
  <c r="S29" i="11"/>
  <c r="T29" i="11"/>
  <c r="S30" i="11"/>
  <c r="T30" i="11"/>
  <c r="S31" i="11"/>
  <c r="T31" i="11"/>
  <c r="S32" i="11"/>
  <c r="T32" i="11"/>
  <c r="S33" i="11"/>
  <c r="T33" i="11"/>
  <c r="S34" i="11"/>
  <c r="T34" i="11"/>
  <c r="S35" i="11"/>
  <c r="T35" i="11"/>
  <c r="S36" i="11"/>
  <c r="T36" i="11"/>
  <c r="S37" i="11"/>
  <c r="T37" i="11"/>
  <c r="S38" i="11"/>
  <c r="T38" i="11"/>
  <c r="S39" i="11"/>
  <c r="T39" i="11"/>
  <c r="S40" i="11"/>
  <c r="T40" i="11"/>
  <c r="S41" i="11"/>
  <c r="T41" i="11"/>
  <c r="S42" i="11"/>
  <c r="T42" i="11"/>
  <c r="S43" i="11"/>
  <c r="T43" i="11"/>
  <c r="S44" i="11"/>
  <c r="T44" i="11"/>
  <c r="S45" i="11"/>
  <c r="T45" i="11"/>
  <c r="S46" i="11"/>
  <c r="T46" i="11"/>
  <c r="S47" i="11"/>
  <c r="T47" i="11"/>
  <c r="S48" i="11"/>
  <c r="T48" i="11"/>
  <c r="S49" i="11"/>
  <c r="T49" i="11"/>
  <c r="S50" i="11"/>
  <c r="T50" i="11"/>
  <c r="S51" i="11"/>
  <c r="T51" i="11"/>
  <c r="S52" i="11"/>
  <c r="T52" i="11"/>
  <c r="S53" i="11"/>
  <c r="T53" i="11"/>
  <c r="S54" i="11"/>
  <c r="T54" i="11"/>
  <c r="S55" i="11"/>
  <c r="T55" i="11"/>
  <c r="S56" i="11"/>
  <c r="T56" i="11"/>
  <c r="Q7" i="11"/>
  <c r="R7" i="11"/>
  <c r="Q8" i="11"/>
  <c r="R8" i="11"/>
  <c r="Q9" i="11"/>
  <c r="R9" i="11"/>
  <c r="Q10" i="11"/>
  <c r="R10" i="11"/>
  <c r="Q11" i="11"/>
  <c r="R11" i="11"/>
  <c r="Q12" i="11"/>
  <c r="R12" i="11"/>
  <c r="Q13" i="11"/>
  <c r="R13" i="11"/>
  <c r="Q14" i="11"/>
  <c r="R14" i="11"/>
  <c r="Q15" i="11"/>
  <c r="R15" i="11"/>
  <c r="Q16" i="11"/>
  <c r="R16" i="11"/>
  <c r="Q17" i="11"/>
  <c r="R17" i="11"/>
  <c r="Q18" i="11"/>
  <c r="R18" i="11"/>
  <c r="Q19" i="11"/>
  <c r="R19" i="11"/>
  <c r="Q20" i="11"/>
  <c r="R20" i="11"/>
  <c r="Q21" i="11"/>
  <c r="R21" i="11"/>
  <c r="Q22" i="11"/>
  <c r="R22" i="11"/>
  <c r="Q23" i="11"/>
  <c r="R23" i="11"/>
  <c r="Q24" i="11"/>
  <c r="R24" i="11"/>
  <c r="Q25" i="11"/>
  <c r="R25" i="11"/>
  <c r="Q26" i="11"/>
  <c r="R26" i="11"/>
  <c r="Q27" i="11"/>
  <c r="R27" i="11"/>
  <c r="Q28" i="11"/>
  <c r="R28" i="11"/>
  <c r="Q29" i="11"/>
  <c r="R29" i="11"/>
  <c r="Q30" i="11"/>
  <c r="R30" i="11"/>
  <c r="Q31" i="11"/>
  <c r="R31" i="11"/>
  <c r="Q32" i="11"/>
  <c r="R32" i="11"/>
  <c r="Q33" i="11"/>
  <c r="R33" i="11"/>
  <c r="Q34" i="11"/>
  <c r="R34" i="11"/>
  <c r="Q35" i="11"/>
  <c r="R35" i="11"/>
  <c r="Q36" i="11"/>
  <c r="R36" i="11"/>
  <c r="Q37" i="11"/>
  <c r="R37" i="11"/>
  <c r="Q38" i="11"/>
  <c r="R38" i="11"/>
  <c r="Q39" i="11"/>
  <c r="R39" i="11"/>
  <c r="Q40" i="11"/>
  <c r="R40" i="11"/>
  <c r="Q41" i="11"/>
  <c r="R41" i="11"/>
  <c r="Q42" i="11"/>
  <c r="R42" i="11"/>
  <c r="Q43" i="11"/>
  <c r="R43" i="11"/>
  <c r="Q44" i="11"/>
  <c r="R44" i="11"/>
  <c r="Q45" i="11"/>
  <c r="R45" i="11"/>
  <c r="Q46" i="11"/>
  <c r="R46" i="11"/>
  <c r="Q47" i="11"/>
  <c r="R47" i="11"/>
  <c r="Q48" i="11"/>
  <c r="R48" i="11"/>
  <c r="Q49" i="11"/>
  <c r="R49" i="11"/>
  <c r="Q50" i="11"/>
  <c r="R50" i="11"/>
  <c r="Q51" i="11"/>
  <c r="R51" i="11"/>
  <c r="O4" i="11"/>
  <c r="P4" i="11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N4" i="11"/>
  <c r="N5" i="11"/>
  <c r="N6" i="11"/>
  <c r="N7" i="11"/>
  <c r="N8" i="11"/>
  <c r="N76" i="11" s="1"/>
  <c r="N9" i="11"/>
  <c r="N10" i="11"/>
  <c r="N11" i="11"/>
  <c r="N12" i="11"/>
  <c r="N13" i="11"/>
  <c r="N14" i="11"/>
  <c r="N15" i="11"/>
  <c r="N16" i="11"/>
  <c r="N17" i="11"/>
  <c r="N18" i="11"/>
  <c r="N19" i="11"/>
  <c r="N20" i="11"/>
  <c r="N21" i="11"/>
  <c r="N22" i="11"/>
  <c r="N23" i="11"/>
  <c r="N24" i="11"/>
  <c r="N25" i="11"/>
  <c r="N26" i="11"/>
  <c r="N27" i="11"/>
  <c r="N28" i="11"/>
  <c r="N29" i="11"/>
  <c r="N30" i="11"/>
  <c r="N31" i="11"/>
  <c r="N32" i="11"/>
  <c r="N33" i="11"/>
  <c r="N34" i="11"/>
  <c r="N35" i="11"/>
  <c r="N36" i="11"/>
  <c r="N37" i="11"/>
  <c r="N38" i="11"/>
  <c r="N39" i="11"/>
  <c r="N40" i="11"/>
  <c r="N41" i="11"/>
  <c r="N42" i="11"/>
  <c r="N43" i="11"/>
  <c r="N44" i="11"/>
  <c r="N45" i="11"/>
  <c r="N46" i="11"/>
  <c r="N47" i="11"/>
  <c r="N48" i="11"/>
  <c r="N49" i="11"/>
  <c r="N50" i="11"/>
  <c r="N51" i="11"/>
  <c r="N52" i="11"/>
  <c r="N53" i="11"/>
  <c r="N54" i="11"/>
  <c r="N55" i="11"/>
  <c r="N56" i="11"/>
  <c r="N57" i="11"/>
  <c r="N58" i="11"/>
  <c r="N59" i="11"/>
  <c r="N60" i="11"/>
  <c r="N61" i="11"/>
  <c r="N62" i="11"/>
  <c r="N63" i="11"/>
  <c r="N64" i="11"/>
  <c r="N65" i="11"/>
  <c r="N66" i="11"/>
  <c r="N67" i="11"/>
  <c r="N68" i="11"/>
  <c r="N69" i="11"/>
  <c r="N70" i="11"/>
  <c r="N71" i="11"/>
  <c r="N72" i="11"/>
  <c r="N73" i="11"/>
  <c r="N74" i="11"/>
  <c r="N75" i="11"/>
  <c r="U28" i="1"/>
  <c r="V28" i="1"/>
  <c r="U29" i="1"/>
  <c r="V29" i="1"/>
  <c r="U30" i="1"/>
  <c r="V30" i="1"/>
  <c r="U31" i="1"/>
  <c r="V31" i="1"/>
  <c r="U32" i="1"/>
  <c r="V32" i="1"/>
  <c r="U33" i="1"/>
  <c r="V33" i="1"/>
  <c r="U34" i="1"/>
  <c r="V34" i="1"/>
  <c r="U35" i="1"/>
  <c r="V35" i="1"/>
  <c r="U36" i="1"/>
  <c r="V36" i="1"/>
  <c r="U37" i="1"/>
  <c r="V37" i="1"/>
  <c r="U38" i="1"/>
  <c r="V38" i="1"/>
  <c r="U39" i="1"/>
  <c r="V39" i="1"/>
  <c r="U40" i="1"/>
  <c r="V40" i="1"/>
  <c r="U41" i="1"/>
  <c r="V41" i="1"/>
  <c r="U42" i="1"/>
  <c r="V42" i="1"/>
  <c r="U43" i="1"/>
  <c r="V43" i="1"/>
  <c r="U44" i="1"/>
  <c r="V44" i="1"/>
  <c r="U45" i="1"/>
  <c r="V45" i="1"/>
  <c r="U46" i="1"/>
  <c r="V46" i="1"/>
  <c r="U47" i="1"/>
  <c r="V47" i="1"/>
  <c r="U48" i="1"/>
  <c r="V48" i="1"/>
  <c r="U49" i="1"/>
  <c r="V49" i="1"/>
  <c r="U50" i="1"/>
  <c r="V50" i="1"/>
  <c r="U51" i="1"/>
  <c r="V51" i="1"/>
  <c r="U52" i="1"/>
  <c r="V52" i="1"/>
  <c r="U53" i="1"/>
  <c r="V53" i="1"/>
  <c r="U54" i="1"/>
  <c r="V54" i="1"/>
  <c r="U55" i="1"/>
  <c r="V55" i="1"/>
  <c r="S11" i="1"/>
  <c r="T11" i="1"/>
  <c r="S12" i="1"/>
  <c r="T12" i="1"/>
  <c r="S13" i="1"/>
  <c r="T13" i="1"/>
  <c r="S14" i="1"/>
  <c r="T14" i="1"/>
  <c r="S15" i="1"/>
  <c r="T15" i="1"/>
  <c r="S16" i="1"/>
  <c r="T16" i="1"/>
  <c r="S17" i="1"/>
  <c r="T17" i="1"/>
  <c r="S18" i="1"/>
  <c r="T18" i="1"/>
  <c r="S19" i="1"/>
  <c r="T19" i="1"/>
  <c r="S20" i="1"/>
  <c r="T20" i="1"/>
  <c r="S21" i="1"/>
  <c r="T21" i="1"/>
  <c r="S22" i="1"/>
  <c r="T22" i="1"/>
  <c r="S23" i="1"/>
  <c r="T23" i="1"/>
  <c r="S24" i="1"/>
  <c r="T24" i="1"/>
  <c r="S25" i="1"/>
  <c r="T25" i="1"/>
  <c r="S26" i="1"/>
  <c r="T26" i="1"/>
  <c r="S27" i="1"/>
  <c r="T27" i="1"/>
  <c r="S28" i="1"/>
  <c r="T28" i="1"/>
  <c r="S29" i="1"/>
  <c r="T29" i="1"/>
  <c r="S30" i="1"/>
  <c r="T30" i="1"/>
  <c r="S31" i="1"/>
  <c r="T31" i="1"/>
  <c r="S32" i="1"/>
  <c r="T32" i="1"/>
  <c r="S33" i="1"/>
  <c r="T33" i="1"/>
  <c r="S34" i="1"/>
  <c r="T34" i="1"/>
  <c r="S35" i="1"/>
  <c r="T35" i="1"/>
  <c r="S36" i="1"/>
  <c r="T36" i="1"/>
  <c r="S37" i="1"/>
  <c r="T37" i="1"/>
  <c r="S38" i="1"/>
  <c r="T38" i="1"/>
  <c r="S39" i="1"/>
  <c r="T39" i="1"/>
  <c r="S40" i="1"/>
  <c r="T40" i="1"/>
  <c r="S41" i="1"/>
  <c r="T41" i="1"/>
  <c r="S42" i="1"/>
  <c r="T42" i="1"/>
  <c r="S43" i="1"/>
  <c r="T43" i="1"/>
  <c r="S44" i="1"/>
  <c r="T44" i="1"/>
  <c r="Q7" i="1"/>
  <c r="R7" i="1"/>
  <c r="Q8" i="1"/>
  <c r="R8" i="1"/>
  <c r="Q9" i="1"/>
  <c r="R9" i="1"/>
  <c r="Q10" i="1"/>
  <c r="R10" i="1"/>
  <c r="Q11" i="1"/>
  <c r="R11" i="1"/>
  <c r="Q12" i="1"/>
  <c r="R12" i="1"/>
  <c r="Q13" i="1"/>
  <c r="R13" i="1"/>
  <c r="Q14" i="1"/>
  <c r="R14" i="1"/>
  <c r="Q15" i="1"/>
  <c r="R15" i="1"/>
  <c r="Q16" i="1"/>
  <c r="R16" i="1"/>
  <c r="Q17" i="1"/>
  <c r="R17" i="1"/>
  <c r="Q18" i="1"/>
  <c r="R18" i="1"/>
  <c r="Q19" i="1"/>
  <c r="R19" i="1"/>
  <c r="Q20" i="1"/>
  <c r="R20" i="1"/>
  <c r="Q21" i="1"/>
  <c r="R21" i="1"/>
  <c r="Q22" i="1"/>
  <c r="R22" i="1"/>
  <c r="Q23" i="1"/>
  <c r="R23" i="1"/>
  <c r="Q24" i="1"/>
  <c r="R24" i="1"/>
  <c r="Q25" i="1"/>
  <c r="R25" i="1"/>
  <c r="Q26" i="1"/>
  <c r="R26" i="1"/>
  <c r="Q27" i="1"/>
  <c r="R27" i="1"/>
  <c r="Q28" i="1"/>
  <c r="R28" i="1"/>
  <c r="Q29" i="1"/>
  <c r="R29" i="1"/>
  <c r="Q30" i="1"/>
  <c r="R30" i="1"/>
  <c r="Q31" i="1"/>
  <c r="R31" i="1"/>
  <c r="Q32" i="1"/>
  <c r="R32" i="1"/>
  <c r="Q33" i="1"/>
  <c r="R33" i="1"/>
  <c r="Q34" i="1"/>
  <c r="R34" i="1"/>
  <c r="Q35" i="1"/>
  <c r="R35" i="1"/>
  <c r="P18" i="1"/>
  <c r="O18" i="1"/>
  <c r="P17" i="1"/>
  <c r="O17" i="1"/>
  <c r="P16" i="1"/>
  <c r="O16" i="1"/>
  <c r="P15" i="1"/>
  <c r="O15" i="1"/>
  <c r="P14" i="1"/>
  <c r="O14" i="1"/>
  <c r="P13" i="1"/>
  <c r="O13" i="1"/>
  <c r="P12" i="1"/>
  <c r="O12" i="1"/>
  <c r="P11" i="1"/>
  <c r="O11" i="1"/>
  <c r="P10" i="1"/>
  <c r="O10" i="1"/>
  <c r="P9" i="1"/>
  <c r="O9" i="1"/>
  <c r="P8" i="1"/>
  <c r="O8" i="1"/>
  <c r="P7" i="1"/>
  <c r="O7" i="1"/>
  <c r="P6" i="1"/>
  <c r="O6" i="1"/>
  <c r="P5" i="1"/>
  <c r="O5" i="1"/>
  <c r="P4" i="1"/>
  <c r="O4" i="1"/>
  <c r="N57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C28" i="1"/>
  <c r="D28" i="1" s="1"/>
  <c r="C26" i="1"/>
  <c r="D26" i="1" s="1"/>
  <c r="C13" i="11" l="1"/>
  <c r="D13" i="11" s="1"/>
  <c r="C12" i="10" l="1"/>
  <c r="D12" i="10" s="1"/>
  <c r="C64" i="10" l="1"/>
  <c r="D64" i="10" s="1"/>
  <c r="C63" i="10"/>
  <c r="D63" i="10" s="1"/>
  <c r="C62" i="10"/>
  <c r="D62" i="10" s="1"/>
  <c r="C46" i="10" l="1"/>
  <c r="D46" i="10" s="1"/>
  <c r="C27" i="8" l="1"/>
  <c r="D27" i="8" s="1"/>
  <c r="C54" i="1" l="1"/>
  <c r="D54" i="1" s="1"/>
  <c r="C53" i="1"/>
  <c r="D53" i="1" s="1"/>
  <c r="C65" i="10" l="1"/>
  <c r="D65" i="10" s="1"/>
  <c r="C61" i="10"/>
  <c r="D61" i="10" s="1"/>
  <c r="C47" i="10"/>
  <c r="D47" i="10" s="1"/>
  <c r="C38" i="10"/>
  <c r="D38" i="10" s="1"/>
  <c r="C37" i="10"/>
  <c r="D37" i="10" s="1"/>
  <c r="C56" i="11"/>
  <c r="D56" i="11" s="1"/>
  <c r="C50" i="9"/>
  <c r="D50" i="9" s="1"/>
  <c r="C42" i="9" l="1"/>
  <c r="D42" i="9" s="1"/>
  <c r="C55" i="1" l="1"/>
  <c r="D55" i="1" s="1"/>
  <c r="C52" i="1"/>
  <c r="D52" i="1" s="1"/>
  <c r="C56" i="10" l="1"/>
  <c r="D56" i="10" s="1"/>
  <c r="C59" i="10"/>
  <c r="D59" i="10" s="1"/>
  <c r="C58" i="10"/>
  <c r="D58" i="10" s="1"/>
  <c r="C28" i="9" l="1"/>
  <c r="D28" i="9" s="1"/>
  <c r="C31" i="9"/>
  <c r="D31" i="9" s="1"/>
  <c r="C74" i="11"/>
  <c r="D74" i="11" s="1"/>
  <c r="C72" i="11" l="1"/>
  <c r="D72" i="11" s="1"/>
  <c r="C68" i="11" l="1"/>
  <c r="D68" i="11" s="1"/>
  <c r="C65" i="11"/>
  <c r="D65" i="11" s="1"/>
  <c r="C61" i="11"/>
  <c r="D61" i="11" s="1"/>
  <c r="C60" i="11"/>
  <c r="D60" i="11" s="1"/>
  <c r="C31" i="11"/>
  <c r="D31" i="11" s="1"/>
  <c r="C30" i="11"/>
  <c r="D30" i="11" s="1"/>
  <c r="C29" i="11"/>
  <c r="D29" i="11" s="1"/>
  <c r="C25" i="10"/>
  <c r="D25" i="10" s="1"/>
  <c r="C33" i="10"/>
  <c r="D33" i="10" s="1"/>
  <c r="C45" i="10"/>
  <c r="D45" i="10" s="1"/>
  <c r="C48" i="10"/>
  <c r="D48" i="10" s="1"/>
  <c r="C49" i="10"/>
  <c r="D49" i="10" s="1"/>
  <c r="C55" i="10"/>
  <c r="D55" i="10" s="1"/>
  <c r="C49" i="9"/>
  <c r="D49" i="9" s="1"/>
  <c r="C45" i="9"/>
  <c r="D45" i="9" s="1"/>
  <c r="C30" i="9"/>
  <c r="D30" i="9" s="1"/>
  <c r="C29" i="9"/>
  <c r="D29" i="9" s="1"/>
  <c r="C25" i="9"/>
  <c r="D25" i="9" s="1"/>
  <c r="C23" i="9"/>
  <c r="D23" i="9" s="1"/>
  <c r="C55" i="8"/>
  <c r="D55" i="8" s="1"/>
  <c r="C54" i="8"/>
  <c r="D54" i="8" s="1"/>
  <c r="C50" i="1" l="1"/>
  <c r="D50" i="1" s="1"/>
  <c r="C43" i="1"/>
  <c r="D43" i="1" s="1"/>
  <c r="C21" i="1"/>
  <c r="D21" i="1" s="1"/>
  <c r="P3" i="1"/>
  <c r="O3" i="1"/>
  <c r="N3" i="1"/>
  <c r="C4" i="1"/>
  <c r="D4" i="1" s="1"/>
  <c r="C3" i="1"/>
  <c r="D3" i="1" s="1"/>
  <c r="C5" i="1"/>
  <c r="D5" i="1" s="1"/>
  <c r="C69" i="11" l="1"/>
  <c r="D69" i="11" s="1"/>
  <c r="C70" i="11"/>
  <c r="D70" i="11" s="1"/>
  <c r="C71" i="11"/>
  <c r="D71" i="11" s="1"/>
  <c r="C59" i="11"/>
  <c r="D59" i="11" s="1"/>
  <c r="C62" i="11"/>
  <c r="D62" i="11" s="1"/>
  <c r="C63" i="11"/>
  <c r="D63" i="11" s="1"/>
  <c r="C64" i="11"/>
  <c r="D64" i="11"/>
  <c r="C66" i="11"/>
  <c r="D66" i="11" s="1"/>
  <c r="C41" i="11"/>
  <c r="D41" i="11" s="1"/>
  <c r="C23" i="11"/>
  <c r="D23" i="11" s="1"/>
  <c r="C19" i="11" l="1"/>
  <c r="D19" i="11" s="1"/>
  <c r="C5" i="11"/>
  <c r="D5" i="11" s="1"/>
  <c r="C67" i="11"/>
  <c r="D67" i="11" s="1"/>
  <c r="C34" i="11"/>
  <c r="D34" i="11" s="1"/>
  <c r="C73" i="11"/>
  <c r="D73" i="11" s="1"/>
  <c r="C60" i="10"/>
  <c r="D60" i="10" s="1"/>
  <c r="C42" i="10"/>
  <c r="D42" i="10" s="1"/>
  <c r="C13" i="10"/>
  <c r="D13" i="10" s="1"/>
  <c r="C37" i="9"/>
  <c r="D37" i="9" s="1"/>
  <c r="C11" i="9"/>
  <c r="D11" i="9" s="1"/>
  <c r="C4" i="8" l="1"/>
  <c r="D4" i="8" s="1"/>
  <c r="C52" i="8"/>
  <c r="D52" i="8" s="1"/>
  <c r="C58" i="11" l="1"/>
  <c r="D58" i="11" s="1"/>
  <c r="U33" i="11" l="1"/>
  <c r="V33" i="11"/>
  <c r="T21" i="11"/>
  <c r="S21" i="11"/>
  <c r="R6" i="11"/>
  <c r="Q6" i="11"/>
  <c r="P3" i="11"/>
  <c r="O3" i="11"/>
  <c r="V35" i="10"/>
  <c r="U35" i="10"/>
  <c r="T16" i="10"/>
  <c r="S16" i="10"/>
  <c r="R5" i="10"/>
  <c r="Q5" i="10"/>
  <c r="P3" i="10"/>
  <c r="O3" i="10"/>
  <c r="C57" i="11" l="1"/>
  <c r="D57" i="11" s="1"/>
  <c r="V19" i="9" l="1"/>
  <c r="U19" i="9"/>
  <c r="T14" i="9"/>
  <c r="S14" i="9"/>
  <c r="R5" i="9"/>
  <c r="Q5" i="9"/>
  <c r="P3" i="9"/>
  <c r="O3" i="9"/>
  <c r="U32" i="8" l="1"/>
  <c r="V32" i="8"/>
  <c r="S11" i="8"/>
  <c r="T11" i="8"/>
  <c r="R6" i="8"/>
  <c r="Q6" i="8"/>
  <c r="P3" i="8"/>
  <c r="O3" i="8"/>
  <c r="R6" i="1"/>
  <c r="Q6" i="1"/>
  <c r="V27" i="1" l="1"/>
  <c r="U27" i="1"/>
  <c r="T10" i="1"/>
  <c r="S10" i="1"/>
  <c r="C20" i="10" l="1"/>
  <c r="D20" i="10" s="1"/>
  <c r="C42" i="11" l="1"/>
  <c r="D42" i="11" s="1"/>
  <c r="C22" i="11"/>
  <c r="D22" i="11" s="1"/>
  <c r="C36" i="11"/>
  <c r="D36" i="11" s="1"/>
  <c r="C28" i="11"/>
  <c r="D28" i="11" s="1"/>
  <c r="C37" i="11"/>
  <c r="D37" i="11" s="1"/>
  <c r="C33" i="11"/>
  <c r="D33" i="11" s="1"/>
  <c r="C18" i="11"/>
  <c r="D18" i="11" s="1"/>
  <c r="C27" i="9"/>
  <c r="D27" i="9" s="1"/>
  <c r="C53" i="11" l="1"/>
  <c r="D53" i="11" s="1"/>
  <c r="C43" i="10" l="1"/>
  <c r="D43" i="10" s="1"/>
  <c r="C24" i="10"/>
  <c r="D24" i="10" s="1"/>
  <c r="C52" i="10"/>
  <c r="D52" i="10" s="1"/>
  <c r="C11" i="10"/>
  <c r="D11" i="10" s="1"/>
  <c r="C9" i="11"/>
  <c r="D9" i="11" s="1"/>
  <c r="C48" i="9"/>
  <c r="D48" i="9" s="1"/>
  <c r="C24" i="9"/>
  <c r="D24" i="9" s="1"/>
  <c r="C38" i="9"/>
  <c r="D38" i="9" s="1"/>
  <c r="C40" i="9"/>
  <c r="D40" i="9" s="1"/>
  <c r="C51" i="1"/>
  <c r="D51" i="1" s="1"/>
  <c r="C40" i="8" l="1"/>
  <c r="D40" i="8" s="1"/>
  <c r="C26" i="8"/>
  <c r="D26" i="8" s="1"/>
  <c r="C9" i="10" l="1"/>
  <c r="D9" i="10" s="1"/>
  <c r="C45" i="8"/>
  <c r="D45" i="8" s="1"/>
  <c r="C42" i="1"/>
  <c r="D42" i="1" s="1"/>
  <c r="C22" i="1"/>
  <c r="D22" i="1" s="1"/>
  <c r="C17" i="9" l="1"/>
  <c r="D17" i="9" s="1"/>
  <c r="C39" i="10"/>
  <c r="D39" i="10" s="1"/>
  <c r="C37" i="8" l="1"/>
  <c r="D37" i="8" s="1"/>
  <c r="C10" i="8" l="1"/>
  <c r="D10" i="8" s="1"/>
  <c r="C53" i="8"/>
  <c r="D53" i="8" s="1"/>
  <c r="C51" i="8"/>
  <c r="D51" i="8" s="1"/>
  <c r="C43" i="8"/>
  <c r="D43" i="8" s="1"/>
  <c r="C75" i="11"/>
  <c r="D75" i="11" s="1"/>
  <c r="C31" i="10"/>
  <c r="D31" i="10" s="1"/>
  <c r="C25" i="1"/>
  <c r="D25" i="1" s="1"/>
  <c r="C28" i="10"/>
  <c r="D28" i="10" s="1"/>
  <c r="C23" i="10"/>
  <c r="D23" i="10" s="1"/>
  <c r="C18" i="10"/>
  <c r="D18" i="10" s="1"/>
  <c r="C15" i="10"/>
  <c r="D15" i="10" s="1"/>
  <c r="C54" i="10" l="1"/>
  <c r="D54" i="10" s="1"/>
  <c r="C51" i="10"/>
  <c r="D51" i="10" s="1"/>
  <c r="C25" i="11"/>
  <c r="D25" i="11" s="1"/>
  <c r="C21" i="11"/>
  <c r="D21" i="11" s="1"/>
  <c r="C26" i="11"/>
  <c r="D26" i="11" s="1"/>
  <c r="C39" i="1"/>
  <c r="D39" i="1" s="1"/>
  <c r="C33" i="1"/>
  <c r="D33" i="1" s="1"/>
  <c r="C6" i="9" l="1"/>
  <c r="D6" i="9" s="1"/>
  <c r="C44" i="1" l="1"/>
  <c r="D44" i="1" s="1"/>
  <c r="C20" i="11" l="1"/>
  <c r="D20" i="11" s="1"/>
  <c r="C6" i="1"/>
  <c r="D6" i="1" s="1"/>
  <c r="C4" i="9" l="1"/>
  <c r="D4" i="9" s="1"/>
  <c r="C8" i="8"/>
  <c r="D8" i="8" s="1"/>
  <c r="C47" i="9" l="1"/>
  <c r="D47" i="9" s="1"/>
  <c r="C38" i="11" l="1"/>
  <c r="D38" i="11" s="1"/>
  <c r="C9" i="1" l="1"/>
  <c r="D9" i="1" s="1"/>
  <c r="C14" i="11" l="1"/>
  <c r="D14" i="11" s="1"/>
  <c r="C50" i="10"/>
  <c r="D50" i="10" s="1"/>
  <c r="C57" i="10"/>
  <c r="D57" i="10" s="1"/>
  <c r="C43" i="9"/>
  <c r="D43" i="9" s="1"/>
  <c r="C41" i="9"/>
  <c r="D41" i="9" s="1"/>
  <c r="C26" i="10"/>
  <c r="D26" i="10" s="1"/>
  <c r="C49" i="11"/>
  <c r="D49" i="11" s="1"/>
  <c r="C52" i="11"/>
  <c r="D52" i="11" s="1"/>
  <c r="C48" i="8"/>
  <c r="D48" i="8" s="1"/>
  <c r="C47" i="8"/>
  <c r="D47" i="8" s="1"/>
  <c r="C46" i="8"/>
  <c r="D46" i="8" s="1"/>
  <c r="C49" i="1"/>
  <c r="D49" i="1" s="1"/>
  <c r="C22" i="10"/>
  <c r="D22" i="10" s="1"/>
  <c r="C55" i="11" l="1"/>
  <c r="D55" i="11" s="1"/>
  <c r="C50" i="11"/>
  <c r="D50" i="11" s="1"/>
  <c r="C12" i="11"/>
  <c r="D12" i="11" s="1"/>
  <c r="C19" i="10" l="1"/>
  <c r="D19" i="10" s="1"/>
  <c r="C50" i="8"/>
  <c r="D50" i="8" s="1"/>
  <c r="C11" i="11"/>
  <c r="D11" i="11" s="1"/>
  <c r="C48" i="11"/>
  <c r="D48" i="11" s="1"/>
  <c r="C7" i="11"/>
  <c r="D7" i="11" s="1"/>
  <c r="C35" i="9"/>
  <c r="D35" i="9" s="1"/>
  <c r="C37" i="1"/>
  <c r="D37" i="1" s="1"/>
  <c r="C49" i="8" l="1"/>
  <c r="D49" i="8" s="1"/>
  <c r="C20" i="9"/>
  <c r="D20" i="9" s="1"/>
  <c r="C10" i="9"/>
  <c r="D10" i="9" s="1"/>
  <c r="N3" i="9"/>
  <c r="C3" i="9"/>
  <c r="D3" i="9" s="1"/>
  <c r="C17" i="10"/>
  <c r="D17" i="10" s="1"/>
  <c r="C41" i="1"/>
  <c r="D41" i="1" s="1"/>
  <c r="C47" i="1"/>
  <c r="D47" i="1" s="1"/>
  <c r="C45" i="11"/>
  <c r="D45" i="11" s="1"/>
  <c r="C4" i="11"/>
  <c r="D4" i="11" s="1"/>
  <c r="C42" i="8" l="1"/>
  <c r="D42" i="8" s="1"/>
  <c r="C12" i="1"/>
  <c r="D12" i="1" s="1"/>
  <c r="C27" i="11"/>
  <c r="D27" i="11" s="1"/>
  <c r="C15" i="11"/>
  <c r="D15" i="11" s="1"/>
  <c r="C45" i="1" l="1"/>
  <c r="D45" i="1" s="1"/>
  <c r="C43" i="11" l="1"/>
  <c r="D43" i="11" s="1"/>
  <c r="C18" i="8"/>
  <c r="D18" i="8" s="1"/>
  <c r="C16" i="8"/>
  <c r="D16" i="8" s="1"/>
  <c r="C38" i="8"/>
  <c r="D38" i="8" s="1"/>
  <c r="C40" i="1"/>
  <c r="D40" i="1" s="1"/>
  <c r="C40" i="11" l="1"/>
  <c r="D40" i="11" s="1"/>
  <c r="C38" i="1"/>
  <c r="D38" i="1" s="1"/>
  <c r="C28" i="8"/>
  <c r="D28" i="8" s="1"/>
  <c r="C35" i="1"/>
  <c r="D35" i="1" s="1"/>
  <c r="C6" i="11"/>
  <c r="D6" i="11" s="1"/>
  <c r="C10" i="1" l="1"/>
  <c r="D10" i="1" s="1"/>
  <c r="C46" i="9"/>
  <c r="D46" i="9" s="1"/>
  <c r="C13" i="9"/>
  <c r="D13" i="9" s="1"/>
  <c r="C29" i="1"/>
  <c r="D29" i="1" s="1"/>
  <c r="C7" i="1"/>
  <c r="D7" i="1" s="1"/>
  <c r="C35" i="10"/>
  <c r="D35" i="10" s="1"/>
  <c r="C12" i="8"/>
  <c r="D12" i="8" s="1"/>
  <c r="C20" i="1" l="1"/>
  <c r="D20" i="1" s="1"/>
  <c r="C11" i="8"/>
  <c r="D11" i="8" s="1"/>
  <c r="C8" i="9" l="1"/>
  <c r="D8" i="9" s="1"/>
  <c r="C30" i="10" l="1"/>
  <c r="D30" i="10" s="1"/>
  <c r="C7" i="8" l="1"/>
  <c r="D7" i="8" s="1"/>
  <c r="C6" i="8" l="1"/>
  <c r="D6" i="8" s="1"/>
  <c r="C13" i="1"/>
  <c r="D13" i="1" s="1"/>
  <c r="C41" i="10"/>
  <c r="D41" i="10" s="1"/>
  <c r="C5" i="8" l="1"/>
  <c r="D5" i="8" s="1"/>
  <c r="C44" i="9" l="1"/>
  <c r="D44" i="9" s="1"/>
  <c r="C34" i="9" l="1"/>
  <c r="D34" i="9" s="1"/>
  <c r="C33" i="9" l="1"/>
  <c r="D33" i="9" s="1"/>
  <c r="C10" i="10"/>
  <c r="D10" i="10" s="1"/>
  <c r="C39" i="9" l="1"/>
  <c r="D39" i="9" s="1"/>
  <c r="C10" i="11" l="1"/>
  <c r="D10" i="11" s="1"/>
  <c r="N3" i="11"/>
  <c r="C3" i="11"/>
  <c r="D3" i="11" s="1"/>
  <c r="C8" i="11"/>
  <c r="D8" i="11" s="1"/>
  <c r="C16" i="11" l="1"/>
  <c r="D16" i="11" s="1"/>
  <c r="C17" i="11"/>
  <c r="D17" i="11" s="1"/>
  <c r="C54" i="11"/>
  <c r="D54" i="11" s="1"/>
  <c r="C51" i="11"/>
  <c r="D51" i="11" s="1"/>
  <c r="C47" i="11"/>
  <c r="D47" i="11" s="1"/>
  <c r="C46" i="11"/>
  <c r="D46" i="11" s="1"/>
  <c r="C44" i="11"/>
  <c r="D44" i="11" s="1"/>
  <c r="C39" i="11"/>
  <c r="D39" i="11" s="1"/>
  <c r="C35" i="11"/>
  <c r="D35" i="11" s="1"/>
  <c r="C32" i="11"/>
  <c r="D32" i="11" s="1"/>
  <c r="C24" i="11"/>
  <c r="D24" i="11" s="1"/>
  <c r="C6" i="10" l="1"/>
  <c r="D6" i="10" s="1"/>
  <c r="C7" i="10"/>
  <c r="D7" i="10" s="1"/>
  <c r="C27" i="10" l="1"/>
  <c r="D27" i="10" s="1"/>
  <c r="C14" i="10"/>
  <c r="D14" i="10" s="1"/>
  <c r="C53" i="10" l="1"/>
  <c r="D53" i="10" s="1"/>
  <c r="C44" i="10"/>
  <c r="D44" i="10" s="1"/>
  <c r="C40" i="10"/>
  <c r="D40" i="10" s="1"/>
  <c r="C36" i="10"/>
  <c r="D36" i="10" s="1"/>
  <c r="C34" i="10"/>
  <c r="D34" i="10" s="1"/>
  <c r="C32" i="10"/>
  <c r="D32" i="10" s="1"/>
  <c r="C29" i="10"/>
  <c r="D29" i="10" s="1"/>
  <c r="C21" i="10"/>
  <c r="D21" i="10" s="1"/>
  <c r="C16" i="10"/>
  <c r="D16" i="10" s="1"/>
  <c r="C8" i="10"/>
  <c r="D8" i="10" s="1"/>
  <c r="C5" i="10"/>
  <c r="D5" i="10" s="1"/>
  <c r="C4" i="10"/>
  <c r="D4" i="10" s="1"/>
  <c r="C3" i="10"/>
  <c r="D3" i="10" s="1"/>
  <c r="N3" i="10" l="1"/>
  <c r="N66" i="10" l="1"/>
  <c r="C5" i="9"/>
  <c r="D5" i="9" s="1"/>
  <c r="C51" i="9" l="1"/>
  <c r="D51" i="9" s="1"/>
  <c r="C36" i="9"/>
  <c r="D36" i="9" s="1"/>
  <c r="C32" i="9"/>
  <c r="D32" i="9" s="1"/>
  <c r="C26" i="9"/>
  <c r="D26" i="9" s="1"/>
  <c r="C22" i="9"/>
  <c r="D22" i="9" s="1"/>
  <c r="C21" i="9"/>
  <c r="D21" i="9" s="1"/>
  <c r="C19" i="9"/>
  <c r="D19" i="9" s="1"/>
  <c r="C18" i="9"/>
  <c r="D18" i="9" s="1"/>
  <c r="C16" i="9"/>
  <c r="D16" i="9" s="1"/>
  <c r="C15" i="9"/>
  <c r="D15" i="9" s="1"/>
  <c r="C14" i="9"/>
  <c r="D14" i="9" s="1"/>
  <c r="C12" i="9"/>
  <c r="D12" i="9" s="1"/>
  <c r="C9" i="9"/>
  <c r="D9" i="9" s="1"/>
  <c r="C7" i="9"/>
  <c r="D7" i="9" s="1"/>
  <c r="N3" i="8" l="1"/>
  <c r="C3" i="8"/>
  <c r="D3" i="8" s="1"/>
  <c r="C9" i="8"/>
  <c r="D9" i="8" s="1"/>
  <c r="C44" i="8"/>
  <c r="D44" i="8" s="1"/>
  <c r="C41" i="8"/>
  <c r="D41" i="8" s="1"/>
  <c r="C39" i="8"/>
  <c r="D39" i="8" s="1"/>
  <c r="C36" i="8"/>
  <c r="D36" i="8" s="1"/>
  <c r="C35" i="8"/>
  <c r="D35" i="8" s="1"/>
  <c r="C34" i="8"/>
  <c r="D34" i="8" s="1"/>
  <c r="C33" i="8"/>
  <c r="D33" i="8" s="1"/>
  <c r="C32" i="8"/>
  <c r="D32" i="8" s="1"/>
  <c r="C31" i="8"/>
  <c r="D31" i="8" s="1"/>
  <c r="C30" i="8"/>
  <c r="D30" i="8" s="1"/>
  <c r="C29" i="8"/>
  <c r="D29" i="8" s="1"/>
  <c r="C25" i="8"/>
  <c r="D25" i="8" s="1"/>
  <c r="C24" i="8"/>
  <c r="D24" i="8" s="1"/>
  <c r="C23" i="8"/>
  <c r="D23" i="8" s="1"/>
  <c r="C22" i="8"/>
  <c r="D22" i="8" s="1"/>
  <c r="C21" i="8"/>
  <c r="D21" i="8" s="1"/>
  <c r="C20" i="8"/>
  <c r="D20" i="8" s="1"/>
  <c r="C17" i="8"/>
  <c r="D17" i="8" s="1"/>
  <c r="C15" i="8"/>
  <c r="D15" i="8" s="1"/>
  <c r="C14" i="8"/>
  <c r="D14" i="8" s="1"/>
  <c r="C13" i="8"/>
  <c r="D13" i="8" s="1"/>
  <c r="C11" i="1"/>
  <c r="D11" i="1" s="1"/>
  <c r="C14" i="1"/>
  <c r="D14" i="1" s="1"/>
  <c r="C15" i="1"/>
  <c r="D15" i="1" s="1"/>
  <c r="C16" i="1"/>
  <c r="D16" i="1" s="1"/>
  <c r="C17" i="1"/>
  <c r="D17" i="1" s="1"/>
  <c r="C18" i="1"/>
  <c r="D18" i="1" s="1"/>
  <c r="C19" i="1"/>
  <c r="D19" i="1" s="1"/>
  <c r="C23" i="1"/>
  <c r="D23" i="1" s="1"/>
  <c r="C24" i="1"/>
  <c r="D24" i="1" s="1"/>
  <c r="C27" i="1"/>
  <c r="D27" i="1" s="1"/>
  <c r="C30" i="1"/>
  <c r="D30" i="1" s="1"/>
  <c r="C31" i="1"/>
  <c r="D31" i="1" s="1"/>
  <c r="C32" i="1"/>
  <c r="D32" i="1" s="1"/>
  <c r="C34" i="1"/>
  <c r="D34" i="1" s="1"/>
  <c r="C36" i="1"/>
  <c r="D36" i="1" s="1"/>
  <c r="C46" i="1"/>
  <c r="D46" i="1" s="1"/>
  <c r="C48" i="1"/>
  <c r="D48" i="1" s="1"/>
  <c r="C8" i="1" l="1"/>
  <c r="D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Dmitrii Kucherov</author>
  </authors>
  <commentList>
    <comment ref="B9" authorId="0" shapeId="0" xr:uid="{7ADBB290-35C7-4907-84D5-B22357914E92}">
      <text>
        <r>
          <rPr>
            <b/>
            <sz val="9"/>
            <color indexed="81"/>
            <rFont val="Tahoma"/>
            <family val="2"/>
            <charset val="204"/>
          </rPr>
          <t>fixation</t>
        </r>
      </text>
    </comment>
  </commentList>
</comments>
</file>

<file path=xl/sharedStrings.xml><?xml version="1.0" encoding="utf-8"?>
<sst xmlns="http://schemas.openxmlformats.org/spreadsheetml/2006/main" count="186" uniqueCount="32">
  <si>
    <t>Checked</t>
  </si>
  <si>
    <t>Eggs laid</t>
  </si>
  <si>
    <t>Incomplete
sclerotization
(pale head)</t>
  </si>
  <si>
    <t>Complete
sclerotization,
mandibles up</t>
  </si>
  <si>
    <t>Mandibles
down
(hatching)</t>
  </si>
  <si>
    <t>Red
mandibles</t>
  </si>
  <si>
    <t>Boring started</t>
  </si>
  <si>
    <t>Boring</t>
  </si>
  <si>
    <t>Larva
inside
the seed</t>
  </si>
  <si>
    <t>Stages, N</t>
  </si>
  <si>
    <t>No
scleroti-
zation</t>
  </si>
  <si>
    <t>Total
N</t>
  </si>
  <si>
    <t>Dev. time</t>
  </si>
  <si>
    <t>days</t>
  </si>
  <si>
    <t>hours</t>
  </si>
  <si>
    <t>Rotation</t>
  </si>
  <si>
    <t>1*</t>
  </si>
  <si>
    <t>2*</t>
  </si>
  <si>
    <t>Scler. started</t>
  </si>
  <si>
    <t>No</t>
  </si>
  <si>
    <t>Yes</t>
  </si>
  <si>
    <t>Scler. completed</t>
  </si>
  <si>
    <t>Hatched</t>
  </si>
  <si>
    <t>In the seed</t>
  </si>
  <si>
    <t>3*</t>
  </si>
  <si>
    <t xml:space="preserve">Additional supporting information for </t>
  </si>
  <si>
    <t>Kutcherov D.</t>
  </si>
  <si>
    <t>Stagewise resolution of temperature-dependent embryonic and postembryonic development</t>
  </si>
  <si>
    <r>
      <t xml:space="preserve"> in the cowpea seed beetle </t>
    </r>
    <r>
      <rPr>
        <b/>
        <i/>
        <sz val="15"/>
        <color theme="1" tint="0.499984740745262"/>
        <rFont val="Calibri"/>
        <family val="2"/>
        <charset val="204"/>
        <scheme val="minor"/>
      </rPr>
      <t>Callosobruchus maculatus</t>
    </r>
  </si>
  <si>
    <t>Additional file 2:</t>
  </si>
  <si>
    <t>Raw data for late embryonic and early larval development</t>
  </si>
  <si>
    <t>*excluded outliers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</si>
</sst>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  <font>
      <sz val="1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 tint="0.499984740745262"/>
      <name val="Calibri"/>
      <family val="2"/>
      <charset val="204"/>
      <scheme val="minor"/>
    </font>
    <font>
      <b/>
      <sz val="15"/>
      <color theme="1" tint="0.499984740745262"/>
      <name val="Calibri"/>
      <family val="2"/>
      <charset val="204"/>
      <scheme val="minor"/>
    </font>
    <font>
      <b/>
      <i/>
      <sz val="15"/>
      <color theme="1" tint="0.499984740745262"/>
      <name val="Calibri"/>
      <family val="2"/>
      <charset val="204"/>
      <scheme val="minor"/>
    </font>
    <font>
      <b/>
      <sz val="15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3" fillId="0" borderId="2" xfId="0" applyFont="1" applyBorder="1" applyAlignment="1">
      <alignment horizontal="center"/>
    </xf>
    <xf numFmtId="164" fontId="0" fillId="0" borderId="2" xfId="0" applyNumberFormat="1" applyBorder="1"/>
    <xf numFmtId="2" fontId="0" fillId="0" borderId="2" xfId="0" applyNumberFormat="1" applyBorder="1"/>
    <xf numFmtId="22" fontId="0" fillId="0" borderId="1" xfId="0" applyNumberFormat="1" applyBorder="1"/>
    <xf numFmtId="0" fontId="0" fillId="0" borderId="0" xfId="0" applyFill="1" applyBorder="1"/>
    <xf numFmtId="0" fontId="5" fillId="0" borderId="0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22" fontId="0" fillId="0" borderId="0" xfId="0" applyNumberFormat="1"/>
    <xf numFmtId="22" fontId="2" fillId="0" borderId="1" xfId="0" applyNumberFormat="1" applyFont="1" applyBorder="1" applyAlignment="1">
      <alignment horizontal="right"/>
    </xf>
    <xf numFmtId="22" fontId="5" fillId="0" borderId="0" xfId="0" applyNumberFormat="1" applyFont="1"/>
    <xf numFmtId="0" fontId="0" fillId="0" borderId="0" xfId="0" applyFill="1" applyBorder="1" applyAlignment="1">
      <alignment wrapText="1"/>
    </xf>
    <xf numFmtId="22" fontId="1" fillId="0" borderId="1" xfId="0" applyNumberFormat="1" applyFont="1" applyBorder="1" applyAlignment="1">
      <alignment horizontal="right"/>
    </xf>
    <xf numFmtId="22" fontId="0" fillId="0" borderId="0" xfId="0" applyNumberFormat="1" applyBorder="1"/>
    <xf numFmtId="0" fontId="0" fillId="0" borderId="2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3" xfId="0" applyFill="1" applyBorder="1" applyAlignment="1">
      <alignment wrapText="1"/>
    </xf>
    <xf numFmtId="164" fontId="3" fillId="0" borderId="2" xfId="0" applyNumberFormat="1" applyFont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10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'32'!$O$1:$P$1</c:f>
              <c:strCache>
                <c:ptCount val="1"/>
                <c:pt idx="0">
                  <c:v>Scler. started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'20'!$D$3:$D$43</c:f>
              <c:numCache>
                <c:formatCode>0.0</c:formatCode>
                <c:ptCount val="41"/>
                <c:pt idx="0">
                  <c:v>163.09999999991851</c:v>
                </c:pt>
                <c:pt idx="1">
                  <c:v>168.1333333334187</c:v>
                </c:pt>
                <c:pt idx="2">
                  <c:v>178.35000000003492</c:v>
                </c:pt>
                <c:pt idx="3">
                  <c:v>188.88333333330229</c:v>
                </c:pt>
                <c:pt idx="4">
                  <c:v>190.53333333326736</c:v>
                </c:pt>
                <c:pt idx="5">
                  <c:v>193.43333333329065</c:v>
                </c:pt>
                <c:pt idx="6">
                  <c:v>193.43333333329065</c:v>
                </c:pt>
                <c:pt idx="7">
                  <c:v>193.5</c:v>
                </c:pt>
                <c:pt idx="8">
                  <c:v>196.56666666653473</c:v>
                </c:pt>
                <c:pt idx="9">
                  <c:v>200.25</c:v>
                </c:pt>
                <c:pt idx="10">
                  <c:v>200.46666666667443</c:v>
                </c:pt>
                <c:pt idx="11">
                  <c:v>208.35000000003492</c:v>
                </c:pt>
                <c:pt idx="12">
                  <c:v>212.26666666672099</c:v>
                </c:pt>
                <c:pt idx="13">
                  <c:v>216.28333333338378</c:v>
                </c:pt>
                <c:pt idx="14">
                  <c:v>220.20000000006985</c:v>
                </c:pt>
                <c:pt idx="15">
                  <c:v>220.68333333340706</c:v>
                </c:pt>
                <c:pt idx="16">
                  <c:v>227.18333333329065</c:v>
                </c:pt>
                <c:pt idx="17">
                  <c:v>224.16666666656965</c:v>
                </c:pt>
                <c:pt idx="18">
                  <c:v>232.05000000010477</c:v>
                </c:pt>
                <c:pt idx="19">
                  <c:v>235.39999999984866</c:v>
                </c:pt>
                <c:pt idx="20">
                  <c:v>235.61666666669771</c:v>
                </c:pt>
                <c:pt idx="21">
                  <c:v>235.83333333337214</c:v>
                </c:pt>
                <c:pt idx="22">
                  <c:v>238.35000000003492</c:v>
                </c:pt>
                <c:pt idx="23">
                  <c:v>240.16666666668607</c:v>
                </c:pt>
                <c:pt idx="24">
                  <c:v>244.24999999988358</c:v>
                </c:pt>
                <c:pt idx="25">
                  <c:v>247.68333333340706</c:v>
                </c:pt>
                <c:pt idx="26">
                  <c:v>250.41666666674428</c:v>
                </c:pt>
                <c:pt idx="27">
                  <c:v>250.56666666670935</c:v>
                </c:pt>
                <c:pt idx="28">
                  <c:v>250.69999999995343</c:v>
                </c:pt>
                <c:pt idx="29">
                  <c:v>250.81666666665114</c:v>
                </c:pt>
                <c:pt idx="30">
                  <c:v>253.08333333337214</c:v>
                </c:pt>
                <c:pt idx="31">
                  <c:v>253.3666666665813</c:v>
                </c:pt>
                <c:pt idx="32">
                  <c:v>256.95000000006985</c:v>
                </c:pt>
                <c:pt idx="33">
                  <c:v>257.25</c:v>
                </c:pt>
                <c:pt idx="34">
                  <c:v>260.11666666675592</c:v>
                </c:pt>
                <c:pt idx="35">
                  <c:v>263.38333333324408</c:v>
                </c:pt>
                <c:pt idx="36">
                  <c:v>266.95000000001164</c:v>
                </c:pt>
                <c:pt idx="37">
                  <c:v>269.18333333329065</c:v>
                </c:pt>
                <c:pt idx="38">
                  <c:v>274.35000000003492</c:v>
                </c:pt>
                <c:pt idx="39">
                  <c:v>278.1166666665813</c:v>
                </c:pt>
                <c:pt idx="40">
                  <c:v>282.26666666666279</c:v>
                </c:pt>
              </c:numCache>
            </c:numRef>
          </c:xVal>
          <c:yVal>
            <c:numRef>
              <c:f>'20'!#REF!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58C-469F-942C-72F5BDFB38D3}"/>
            </c:ext>
          </c:extLst>
        </c:ser>
        <c:ser>
          <c:idx val="4"/>
          <c:order val="1"/>
          <c:tx>
            <c:v>Scler. started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'20'!$D$3:$D$43</c:f>
              <c:numCache>
                <c:formatCode>0.0</c:formatCode>
                <c:ptCount val="41"/>
                <c:pt idx="0">
                  <c:v>163.09999999991851</c:v>
                </c:pt>
                <c:pt idx="1">
                  <c:v>168.1333333334187</c:v>
                </c:pt>
                <c:pt idx="2">
                  <c:v>178.35000000003492</c:v>
                </c:pt>
                <c:pt idx="3">
                  <c:v>188.88333333330229</c:v>
                </c:pt>
                <c:pt idx="4">
                  <c:v>190.53333333326736</c:v>
                </c:pt>
                <c:pt idx="5">
                  <c:v>193.43333333329065</c:v>
                </c:pt>
                <c:pt idx="6">
                  <c:v>193.43333333329065</c:v>
                </c:pt>
                <c:pt idx="7">
                  <c:v>193.5</c:v>
                </c:pt>
                <c:pt idx="8">
                  <c:v>196.56666666653473</c:v>
                </c:pt>
                <c:pt idx="9">
                  <c:v>200.25</c:v>
                </c:pt>
                <c:pt idx="10">
                  <c:v>200.46666666667443</c:v>
                </c:pt>
                <c:pt idx="11">
                  <c:v>208.35000000003492</c:v>
                </c:pt>
                <c:pt idx="12">
                  <c:v>212.26666666672099</c:v>
                </c:pt>
                <c:pt idx="13">
                  <c:v>216.28333333338378</c:v>
                </c:pt>
                <c:pt idx="14">
                  <c:v>220.20000000006985</c:v>
                </c:pt>
                <c:pt idx="15">
                  <c:v>220.68333333340706</c:v>
                </c:pt>
                <c:pt idx="16">
                  <c:v>227.18333333329065</c:v>
                </c:pt>
                <c:pt idx="17">
                  <c:v>224.16666666656965</c:v>
                </c:pt>
                <c:pt idx="18">
                  <c:v>232.05000000010477</c:v>
                </c:pt>
                <c:pt idx="19">
                  <c:v>235.39999999984866</c:v>
                </c:pt>
                <c:pt idx="20">
                  <c:v>235.61666666669771</c:v>
                </c:pt>
                <c:pt idx="21">
                  <c:v>235.83333333337214</c:v>
                </c:pt>
                <c:pt idx="22">
                  <c:v>238.35000000003492</c:v>
                </c:pt>
                <c:pt idx="23">
                  <c:v>240.16666666668607</c:v>
                </c:pt>
                <c:pt idx="24">
                  <c:v>244.24999999988358</c:v>
                </c:pt>
                <c:pt idx="25">
                  <c:v>247.68333333340706</c:v>
                </c:pt>
                <c:pt idx="26">
                  <c:v>250.41666666674428</c:v>
                </c:pt>
                <c:pt idx="27">
                  <c:v>250.56666666670935</c:v>
                </c:pt>
                <c:pt idx="28">
                  <c:v>250.69999999995343</c:v>
                </c:pt>
                <c:pt idx="29">
                  <c:v>250.81666666665114</c:v>
                </c:pt>
                <c:pt idx="30">
                  <c:v>253.08333333337214</c:v>
                </c:pt>
                <c:pt idx="31">
                  <c:v>253.3666666665813</c:v>
                </c:pt>
                <c:pt idx="32">
                  <c:v>256.95000000006985</c:v>
                </c:pt>
                <c:pt idx="33">
                  <c:v>257.25</c:v>
                </c:pt>
                <c:pt idx="34">
                  <c:v>260.11666666675592</c:v>
                </c:pt>
                <c:pt idx="35">
                  <c:v>263.38333333324408</c:v>
                </c:pt>
                <c:pt idx="36">
                  <c:v>266.95000000001164</c:v>
                </c:pt>
                <c:pt idx="37">
                  <c:v>269.18333333329065</c:v>
                </c:pt>
                <c:pt idx="38">
                  <c:v>274.35000000003492</c:v>
                </c:pt>
                <c:pt idx="39">
                  <c:v>278.1166666665813</c:v>
                </c:pt>
                <c:pt idx="40">
                  <c:v>282.26666666666279</c:v>
                </c:pt>
              </c:numCache>
            </c:numRef>
          </c:xVal>
          <c:yVal>
            <c:numRef>
              <c:f>'20'!#REF!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58C-469F-942C-72F5BDFB38D3}"/>
            </c:ext>
          </c:extLst>
        </c:ser>
        <c:ser>
          <c:idx val="1"/>
          <c:order val="2"/>
          <c:tx>
            <c:strRef>
              <c:f>'32'!$Q$1:$R$1</c:f>
              <c:strCache>
                <c:ptCount val="1"/>
                <c:pt idx="0">
                  <c:v>Scler. completed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'20'!$D$6:$D$51</c:f>
              <c:numCache>
                <c:formatCode>0.0</c:formatCode>
                <c:ptCount val="46"/>
                <c:pt idx="0">
                  <c:v>188.88333333330229</c:v>
                </c:pt>
                <c:pt idx="1">
                  <c:v>190.53333333326736</c:v>
                </c:pt>
                <c:pt idx="2">
                  <c:v>193.43333333329065</c:v>
                </c:pt>
                <c:pt idx="3">
                  <c:v>193.43333333329065</c:v>
                </c:pt>
                <c:pt idx="4">
                  <c:v>193.5</c:v>
                </c:pt>
                <c:pt idx="5">
                  <c:v>196.56666666653473</c:v>
                </c:pt>
                <c:pt idx="6">
                  <c:v>200.25</c:v>
                </c:pt>
                <c:pt idx="7">
                  <c:v>200.46666666667443</c:v>
                </c:pt>
                <c:pt idx="8">
                  <c:v>208.35000000003492</c:v>
                </c:pt>
                <c:pt idx="9">
                  <c:v>212.26666666672099</c:v>
                </c:pt>
                <c:pt idx="10">
                  <c:v>216.28333333338378</c:v>
                </c:pt>
                <c:pt idx="11">
                  <c:v>220.20000000006985</c:v>
                </c:pt>
                <c:pt idx="12">
                  <c:v>220.68333333340706</c:v>
                </c:pt>
                <c:pt idx="13">
                  <c:v>227.18333333329065</c:v>
                </c:pt>
                <c:pt idx="14">
                  <c:v>224.16666666656965</c:v>
                </c:pt>
                <c:pt idx="15">
                  <c:v>232.05000000010477</c:v>
                </c:pt>
                <c:pt idx="16">
                  <c:v>235.39999999984866</c:v>
                </c:pt>
                <c:pt idx="17">
                  <c:v>235.61666666669771</c:v>
                </c:pt>
                <c:pt idx="18">
                  <c:v>235.83333333337214</c:v>
                </c:pt>
                <c:pt idx="19">
                  <c:v>238.35000000003492</c:v>
                </c:pt>
                <c:pt idx="20">
                  <c:v>240.16666666668607</c:v>
                </c:pt>
                <c:pt idx="21">
                  <c:v>244.24999999988358</c:v>
                </c:pt>
                <c:pt idx="22">
                  <c:v>247.68333333340706</c:v>
                </c:pt>
                <c:pt idx="23">
                  <c:v>250.41666666674428</c:v>
                </c:pt>
                <c:pt idx="24">
                  <c:v>250.56666666670935</c:v>
                </c:pt>
                <c:pt idx="25">
                  <c:v>250.69999999995343</c:v>
                </c:pt>
                <c:pt idx="26">
                  <c:v>250.81666666665114</c:v>
                </c:pt>
                <c:pt idx="27">
                  <c:v>253.08333333337214</c:v>
                </c:pt>
                <c:pt idx="28">
                  <c:v>253.3666666665813</c:v>
                </c:pt>
                <c:pt idx="29">
                  <c:v>256.95000000006985</c:v>
                </c:pt>
                <c:pt idx="30">
                  <c:v>257.25</c:v>
                </c:pt>
                <c:pt idx="31">
                  <c:v>260.11666666675592</c:v>
                </c:pt>
                <c:pt idx="32">
                  <c:v>263.38333333324408</c:v>
                </c:pt>
                <c:pt idx="33">
                  <c:v>266.95000000001164</c:v>
                </c:pt>
                <c:pt idx="34">
                  <c:v>269.18333333329065</c:v>
                </c:pt>
                <c:pt idx="35">
                  <c:v>274.35000000003492</c:v>
                </c:pt>
                <c:pt idx="36">
                  <c:v>278.1166666665813</c:v>
                </c:pt>
                <c:pt idx="37">
                  <c:v>282.26666666666279</c:v>
                </c:pt>
                <c:pt idx="38">
                  <c:v>285.61666666675592</c:v>
                </c:pt>
                <c:pt idx="39">
                  <c:v>288.3666666666395</c:v>
                </c:pt>
                <c:pt idx="40">
                  <c:v>289.98333333333721</c:v>
                </c:pt>
                <c:pt idx="41">
                  <c:v>290.08333333331393</c:v>
                </c:pt>
                <c:pt idx="42">
                  <c:v>297.66666666674428</c:v>
                </c:pt>
                <c:pt idx="43">
                  <c:v>302.53333333338378</c:v>
                </c:pt>
                <c:pt idx="44">
                  <c:v>304.99999999988358</c:v>
                </c:pt>
                <c:pt idx="45">
                  <c:v>309.86666666669771</c:v>
                </c:pt>
              </c:numCache>
            </c:numRef>
          </c:xVal>
          <c:yVal>
            <c:numRef>
              <c:f>'20'!#REF!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58C-469F-942C-72F5BDFB38D3}"/>
            </c:ext>
          </c:extLst>
        </c:ser>
        <c:ser>
          <c:idx val="5"/>
          <c:order val="3"/>
          <c:tx>
            <c:v>Scler. completed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'20'!$D$6:$D$51</c:f>
              <c:numCache>
                <c:formatCode>0.0</c:formatCode>
                <c:ptCount val="46"/>
                <c:pt idx="0">
                  <c:v>188.88333333330229</c:v>
                </c:pt>
                <c:pt idx="1">
                  <c:v>190.53333333326736</c:v>
                </c:pt>
                <c:pt idx="2">
                  <c:v>193.43333333329065</c:v>
                </c:pt>
                <c:pt idx="3">
                  <c:v>193.43333333329065</c:v>
                </c:pt>
                <c:pt idx="4">
                  <c:v>193.5</c:v>
                </c:pt>
                <c:pt idx="5">
                  <c:v>196.56666666653473</c:v>
                </c:pt>
                <c:pt idx="6">
                  <c:v>200.25</c:v>
                </c:pt>
                <c:pt idx="7">
                  <c:v>200.46666666667443</c:v>
                </c:pt>
                <c:pt idx="8">
                  <c:v>208.35000000003492</c:v>
                </c:pt>
                <c:pt idx="9">
                  <c:v>212.26666666672099</c:v>
                </c:pt>
                <c:pt idx="10">
                  <c:v>216.28333333338378</c:v>
                </c:pt>
                <c:pt idx="11">
                  <c:v>220.20000000006985</c:v>
                </c:pt>
                <c:pt idx="12">
                  <c:v>220.68333333340706</c:v>
                </c:pt>
                <c:pt idx="13">
                  <c:v>227.18333333329065</c:v>
                </c:pt>
                <c:pt idx="14">
                  <c:v>224.16666666656965</c:v>
                </c:pt>
                <c:pt idx="15">
                  <c:v>232.05000000010477</c:v>
                </c:pt>
                <c:pt idx="16">
                  <c:v>235.39999999984866</c:v>
                </c:pt>
                <c:pt idx="17">
                  <c:v>235.61666666669771</c:v>
                </c:pt>
                <c:pt idx="18">
                  <c:v>235.83333333337214</c:v>
                </c:pt>
                <c:pt idx="19">
                  <c:v>238.35000000003492</c:v>
                </c:pt>
                <c:pt idx="20">
                  <c:v>240.16666666668607</c:v>
                </c:pt>
                <c:pt idx="21">
                  <c:v>244.24999999988358</c:v>
                </c:pt>
                <c:pt idx="22">
                  <c:v>247.68333333340706</c:v>
                </c:pt>
                <c:pt idx="23">
                  <c:v>250.41666666674428</c:v>
                </c:pt>
                <c:pt idx="24">
                  <c:v>250.56666666670935</c:v>
                </c:pt>
                <c:pt idx="25">
                  <c:v>250.69999999995343</c:v>
                </c:pt>
                <c:pt idx="26">
                  <c:v>250.81666666665114</c:v>
                </c:pt>
                <c:pt idx="27">
                  <c:v>253.08333333337214</c:v>
                </c:pt>
                <c:pt idx="28">
                  <c:v>253.3666666665813</c:v>
                </c:pt>
                <c:pt idx="29">
                  <c:v>256.95000000006985</c:v>
                </c:pt>
                <c:pt idx="30">
                  <c:v>257.25</c:v>
                </c:pt>
                <c:pt idx="31">
                  <c:v>260.11666666675592</c:v>
                </c:pt>
                <c:pt idx="32">
                  <c:v>263.38333333324408</c:v>
                </c:pt>
                <c:pt idx="33">
                  <c:v>266.95000000001164</c:v>
                </c:pt>
                <c:pt idx="34">
                  <c:v>269.18333333329065</c:v>
                </c:pt>
                <c:pt idx="35">
                  <c:v>274.35000000003492</c:v>
                </c:pt>
                <c:pt idx="36">
                  <c:v>278.1166666665813</c:v>
                </c:pt>
                <c:pt idx="37">
                  <c:v>282.26666666666279</c:v>
                </c:pt>
                <c:pt idx="38">
                  <c:v>285.61666666675592</c:v>
                </c:pt>
                <c:pt idx="39">
                  <c:v>288.3666666666395</c:v>
                </c:pt>
                <c:pt idx="40">
                  <c:v>289.98333333333721</c:v>
                </c:pt>
                <c:pt idx="41">
                  <c:v>290.08333333331393</c:v>
                </c:pt>
                <c:pt idx="42">
                  <c:v>297.66666666674428</c:v>
                </c:pt>
                <c:pt idx="43">
                  <c:v>302.53333333338378</c:v>
                </c:pt>
                <c:pt idx="44">
                  <c:v>304.99999999988358</c:v>
                </c:pt>
                <c:pt idx="45">
                  <c:v>309.86666666669771</c:v>
                </c:pt>
              </c:numCache>
            </c:numRef>
          </c:xVal>
          <c:yVal>
            <c:numRef>
              <c:f>'20'!#REF!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858C-469F-942C-72F5BDFB38D3}"/>
            </c:ext>
          </c:extLst>
        </c:ser>
        <c:ser>
          <c:idx val="2"/>
          <c:order val="4"/>
          <c:tx>
            <c:strRef>
              <c:f>'32'!$S$1:$T$1</c:f>
              <c:strCache>
                <c:ptCount val="1"/>
                <c:pt idx="0">
                  <c:v>Hatched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'20'!$D$21:$D$55</c:f>
              <c:numCache>
                <c:formatCode>0.0</c:formatCode>
                <c:ptCount val="35"/>
                <c:pt idx="0">
                  <c:v>232.05000000010477</c:v>
                </c:pt>
                <c:pt idx="1">
                  <c:v>235.39999999984866</c:v>
                </c:pt>
                <c:pt idx="2">
                  <c:v>235.61666666669771</c:v>
                </c:pt>
                <c:pt idx="3">
                  <c:v>235.83333333337214</c:v>
                </c:pt>
                <c:pt idx="4">
                  <c:v>238.35000000003492</c:v>
                </c:pt>
                <c:pt idx="5">
                  <c:v>240.16666666668607</c:v>
                </c:pt>
                <c:pt idx="6">
                  <c:v>244.24999999988358</c:v>
                </c:pt>
                <c:pt idx="7">
                  <c:v>247.68333333340706</c:v>
                </c:pt>
                <c:pt idx="8">
                  <c:v>250.41666666674428</c:v>
                </c:pt>
                <c:pt idx="9">
                  <c:v>250.56666666670935</c:v>
                </c:pt>
                <c:pt idx="10">
                  <c:v>250.69999999995343</c:v>
                </c:pt>
                <c:pt idx="11">
                  <c:v>250.81666666665114</c:v>
                </c:pt>
                <c:pt idx="12">
                  <c:v>253.08333333337214</c:v>
                </c:pt>
                <c:pt idx="13">
                  <c:v>253.3666666665813</c:v>
                </c:pt>
                <c:pt idx="14">
                  <c:v>256.95000000006985</c:v>
                </c:pt>
                <c:pt idx="15">
                  <c:v>257.25</c:v>
                </c:pt>
                <c:pt idx="16">
                  <c:v>260.11666666675592</c:v>
                </c:pt>
                <c:pt idx="17">
                  <c:v>263.38333333324408</c:v>
                </c:pt>
                <c:pt idx="18">
                  <c:v>266.95000000001164</c:v>
                </c:pt>
                <c:pt idx="19">
                  <c:v>269.18333333329065</c:v>
                </c:pt>
                <c:pt idx="20">
                  <c:v>274.35000000003492</c:v>
                </c:pt>
                <c:pt idx="21">
                  <c:v>278.1166666665813</c:v>
                </c:pt>
                <c:pt idx="22">
                  <c:v>282.26666666666279</c:v>
                </c:pt>
                <c:pt idx="23">
                  <c:v>285.61666666675592</c:v>
                </c:pt>
                <c:pt idx="24">
                  <c:v>288.3666666666395</c:v>
                </c:pt>
                <c:pt idx="25">
                  <c:v>289.98333333333721</c:v>
                </c:pt>
                <c:pt idx="26">
                  <c:v>290.08333333331393</c:v>
                </c:pt>
                <c:pt idx="27">
                  <c:v>297.66666666674428</c:v>
                </c:pt>
                <c:pt idx="28">
                  <c:v>302.53333333338378</c:v>
                </c:pt>
                <c:pt idx="29">
                  <c:v>304.99999999988358</c:v>
                </c:pt>
                <c:pt idx="30">
                  <c:v>309.86666666669771</c:v>
                </c:pt>
                <c:pt idx="31">
                  <c:v>311.58333333337214</c:v>
                </c:pt>
                <c:pt idx="32">
                  <c:v>311.93333333329065</c:v>
                </c:pt>
                <c:pt idx="33">
                  <c:v>313.68333333340706</c:v>
                </c:pt>
                <c:pt idx="34">
                  <c:v>316.41666666674428</c:v>
                </c:pt>
              </c:numCache>
            </c:numRef>
          </c:xVal>
          <c:yVal>
            <c:numRef>
              <c:f>'20'!#REF!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58C-469F-942C-72F5BDFB38D3}"/>
            </c:ext>
          </c:extLst>
        </c:ser>
        <c:ser>
          <c:idx val="6"/>
          <c:order val="5"/>
          <c:tx>
            <c:v>Hatched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'20'!$D$21:$D$55</c:f>
              <c:numCache>
                <c:formatCode>0.0</c:formatCode>
                <c:ptCount val="35"/>
                <c:pt idx="0">
                  <c:v>232.05000000010477</c:v>
                </c:pt>
                <c:pt idx="1">
                  <c:v>235.39999999984866</c:v>
                </c:pt>
                <c:pt idx="2">
                  <c:v>235.61666666669771</c:v>
                </c:pt>
                <c:pt idx="3">
                  <c:v>235.83333333337214</c:v>
                </c:pt>
                <c:pt idx="4">
                  <c:v>238.35000000003492</c:v>
                </c:pt>
                <c:pt idx="5">
                  <c:v>240.16666666668607</c:v>
                </c:pt>
                <c:pt idx="6">
                  <c:v>244.24999999988358</c:v>
                </c:pt>
                <c:pt idx="7">
                  <c:v>247.68333333340706</c:v>
                </c:pt>
                <c:pt idx="8">
                  <c:v>250.41666666674428</c:v>
                </c:pt>
                <c:pt idx="9">
                  <c:v>250.56666666670935</c:v>
                </c:pt>
                <c:pt idx="10">
                  <c:v>250.69999999995343</c:v>
                </c:pt>
                <c:pt idx="11">
                  <c:v>250.81666666665114</c:v>
                </c:pt>
                <c:pt idx="12">
                  <c:v>253.08333333337214</c:v>
                </c:pt>
                <c:pt idx="13">
                  <c:v>253.3666666665813</c:v>
                </c:pt>
                <c:pt idx="14">
                  <c:v>256.95000000006985</c:v>
                </c:pt>
                <c:pt idx="15">
                  <c:v>257.25</c:v>
                </c:pt>
                <c:pt idx="16">
                  <c:v>260.11666666675592</c:v>
                </c:pt>
                <c:pt idx="17">
                  <c:v>263.38333333324408</c:v>
                </c:pt>
                <c:pt idx="18">
                  <c:v>266.95000000001164</c:v>
                </c:pt>
                <c:pt idx="19">
                  <c:v>269.18333333329065</c:v>
                </c:pt>
                <c:pt idx="20">
                  <c:v>274.35000000003492</c:v>
                </c:pt>
                <c:pt idx="21">
                  <c:v>278.1166666665813</c:v>
                </c:pt>
                <c:pt idx="22">
                  <c:v>282.26666666666279</c:v>
                </c:pt>
                <c:pt idx="23">
                  <c:v>285.61666666675592</c:v>
                </c:pt>
                <c:pt idx="24">
                  <c:v>288.3666666666395</c:v>
                </c:pt>
                <c:pt idx="25">
                  <c:v>289.98333333333721</c:v>
                </c:pt>
                <c:pt idx="26">
                  <c:v>290.08333333331393</c:v>
                </c:pt>
                <c:pt idx="27">
                  <c:v>297.66666666674428</c:v>
                </c:pt>
                <c:pt idx="28">
                  <c:v>302.53333333338378</c:v>
                </c:pt>
                <c:pt idx="29">
                  <c:v>304.99999999988358</c:v>
                </c:pt>
                <c:pt idx="30">
                  <c:v>309.86666666669771</c:v>
                </c:pt>
                <c:pt idx="31">
                  <c:v>311.58333333337214</c:v>
                </c:pt>
                <c:pt idx="32">
                  <c:v>311.93333333329065</c:v>
                </c:pt>
                <c:pt idx="33">
                  <c:v>313.68333333340706</c:v>
                </c:pt>
                <c:pt idx="34">
                  <c:v>316.41666666674428</c:v>
                </c:pt>
              </c:numCache>
            </c:numRef>
          </c:xVal>
          <c:yVal>
            <c:numRef>
              <c:f>'20'!#REF!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858C-469F-942C-72F5BDFB38D3}"/>
            </c:ext>
          </c:extLst>
        </c:ser>
        <c:ser>
          <c:idx val="3"/>
          <c:order val="6"/>
          <c:tx>
            <c:strRef>
              <c:f>'32'!$U$1:$V$1</c:f>
              <c:strCache>
                <c:ptCount val="1"/>
                <c:pt idx="0">
                  <c:v>In the seed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'20'!$D$39:$D$75</c:f>
              <c:numCache>
                <c:formatCode>0.0</c:formatCode>
                <c:ptCount val="37"/>
                <c:pt idx="0">
                  <c:v>266.95000000001164</c:v>
                </c:pt>
                <c:pt idx="1">
                  <c:v>269.18333333329065</c:v>
                </c:pt>
                <c:pt idx="2">
                  <c:v>274.35000000003492</c:v>
                </c:pt>
                <c:pt idx="3">
                  <c:v>278.1166666665813</c:v>
                </c:pt>
                <c:pt idx="4">
                  <c:v>282.26666666666279</c:v>
                </c:pt>
                <c:pt idx="5">
                  <c:v>285.61666666675592</c:v>
                </c:pt>
                <c:pt idx="6">
                  <c:v>288.3666666666395</c:v>
                </c:pt>
                <c:pt idx="7">
                  <c:v>289.98333333333721</c:v>
                </c:pt>
                <c:pt idx="8">
                  <c:v>290.08333333331393</c:v>
                </c:pt>
                <c:pt idx="9">
                  <c:v>297.66666666674428</c:v>
                </c:pt>
                <c:pt idx="10">
                  <c:v>302.53333333338378</c:v>
                </c:pt>
                <c:pt idx="11">
                  <c:v>304.99999999988358</c:v>
                </c:pt>
                <c:pt idx="12">
                  <c:v>309.86666666669771</c:v>
                </c:pt>
                <c:pt idx="13">
                  <c:v>311.58333333337214</c:v>
                </c:pt>
                <c:pt idx="14">
                  <c:v>311.93333333329065</c:v>
                </c:pt>
                <c:pt idx="15">
                  <c:v>313.68333333340706</c:v>
                </c:pt>
                <c:pt idx="16">
                  <c:v>316.41666666674428</c:v>
                </c:pt>
                <c:pt idx="17">
                  <c:v>327.18333333323244</c:v>
                </c:pt>
                <c:pt idx="18">
                  <c:v>327.65000000002328</c:v>
                </c:pt>
                <c:pt idx="19">
                  <c:v>334.20000000006985</c:v>
                </c:pt>
                <c:pt idx="20">
                  <c:v>346.1333333333605</c:v>
                </c:pt>
                <c:pt idx="21">
                  <c:v>346.74999999994179</c:v>
                </c:pt>
                <c:pt idx="22">
                  <c:v>346.89999999990687</c:v>
                </c:pt>
                <c:pt idx="23">
                  <c:v>359.01666666660458</c:v>
                </c:pt>
                <c:pt idx="24">
                  <c:v>370.51666666672099</c:v>
                </c:pt>
                <c:pt idx="25">
                  <c:v>382.05000000010477</c:v>
                </c:pt>
                <c:pt idx="26">
                  <c:v>394.00000000011642</c:v>
                </c:pt>
                <c:pt idx="27">
                  <c:v>406.56666666653473</c:v>
                </c:pt>
                <c:pt idx="28">
                  <c:v>420.14999999996508</c:v>
                </c:pt>
                <c:pt idx="29">
                  <c:v>434.36666666669771</c:v>
                </c:pt>
                <c:pt idx="30">
                  <c:v>434.58333333337214</c:v>
                </c:pt>
                <c:pt idx="31">
                  <c:v>458.74999999988358</c:v>
                </c:pt>
                <c:pt idx="32">
                  <c:v>475.26666666660458</c:v>
                </c:pt>
                <c:pt idx="33">
                  <c:v>475.31666666659294</c:v>
                </c:pt>
                <c:pt idx="34">
                  <c:v>500.49999999994179</c:v>
                </c:pt>
                <c:pt idx="35">
                  <c:v>516.20000000012806</c:v>
                </c:pt>
                <c:pt idx="36">
                  <c:v>524.16666666656965</c:v>
                </c:pt>
              </c:numCache>
            </c:numRef>
          </c:xVal>
          <c:yVal>
            <c:numRef>
              <c:f>'20'!#REF!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58C-469F-942C-72F5BDFB38D3}"/>
            </c:ext>
          </c:extLst>
        </c:ser>
        <c:ser>
          <c:idx val="7"/>
          <c:order val="7"/>
          <c:tx>
            <c:v>In the seed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'20'!$D$39:$D$75</c:f>
              <c:numCache>
                <c:formatCode>0.0</c:formatCode>
                <c:ptCount val="37"/>
                <c:pt idx="0">
                  <c:v>266.95000000001164</c:v>
                </c:pt>
                <c:pt idx="1">
                  <c:v>269.18333333329065</c:v>
                </c:pt>
                <c:pt idx="2">
                  <c:v>274.35000000003492</c:v>
                </c:pt>
                <c:pt idx="3">
                  <c:v>278.1166666665813</c:v>
                </c:pt>
                <c:pt idx="4">
                  <c:v>282.26666666666279</c:v>
                </c:pt>
                <c:pt idx="5">
                  <c:v>285.61666666675592</c:v>
                </c:pt>
                <c:pt idx="6">
                  <c:v>288.3666666666395</c:v>
                </c:pt>
                <c:pt idx="7">
                  <c:v>289.98333333333721</c:v>
                </c:pt>
                <c:pt idx="8">
                  <c:v>290.08333333331393</c:v>
                </c:pt>
                <c:pt idx="9">
                  <c:v>297.66666666674428</c:v>
                </c:pt>
                <c:pt idx="10">
                  <c:v>302.53333333338378</c:v>
                </c:pt>
                <c:pt idx="11">
                  <c:v>304.99999999988358</c:v>
                </c:pt>
                <c:pt idx="12">
                  <c:v>309.86666666669771</c:v>
                </c:pt>
                <c:pt idx="13">
                  <c:v>311.58333333337214</c:v>
                </c:pt>
                <c:pt idx="14">
                  <c:v>311.93333333329065</c:v>
                </c:pt>
                <c:pt idx="15">
                  <c:v>313.68333333340706</c:v>
                </c:pt>
                <c:pt idx="16">
                  <c:v>316.41666666674428</c:v>
                </c:pt>
                <c:pt idx="17">
                  <c:v>327.18333333323244</c:v>
                </c:pt>
                <c:pt idx="18">
                  <c:v>327.65000000002328</c:v>
                </c:pt>
                <c:pt idx="19">
                  <c:v>334.20000000006985</c:v>
                </c:pt>
                <c:pt idx="20">
                  <c:v>346.1333333333605</c:v>
                </c:pt>
                <c:pt idx="21">
                  <c:v>346.74999999994179</c:v>
                </c:pt>
                <c:pt idx="22">
                  <c:v>346.89999999990687</c:v>
                </c:pt>
                <c:pt idx="23">
                  <c:v>359.01666666660458</c:v>
                </c:pt>
                <c:pt idx="24">
                  <c:v>370.51666666672099</c:v>
                </c:pt>
                <c:pt idx="25">
                  <c:v>382.05000000010477</c:v>
                </c:pt>
                <c:pt idx="26">
                  <c:v>394.00000000011642</c:v>
                </c:pt>
                <c:pt idx="27">
                  <c:v>406.56666666653473</c:v>
                </c:pt>
                <c:pt idx="28">
                  <c:v>420.14999999996508</c:v>
                </c:pt>
                <c:pt idx="29">
                  <c:v>434.36666666669771</c:v>
                </c:pt>
                <c:pt idx="30">
                  <c:v>434.58333333337214</c:v>
                </c:pt>
                <c:pt idx="31">
                  <c:v>458.74999999988358</c:v>
                </c:pt>
                <c:pt idx="32">
                  <c:v>475.26666666660458</c:v>
                </c:pt>
                <c:pt idx="33">
                  <c:v>475.31666666659294</c:v>
                </c:pt>
                <c:pt idx="34">
                  <c:v>500.49999999994179</c:v>
                </c:pt>
                <c:pt idx="35">
                  <c:v>516.20000000012806</c:v>
                </c:pt>
                <c:pt idx="36">
                  <c:v>524.16666666656965</c:v>
                </c:pt>
              </c:numCache>
            </c:numRef>
          </c:xVal>
          <c:yVal>
            <c:numRef>
              <c:f>'20'!#REF!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858C-469F-942C-72F5BDFB38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0511375"/>
        <c:axId val="277262655"/>
      </c:scatterChart>
      <c:valAx>
        <c:axId val="280511375"/>
        <c:scaling>
          <c:orientation val="minMax"/>
          <c:max val="528"/>
          <c:min val="160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77262655"/>
        <c:crosses val="autoZero"/>
        <c:crossBetween val="midCat"/>
        <c:majorUnit val="16"/>
      </c:valAx>
      <c:valAx>
        <c:axId val="277262655"/>
        <c:scaling>
          <c:orientation val="minMax"/>
          <c:max val="1.01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805113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'32'!$O$1:$P$1</c:f>
              <c:strCache>
                <c:ptCount val="1"/>
                <c:pt idx="0">
                  <c:v>Scler. started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'23'!$D$3:$D$32</c:f>
              <c:numCache>
                <c:formatCode>0.0</c:formatCode>
                <c:ptCount val="30"/>
                <c:pt idx="0">
                  <c:v>82.516666666720994</c:v>
                </c:pt>
                <c:pt idx="1">
                  <c:v>107.28333333326736</c:v>
                </c:pt>
                <c:pt idx="2">
                  <c:v>119.28333333326736</c:v>
                </c:pt>
                <c:pt idx="3">
                  <c:v>122.53333333320916</c:v>
                </c:pt>
                <c:pt idx="4">
                  <c:v>125.26666666672099</c:v>
                </c:pt>
                <c:pt idx="5">
                  <c:v>130.08333333319752</c:v>
                </c:pt>
                <c:pt idx="6">
                  <c:v>132.29999999993015</c:v>
                </c:pt>
                <c:pt idx="7">
                  <c:v>135.78333333344199</c:v>
                </c:pt>
                <c:pt idx="8">
                  <c:v>139.23333333333721</c:v>
                </c:pt>
                <c:pt idx="9">
                  <c:v>139.38333333330229</c:v>
                </c:pt>
                <c:pt idx="10">
                  <c:v>139.48333333327901</c:v>
                </c:pt>
                <c:pt idx="11">
                  <c:v>141.76666666672099</c:v>
                </c:pt>
                <c:pt idx="12">
                  <c:v>144.60000000003492</c:v>
                </c:pt>
                <c:pt idx="13">
                  <c:v>147.84999999997672</c:v>
                </c:pt>
                <c:pt idx="14">
                  <c:v>148.1333333333605</c:v>
                </c:pt>
                <c:pt idx="15">
                  <c:v>149.20000000001164</c:v>
                </c:pt>
                <c:pt idx="16">
                  <c:v>151.09999999991851</c:v>
                </c:pt>
                <c:pt idx="17">
                  <c:v>154.40000000002328</c:v>
                </c:pt>
                <c:pt idx="18">
                  <c:v>157.78333333338378</c:v>
                </c:pt>
                <c:pt idx="19">
                  <c:v>157.80000000010477</c:v>
                </c:pt>
                <c:pt idx="20">
                  <c:v>160.94999999989523</c:v>
                </c:pt>
                <c:pt idx="21">
                  <c:v>164.31666666670935</c:v>
                </c:pt>
                <c:pt idx="22">
                  <c:v>164.34999999997672</c:v>
                </c:pt>
                <c:pt idx="23">
                  <c:v>166.16666666662786</c:v>
                </c:pt>
                <c:pt idx="24">
                  <c:v>168.40000000008149</c:v>
                </c:pt>
                <c:pt idx="25">
                  <c:v>168.61666666675592</c:v>
                </c:pt>
                <c:pt idx="26">
                  <c:v>168.89999999996508</c:v>
                </c:pt>
                <c:pt idx="27">
                  <c:v>170.15000000002328</c:v>
                </c:pt>
                <c:pt idx="28">
                  <c:v>172.41666666674428</c:v>
                </c:pt>
                <c:pt idx="29">
                  <c:v>172.6333333334187</c:v>
                </c:pt>
              </c:numCache>
            </c:numRef>
          </c:xVal>
          <c:yVal>
            <c:numRef>
              <c:f>'23'!#REF!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1CC-47DE-BEAE-7A945F659B27}"/>
            </c:ext>
          </c:extLst>
        </c:ser>
        <c:ser>
          <c:idx val="4"/>
          <c:order val="1"/>
          <c:tx>
            <c:v>Scler. started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'23'!$D$3:$D$32</c:f>
              <c:numCache>
                <c:formatCode>0.0</c:formatCode>
                <c:ptCount val="30"/>
                <c:pt idx="0">
                  <c:v>82.516666666720994</c:v>
                </c:pt>
                <c:pt idx="1">
                  <c:v>107.28333333326736</c:v>
                </c:pt>
                <c:pt idx="2">
                  <c:v>119.28333333326736</c:v>
                </c:pt>
                <c:pt idx="3">
                  <c:v>122.53333333320916</c:v>
                </c:pt>
                <c:pt idx="4">
                  <c:v>125.26666666672099</c:v>
                </c:pt>
                <c:pt idx="5">
                  <c:v>130.08333333319752</c:v>
                </c:pt>
                <c:pt idx="6">
                  <c:v>132.29999999993015</c:v>
                </c:pt>
                <c:pt idx="7">
                  <c:v>135.78333333344199</c:v>
                </c:pt>
                <c:pt idx="8">
                  <c:v>139.23333333333721</c:v>
                </c:pt>
                <c:pt idx="9">
                  <c:v>139.38333333330229</c:v>
                </c:pt>
                <c:pt idx="10">
                  <c:v>139.48333333327901</c:v>
                </c:pt>
                <c:pt idx="11">
                  <c:v>141.76666666672099</c:v>
                </c:pt>
                <c:pt idx="12">
                  <c:v>144.60000000003492</c:v>
                </c:pt>
                <c:pt idx="13">
                  <c:v>147.84999999997672</c:v>
                </c:pt>
                <c:pt idx="14">
                  <c:v>148.1333333333605</c:v>
                </c:pt>
                <c:pt idx="15">
                  <c:v>149.20000000001164</c:v>
                </c:pt>
                <c:pt idx="16">
                  <c:v>151.09999999991851</c:v>
                </c:pt>
                <c:pt idx="17">
                  <c:v>154.40000000002328</c:v>
                </c:pt>
                <c:pt idx="18">
                  <c:v>157.78333333338378</c:v>
                </c:pt>
                <c:pt idx="19">
                  <c:v>157.80000000010477</c:v>
                </c:pt>
                <c:pt idx="20">
                  <c:v>160.94999999989523</c:v>
                </c:pt>
                <c:pt idx="21">
                  <c:v>164.31666666670935</c:v>
                </c:pt>
                <c:pt idx="22">
                  <c:v>164.34999999997672</c:v>
                </c:pt>
                <c:pt idx="23">
                  <c:v>166.16666666662786</c:v>
                </c:pt>
                <c:pt idx="24">
                  <c:v>168.40000000008149</c:v>
                </c:pt>
                <c:pt idx="25">
                  <c:v>168.61666666675592</c:v>
                </c:pt>
                <c:pt idx="26">
                  <c:v>168.89999999996508</c:v>
                </c:pt>
                <c:pt idx="27">
                  <c:v>170.15000000002328</c:v>
                </c:pt>
                <c:pt idx="28">
                  <c:v>172.41666666674428</c:v>
                </c:pt>
                <c:pt idx="29">
                  <c:v>172.6333333334187</c:v>
                </c:pt>
              </c:numCache>
            </c:numRef>
          </c:xVal>
          <c:yVal>
            <c:numRef>
              <c:f>'23'!#REF!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1CC-47DE-BEAE-7A945F659B27}"/>
            </c:ext>
          </c:extLst>
        </c:ser>
        <c:ser>
          <c:idx val="1"/>
          <c:order val="2"/>
          <c:tx>
            <c:strRef>
              <c:f>'32'!$Q$1:$R$1</c:f>
              <c:strCache>
                <c:ptCount val="1"/>
                <c:pt idx="0">
                  <c:v>Scler. completed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'23'!$D$5:$D$51</c:f>
              <c:numCache>
                <c:formatCode>0.0</c:formatCode>
                <c:ptCount val="47"/>
                <c:pt idx="0">
                  <c:v>119.28333333326736</c:v>
                </c:pt>
                <c:pt idx="1">
                  <c:v>122.53333333320916</c:v>
                </c:pt>
                <c:pt idx="2">
                  <c:v>125.26666666672099</c:v>
                </c:pt>
                <c:pt idx="3">
                  <c:v>130.08333333319752</c:v>
                </c:pt>
                <c:pt idx="4">
                  <c:v>132.29999999993015</c:v>
                </c:pt>
                <c:pt idx="5">
                  <c:v>135.78333333344199</c:v>
                </c:pt>
                <c:pt idx="6">
                  <c:v>139.23333333333721</c:v>
                </c:pt>
                <c:pt idx="7">
                  <c:v>139.38333333330229</c:v>
                </c:pt>
                <c:pt idx="8">
                  <c:v>139.48333333327901</c:v>
                </c:pt>
                <c:pt idx="9">
                  <c:v>141.76666666672099</c:v>
                </c:pt>
                <c:pt idx="10">
                  <c:v>144.60000000003492</c:v>
                </c:pt>
                <c:pt idx="11">
                  <c:v>147.84999999997672</c:v>
                </c:pt>
                <c:pt idx="12">
                  <c:v>148.1333333333605</c:v>
                </c:pt>
                <c:pt idx="13">
                  <c:v>149.20000000001164</c:v>
                </c:pt>
                <c:pt idx="14">
                  <c:v>151.09999999991851</c:v>
                </c:pt>
                <c:pt idx="15">
                  <c:v>154.40000000002328</c:v>
                </c:pt>
                <c:pt idx="16">
                  <c:v>157.78333333338378</c:v>
                </c:pt>
                <c:pt idx="17">
                  <c:v>157.80000000010477</c:v>
                </c:pt>
                <c:pt idx="18">
                  <c:v>160.94999999989523</c:v>
                </c:pt>
                <c:pt idx="19">
                  <c:v>164.31666666670935</c:v>
                </c:pt>
                <c:pt idx="20">
                  <c:v>164.34999999997672</c:v>
                </c:pt>
                <c:pt idx="21">
                  <c:v>166.16666666662786</c:v>
                </c:pt>
                <c:pt idx="22">
                  <c:v>168.40000000008149</c:v>
                </c:pt>
                <c:pt idx="23">
                  <c:v>168.61666666675592</c:v>
                </c:pt>
                <c:pt idx="24">
                  <c:v>168.89999999996508</c:v>
                </c:pt>
                <c:pt idx="25">
                  <c:v>170.15000000002328</c:v>
                </c:pt>
                <c:pt idx="26">
                  <c:v>172.41666666674428</c:v>
                </c:pt>
                <c:pt idx="27">
                  <c:v>172.6333333334187</c:v>
                </c:pt>
                <c:pt idx="28">
                  <c:v>175.29999999987194</c:v>
                </c:pt>
                <c:pt idx="29">
                  <c:v>177.2333333332208</c:v>
                </c:pt>
                <c:pt idx="30">
                  <c:v>180.08333333325572</c:v>
                </c:pt>
                <c:pt idx="31">
                  <c:v>183.18333333340706</c:v>
                </c:pt>
                <c:pt idx="32">
                  <c:v>183.43333333334886</c:v>
                </c:pt>
                <c:pt idx="33">
                  <c:v>186.24999999994179</c:v>
                </c:pt>
                <c:pt idx="34">
                  <c:v>188.29999999998836</c:v>
                </c:pt>
                <c:pt idx="35">
                  <c:v>192.23333333339542</c:v>
                </c:pt>
                <c:pt idx="36">
                  <c:v>192.24999999994179</c:v>
                </c:pt>
                <c:pt idx="37">
                  <c:v>195.46666666661622</c:v>
                </c:pt>
                <c:pt idx="38">
                  <c:v>198.69999999983702</c:v>
                </c:pt>
                <c:pt idx="39">
                  <c:v>200.23333333327901</c:v>
                </c:pt>
                <c:pt idx="40">
                  <c:v>202.54999999998836</c:v>
                </c:pt>
                <c:pt idx="41">
                  <c:v>202.66666666668607</c:v>
                </c:pt>
                <c:pt idx="42">
                  <c:v>203.44999999995343</c:v>
                </c:pt>
                <c:pt idx="43">
                  <c:v>203.56666666665114</c:v>
                </c:pt>
                <c:pt idx="44">
                  <c:v>204.24999999994179</c:v>
                </c:pt>
                <c:pt idx="45">
                  <c:v>207.41666666662786</c:v>
                </c:pt>
                <c:pt idx="46">
                  <c:v>214.36666666675592</c:v>
                </c:pt>
              </c:numCache>
            </c:numRef>
          </c:xVal>
          <c:yVal>
            <c:numRef>
              <c:f>'23'!#REF!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1CC-47DE-BEAE-7A945F659B27}"/>
            </c:ext>
          </c:extLst>
        </c:ser>
        <c:ser>
          <c:idx val="5"/>
          <c:order val="3"/>
          <c:tx>
            <c:v>Scler. completed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'23'!$D$5:$D$51</c:f>
              <c:numCache>
                <c:formatCode>0.0</c:formatCode>
                <c:ptCount val="47"/>
                <c:pt idx="0">
                  <c:v>119.28333333326736</c:v>
                </c:pt>
                <c:pt idx="1">
                  <c:v>122.53333333320916</c:v>
                </c:pt>
                <c:pt idx="2">
                  <c:v>125.26666666672099</c:v>
                </c:pt>
                <c:pt idx="3">
                  <c:v>130.08333333319752</c:v>
                </c:pt>
                <c:pt idx="4">
                  <c:v>132.29999999993015</c:v>
                </c:pt>
                <c:pt idx="5">
                  <c:v>135.78333333344199</c:v>
                </c:pt>
                <c:pt idx="6">
                  <c:v>139.23333333333721</c:v>
                </c:pt>
                <c:pt idx="7">
                  <c:v>139.38333333330229</c:v>
                </c:pt>
                <c:pt idx="8">
                  <c:v>139.48333333327901</c:v>
                </c:pt>
                <c:pt idx="9">
                  <c:v>141.76666666672099</c:v>
                </c:pt>
                <c:pt idx="10">
                  <c:v>144.60000000003492</c:v>
                </c:pt>
                <c:pt idx="11">
                  <c:v>147.84999999997672</c:v>
                </c:pt>
                <c:pt idx="12">
                  <c:v>148.1333333333605</c:v>
                </c:pt>
                <c:pt idx="13">
                  <c:v>149.20000000001164</c:v>
                </c:pt>
                <c:pt idx="14">
                  <c:v>151.09999999991851</c:v>
                </c:pt>
                <c:pt idx="15">
                  <c:v>154.40000000002328</c:v>
                </c:pt>
                <c:pt idx="16">
                  <c:v>157.78333333338378</c:v>
                </c:pt>
                <c:pt idx="17">
                  <c:v>157.80000000010477</c:v>
                </c:pt>
                <c:pt idx="18">
                  <c:v>160.94999999989523</c:v>
                </c:pt>
                <c:pt idx="19">
                  <c:v>164.31666666670935</c:v>
                </c:pt>
                <c:pt idx="20">
                  <c:v>164.34999999997672</c:v>
                </c:pt>
                <c:pt idx="21">
                  <c:v>166.16666666662786</c:v>
                </c:pt>
                <c:pt idx="22">
                  <c:v>168.40000000008149</c:v>
                </c:pt>
                <c:pt idx="23">
                  <c:v>168.61666666675592</c:v>
                </c:pt>
                <c:pt idx="24">
                  <c:v>168.89999999996508</c:v>
                </c:pt>
                <c:pt idx="25">
                  <c:v>170.15000000002328</c:v>
                </c:pt>
                <c:pt idx="26">
                  <c:v>172.41666666674428</c:v>
                </c:pt>
                <c:pt idx="27">
                  <c:v>172.6333333334187</c:v>
                </c:pt>
                <c:pt idx="28">
                  <c:v>175.29999999987194</c:v>
                </c:pt>
                <c:pt idx="29">
                  <c:v>177.2333333332208</c:v>
                </c:pt>
                <c:pt idx="30">
                  <c:v>180.08333333325572</c:v>
                </c:pt>
                <c:pt idx="31">
                  <c:v>183.18333333340706</c:v>
                </c:pt>
                <c:pt idx="32">
                  <c:v>183.43333333334886</c:v>
                </c:pt>
                <c:pt idx="33">
                  <c:v>186.24999999994179</c:v>
                </c:pt>
                <c:pt idx="34">
                  <c:v>188.29999999998836</c:v>
                </c:pt>
                <c:pt idx="35">
                  <c:v>192.23333333339542</c:v>
                </c:pt>
                <c:pt idx="36">
                  <c:v>192.24999999994179</c:v>
                </c:pt>
                <c:pt idx="37">
                  <c:v>195.46666666661622</c:v>
                </c:pt>
                <c:pt idx="38">
                  <c:v>198.69999999983702</c:v>
                </c:pt>
                <c:pt idx="39">
                  <c:v>200.23333333327901</c:v>
                </c:pt>
                <c:pt idx="40">
                  <c:v>202.54999999998836</c:v>
                </c:pt>
                <c:pt idx="41">
                  <c:v>202.66666666668607</c:v>
                </c:pt>
                <c:pt idx="42">
                  <c:v>203.44999999995343</c:v>
                </c:pt>
                <c:pt idx="43">
                  <c:v>203.56666666665114</c:v>
                </c:pt>
                <c:pt idx="44">
                  <c:v>204.24999999994179</c:v>
                </c:pt>
                <c:pt idx="45">
                  <c:v>207.41666666662786</c:v>
                </c:pt>
                <c:pt idx="46">
                  <c:v>214.36666666675592</c:v>
                </c:pt>
              </c:numCache>
            </c:numRef>
          </c:xVal>
          <c:yVal>
            <c:numRef>
              <c:f>'23'!#REF!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91CC-47DE-BEAE-7A945F659B27}"/>
            </c:ext>
          </c:extLst>
        </c:ser>
        <c:ser>
          <c:idx val="2"/>
          <c:order val="4"/>
          <c:tx>
            <c:strRef>
              <c:f>'32'!$S$1:$T$1</c:f>
              <c:strCache>
                <c:ptCount val="1"/>
                <c:pt idx="0">
                  <c:v>Hatched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'23'!$D$16:$D$52</c:f>
              <c:numCache>
                <c:formatCode>0.0</c:formatCode>
                <c:ptCount val="37"/>
                <c:pt idx="0">
                  <c:v>147.84999999997672</c:v>
                </c:pt>
                <c:pt idx="1">
                  <c:v>148.1333333333605</c:v>
                </c:pt>
                <c:pt idx="2">
                  <c:v>149.20000000001164</c:v>
                </c:pt>
                <c:pt idx="3">
                  <c:v>151.09999999991851</c:v>
                </c:pt>
                <c:pt idx="4">
                  <c:v>154.40000000002328</c:v>
                </c:pt>
                <c:pt idx="5">
                  <c:v>157.78333333338378</c:v>
                </c:pt>
                <c:pt idx="6">
                  <c:v>157.80000000010477</c:v>
                </c:pt>
                <c:pt idx="7">
                  <c:v>160.94999999989523</c:v>
                </c:pt>
                <c:pt idx="8">
                  <c:v>164.31666666670935</c:v>
                </c:pt>
                <c:pt idx="9">
                  <c:v>164.34999999997672</c:v>
                </c:pt>
                <c:pt idx="10">
                  <c:v>166.16666666662786</c:v>
                </c:pt>
                <c:pt idx="11">
                  <c:v>168.40000000008149</c:v>
                </c:pt>
                <c:pt idx="12">
                  <c:v>168.61666666675592</c:v>
                </c:pt>
                <c:pt idx="13">
                  <c:v>168.89999999996508</c:v>
                </c:pt>
                <c:pt idx="14">
                  <c:v>170.15000000002328</c:v>
                </c:pt>
                <c:pt idx="15">
                  <c:v>172.41666666674428</c:v>
                </c:pt>
                <c:pt idx="16">
                  <c:v>172.6333333334187</c:v>
                </c:pt>
                <c:pt idx="17">
                  <c:v>175.29999999987194</c:v>
                </c:pt>
                <c:pt idx="18">
                  <c:v>177.2333333332208</c:v>
                </c:pt>
                <c:pt idx="19">
                  <c:v>180.08333333325572</c:v>
                </c:pt>
                <c:pt idx="20">
                  <c:v>183.18333333340706</c:v>
                </c:pt>
                <c:pt idx="21">
                  <c:v>183.43333333334886</c:v>
                </c:pt>
                <c:pt idx="22">
                  <c:v>186.24999999994179</c:v>
                </c:pt>
                <c:pt idx="23">
                  <c:v>188.29999999998836</c:v>
                </c:pt>
                <c:pt idx="24">
                  <c:v>192.23333333339542</c:v>
                </c:pt>
                <c:pt idx="25">
                  <c:v>192.24999999994179</c:v>
                </c:pt>
                <c:pt idx="26">
                  <c:v>195.46666666661622</c:v>
                </c:pt>
                <c:pt idx="27">
                  <c:v>198.69999999983702</c:v>
                </c:pt>
                <c:pt idx="28">
                  <c:v>200.23333333327901</c:v>
                </c:pt>
                <c:pt idx="29">
                  <c:v>202.54999999998836</c:v>
                </c:pt>
                <c:pt idx="30">
                  <c:v>202.66666666668607</c:v>
                </c:pt>
                <c:pt idx="31">
                  <c:v>203.44999999995343</c:v>
                </c:pt>
                <c:pt idx="32">
                  <c:v>203.56666666665114</c:v>
                </c:pt>
                <c:pt idx="33">
                  <c:v>204.24999999994179</c:v>
                </c:pt>
                <c:pt idx="34">
                  <c:v>207.41666666662786</c:v>
                </c:pt>
                <c:pt idx="35">
                  <c:v>214.36666666675592</c:v>
                </c:pt>
                <c:pt idx="36">
                  <c:v>221.13333333330229</c:v>
                </c:pt>
              </c:numCache>
            </c:numRef>
          </c:xVal>
          <c:yVal>
            <c:numRef>
              <c:f>'23'!#REF!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1CC-47DE-BEAE-7A945F659B27}"/>
            </c:ext>
          </c:extLst>
        </c:ser>
        <c:ser>
          <c:idx val="6"/>
          <c:order val="5"/>
          <c:tx>
            <c:v>Hatched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'23'!$D$16:$D$52</c:f>
              <c:numCache>
                <c:formatCode>0.0</c:formatCode>
                <c:ptCount val="37"/>
                <c:pt idx="0">
                  <c:v>147.84999999997672</c:v>
                </c:pt>
                <c:pt idx="1">
                  <c:v>148.1333333333605</c:v>
                </c:pt>
                <c:pt idx="2">
                  <c:v>149.20000000001164</c:v>
                </c:pt>
                <c:pt idx="3">
                  <c:v>151.09999999991851</c:v>
                </c:pt>
                <c:pt idx="4">
                  <c:v>154.40000000002328</c:v>
                </c:pt>
                <c:pt idx="5">
                  <c:v>157.78333333338378</c:v>
                </c:pt>
                <c:pt idx="6">
                  <c:v>157.80000000010477</c:v>
                </c:pt>
                <c:pt idx="7">
                  <c:v>160.94999999989523</c:v>
                </c:pt>
                <c:pt idx="8">
                  <c:v>164.31666666670935</c:v>
                </c:pt>
                <c:pt idx="9">
                  <c:v>164.34999999997672</c:v>
                </c:pt>
                <c:pt idx="10">
                  <c:v>166.16666666662786</c:v>
                </c:pt>
                <c:pt idx="11">
                  <c:v>168.40000000008149</c:v>
                </c:pt>
                <c:pt idx="12">
                  <c:v>168.61666666675592</c:v>
                </c:pt>
                <c:pt idx="13">
                  <c:v>168.89999999996508</c:v>
                </c:pt>
                <c:pt idx="14">
                  <c:v>170.15000000002328</c:v>
                </c:pt>
                <c:pt idx="15">
                  <c:v>172.41666666674428</c:v>
                </c:pt>
                <c:pt idx="16">
                  <c:v>172.6333333334187</c:v>
                </c:pt>
                <c:pt idx="17">
                  <c:v>175.29999999987194</c:v>
                </c:pt>
                <c:pt idx="18">
                  <c:v>177.2333333332208</c:v>
                </c:pt>
                <c:pt idx="19">
                  <c:v>180.08333333325572</c:v>
                </c:pt>
                <c:pt idx="20">
                  <c:v>183.18333333340706</c:v>
                </c:pt>
                <c:pt idx="21">
                  <c:v>183.43333333334886</c:v>
                </c:pt>
                <c:pt idx="22">
                  <c:v>186.24999999994179</c:v>
                </c:pt>
                <c:pt idx="23">
                  <c:v>188.29999999998836</c:v>
                </c:pt>
                <c:pt idx="24">
                  <c:v>192.23333333339542</c:v>
                </c:pt>
                <c:pt idx="25">
                  <c:v>192.24999999994179</c:v>
                </c:pt>
                <c:pt idx="26">
                  <c:v>195.46666666661622</c:v>
                </c:pt>
                <c:pt idx="27">
                  <c:v>198.69999999983702</c:v>
                </c:pt>
                <c:pt idx="28">
                  <c:v>200.23333333327901</c:v>
                </c:pt>
                <c:pt idx="29">
                  <c:v>202.54999999998836</c:v>
                </c:pt>
                <c:pt idx="30">
                  <c:v>202.66666666668607</c:v>
                </c:pt>
                <c:pt idx="31">
                  <c:v>203.44999999995343</c:v>
                </c:pt>
                <c:pt idx="32">
                  <c:v>203.56666666665114</c:v>
                </c:pt>
                <c:pt idx="33">
                  <c:v>204.24999999994179</c:v>
                </c:pt>
                <c:pt idx="34">
                  <c:v>207.41666666662786</c:v>
                </c:pt>
                <c:pt idx="35">
                  <c:v>214.36666666675592</c:v>
                </c:pt>
                <c:pt idx="36">
                  <c:v>221.13333333330229</c:v>
                </c:pt>
              </c:numCache>
            </c:numRef>
          </c:xVal>
          <c:yVal>
            <c:numRef>
              <c:f>'23'!#REF!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91CC-47DE-BEAE-7A945F659B27}"/>
            </c:ext>
          </c:extLst>
        </c:ser>
        <c:ser>
          <c:idx val="3"/>
          <c:order val="6"/>
          <c:tx>
            <c:strRef>
              <c:f>'32'!$U$1:$V$1</c:f>
              <c:strCache>
                <c:ptCount val="1"/>
                <c:pt idx="0">
                  <c:v>In the seed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'23'!$D$35:$D$65</c:f>
              <c:numCache>
                <c:formatCode>0.0</c:formatCode>
                <c:ptCount val="31"/>
                <c:pt idx="0">
                  <c:v>180.08333333325572</c:v>
                </c:pt>
                <c:pt idx="1">
                  <c:v>183.18333333340706</c:v>
                </c:pt>
                <c:pt idx="2">
                  <c:v>183.43333333334886</c:v>
                </c:pt>
                <c:pt idx="3">
                  <c:v>186.24999999994179</c:v>
                </c:pt>
                <c:pt idx="4">
                  <c:v>188.29999999998836</c:v>
                </c:pt>
                <c:pt idx="5">
                  <c:v>192.23333333339542</c:v>
                </c:pt>
                <c:pt idx="6">
                  <c:v>192.24999999994179</c:v>
                </c:pt>
                <c:pt idx="7">
                  <c:v>195.46666666661622</c:v>
                </c:pt>
                <c:pt idx="8">
                  <c:v>198.69999999983702</c:v>
                </c:pt>
                <c:pt idx="9">
                  <c:v>200.23333333327901</c:v>
                </c:pt>
                <c:pt idx="10">
                  <c:v>202.54999999998836</c:v>
                </c:pt>
                <c:pt idx="11">
                  <c:v>202.66666666668607</c:v>
                </c:pt>
                <c:pt idx="12">
                  <c:v>203.44999999995343</c:v>
                </c:pt>
                <c:pt idx="13">
                  <c:v>203.56666666665114</c:v>
                </c:pt>
                <c:pt idx="14">
                  <c:v>204.24999999994179</c:v>
                </c:pt>
                <c:pt idx="15">
                  <c:v>207.41666666662786</c:v>
                </c:pt>
                <c:pt idx="16">
                  <c:v>214.36666666675592</c:v>
                </c:pt>
                <c:pt idx="17">
                  <c:v>221.13333333330229</c:v>
                </c:pt>
                <c:pt idx="18">
                  <c:v>221.54999999993015</c:v>
                </c:pt>
                <c:pt idx="19">
                  <c:v>230.31666666670935</c:v>
                </c:pt>
                <c:pt idx="20">
                  <c:v>235.41666666656965</c:v>
                </c:pt>
                <c:pt idx="21">
                  <c:v>235.45000000001164</c:v>
                </c:pt>
                <c:pt idx="22">
                  <c:v>240.1333333334187</c:v>
                </c:pt>
                <c:pt idx="23">
                  <c:v>245.41666666668607</c:v>
                </c:pt>
                <c:pt idx="24">
                  <c:v>245.68333333334886</c:v>
                </c:pt>
                <c:pt idx="25">
                  <c:v>249.71666666655801</c:v>
                </c:pt>
                <c:pt idx="26">
                  <c:v>249.89999999996508</c:v>
                </c:pt>
                <c:pt idx="27">
                  <c:v>258.21666666667443</c:v>
                </c:pt>
                <c:pt idx="28">
                  <c:v>262.24999999988358</c:v>
                </c:pt>
                <c:pt idx="29">
                  <c:v>270.5166666667792</c:v>
                </c:pt>
                <c:pt idx="30">
                  <c:v>275.93333333329065</c:v>
                </c:pt>
              </c:numCache>
            </c:numRef>
          </c:xVal>
          <c:yVal>
            <c:numRef>
              <c:f>'23'!#REF!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1CC-47DE-BEAE-7A945F659B27}"/>
            </c:ext>
          </c:extLst>
        </c:ser>
        <c:ser>
          <c:idx val="7"/>
          <c:order val="7"/>
          <c:tx>
            <c:v>In the seed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'23'!$D$35:$D$65</c:f>
              <c:numCache>
                <c:formatCode>0.0</c:formatCode>
                <c:ptCount val="31"/>
                <c:pt idx="0">
                  <c:v>180.08333333325572</c:v>
                </c:pt>
                <c:pt idx="1">
                  <c:v>183.18333333340706</c:v>
                </c:pt>
                <c:pt idx="2">
                  <c:v>183.43333333334886</c:v>
                </c:pt>
                <c:pt idx="3">
                  <c:v>186.24999999994179</c:v>
                </c:pt>
                <c:pt idx="4">
                  <c:v>188.29999999998836</c:v>
                </c:pt>
                <c:pt idx="5">
                  <c:v>192.23333333339542</c:v>
                </c:pt>
                <c:pt idx="6">
                  <c:v>192.24999999994179</c:v>
                </c:pt>
                <c:pt idx="7">
                  <c:v>195.46666666661622</c:v>
                </c:pt>
                <c:pt idx="8">
                  <c:v>198.69999999983702</c:v>
                </c:pt>
                <c:pt idx="9">
                  <c:v>200.23333333327901</c:v>
                </c:pt>
                <c:pt idx="10">
                  <c:v>202.54999999998836</c:v>
                </c:pt>
                <c:pt idx="11">
                  <c:v>202.66666666668607</c:v>
                </c:pt>
                <c:pt idx="12">
                  <c:v>203.44999999995343</c:v>
                </c:pt>
                <c:pt idx="13">
                  <c:v>203.56666666665114</c:v>
                </c:pt>
                <c:pt idx="14">
                  <c:v>204.24999999994179</c:v>
                </c:pt>
                <c:pt idx="15">
                  <c:v>207.41666666662786</c:v>
                </c:pt>
                <c:pt idx="16">
                  <c:v>214.36666666675592</c:v>
                </c:pt>
                <c:pt idx="17">
                  <c:v>221.13333333330229</c:v>
                </c:pt>
                <c:pt idx="18">
                  <c:v>221.54999999993015</c:v>
                </c:pt>
                <c:pt idx="19">
                  <c:v>230.31666666670935</c:v>
                </c:pt>
                <c:pt idx="20">
                  <c:v>235.41666666656965</c:v>
                </c:pt>
                <c:pt idx="21">
                  <c:v>235.45000000001164</c:v>
                </c:pt>
                <c:pt idx="22">
                  <c:v>240.1333333334187</c:v>
                </c:pt>
                <c:pt idx="23">
                  <c:v>245.41666666668607</c:v>
                </c:pt>
                <c:pt idx="24">
                  <c:v>245.68333333334886</c:v>
                </c:pt>
                <c:pt idx="25">
                  <c:v>249.71666666655801</c:v>
                </c:pt>
                <c:pt idx="26">
                  <c:v>249.89999999996508</c:v>
                </c:pt>
                <c:pt idx="27">
                  <c:v>258.21666666667443</c:v>
                </c:pt>
                <c:pt idx="28">
                  <c:v>262.24999999988358</c:v>
                </c:pt>
                <c:pt idx="29">
                  <c:v>270.5166666667792</c:v>
                </c:pt>
                <c:pt idx="30">
                  <c:v>275.93333333329065</c:v>
                </c:pt>
              </c:numCache>
            </c:numRef>
          </c:xVal>
          <c:yVal>
            <c:numRef>
              <c:f>'23'!#REF!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91CC-47DE-BEAE-7A945F659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0511375"/>
        <c:axId val="277262655"/>
      </c:scatterChart>
      <c:valAx>
        <c:axId val="280511375"/>
        <c:scaling>
          <c:orientation val="minMax"/>
          <c:max val="260"/>
          <c:min val="80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77262655"/>
        <c:crosses val="autoZero"/>
        <c:crossBetween val="midCat"/>
        <c:majorUnit val="10"/>
      </c:valAx>
      <c:valAx>
        <c:axId val="277262655"/>
        <c:scaling>
          <c:orientation val="minMax"/>
          <c:max val="1.01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805113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'32'!$O$1:$P$1</c:f>
              <c:strCache>
                <c:ptCount val="1"/>
                <c:pt idx="0">
                  <c:v>Scler. started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'26'!$D$3:$D$26</c:f>
              <c:numCache>
                <c:formatCode>0.0</c:formatCode>
                <c:ptCount val="24"/>
                <c:pt idx="0">
                  <c:v>72.283333333209157</c:v>
                </c:pt>
                <c:pt idx="1">
                  <c:v>78.066666666534729</c:v>
                </c:pt>
                <c:pt idx="2">
                  <c:v>81.716666666558012</c:v>
                </c:pt>
                <c:pt idx="3">
                  <c:v>90.366666666639503</c:v>
                </c:pt>
                <c:pt idx="4">
                  <c:v>97.733333333395422</c:v>
                </c:pt>
                <c:pt idx="5">
                  <c:v>99.149999999965075</c:v>
                </c:pt>
                <c:pt idx="6">
                  <c:v>100.40000000002328</c:v>
                </c:pt>
                <c:pt idx="7">
                  <c:v>103.1166666666395</c:v>
                </c:pt>
                <c:pt idx="8">
                  <c:v>106.26666666660458</c:v>
                </c:pt>
                <c:pt idx="9">
                  <c:v>109.1166666666395</c:v>
                </c:pt>
                <c:pt idx="10">
                  <c:v>111.53333333332557</c:v>
                </c:pt>
                <c:pt idx="11">
                  <c:v>114.39999999990687</c:v>
                </c:pt>
                <c:pt idx="12">
                  <c:v>114.48333333333721</c:v>
                </c:pt>
                <c:pt idx="13">
                  <c:v>115.61666666669771</c:v>
                </c:pt>
                <c:pt idx="14">
                  <c:v>118.33333333331393</c:v>
                </c:pt>
                <c:pt idx="15">
                  <c:v>118.89999999990687</c:v>
                </c:pt>
                <c:pt idx="16">
                  <c:v>121.38333333347691</c:v>
                </c:pt>
                <c:pt idx="17">
                  <c:v>123.24999999994179</c:v>
                </c:pt>
                <c:pt idx="18">
                  <c:v>125.54999999993015</c:v>
                </c:pt>
                <c:pt idx="19">
                  <c:v>126.61666666675592</c:v>
                </c:pt>
                <c:pt idx="20">
                  <c:v>126.68333333346527</c:v>
                </c:pt>
                <c:pt idx="21">
                  <c:v>126.75</c:v>
                </c:pt>
                <c:pt idx="22">
                  <c:v>127.68333333323244</c:v>
                </c:pt>
                <c:pt idx="23">
                  <c:v>127.76666666666279</c:v>
                </c:pt>
              </c:numCache>
            </c:numRef>
          </c:xVal>
          <c:yVal>
            <c:numRef>
              <c:f>'26'!#REF!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F68-449E-A739-6A062FC35DFE}"/>
            </c:ext>
          </c:extLst>
        </c:ser>
        <c:ser>
          <c:idx val="4"/>
          <c:order val="1"/>
          <c:tx>
            <c:v>Scler. started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'26'!$D$3:$D$26</c:f>
              <c:numCache>
                <c:formatCode>0.0</c:formatCode>
                <c:ptCount val="24"/>
                <c:pt idx="0">
                  <c:v>72.283333333209157</c:v>
                </c:pt>
                <c:pt idx="1">
                  <c:v>78.066666666534729</c:v>
                </c:pt>
                <c:pt idx="2">
                  <c:v>81.716666666558012</c:v>
                </c:pt>
                <c:pt idx="3">
                  <c:v>90.366666666639503</c:v>
                </c:pt>
                <c:pt idx="4">
                  <c:v>97.733333333395422</c:v>
                </c:pt>
                <c:pt idx="5">
                  <c:v>99.149999999965075</c:v>
                </c:pt>
                <c:pt idx="6">
                  <c:v>100.40000000002328</c:v>
                </c:pt>
                <c:pt idx="7">
                  <c:v>103.1166666666395</c:v>
                </c:pt>
                <c:pt idx="8">
                  <c:v>106.26666666660458</c:v>
                </c:pt>
                <c:pt idx="9">
                  <c:v>109.1166666666395</c:v>
                </c:pt>
                <c:pt idx="10">
                  <c:v>111.53333333332557</c:v>
                </c:pt>
                <c:pt idx="11">
                  <c:v>114.39999999990687</c:v>
                </c:pt>
                <c:pt idx="12">
                  <c:v>114.48333333333721</c:v>
                </c:pt>
                <c:pt idx="13">
                  <c:v>115.61666666669771</c:v>
                </c:pt>
                <c:pt idx="14">
                  <c:v>118.33333333331393</c:v>
                </c:pt>
                <c:pt idx="15">
                  <c:v>118.89999999990687</c:v>
                </c:pt>
                <c:pt idx="16">
                  <c:v>121.38333333347691</c:v>
                </c:pt>
                <c:pt idx="17">
                  <c:v>123.24999999994179</c:v>
                </c:pt>
                <c:pt idx="18">
                  <c:v>125.54999999993015</c:v>
                </c:pt>
                <c:pt idx="19">
                  <c:v>126.61666666675592</c:v>
                </c:pt>
                <c:pt idx="20">
                  <c:v>126.68333333346527</c:v>
                </c:pt>
                <c:pt idx="21">
                  <c:v>126.75</c:v>
                </c:pt>
                <c:pt idx="22">
                  <c:v>127.68333333323244</c:v>
                </c:pt>
                <c:pt idx="23">
                  <c:v>127.76666666666279</c:v>
                </c:pt>
              </c:numCache>
            </c:numRef>
          </c:xVal>
          <c:yVal>
            <c:numRef>
              <c:f>'26'!#REF!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F68-449E-A739-6A062FC35DFE}"/>
            </c:ext>
          </c:extLst>
        </c:ser>
        <c:ser>
          <c:idx val="1"/>
          <c:order val="2"/>
          <c:tx>
            <c:strRef>
              <c:f>'32'!$Q$1:$R$1</c:f>
              <c:strCache>
                <c:ptCount val="1"/>
                <c:pt idx="0">
                  <c:v>Scler. completed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'26'!$D$5:$D$43</c:f>
              <c:numCache>
                <c:formatCode>0.0</c:formatCode>
                <c:ptCount val="39"/>
                <c:pt idx="0">
                  <c:v>81.716666666558012</c:v>
                </c:pt>
                <c:pt idx="1">
                  <c:v>90.366666666639503</c:v>
                </c:pt>
                <c:pt idx="2">
                  <c:v>97.733333333395422</c:v>
                </c:pt>
                <c:pt idx="3">
                  <c:v>99.149999999965075</c:v>
                </c:pt>
                <c:pt idx="4">
                  <c:v>100.40000000002328</c:v>
                </c:pt>
                <c:pt idx="5">
                  <c:v>103.1166666666395</c:v>
                </c:pt>
                <c:pt idx="6">
                  <c:v>106.26666666660458</c:v>
                </c:pt>
                <c:pt idx="7">
                  <c:v>109.1166666666395</c:v>
                </c:pt>
                <c:pt idx="8">
                  <c:v>111.53333333332557</c:v>
                </c:pt>
                <c:pt idx="9">
                  <c:v>114.39999999990687</c:v>
                </c:pt>
                <c:pt idx="10">
                  <c:v>114.48333333333721</c:v>
                </c:pt>
                <c:pt idx="11">
                  <c:v>115.61666666669771</c:v>
                </c:pt>
                <c:pt idx="12">
                  <c:v>118.33333333331393</c:v>
                </c:pt>
                <c:pt idx="13">
                  <c:v>118.89999999990687</c:v>
                </c:pt>
                <c:pt idx="14">
                  <c:v>121.38333333347691</c:v>
                </c:pt>
                <c:pt idx="15">
                  <c:v>123.24999999994179</c:v>
                </c:pt>
                <c:pt idx="16">
                  <c:v>125.54999999993015</c:v>
                </c:pt>
                <c:pt idx="17">
                  <c:v>126.61666666675592</c:v>
                </c:pt>
                <c:pt idx="18">
                  <c:v>126.68333333346527</c:v>
                </c:pt>
                <c:pt idx="19">
                  <c:v>126.75</c:v>
                </c:pt>
                <c:pt idx="20">
                  <c:v>127.68333333323244</c:v>
                </c:pt>
                <c:pt idx="21">
                  <c:v>127.76666666666279</c:v>
                </c:pt>
                <c:pt idx="22">
                  <c:v>129.29999999993015</c:v>
                </c:pt>
                <c:pt idx="23">
                  <c:v>131.05000000004657</c:v>
                </c:pt>
                <c:pt idx="24">
                  <c:v>131.36666666652309</c:v>
                </c:pt>
                <c:pt idx="25">
                  <c:v>131.66666666662786</c:v>
                </c:pt>
                <c:pt idx="26">
                  <c:v>131.91666666656965</c:v>
                </c:pt>
                <c:pt idx="27">
                  <c:v>134.06666666659294</c:v>
                </c:pt>
                <c:pt idx="28">
                  <c:v>134.4833333332208</c:v>
                </c:pt>
                <c:pt idx="29">
                  <c:v>138.08333333343035</c:v>
                </c:pt>
                <c:pt idx="30">
                  <c:v>140.33333333325572</c:v>
                </c:pt>
                <c:pt idx="31">
                  <c:v>141.31666666665114</c:v>
                </c:pt>
                <c:pt idx="32">
                  <c:v>144.24999999994179</c:v>
                </c:pt>
                <c:pt idx="33">
                  <c:v>146.28333333344199</c:v>
                </c:pt>
                <c:pt idx="34">
                  <c:v>150.23333333339542</c:v>
                </c:pt>
                <c:pt idx="35">
                  <c:v>155.48333333339542</c:v>
                </c:pt>
                <c:pt idx="36">
                  <c:v>160.3666666665813</c:v>
                </c:pt>
                <c:pt idx="37">
                  <c:v>166.69999999995343</c:v>
                </c:pt>
                <c:pt idx="38">
                  <c:v>170.10000000003492</c:v>
                </c:pt>
              </c:numCache>
            </c:numRef>
          </c:xVal>
          <c:yVal>
            <c:numRef>
              <c:f>'26'!#REF!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F68-449E-A739-6A062FC35DFE}"/>
            </c:ext>
          </c:extLst>
        </c:ser>
        <c:ser>
          <c:idx val="5"/>
          <c:order val="3"/>
          <c:tx>
            <c:v>Scler. completed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'26'!$D$5:$D$43</c:f>
              <c:numCache>
                <c:formatCode>0.0</c:formatCode>
                <c:ptCount val="39"/>
                <c:pt idx="0">
                  <c:v>81.716666666558012</c:v>
                </c:pt>
                <c:pt idx="1">
                  <c:v>90.366666666639503</c:v>
                </c:pt>
                <c:pt idx="2">
                  <c:v>97.733333333395422</c:v>
                </c:pt>
                <c:pt idx="3">
                  <c:v>99.149999999965075</c:v>
                </c:pt>
                <c:pt idx="4">
                  <c:v>100.40000000002328</c:v>
                </c:pt>
                <c:pt idx="5">
                  <c:v>103.1166666666395</c:v>
                </c:pt>
                <c:pt idx="6">
                  <c:v>106.26666666660458</c:v>
                </c:pt>
                <c:pt idx="7">
                  <c:v>109.1166666666395</c:v>
                </c:pt>
                <c:pt idx="8">
                  <c:v>111.53333333332557</c:v>
                </c:pt>
                <c:pt idx="9">
                  <c:v>114.39999999990687</c:v>
                </c:pt>
                <c:pt idx="10">
                  <c:v>114.48333333333721</c:v>
                </c:pt>
                <c:pt idx="11">
                  <c:v>115.61666666669771</c:v>
                </c:pt>
                <c:pt idx="12">
                  <c:v>118.33333333331393</c:v>
                </c:pt>
                <c:pt idx="13">
                  <c:v>118.89999999990687</c:v>
                </c:pt>
                <c:pt idx="14">
                  <c:v>121.38333333347691</c:v>
                </c:pt>
                <c:pt idx="15">
                  <c:v>123.24999999994179</c:v>
                </c:pt>
                <c:pt idx="16">
                  <c:v>125.54999999993015</c:v>
                </c:pt>
                <c:pt idx="17">
                  <c:v>126.61666666675592</c:v>
                </c:pt>
                <c:pt idx="18">
                  <c:v>126.68333333346527</c:v>
                </c:pt>
                <c:pt idx="19">
                  <c:v>126.75</c:v>
                </c:pt>
                <c:pt idx="20">
                  <c:v>127.68333333323244</c:v>
                </c:pt>
                <c:pt idx="21">
                  <c:v>127.76666666666279</c:v>
                </c:pt>
                <c:pt idx="22">
                  <c:v>129.29999999993015</c:v>
                </c:pt>
                <c:pt idx="23">
                  <c:v>131.05000000004657</c:v>
                </c:pt>
                <c:pt idx="24">
                  <c:v>131.36666666652309</c:v>
                </c:pt>
                <c:pt idx="25">
                  <c:v>131.66666666662786</c:v>
                </c:pt>
                <c:pt idx="26">
                  <c:v>131.91666666656965</c:v>
                </c:pt>
                <c:pt idx="27">
                  <c:v>134.06666666659294</c:v>
                </c:pt>
                <c:pt idx="28">
                  <c:v>134.4833333332208</c:v>
                </c:pt>
                <c:pt idx="29">
                  <c:v>138.08333333343035</c:v>
                </c:pt>
                <c:pt idx="30">
                  <c:v>140.33333333325572</c:v>
                </c:pt>
                <c:pt idx="31">
                  <c:v>141.31666666665114</c:v>
                </c:pt>
                <c:pt idx="32">
                  <c:v>144.24999999994179</c:v>
                </c:pt>
                <c:pt idx="33">
                  <c:v>146.28333333344199</c:v>
                </c:pt>
                <c:pt idx="34">
                  <c:v>150.23333333339542</c:v>
                </c:pt>
                <c:pt idx="35">
                  <c:v>155.48333333339542</c:v>
                </c:pt>
                <c:pt idx="36">
                  <c:v>160.3666666665813</c:v>
                </c:pt>
                <c:pt idx="37">
                  <c:v>166.69999999995343</c:v>
                </c:pt>
                <c:pt idx="38">
                  <c:v>170.10000000003492</c:v>
                </c:pt>
              </c:numCache>
            </c:numRef>
          </c:xVal>
          <c:yVal>
            <c:numRef>
              <c:f>'26'!#REF!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F68-449E-A739-6A062FC35DFE}"/>
            </c:ext>
          </c:extLst>
        </c:ser>
        <c:ser>
          <c:idx val="2"/>
          <c:order val="4"/>
          <c:tx>
            <c:strRef>
              <c:f>'32'!$S$1:$T$1</c:f>
              <c:strCache>
                <c:ptCount val="1"/>
                <c:pt idx="0">
                  <c:v>Hatched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'26'!$D$14:$D$43</c:f>
              <c:numCache>
                <c:formatCode>0.0</c:formatCode>
                <c:ptCount val="30"/>
                <c:pt idx="0">
                  <c:v>114.39999999990687</c:v>
                </c:pt>
                <c:pt idx="1">
                  <c:v>114.48333333333721</c:v>
                </c:pt>
                <c:pt idx="2">
                  <c:v>115.61666666669771</c:v>
                </c:pt>
                <c:pt idx="3">
                  <c:v>118.33333333331393</c:v>
                </c:pt>
                <c:pt idx="4">
                  <c:v>118.89999999990687</c:v>
                </c:pt>
                <c:pt idx="5">
                  <c:v>121.38333333347691</c:v>
                </c:pt>
                <c:pt idx="6">
                  <c:v>123.24999999994179</c:v>
                </c:pt>
                <c:pt idx="7">
                  <c:v>125.54999999993015</c:v>
                </c:pt>
                <c:pt idx="8">
                  <c:v>126.61666666675592</c:v>
                </c:pt>
                <c:pt idx="9">
                  <c:v>126.68333333346527</c:v>
                </c:pt>
                <c:pt idx="10">
                  <c:v>126.75</c:v>
                </c:pt>
                <c:pt idx="11">
                  <c:v>127.68333333323244</c:v>
                </c:pt>
                <c:pt idx="12">
                  <c:v>127.76666666666279</c:v>
                </c:pt>
                <c:pt idx="13">
                  <c:v>129.29999999993015</c:v>
                </c:pt>
                <c:pt idx="14">
                  <c:v>131.05000000004657</c:v>
                </c:pt>
                <c:pt idx="15">
                  <c:v>131.36666666652309</c:v>
                </c:pt>
                <c:pt idx="16">
                  <c:v>131.66666666662786</c:v>
                </c:pt>
                <c:pt idx="17">
                  <c:v>131.91666666656965</c:v>
                </c:pt>
                <c:pt idx="18">
                  <c:v>134.06666666659294</c:v>
                </c:pt>
                <c:pt idx="19">
                  <c:v>134.4833333332208</c:v>
                </c:pt>
                <c:pt idx="20">
                  <c:v>138.08333333343035</c:v>
                </c:pt>
                <c:pt idx="21">
                  <c:v>140.33333333325572</c:v>
                </c:pt>
                <c:pt idx="22">
                  <c:v>141.31666666665114</c:v>
                </c:pt>
                <c:pt idx="23">
                  <c:v>144.24999999994179</c:v>
                </c:pt>
                <c:pt idx="24">
                  <c:v>146.28333333344199</c:v>
                </c:pt>
                <c:pt idx="25">
                  <c:v>150.23333333339542</c:v>
                </c:pt>
                <c:pt idx="26">
                  <c:v>155.48333333339542</c:v>
                </c:pt>
                <c:pt idx="27">
                  <c:v>160.3666666665813</c:v>
                </c:pt>
                <c:pt idx="28">
                  <c:v>166.69999999995343</c:v>
                </c:pt>
                <c:pt idx="29">
                  <c:v>170.10000000003492</c:v>
                </c:pt>
              </c:numCache>
            </c:numRef>
          </c:xVal>
          <c:yVal>
            <c:numRef>
              <c:f>'26'!#REF!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F68-449E-A739-6A062FC35DFE}"/>
            </c:ext>
          </c:extLst>
        </c:ser>
        <c:ser>
          <c:idx val="6"/>
          <c:order val="5"/>
          <c:tx>
            <c:v>Hatched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'26'!$D$14:$D$43</c:f>
              <c:numCache>
                <c:formatCode>0.0</c:formatCode>
                <c:ptCount val="30"/>
                <c:pt idx="0">
                  <c:v>114.39999999990687</c:v>
                </c:pt>
                <c:pt idx="1">
                  <c:v>114.48333333333721</c:v>
                </c:pt>
                <c:pt idx="2">
                  <c:v>115.61666666669771</c:v>
                </c:pt>
                <c:pt idx="3">
                  <c:v>118.33333333331393</c:v>
                </c:pt>
                <c:pt idx="4">
                  <c:v>118.89999999990687</c:v>
                </c:pt>
                <c:pt idx="5">
                  <c:v>121.38333333347691</c:v>
                </c:pt>
                <c:pt idx="6">
                  <c:v>123.24999999994179</c:v>
                </c:pt>
                <c:pt idx="7">
                  <c:v>125.54999999993015</c:v>
                </c:pt>
                <c:pt idx="8">
                  <c:v>126.61666666675592</c:v>
                </c:pt>
                <c:pt idx="9">
                  <c:v>126.68333333346527</c:v>
                </c:pt>
                <c:pt idx="10">
                  <c:v>126.75</c:v>
                </c:pt>
                <c:pt idx="11">
                  <c:v>127.68333333323244</c:v>
                </c:pt>
                <c:pt idx="12">
                  <c:v>127.76666666666279</c:v>
                </c:pt>
                <c:pt idx="13">
                  <c:v>129.29999999993015</c:v>
                </c:pt>
                <c:pt idx="14">
                  <c:v>131.05000000004657</c:v>
                </c:pt>
                <c:pt idx="15">
                  <c:v>131.36666666652309</c:v>
                </c:pt>
                <c:pt idx="16">
                  <c:v>131.66666666662786</c:v>
                </c:pt>
                <c:pt idx="17">
                  <c:v>131.91666666656965</c:v>
                </c:pt>
                <c:pt idx="18">
                  <c:v>134.06666666659294</c:v>
                </c:pt>
                <c:pt idx="19">
                  <c:v>134.4833333332208</c:v>
                </c:pt>
                <c:pt idx="20">
                  <c:v>138.08333333343035</c:v>
                </c:pt>
                <c:pt idx="21">
                  <c:v>140.33333333325572</c:v>
                </c:pt>
                <c:pt idx="22">
                  <c:v>141.31666666665114</c:v>
                </c:pt>
                <c:pt idx="23">
                  <c:v>144.24999999994179</c:v>
                </c:pt>
                <c:pt idx="24">
                  <c:v>146.28333333344199</c:v>
                </c:pt>
                <c:pt idx="25">
                  <c:v>150.23333333339542</c:v>
                </c:pt>
                <c:pt idx="26">
                  <c:v>155.48333333339542</c:v>
                </c:pt>
                <c:pt idx="27">
                  <c:v>160.3666666665813</c:v>
                </c:pt>
                <c:pt idx="28">
                  <c:v>166.69999999995343</c:v>
                </c:pt>
                <c:pt idx="29">
                  <c:v>170.10000000003492</c:v>
                </c:pt>
              </c:numCache>
            </c:numRef>
          </c:xVal>
          <c:yVal>
            <c:numRef>
              <c:f>'26'!#REF!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F68-449E-A739-6A062FC35DFE}"/>
            </c:ext>
          </c:extLst>
        </c:ser>
        <c:ser>
          <c:idx val="3"/>
          <c:order val="6"/>
          <c:tx>
            <c:strRef>
              <c:f>'32'!$U$1:$V$1</c:f>
              <c:strCache>
                <c:ptCount val="1"/>
                <c:pt idx="0">
                  <c:v>In the seed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'26'!$D$19:$D$51</c:f>
              <c:numCache>
                <c:formatCode>0.0</c:formatCode>
                <c:ptCount val="33"/>
                <c:pt idx="0">
                  <c:v>121.38333333347691</c:v>
                </c:pt>
                <c:pt idx="1">
                  <c:v>123.24999999994179</c:v>
                </c:pt>
                <c:pt idx="2">
                  <c:v>125.54999999993015</c:v>
                </c:pt>
                <c:pt idx="3">
                  <c:v>126.61666666675592</c:v>
                </c:pt>
                <c:pt idx="4">
                  <c:v>126.68333333346527</c:v>
                </c:pt>
                <c:pt idx="5">
                  <c:v>126.75</c:v>
                </c:pt>
                <c:pt idx="6">
                  <c:v>127.68333333323244</c:v>
                </c:pt>
                <c:pt idx="7">
                  <c:v>127.76666666666279</c:v>
                </c:pt>
                <c:pt idx="8">
                  <c:v>129.29999999993015</c:v>
                </c:pt>
                <c:pt idx="9">
                  <c:v>131.05000000004657</c:v>
                </c:pt>
                <c:pt idx="10">
                  <c:v>131.36666666652309</c:v>
                </c:pt>
                <c:pt idx="11">
                  <c:v>131.66666666662786</c:v>
                </c:pt>
                <c:pt idx="12">
                  <c:v>131.91666666656965</c:v>
                </c:pt>
                <c:pt idx="13">
                  <c:v>134.06666666659294</c:v>
                </c:pt>
                <c:pt idx="14">
                  <c:v>134.4833333332208</c:v>
                </c:pt>
                <c:pt idx="15">
                  <c:v>138.08333333343035</c:v>
                </c:pt>
                <c:pt idx="16">
                  <c:v>140.33333333325572</c:v>
                </c:pt>
                <c:pt idx="17">
                  <c:v>141.31666666665114</c:v>
                </c:pt>
                <c:pt idx="18">
                  <c:v>144.24999999994179</c:v>
                </c:pt>
                <c:pt idx="19">
                  <c:v>146.28333333344199</c:v>
                </c:pt>
                <c:pt idx="20">
                  <c:v>150.23333333339542</c:v>
                </c:pt>
                <c:pt idx="21">
                  <c:v>155.48333333339542</c:v>
                </c:pt>
                <c:pt idx="22">
                  <c:v>160.3666666665813</c:v>
                </c:pt>
                <c:pt idx="23">
                  <c:v>166.69999999995343</c:v>
                </c:pt>
                <c:pt idx="24">
                  <c:v>170.10000000003492</c:v>
                </c:pt>
                <c:pt idx="25">
                  <c:v>170.28333333326736</c:v>
                </c:pt>
                <c:pt idx="26">
                  <c:v>178.69999999995343</c:v>
                </c:pt>
                <c:pt idx="27">
                  <c:v>185.25</c:v>
                </c:pt>
                <c:pt idx="28">
                  <c:v>191.6166666666395</c:v>
                </c:pt>
                <c:pt idx="29">
                  <c:v>196.3666666665813</c:v>
                </c:pt>
                <c:pt idx="30">
                  <c:v>196.69999999995343</c:v>
                </c:pt>
                <c:pt idx="31">
                  <c:v>201.54999999987194</c:v>
                </c:pt>
                <c:pt idx="32">
                  <c:v>203.54999999993015</c:v>
                </c:pt>
              </c:numCache>
            </c:numRef>
          </c:xVal>
          <c:yVal>
            <c:numRef>
              <c:f>'26'!#REF!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F68-449E-A739-6A062FC35DFE}"/>
            </c:ext>
          </c:extLst>
        </c:ser>
        <c:ser>
          <c:idx val="7"/>
          <c:order val="7"/>
          <c:tx>
            <c:v>In the seed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'26'!$D$19:$D$51</c:f>
              <c:numCache>
                <c:formatCode>0.0</c:formatCode>
                <c:ptCount val="33"/>
                <c:pt idx="0">
                  <c:v>121.38333333347691</c:v>
                </c:pt>
                <c:pt idx="1">
                  <c:v>123.24999999994179</c:v>
                </c:pt>
                <c:pt idx="2">
                  <c:v>125.54999999993015</c:v>
                </c:pt>
                <c:pt idx="3">
                  <c:v>126.61666666675592</c:v>
                </c:pt>
                <c:pt idx="4">
                  <c:v>126.68333333346527</c:v>
                </c:pt>
                <c:pt idx="5">
                  <c:v>126.75</c:v>
                </c:pt>
                <c:pt idx="6">
                  <c:v>127.68333333323244</c:v>
                </c:pt>
                <c:pt idx="7">
                  <c:v>127.76666666666279</c:v>
                </c:pt>
                <c:pt idx="8">
                  <c:v>129.29999999993015</c:v>
                </c:pt>
                <c:pt idx="9">
                  <c:v>131.05000000004657</c:v>
                </c:pt>
                <c:pt idx="10">
                  <c:v>131.36666666652309</c:v>
                </c:pt>
                <c:pt idx="11">
                  <c:v>131.66666666662786</c:v>
                </c:pt>
                <c:pt idx="12">
                  <c:v>131.91666666656965</c:v>
                </c:pt>
                <c:pt idx="13">
                  <c:v>134.06666666659294</c:v>
                </c:pt>
                <c:pt idx="14">
                  <c:v>134.4833333332208</c:v>
                </c:pt>
                <c:pt idx="15">
                  <c:v>138.08333333343035</c:v>
                </c:pt>
                <c:pt idx="16">
                  <c:v>140.33333333325572</c:v>
                </c:pt>
                <c:pt idx="17">
                  <c:v>141.31666666665114</c:v>
                </c:pt>
                <c:pt idx="18">
                  <c:v>144.24999999994179</c:v>
                </c:pt>
                <c:pt idx="19">
                  <c:v>146.28333333344199</c:v>
                </c:pt>
                <c:pt idx="20">
                  <c:v>150.23333333339542</c:v>
                </c:pt>
                <c:pt idx="21">
                  <c:v>155.48333333339542</c:v>
                </c:pt>
                <c:pt idx="22">
                  <c:v>160.3666666665813</c:v>
                </c:pt>
                <c:pt idx="23">
                  <c:v>166.69999999995343</c:v>
                </c:pt>
                <c:pt idx="24">
                  <c:v>170.10000000003492</c:v>
                </c:pt>
                <c:pt idx="25">
                  <c:v>170.28333333326736</c:v>
                </c:pt>
                <c:pt idx="26">
                  <c:v>178.69999999995343</c:v>
                </c:pt>
                <c:pt idx="27">
                  <c:v>185.25</c:v>
                </c:pt>
                <c:pt idx="28">
                  <c:v>191.6166666666395</c:v>
                </c:pt>
                <c:pt idx="29">
                  <c:v>196.3666666665813</c:v>
                </c:pt>
                <c:pt idx="30">
                  <c:v>196.69999999995343</c:v>
                </c:pt>
                <c:pt idx="31">
                  <c:v>201.54999999987194</c:v>
                </c:pt>
                <c:pt idx="32">
                  <c:v>203.54999999993015</c:v>
                </c:pt>
              </c:numCache>
            </c:numRef>
          </c:xVal>
          <c:yVal>
            <c:numRef>
              <c:f>'26'!#REF!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FF68-449E-A739-6A062FC35D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0511375"/>
        <c:axId val="277262655"/>
      </c:scatterChart>
      <c:valAx>
        <c:axId val="280511375"/>
        <c:scaling>
          <c:orientation val="minMax"/>
          <c:max val="203"/>
          <c:min val="70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77262655"/>
        <c:crosses val="autoZero"/>
        <c:crossBetween val="midCat"/>
        <c:majorUnit val="7"/>
      </c:valAx>
      <c:valAx>
        <c:axId val="277262655"/>
        <c:scaling>
          <c:orientation val="minMax"/>
          <c:max val="1.01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805113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'32'!$O$1:$P$1</c:f>
              <c:strCache>
                <c:ptCount val="1"/>
                <c:pt idx="0">
                  <c:v>Scler. started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'29'!$D$3:$D$24</c:f>
              <c:numCache>
                <c:formatCode>0.0</c:formatCode>
                <c:ptCount val="22"/>
                <c:pt idx="0">
                  <c:v>70.866666666639503</c:v>
                </c:pt>
                <c:pt idx="1">
                  <c:v>72.316666666651145</c:v>
                </c:pt>
                <c:pt idx="2">
                  <c:v>73.31666666676756</c:v>
                </c:pt>
                <c:pt idx="3">
                  <c:v>74.25</c:v>
                </c:pt>
                <c:pt idx="4">
                  <c:v>75.333333333372138</c:v>
                </c:pt>
                <c:pt idx="5">
                  <c:v>77.233333333279006</c:v>
                </c:pt>
                <c:pt idx="6">
                  <c:v>77.900000000023283</c:v>
                </c:pt>
                <c:pt idx="7">
                  <c:v>79.21666666661622</c:v>
                </c:pt>
                <c:pt idx="8">
                  <c:v>82.266666666604578</c:v>
                </c:pt>
                <c:pt idx="9">
                  <c:v>84.18333333323244</c:v>
                </c:pt>
                <c:pt idx="10">
                  <c:v>84.400000000081491</c:v>
                </c:pt>
                <c:pt idx="11">
                  <c:v>86.399999999965075</c:v>
                </c:pt>
                <c:pt idx="12">
                  <c:v>87.93333333323244</c:v>
                </c:pt>
                <c:pt idx="13">
                  <c:v>88.133333333360497</c:v>
                </c:pt>
                <c:pt idx="14">
                  <c:v>88.750000000116415</c:v>
                </c:pt>
                <c:pt idx="15">
                  <c:v>90.483333333337214</c:v>
                </c:pt>
                <c:pt idx="16">
                  <c:v>91.183333333348855</c:v>
                </c:pt>
                <c:pt idx="17">
                  <c:v>92.866666666755918</c:v>
                </c:pt>
                <c:pt idx="18">
                  <c:v>93.483333333337214</c:v>
                </c:pt>
                <c:pt idx="19">
                  <c:v>94.249999999883585</c:v>
                </c:pt>
                <c:pt idx="20">
                  <c:v>95.25</c:v>
                </c:pt>
                <c:pt idx="21">
                  <c:v>95.583333333372138</c:v>
                </c:pt>
              </c:numCache>
            </c:numRef>
          </c:xVal>
          <c:yVal>
            <c:numRef>
              <c:f>'29'!#REF!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E67-455F-A703-7E836CDB16D5}"/>
            </c:ext>
          </c:extLst>
        </c:ser>
        <c:ser>
          <c:idx val="4"/>
          <c:order val="1"/>
          <c:tx>
            <c:v>Scler. started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'29'!$D$3:$D$24</c:f>
              <c:numCache>
                <c:formatCode>0.0</c:formatCode>
                <c:ptCount val="22"/>
                <c:pt idx="0">
                  <c:v>70.866666666639503</c:v>
                </c:pt>
                <c:pt idx="1">
                  <c:v>72.316666666651145</c:v>
                </c:pt>
                <c:pt idx="2">
                  <c:v>73.31666666676756</c:v>
                </c:pt>
                <c:pt idx="3">
                  <c:v>74.25</c:v>
                </c:pt>
                <c:pt idx="4">
                  <c:v>75.333333333372138</c:v>
                </c:pt>
                <c:pt idx="5">
                  <c:v>77.233333333279006</c:v>
                </c:pt>
                <c:pt idx="6">
                  <c:v>77.900000000023283</c:v>
                </c:pt>
                <c:pt idx="7">
                  <c:v>79.21666666661622</c:v>
                </c:pt>
                <c:pt idx="8">
                  <c:v>82.266666666604578</c:v>
                </c:pt>
                <c:pt idx="9">
                  <c:v>84.18333333323244</c:v>
                </c:pt>
                <c:pt idx="10">
                  <c:v>84.400000000081491</c:v>
                </c:pt>
                <c:pt idx="11">
                  <c:v>86.399999999965075</c:v>
                </c:pt>
                <c:pt idx="12">
                  <c:v>87.93333333323244</c:v>
                </c:pt>
                <c:pt idx="13">
                  <c:v>88.133333333360497</c:v>
                </c:pt>
                <c:pt idx="14">
                  <c:v>88.750000000116415</c:v>
                </c:pt>
                <c:pt idx="15">
                  <c:v>90.483333333337214</c:v>
                </c:pt>
                <c:pt idx="16">
                  <c:v>91.183333333348855</c:v>
                </c:pt>
                <c:pt idx="17">
                  <c:v>92.866666666755918</c:v>
                </c:pt>
                <c:pt idx="18">
                  <c:v>93.483333333337214</c:v>
                </c:pt>
                <c:pt idx="19">
                  <c:v>94.249999999883585</c:v>
                </c:pt>
                <c:pt idx="20">
                  <c:v>95.25</c:v>
                </c:pt>
                <c:pt idx="21">
                  <c:v>95.583333333372138</c:v>
                </c:pt>
              </c:numCache>
            </c:numRef>
          </c:xVal>
          <c:yVal>
            <c:numRef>
              <c:f>'29'!#REF!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E67-455F-A703-7E836CDB16D5}"/>
            </c:ext>
          </c:extLst>
        </c:ser>
        <c:ser>
          <c:idx val="1"/>
          <c:order val="2"/>
          <c:tx>
            <c:strRef>
              <c:f>'32'!$Q$1:$R$1</c:f>
              <c:strCache>
                <c:ptCount val="1"/>
                <c:pt idx="0">
                  <c:v>Scler. completed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'29'!$D$6:$D$33</c:f>
              <c:numCache>
                <c:formatCode>0.0</c:formatCode>
                <c:ptCount val="28"/>
                <c:pt idx="0">
                  <c:v>74.25</c:v>
                </c:pt>
                <c:pt idx="1">
                  <c:v>75.333333333372138</c:v>
                </c:pt>
                <c:pt idx="2">
                  <c:v>77.233333333279006</c:v>
                </c:pt>
                <c:pt idx="3">
                  <c:v>77.900000000023283</c:v>
                </c:pt>
                <c:pt idx="4">
                  <c:v>79.21666666661622</c:v>
                </c:pt>
                <c:pt idx="5">
                  <c:v>82.266666666604578</c:v>
                </c:pt>
                <c:pt idx="6">
                  <c:v>84.18333333323244</c:v>
                </c:pt>
                <c:pt idx="7">
                  <c:v>84.400000000081491</c:v>
                </c:pt>
                <c:pt idx="8">
                  <c:v>86.399999999965075</c:v>
                </c:pt>
                <c:pt idx="9">
                  <c:v>87.93333333323244</c:v>
                </c:pt>
                <c:pt idx="10">
                  <c:v>88.133333333360497</c:v>
                </c:pt>
                <c:pt idx="11">
                  <c:v>88.750000000116415</c:v>
                </c:pt>
                <c:pt idx="12">
                  <c:v>90.483333333337214</c:v>
                </c:pt>
                <c:pt idx="13">
                  <c:v>91.183333333348855</c:v>
                </c:pt>
                <c:pt idx="14">
                  <c:v>92.866666666755918</c:v>
                </c:pt>
                <c:pt idx="15">
                  <c:v>93.483333333337214</c:v>
                </c:pt>
                <c:pt idx="16">
                  <c:v>94.249999999883585</c:v>
                </c:pt>
                <c:pt idx="17">
                  <c:v>95.25</c:v>
                </c:pt>
                <c:pt idx="18">
                  <c:v>95.583333333372138</c:v>
                </c:pt>
                <c:pt idx="19">
                  <c:v>95.950000000011642</c:v>
                </c:pt>
                <c:pt idx="20">
                  <c:v>96.383333333360497</c:v>
                </c:pt>
                <c:pt idx="21">
                  <c:v>96.783333333441988</c:v>
                </c:pt>
                <c:pt idx="22">
                  <c:v>98.299999999988358</c:v>
                </c:pt>
                <c:pt idx="23">
                  <c:v>98.53333333338378</c:v>
                </c:pt>
                <c:pt idx="24">
                  <c:v>99.366666666639503</c:v>
                </c:pt>
                <c:pt idx="25">
                  <c:v>100.1166666666395</c:v>
                </c:pt>
                <c:pt idx="26">
                  <c:v>100.90000000008149</c:v>
                </c:pt>
                <c:pt idx="27">
                  <c:v>101.60000000009313</c:v>
                </c:pt>
              </c:numCache>
            </c:numRef>
          </c:xVal>
          <c:yVal>
            <c:numRef>
              <c:f>'29'!#REF!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E67-455F-A703-7E836CDB16D5}"/>
            </c:ext>
          </c:extLst>
        </c:ser>
        <c:ser>
          <c:idx val="5"/>
          <c:order val="3"/>
          <c:tx>
            <c:v>Scler. completed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'29'!$D$6:$D$33</c:f>
              <c:numCache>
                <c:formatCode>0.0</c:formatCode>
                <c:ptCount val="28"/>
                <c:pt idx="0">
                  <c:v>74.25</c:v>
                </c:pt>
                <c:pt idx="1">
                  <c:v>75.333333333372138</c:v>
                </c:pt>
                <c:pt idx="2">
                  <c:v>77.233333333279006</c:v>
                </c:pt>
                <c:pt idx="3">
                  <c:v>77.900000000023283</c:v>
                </c:pt>
                <c:pt idx="4">
                  <c:v>79.21666666661622</c:v>
                </c:pt>
                <c:pt idx="5">
                  <c:v>82.266666666604578</c:v>
                </c:pt>
                <c:pt idx="6">
                  <c:v>84.18333333323244</c:v>
                </c:pt>
                <c:pt idx="7">
                  <c:v>84.400000000081491</c:v>
                </c:pt>
                <c:pt idx="8">
                  <c:v>86.399999999965075</c:v>
                </c:pt>
                <c:pt idx="9">
                  <c:v>87.93333333323244</c:v>
                </c:pt>
                <c:pt idx="10">
                  <c:v>88.133333333360497</c:v>
                </c:pt>
                <c:pt idx="11">
                  <c:v>88.750000000116415</c:v>
                </c:pt>
                <c:pt idx="12">
                  <c:v>90.483333333337214</c:v>
                </c:pt>
                <c:pt idx="13">
                  <c:v>91.183333333348855</c:v>
                </c:pt>
                <c:pt idx="14">
                  <c:v>92.866666666755918</c:v>
                </c:pt>
                <c:pt idx="15">
                  <c:v>93.483333333337214</c:v>
                </c:pt>
                <c:pt idx="16">
                  <c:v>94.249999999883585</c:v>
                </c:pt>
                <c:pt idx="17">
                  <c:v>95.25</c:v>
                </c:pt>
                <c:pt idx="18">
                  <c:v>95.583333333372138</c:v>
                </c:pt>
                <c:pt idx="19">
                  <c:v>95.950000000011642</c:v>
                </c:pt>
                <c:pt idx="20">
                  <c:v>96.383333333360497</c:v>
                </c:pt>
                <c:pt idx="21">
                  <c:v>96.783333333441988</c:v>
                </c:pt>
                <c:pt idx="22">
                  <c:v>98.299999999988358</c:v>
                </c:pt>
                <c:pt idx="23">
                  <c:v>98.53333333338378</c:v>
                </c:pt>
                <c:pt idx="24">
                  <c:v>99.366666666639503</c:v>
                </c:pt>
                <c:pt idx="25">
                  <c:v>100.1166666666395</c:v>
                </c:pt>
                <c:pt idx="26">
                  <c:v>100.90000000008149</c:v>
                </c:pt>
                <c:pt idx="27">
                  <c:v>101.60000000009313</c:v>
                </c:pt>
              </c:numCache>
            </c:numRef>
          </c:xVal>
          <c:yVal>
            <c:numRef>
              <c:f>'29'!#REF!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0E67-455F-A703-7E836CDB16D5}"/>
            </c:ext>
          </c:extLst>
        </c:ser>
        <c:ser>
          <c:idx val="2"/>
          <c:order val="4"/>
          <c:tx>
            <c:strRef>
              <c:f>'32'!$S$1:$T$1</c:f>
              <c:strCache>
                <c:ptCount val="1"/>
                <c:pt idx="0">
                  <c:v>Hatched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'29'!$D$11:$D$42</c:f>
              <c:numCache>
                <c:formatCode>0.0</c:formatCode>
                <c:ptCount val="32"/>
                <c:pt idx="0">
                  <c:v>82.266666666604578</c:v>
                </c:pt>
                <c:pt idx="1">
                  <c:v>84.18333333323244</c:v>
                </c:pt>
                <c:pt idx="2">
                  <c:v>84.400000000081491</c:v>
                </c:pt>
                <c:pt idx="3">
                  <c:v>86.399999999965075</c:v>
                </c:pt>
                <c:pt idx="4">
                  <c:v>87.93333333323244</c:v>
                </c:pt>
                <c:pt idx="5">
                  <c:v>88.133333333360497</c:v>
                </c:pt>
                <c:pt idx="6">
                  <c:v>88.750000000116415</c:v>
                </c:pt>
                <c:pt idx="7">
                  <c:v>90.483333333337214</c:v>
                </c:pt>
                <c:pt idx="8">
                  <c:v>91.183333333348855</c:v>
                </c:pt>
                <c:pt idx="9">
                  <c:v>92.866666666755918</c:v>
                </c:pt>
                <c:pt idx="10">
                  <c:v>93.483333333337214</c:v>
                </c:pt>
                <c:pt idx="11">
                  <c:v>94.249999999883585</c:v>
                </c:pt>
                <c:pt idx="12">
                  <c:v>95.25</c:v>
                </c:pt>
                <c:pt idx="13">
                  <c:v>95.583333333372138</c:v>
                </c:pt>
                <c:pt idx="14">
                  <c:v>95.950000000011642</c:v>
                </c:pt>
                <c:pt idx="15">
                  <c:v>96.383333333360497</c:v>
                </c:pt>
                <c:pt idx="16">
                  <c:v>96.783333333441988</c:v>
                </c:pt>
                <c:pt idx="17">
                  <c:v>98.299999999988358</c:v>
                </c:pt>
                <c:pt idx="18">
                  <c:v>98.53333333338378</c:v>
                </c:pt>
                <c:pt idx="19">
                  <c:v>99.366666666639503</c:v>
                </c:pt>
                <c:pt idx="20">
                  <c:v>100.1166666666395</c:v>
                </c:pt>
                <c:pt idx="21">
                  <c:v>100.90000000008149</c:v>
                </c:pt>
                <c:pt idx="22">
                  <c:v>101.60000000009313</c:v>
                </c:pt>
                <c:pt idx="23">
                  <c:v>103.33333333331393</c:v>
                </c:pt>
                <c:pt idx="24">
                  <c:v>103.45000000001164</c:v>
                </c:pt>
                <c:pt idx="25">
                  <c:v>106.08333333319752</c:v>
                </c:pt>
                <c:pt idx="26">
                  <c:v>109.30000000004657</c:v>
                </c:pt>
                <c:pt idx="27">
                  <c:v>112.45000000001164</c:v>
                </c:pt>
                <c:pt idx="28">
                  <c:v>114.28333333338378</c:v>
                </c:pt>
                <c:pt idx="29">
                  <c:v>119.46666666667443</c:v>
                </c:pt>
                <c:pt idx="30">
                  <c:v>119.78333333332557</c:v>
                </c:pt>
                <c:pt idx="31">
                  <c:v>123.1333333334187</c:v>
                </c:pt>
              </c:numCache>
            </c:numRef>
          </c:xVal>
          <c:yVal>
            <c:numRef>
              <c:f>'29'!#REF!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E67-455F-A703-7E836CDB16D5}"/>
            </c:ext>
          </c:extLst>
        </c:ser>
        <c:ser>
          <c:idx val="6"/>
          <c:order val="5"/>
          <c:tx>
            <c:v>Hatched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'29'!$D$11:$D$42</c:f>
              <c:numCache>
                <c:formatCode>0.0</c:formatCode>
                <c:ptCount val="32"/>
                <c:pt idx="0">
                  <c:v>82.266666666604578</c:v>
                </c:pt>
                <c:pt idx="1">
                  <c:v>84.18333333323244</c:v>
                </c:pt>
                <c:pt idx="2">
                  <c:v>84.400000000081491</c:v>
                </c:pt>
                <c:pt idx="3">
                  <c:v>86.399999999965075</c:v>
                </c:pt>
                <c:pt idx="4">
                  <c:v>87.93333333323244</c:v>
                </c:pt>
                <c:pt idx="5">
                  <c:v>88.133333333360497</c:v>
                </c:pt>
                <c:pt idx="6">
                  <c:v>88.750000000116415</c:v>
                </c:pt>
                <c:pt idx="7">
                  <c:v>90.483333333337214</c:v>
                </c:pt>
                <c:pt idx="8">
                  <c:v>91.183333333348855</c:v>
                </c:pt>
                <c:pt idx="9">
                  <c:v>92.866666666755918</c:v>
                </c:pt>
                <c:pt idx="10">
                  <c:v>93.483333333337214</c:v>
                </c:pt>
                <c:pt idx="11">
                  <c:v>94.249999999883585</c:v>
                </c:pt>
                <c:pt idx="12">
                  <c:v>95.25</c:v>
                </c:pt>
                <c:pt idx="13">
                  <c:v>95.583333333372138</c:v>
                </c:pt>
                <c:pt idx="14">
                  <c:v>95.950000000011642</c:v>
                </c:pt>
                <c:pt idx="15">
                  <c:v>96.383333333360497</c:v>
                </c:pt>
                <c:pt idx="16">
                  <c:v>96.783333333441988</c:v>
                </c:pt>
                <c:pt idx="17">
                  <c:v>98.299999999988358</c:v>
                </c:pt>
                <c:pt idx="18">
                  <c:v>98.53333333338378</c:v>
                </c:pt>
                <c:pt idx="19">
                  <c:v>99.366666666639503</c:v>
                </c:pt>
                <c:pt idx="20">
                  <c:v>100.1166666666395</c:v>
                </c:pt>
                <c:pt idx="21">
                  <c:v>100.90000000008149</c:v>
                </c:pt>
                <c:pt idx="22">
                  <c:v>101.60000000009313</c:v>
                </c:pt>
                <c:pt idx="23">
                  <c:v>103.33333333331393</c:v>
                </c:pt>
                <c:pt idx="24">
                  <c:v>103.45000000001164</c:v>
                </c:pt>
                <c:pt idx="25">
                  <c:v>106.08333333319752</c:v>
                </c:pt>
                <c:pt idx="26">
                  <c:v>109.30000000004657</c:v>
                </c:pt>
                <c:pt idx="27">
                  <c:v>112.45000000001164</c:v>
                </c:pt>
                <c:pt idx="28">
                  <c:v>114.28333333338378</c:v>
                </c:pt>
                <c:pt idx="29">
                  <c:v>119.46666666667443</c:v>
                </c:pt>
                <c:pt idx="30">
                  <c:v>119.78333333332557</c:v>
                </c:pt>
                <c:pt idx="31">
                  <c:v>123.1333333334187</c:v>
                </c:pt>
              </c:numCache>
            </c:numRef>
          </c:xVal>
          <c:yVal>
            <c:numRef>
              <c:f>'29'!#REF!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0E67-455F-A703-7E836CDB16D5}"/>
            </c:ext>
          </c:extLst>
        </c:ser>
        <c:ser>
          <c:idx val="3"/>
          <c:order val="6"/>
          <c:tx>
            <c:strRef>
              <c:f>'32'!$U$1:$V$1</c:f>
              <c:strCache>
                <c:ptCount val="1"/>
                <c:pt idx="0">
                  <c:v>In the seed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'29'!$D$32:$D$53</c:f>
              <c:numCache>
                <c:formatCode>0.0</c:formatCode>
                <c:ptCount val="22"/>
                <c:pt idx="0">
                  <c:v>100.90000000008149</c:v>
                </c:pt>
                <c:pt idx="1">
                  <c:v>101.60000000009313</c:v>
                </c:pt>
                <c:pt idx="2">
                  <c:v>103.33333333331393</c:v>
                </c:pt>
                <c:pt idx="3">
                  <c:v>103.45000000001164</c:v>
                </c:pt>
                <c:pt idx="4">
                  <c:v>106.08333333319752</c:v>
                </c:pt>
                <c:pt idx="5">
                  <c:v>109.30000000004657</c:v>
                </c:pt>
                <c:pt idx="6">
                  <c:v>112.45000000001164</c:v>
                </c:pt>
                <c:pt idx="7">
                  <c:v>114.28333333338378</c:v>
                </c:pt>
                <c:pt idx="8">
                  <c:v>119.46666666667443</c:v>
                </c:pt>
                <c:pt idx="9">
                  <c:v>119.78333333332557</c:v>
                </c:pt>
                <c:pt idx="10">
                  <c:v>123.1333333334187</c:v>
                </c:pt>
                <c:pt idx="11">
                  <c:v>125.53333333338378</c:v>
                </c:pt>
                <c:pt idx="12">
                  <c:v>128.51666666666279</c:v>
                </c:pt>
                <c:pt idx="13">
                  <c:v>130.24999999988358</c:v>
                </c:pt>
                <c:pt idx="14">
                  <c:v>133.46666666655801</c:v>
                </c:pt>
                <c:pt idx="15">
                  <c:v>136.19999999989523</c:v>
                </c:pt>
                <c:pt idx="16">
                  <c:v>140.25</c:v>
                </c:pt>
                <c:pt idx="17">
                  <c:v>143.91666666674428</c:v>
                </c:pt>
                <c:pt idx="18">
                  <c:v>145.08333333319752</c:v>
                </c:pt>
                <c:pt idx="19">
                  <c:v>148.90000000008149</c:v>
                </c:pt>
                <c:pt idx="20">
                  <c:v>151.30000000004657</c:v>
                </c:pt>
                <c:pt idx="21">
                  <c:v>153.08333333325572</c:v>
                </c:pt>
              </c:numCache>
            </c:numRef>
          </c:xVal>
          <c:yVal>
            <c:numRef>
              <c:f>'29'!#REF!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0E67-455F-A703-7E836CDB16D5}"/>
            </c:ext>
          </c:extLst>
        </c:ser>
        <c:ser>
          <c:idx val="7"/>
          <c:order val="7"/>
          <c:tx>
            <c:v>In the seed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'29'!$D$32:$D$53</c:f>
              <c:numCache>
                <c:formatCode>0.0</c:formatCode>
                <c:ptCount val="22"/>
                <c:pt idx="0">
                  <c:v>100.90000000008149</c:v>
                </c:pt>
                <c:pt idx="1">
                  <c:v>101.60000000009313</c:v>
                </c:pt>
                <c:pt idx="2">
                  <c:v>103.33333333331393</c:v>
                </c:pt>
                <c:pt idx="3">
                  <c:v>103.45000000001164</c:v>
                </c:pt>
                <c:pt idx="4">
                  <c:v>106.08333333319752</c:v>
                </c:pt>
                <c:pt idx="5">
                  <c:v>109.30000000004657</c:v>
                </c:pt>
                <c:pt idx="6">
                  <c:v>112.45000000001164</c:v>
                </c:pt>
                <c:pt idx="7">
                  <c:v>114.28333333338378</c:v>
                </c:pt>
                <c:pt idx="8">
                  <c:v>119.46666666667443</c:v>
                </c:pt>
                <c:pt idx="9">
                  <c:v>119.78333333332557</c:v>
                </c:pt>
                <c:pt idx="10">
                  <c:v>123.1333333334187</c:v>
                </c:pt>
                <c:pt idx="11">
                  <c:v>125.53333333338378</c:v>
                </c:pt>
                <c:pt idx="12">
                  <c:v>128.51666666666279</c:v>
                </c:pt>
                <c:pt idx="13">
                  <c:v>130.24999999988358</c:v>
                </c:pt>
                <c:pt idx="14">
                  <c:v>133.46666666655801</c:v>
                </c:pt>
                <c:pt idx="15">
                  <c:v>136.19999999989523</c:v>
                </c:pt>
                <c:pt idx="16">
                  <c:v>140.25</c:v>
                </c:pt>
                <c:pt idx="17">
                  <c:v>143.91666666674428</c:v>
                </c:pt>
                <c:pt idx="18">
                  <c:v>145.08333333319752</c:v>
                </c:pt>
                <c:pt idx="19">
                  <c:v>148.90000000008149</c:v>
                </c:pt>
                <c:pt idx="20">
                  <c:v>151.30000000004657</c:v>
                </c:pt>
                <c:pt idx="21">
                  <c:v>153.08333333325572</c:v>
                </c:pt>
              </c:numCache>
            </c:numRef>
          </c:xVal>
          <c:yVal>
            <c:numRef>
              <c:f>'29'!#REF!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0E67-455F-A703-7E836CDB16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0511375"/>
        <c:axId val="277262655"/>
      </c:scatterChart>
      <c:valAx>
        <c:axId val="280511375"/>
        <c:scaling>
          <c:orientation val="minMax"/>
          <c:max val="155"/>
          <c:min val="70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77262655"/>
        <c:crosses val="autoZero"/>
        <c:crossBetween val="midCat"/>
        <c:majorUnit val="5"/>
      </c:valAx>
      <c:valAx>
        <c:axId val="277262655"/>
        <c:scaling>
          <c:orientation val="minMax"/>
          <c:max val="1.01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805113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'32'!$O$1:$P$1</c:f>
              <c:strCache>
                <c:ptCount val="1"/>
                <c:pt idx="0">
                  <c:v>Scler. started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'32'!$D$3:$D$18</c:f>
              <c:numCache>
                <c:formatCode>0.0</c:formatCode>
                <c:ptCount val="16"/>
                <c:pt idx="0">
                  <c:v>60.683333333290648</c:v>
                </c:pt>
                <c:pt idx="1">
                  <c:v>61.233333333337214</c:v>
                </c:pt>
                <c:pt idx="2">
                  <c:v>63.383333333360497</c:v>
                </c:pt>
                <c:pt idx="3">
                  <c:v>64.616666666697711</c:v>
                </c:pt>
                <c:pt idx="4">
                  <c:v>65.166666666744277</c:v>
                </c:pt>
                <c:pt idx="5">
                  <c:v>67.583333333430346</c:v>
                </c:pt>
                <c:pt idx="6">
                  <c:v>68.800000000046566</c:v>
                </c:pt>
                <c:pt idx="7">
                  <c:v>69.183333333407063</c:v>
                </c:pt>
                <c:pt idx="8">
                  <c:v>70.916666666627862</c:v>
                </c:pt>
                <c:pt idx="9">
                  <c:v>71.216666666558012</c:v>
                </c:pt>
                <c:pt idx="10">
                  <c:v>73.350000000034925</c:v>
                </c:pt>
                <c:pt idx="11">
                  <c:v>75.366666666639503</c:v>
                </c:pt>
                <c:pt idx="12">
                  <c:v>76.816666666651145</c:v>
                </c:pt>
                <c:pt idx="13">
                  <c:v>78.28333333338378</c:v>
                </c:pt>
                <c:pt idx="14">
                  <c:v>79.616666666697711</c:v>
                </c:pt>
                <c:pt idx="15">
                  <c:v>80.266666666720994</c:v>
                </c:pt>
              </c:numCache>
            </c:numRef>
          </c:xVal>
          <c:yVal>
            <c:numRef>
              <c:f>'32'!#REF!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E87-4478-86F3-5A427F709C95}"/>
            </c:ext>
          </c:extLst>
        </c:ser>
        <c:ser>
          <c:idx val="4"/>
          <c:order val="1"/>
          <c:tx>
            <c:v>Scler. started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'32'!$D$3:$D$18</c:f>
              <c:numCache>
                <c:formatCode>0.0</c:formatCode>
                <c:ptCount val="16"/>
                <c:pt idx="0">
                  <c:v>60.683333333290648</c:v>
                </c:pt>
                <c:pt idx="1">
                  <c:v>61.233333333337214</c:v>
                </c:pt>
                <c:pt idx="2">
                  <c:v>63.383333333360497</c:v>
                </c:pt>
                <c:pt idx="3">
                  <c:v>64.616666666697711</c:v>
                </c:pt>
                <c:pt idx="4">
                  <c:v>65.166666666744277</c:v>
                </c:pt>
                <c:pt idx="5">
                  <c:v>67.583333333430346</c:v>
                </c:pt>
                <c:pt idx="6">
                  <c:v>68.800000000046566</c:v>
                </c:pt>
                <c:pt idx="7">
                  <c:v>69.183333333407063</c:v>
                </c:pt>
                <c:pt idx="8">
                  <c:v>70.916666666627862</c:v>
                </c:pt>
                <c:pt idx="9">
                  <c:v>71.216666666558012</c:v>
                </c:pt>
                <c:pt idx="10">
                  <c:v>73.350000000034925</c:v>
                </c:pt>
                <c:pt idx="11">
                  <c:v>75.366666666639503</c:v>
                </c:pt>
                <c:pt idx="12">
                  <c:v>76.816666666651145</c:v>
                </c:pt>
                <c:pt idx="13">
                  <c:v>78.28333333338378</c:v>
                </c:pt>
                <c:pt idx="14">
                  <c:v>79.616666666697711</c:v>
                </c:pt>
                <c:pt idx="15">
                  <c:v>80.266666666720994</c:v>
                </c:pt>
              </c:numCache>
            </c:numRef>
          </c:xVal>
          <c:yVal>
            <c:numRef>
              <c:f>'32'!#REF!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A2A-4AFA-8E3D-832D3647361E}"/>
            </c:ext>
          </c:extLst>
        </c:ser>
        <c:ser>
          <c:idx val="1"/>
          <c:order val="2"/>
          <c:tx>
            <c:strRef>
              <c:f>'32'!$Q$1:$R$1</c:f>
              <c:strCache>
                <c:ptCount val="1"/>
                <c:pt idx="0">
                  <c:v>Scler. completed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'32'!$D$6:$D$35</c:f>
              <c:numCache>
                <c:formatCode>0.0</c:formatCode>
                <c:ptCount val="30"/>
                <c:pt idx="0">
                  <c:v>64.616666666697711</c:v>
                </c:pt>
                <c:pt idx="1">
                  <c:v>65.166666666744277</c:v>
                </c:pt>
                <c:pt idx="2">
                  <c:v>67.583333333430346</c:v>
                </c:pt>
                <c:pt idx="3">
                  <c:v>68.800000000046566</c:v>
                </c:pt>
                <c:pt idx="4">
                  <c:v>69.183333333407063</c:v>
                </c:pt>
                <c:pt idx="5">
                  <c:v>70.916666666627862</c:v>
                </c:pt>
                <c:pt idx="6">
                  <c:v>71.216666666558012</c:v>
                </c:pt>
                <c:pt idx="7">
                  <c:v>73.350000000034925</c:v>
                </c:pt>
                <c:pt idx="8">
                  <c:v>75.366666666639503</c:v>
                </c:pt>
                <c:pt idx="9">
                  <c:v>76.816666666651145</c:v>
                </c:pt>
                <c:pt idx="10">
                  <c:v>78.28333333338378</c:v>
                </c:pt>
                <c:pt idx="11">
                  <c:v>79.616666666697711</c:v>
                </c:pt>
                <c:pt idx="12">
                  <c:v>80.266666666720994</c:v>
                </c:pt>
                <c:pt idx="13">
                  <c:v>81.233333333220799</c:v>
                </c:pt>
                <c:pt idx="14">
                  <c:v>82.283333333325572</c:v>
                </c:pt>
                <c:pt idx="15">
                  <c:v>83.233333333279006</c:v>
                </c:pt>
                <c:pt idx="16">
                  <c:v>83.466666666674428</c:v>
                </c:pt>
                <c:pt idx="17">
                  <c:v>83.816666666592937</c:v>
                </c:pt>
                <c:pt idx="18">
                  <c:v>86.116666666755918</c:v>
                </c:pt>
                <c:pt idx="19">
                  <c:v>86.483333333395422</c:v>
                </c:pt>
                <c:pt idx="20">
                  <c:v>87.566666666592937</c:v>
                </c:pt>
                <c:pt idx="21">
                  <c:v>88.300000000046566</c:v>
                </c:pt>
                <c:pt idx="22">
                  <c:v>88.816666666651145</c:v>
                </c:pt>
                <c:pt idx="23">
                  <c:v>90.350000000093132</c:v>
                </c:pt>
                <c:pt idx="24">
                  <c:v>91.783333333209157</c:v>
                </c:pt>
                <c:pt idx="25">
                  <c:v>92.833333333313931</c:v>
                </c:pt>
                <c:pt idx="26">
                  <c:v>93.766666666546371</c:v>
                </c:pt>
                <c:pt idx="27">
                  <c:v>94.549999999988358</c:v>
                </c:pt>
                <c:pt idx="28">
                  <c:v>94.583333333430346</c:v>
                </c:pt>
                <c:pt idx="29">
                  <c:v>95.449999999953434</c:v>
                </c:pt>
              </c:numCache>
            </c:numRef>
          </c:xVal>
          <c:yVal>
            <c:numRef>
              <c:f>'32'!#REF!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E87-4478-86F3-5A427F709C95}"/>
            </c:ext>
          </c:extLst>
        </c:ser>
        <c:ser>
          <c:idx val="5"/>
          <c:order val="3"/>
          <c:tx>
            <c:v>Scler. completed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'32'!$D$6:$D$35</c:f>
              <c:numCache>
                <c:formatCode>0.0</c:formatCode>
                <c:ptCount val="30"/>
                <c:pt idx="0">
                  <c:v>64.616666666697711</c:v>
                </c:pt>
                <c:pt idx="1">
                  <c:v>65.166666666744277</c:v>
                </c:pt>
                <c:pt idx="2">
                  <c:v>67.583333333430346</c:v>
                </c:pt>
                <c:pt idx="3">
                  <c:v>68.800000000046566</c:v>
                </c:pt>
                <c:pt idx="4">
                  <c:v>69.183333333407063</c:v>
                </c:pt>
                <c:pt idx="5">
                  <c:v>70.916666666627862</c:v>
                </c:pt>
                <c:pt idx="6">
                  <c:v>71.216666666558012</c:v>
                </c:pt>
                <c:pt idx="7">
                  <c:v>73.350000000034925</c:v>
                </c:pt>
                <c:pt idx="8">
                  <c:v>75.366666666639503</c:v>
                </c:pt>
                <c:pt idx="9">
                  <c:v>76.816666666651145</c:v>
                </c:pt>
                <c:pt idx="10">
                  <c:v>78.28333333338378</c:v>
                </c:pt>
                <c:pt idx="11">
                  <c:v>79.616666666697711</c:v>
                </c:pt>
                <c:pt idx="12">
                  <c:v>80.266666666720994</c:v>
                </c:pt>
                <c:pt idx="13">
                  <c:v>81.233333333220799</c:v>
                </c:pt>
                <c:pt idx="14">
                  <c:v>82.283333333325572</c:v>
                </c:pt>
                <c:pt idx="15">
                  <c:v>83.233333333279006</c:v>
                </c:pt>
                <c:pt idx="16">
                  <c:v>83.466666666674428</c:v>
                </c:pt>
                <c:pt idx="17">
                  <c:v>83.816666666592937</c:v>
                </c:pt>
                <c:pt idx="18">
                  <c:v>86.116666666755918</c:v>
                </c:pt>
                <c:pt idx="19">
                  <c:v>86.483333333395422</c:v>
                </c:pt>
                <c:pt idx="20">
                  <c:v>87.566666666592937</c:v>
                </c:pt>
                <c:pt idx="21">
                  <c:v>88.300000000046566</c:v>
                </c:pt>
                <c:pt idx="22">
                  <c:v>88.816666666651145</c:v>
                </c:pt>
                <c:pt idx="23">
                  <c:v>90.350000000093132</c:v>
                </c:pt>
                <c:pt idx="24">
                  <c:v>91.783333333209157</c:v>
                </c:pt>
                <c:pt idx="25">
                  <c:v>92.833333333313931</c:v>
                </c:pt>
                <c:pt idx="26">
                  <c:v>93.766666666546371</c:v>
                </c:pt>
                <c:pt idx="27">
                  <c:v>94.549999999988358</c:v>
                </c:pt>
                <c:pt idx="28">
                  <c:v>94.583333333430346</c:v>
                </c:pt>
                <c:pt idx="29">
                  <c:v>95.449999999953434</c:v>
                </c:pt>
              </c:numCache>
            </c:numRef>
          </c:xVal>
          <c:yVal>
            <c:numRef>
              <c:f>'32'!#REF!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A2A-4AFA-8E3D-832D3647361E}"/>
            </c:ext>
          </c:extLst>
        </c:ser>
        <c:ser>
          <c:idx val="2"/>
          <c:order val="4"/>
          <c:tx>
            <c:strRef>
              <c:f>'32'!$S$1:$T$1</c:f>
              <c:strCache>
                <c:ptCount val="1"/>
                <c:pt idx="0">
                  <c:v>Hatched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'32'!$D$10:$D$44</c:f>
              <c:numCache>
                <c:formatCode>0.0</c:formatCode>
                <c:ptCount val="35"/>
                <c:pt idx="0">
                  <c:v>69.183333333407063</c:v>
                </c:pt>
                <c:pt idx="1">
                  <c:v>70.916666666627862</c:v>
                </c:pt>
                <c:pt idx="2">
                  <c:v>71.216666666558012</c:v>
                </c:pt>
                <c:pt idx="3">
                  <c:v>73.350000000034925</c:v>
                </c:pt>
                <c:pt idx="4">
                  <c:v>75.366666666639503</c:v>
                </c:pt>
                <c:pt idx="5">
                  <c:v>76.816666666651145</c:v>
                </c:pt>
                <c:pt idx="6">
                  <c:v>78.28333333338378</c:v>
                </c:pt>
                <c:pt idx="7">
                  <c:v>79.616666666697711</c:v>
                </c:pt>
                <c:pt idx="8">
                  <c:v>80.266666666720994</c:v>
                </c:pt>
                <c:pt idx="9">
                  <c:v>81.233333333220799</c:v>
                </c:pt>
                <c:pt idx="10">
                  <c:v>82.283333333325572</c:v>
                </c:pt>
                <c:pt idx="11">
                  <c:v>83.233333333279006</c:v>
                </c:pt>
                <c:pt idx="12">
                  <c:v>83.466666666674428</c:v>
                </c:pt>
                <c:pt idx="13">
                  <c:v>83.816666666592937</c:v>
                </c:pt>
                <c:pt idx="14">
                  <c:v>86.116666666755918</c:v>
                </c:pt>
                <c:pt idx="15">
                  <c:v>86.483333333395422</c:v>
                </c:pt>
                <c:pt idx="16">
                  <c:v>87.566666666592937</c:v>
                </c:pt>
                <c:pt idx="17">
                  <c:v>88.300000000046566</c:v>
                </c:pt>
                <c:pt idx="18">
                  <c:v>88.816666666651145</c:v>
                </c:pt>
                <c:pt idx="19">
                  <c:v>90.350000000093132</c:v>
                </c:pt>
                <c:pt idx="20">
                  <c:v>91.783333333209157</c:v>
                </c:pt>
                <c:pt idx="21">
                  <c:v>92.833333333313931</c:v>
                </c:pt>
                <c:pt idx="22">
                  <c:v>93.766666666546371</c:v>
                </c:pt>
                <c:pt idx="23">
                  <c:v>94.549999999988358</c:v>
                </c:pt>
                <c:pt idx="24">
                  <c:v>94.583333333430346</c:v>
                </c:pt>
                <c:pt idx="25">
                  <c:v>95.449999999953434</c:v>
                </c:pt>
                <c:pt idx="26">
                  <c:v>96.266666666662786</c:v>
                </c:pt>
                <c:pt idx="27">
                  <c:v>97.116666666639503</c:v>
                </c:pt>
                <c:pt idx="28">
                  <c:v>98.166666666744277</c:v>
                </c:pt>
                <c:pt idx="29">
                  <c:v>99.56666666676756</c:v>
                </c:pt>
                <c:pt idx="30">
                  <c:v>100.10000000009313</c:v>
                </c:pt>
                <c:pt idx="31">
                  <c:v>101.0999999998603</c:v>
                </c:pt>
                <c:pt idx="32">
                  <c:v>106.24999999988358</c:v>
                </c:pt>
                <c:pt idx="33">
                  <c:v>106.41666666674428</c:v>
                </c:pt>
                <c:pt idx="34">
                  <c:v>111.98333333339542</c:v>
                </c:pt>
              </c:numCache>
            </c:numRef>
          </c:xVal>
          <c:yVal>
            <c:numRef>
              <c:f>'32'!#REF!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E87-4478-86F3-5A427F709C95}"/>
            </c:ext>
          </c:extLst>
        </c:ser>
        <c:ser>
          <c:idx val="6"/>
          <c:order val="5"/>
          <c:tx>
            <c:v>Hatched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'32'!$D$10:$D$44</c:f>
              <c:numCache>
                <c:formatCode>0.0</c:formatCode>
                <c:ptCount val="35"/>
                <c:pt idx="0">
                  <c:v>69.183333333407063</c:v>
                </c:pt>
                <c:pt idx="1">
                  <c:v>70.916666666627862</c:v>
                </c:pt>
                <c:pt idx="2">
                  <c:v>71.216666666558012</c:v>
                </c:pt>
                <c:pt idx="3">
                  <c:v>73.350000000034925</c:v>
                </c:pt>
                <c:pt idx="4">
                  <c:v>75.366666666639503</c:v>
                </c:pt>
                <c:pt idx="5">
                  <c:v>76.816666666651145</c:v>
                </c:pt>
                <c:pt idx="6">
                  <c:v>78.28333333338378</c:v>
                </c:pt>
                <c:pt idx="7">
                  <c:v>79.616666666697711</c:v>
                </c:pt>
                <c:pt idx="8">
                  <c:v>80.266666666720994</c:v>
                </c:pt>
                <c:pt idx="9">
                  <c:v>81.233333333220799</c:v>
                </c:pt>
                <c:pt idx="10">
                  <c:v>82.283333333325572</c:v>
                </c:pt>
                <c:pt idx="11">
                  <c:v>83.233333333279006</c:v>
                </c:pt>
                <c:pt idx="12">
                  <c:v>83.466666666674428</c:v>
                </c:pt>
                <c:pt idx="13">
                  <c:v>83.816666666592937</c:v>
                </c:pt>
                <c:pt idx="14">
                  <c:v>86.116666666755918</c:v>
                </c:pt>
                <c:pt idx="15">
                  <c:v>86.483333333395422</c:v>
                </c:pt>
                <c:pt idx="16">
                  <c:v>87.566666666592937</c:v>
                </c:pt>
                <c:pt idx="17">
                  <c:v>88.300000000046566</c:v>
                </c:pt>
                <c:pt idx="18">
                  <c:v>88.816666666651145</c:v>
                </c:pt>
                <c:pt idx="19">
                  <c:v>90.350000000093132</c:v>
                </c:pt>
                <c:pt idx="20">
                  <c:v>91.783333333209157</c:v>
                </c:pt>
                <c:pt idx="21">
                  <c:v>92.833333333313931</c:v>
                </c:pt>
                <c:pt idx="22">
                  <c:v>93.766666666546371</c:v>
                </c:pt>
                <c:pt idx="23">
                  <c:v>94.549999999988358</c:v>
                </c:pt>
                <c:pt idx="24">
                  <c:v>94.583333333430346</c:v>
                </c:pt>
                <c:pt idx="25">
                  <c:v>95.449999999953434</c:v>
                </c:pt>
                <c:pt idx="26">
                  <c:v>96.266666666662786</c:v>
                </c:pt>
                <c:pt idx="27">
                  <c:v>97.116666666639503</c:v>
                </c:pt>
                <c:pt idx="28">
                  <c:v>98.166666666744277</c:v>
                </c:pt>
                <c:pt idx="29">
                  <c:v>99.56666666676756</c:v>
                </c:pt>
                <c:pt idx="30">
                  <c:v>100.10000000009313</c:v>
                </c:pt>
                <c:pt idx="31">
                  <c:v>101.0999999998603</c:v>
                </c:pt>
                <c:pt idx="32">
                  <c:v>106.24999999988358</c:v>
                </c:pt>
                <c:pt idx="33">
                  <c:v>106.41666666674428</c:v>
                </c:pt>
                <c:pt idx="34">
                  <c:v>111.98333333339542</c:v>
                </c:pt>
              </c:numCache>
            </c:numRef>
          </c:xVal>
          <c:yVal>
            <c:numRef>
              <c:f>'32'!#REF!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FA2A-4AFA-8E3D-832D3647361E}"/>
            </c:ext>
          </c:extLst>
        </c:ser>
        <c:ser>
          <c:idx val="3"/>
          <c:order val="6"/>
          <c:tx>
            <c:strRef>
              <c:f>'32'!$U$1:$V$1</c:f>
              <c:strCache>
                <c:ptCount val="1"/>
                <c:pt idx="0">
                  <c:v>In the seed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'32'!$D$27:$D$51</c:f>
              <c:numCache>
                <c:formatCode>0.0</c:formatCode>
                <c:ptCount val="25"/>
                <c:pt idx="0">
                  <c:v>88.300000000046566</c:v>
                </c:pt>
                <c:pt idx="1">
                  <c:v>88.816666666651145</c:v>
                </c:pt>
                <c:pt idx="2">
                  <c:v>90.350000000093132</c:v>
                </c:pt>
                <c:pt idx="3">
                  <c:v>91.783333333209157</c:v>
                </c:pt>
                <c:pt idx="4">
                  <c:v>92.833333333313931</c:v>
                </c:pt>
                <c:pt idx="5">
                  <c:v>93.766666666546371</c:v>
                </c:pt>
                <c:pt idx="6">
                  <c:v>94.549999999988358</c:v>
                </c:pt>
                <c:pt idx="7">
                  <c:v>94.583333333430346</c:v>
                </c:pt>
                <c:pt idx="8">
                  <c:v>95.449999999953434</c:v>
                </c:pt>
                <c:pt idx="9">
                  <c:v>96.266666666662786</c:v>
                </c:pt>
                <c:pt idx="10">
                  <c:v>97.116666666639503</c:v>
                </c:pt>
                <c:pt idx="11">
                  <c:v>98.166666666744277</c:v>
                </c:pt>
                <c:pt idx="12">
                  <c:v>99.56666666676756</c:v>
                </c:pt>
                <c:pt idx="13">
                  <c:v>100.10000000009313</c:v>
                </c:pt>
                <c:pt idx="14">
                  <c:v>101.0999999998603</c:v>
                </c:pt>
                <c:pt idx="15">
                  <c:v>106.24999999988358</c:v>
                </c:pt>
                <c:pt idx="16">
                  <c:v>106.41666666674428</c:v>
                </c:pt>
                <c:pt idx="17">
                  <c:v>111.98333333339542</c:v>
                </c:pt>
                <c:pt idx="18">
                  <c:v>115.1333333333605</c:v>
                </c:pt>
                <c:pt idx="19">
                  <c:v>120.39999999990687</c:v>
                </c:pt>
                <c:pt idx="20">
                  <c:v>125.01666666660458</c:v>
                </c:pt>
                <c:pt idx="21">
                  <c:v>127.13333333318587</c:v>
                </c:pt>
                <c:pt idx="22">
                  <c:v>130.33333333331393</c:v>
                </c:pt>
                <c:pt idx="23">
                  <c:v>133.1333333333605</c:v>
                </c:pt>
                <c:pt idx="24">
                  <c:v>135.09999999997672</c:v>
                </c:pt>
              </c:numCache>
            </c:numRef>
          </c:xVal>
          <c:yVal>
            <c:numRef>
              <c:f>'32'!#REF!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1E87-4478-86F3-5A427F709C95}"/>
            </c:ext>
          </c:extLst>
        </c:ser>
        <c:ser>
          <c:idx val="7"/>
          <c:order val="7"/>
          <c:tx>
            <c:v>In the seed line</c:v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'32'!$D$27:$D$51</c:f>
              <c:numCache>
                <c:formatCode>0.0</c:formatCode>
                <c:ptCount val="25"/>
                <c:pt idx="0">
                  <c:v>88.300000000046566</c:v>
                </c:pt>
                <c:pt idx="1">
                  <c:v>88.816666666651145</c:v>
                </c:pt>
                <c:pt idx="2">
                  <c:v>90.350000000093132</c:v>
                </c:pt>
                <c:pt idx="3">
                  <c:v>91.783333333209157</c:v>
                </c:pt>
                <c:pt idx="4">
                  <c:v>92.833333333313931</c:v>
                </c:pt>
                <c:pt idx="5">
                  <c:v>93.766666666546371</c:v>
                </c:pt>
                <c:pt idx="6">
                  <c:v>94.549999999988358</c:v>
                </c:pt>
                <c:pt idx="7">
                  <c:v>94.583333333430346</c:v>
                </c:pt>
                <c:pt idx="8">
                  <c:v>95.449999999953434</c:v>
                </c:pt>
                <c:pt idx="9">
                  <c:v>96.266666666662786</c:v>
                </c:pt>
                <c:pt idx="10">
                  <c:v>97.116666666639503</c:v>
                </c:pt>
                <c:pt idx="11">
                  <c:v>98.166666666744277</c:v>
                </c:pt>
                <c:pt idx="12">
                  <c:v>99.56666666676756</c:v>
                </c:pt>
                <c:pt idx="13">
                  <c:v>100.10000000009313</c:v>
                </c:pt>
                <c:pt idx="14">
                  <c:v>101.0999999998603</c:v>
                </c:pt>
                <c:pt idx="15">
                  <c:v>106.24999999988358</c:v>
                </c:pt>
                <c:pt idx="16">
                  <c:v>106.41666666674428</c:v>
                </c:pt>
                <c:pt idx="17">
                  <c:v>111.98333333339542</c:v>
                </c:pt>
                <c:pt idx="18">
                  <c:v>115.1333333333605</c:v>
                </c:pt>
                <c:pt idx="19">
                  <c:v>120.39999999990687</c:v>
                </c:pt>
                <c:pt idx="20">
                  <c:v>125.01666666660458</c:v>
                </c:pt>
                <c:pt idx="21">
                  <c:v>127.13333333318587</c:v>
                </c:pt>
                <c:pt idx="22">
                  <c:v>130.33333333331393</c:v>
                </c:pt>
                <c:pt idx="23">
                  <c:v>133.1333333333605</c:v>
                </c:pt>
                <c:pt idx="24">
                  <c:v>135.09999999997672</c:v>
                </c:pt>
              </c:numCache>
            </c:numRef>
          </c:xVal>
          <c:yVal>
            <c:numRef>
              <c:f>'32'!#REF!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FA2A-4AFA-8E3D-832D364736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0511375"/>
        <c:axId val="277262655"/>
      </c:scatterChart>
      <c:valAx>
        <c:axId val="280511375"/>
        <c:scaling>
          <c:orientation val="minMax"/>
          <c:max val="140"/>
          <c:min val="60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77262655"/>
        <c:crosses val="autoZero"/>
        <c:crossBetween val="midCat"/>
        <c:majorUnit val="5"/>
      </c:valAx>
      <c:valAx>
        <c:axId val="277262655"/>
        <c:scaling>
          <c:orientation val="minMax"/>
          <c:max val="1.01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805113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152400</xdr:colOff>
      <xdr:row>2</xdr:row>
      <xdr:rowOff>99060</xdr:rowOff>
    </xdr:from>
    <xdr:to>
      <xdr:col>48</xdr:col>
      <xdr:colOff>38100</xdr:colOff>
      <xdr:row>24</xdr:row>
      <xdr:rowOff>53340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46CDAFD3-0E84-43BA-845D-B29DFA73B3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83820</xdr:colOff>
      <xdr:row>3</xdr:row>
      <xdr:rowOff>53340</xdr:rowOff>
    </xdr:from>
    <xdr:to>
      <xdr:col>47</xdr:col>
      <xdr:colOff>579120</xdr:colOff>
      <xdr:row>24</xdr:row>
      <xdr:rowOff>7620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F5C58200-B6A9-40F0-A1D8-43D5F83652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129540</xdr:colOff>
      <xdr:row>3</xdr:row>
      <xdr:rowOff>45720</xdr:rowOff>
    </xdr:from>
    <xdr:to>
      <xdr:col>48</xdr:col>
      <xdr:colOff>15240</xdr:colOff>
      <xdr:row>24</xdr:row>
      <xdr:rowOff>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B39FF232-0E80-4CD9-A83A-D6FB20BADD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106680</xdr:colOff>
      <xdr:row>4</xdr:row>
      <xdr:rowOff>76200</xdr:rowOff>
    </xdr:from>
    <xdr:to>
      <xdr:col>47</xdr:col>
      <xdr:colOff>601980</xdr:colOff>
      <xdr:row>23</xdr:row>
      <xdr:rowOff>30480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B158B71A-AA85-4C0B-8B5B-76BA4836DB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144780</xdr:colOff>
      <xdr:row>5</xdr:row>
      <xdr:rowOff>129540</xdr:rowOff>
    </xdr:from>
    <xdr:to>
      <xdr:col>48</xdr:col>
      <xdr:colOff>30480</xdr:colOff>
      <xdr:row>25</xdr:row>
      <xdr:rowOff>68580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98BFD725-F7F0-4EC3-BA9F-DF823354F7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541DC-7BE6-46EC-B6BE-99A17C2E04DA}">
  <dimension ref="A1:A8"/>
  <sheetViews>
    <sheetView tabSelected="1" workbookViewId="0"/>
  </sheetViews>
  <sheetFormatPr defaultRowHeight="14.4" x14ac:dyDescent="0.3"/>
  <sheetData>
    <row r="1" spans="1:1" ht="15.6" x14ac:dyDescent="0.3">
      <c r="A1" s="29" t="s">
        <v>25</v>
      </c>
    </row>
    <row r="3" spans="1:1" ht="15.6" x14ac:dyDescent="0.3">
      <c r="A3" s="30" t="s">
        <v>26</v>
      </c>
    </row>
    <row r="4" spans="1:1" ht="19.8" x14ac:dyDescent="0.4">
      <c r="A4" s="31" t="s">
        <v>27</v>
      </c>
    </row>
    <row r="5" spans="1:1" ht="19.8" x14ac:dyDescent="0.4">
      <c r="A5" s="31" t="s">
        <v>28</v>
      </c>
    </row>
    <row r="7" spans="1:1" ht="19.8" x14ac:dyDescent="0.4">
      <c r="A7" s="32" t="s">
        <v>29</v>
      </c>
    </row>
    <row r="8" spans="1:1" ht="19.8" x14ac:dyDescent="0.4">
      <c r="A8" s="32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4E815-7887-4434-8D26-015E3D6EF568}">
  <dimension ref="A1:V85"/>
  <sheetViews>
    <sheetView zoomScaleNormal="100" workbookViewId="0">
      <pane ySplit="2" topLeftCell="A3" activePane="bottomLeft" state="frozen"/>
      <selection pane="bottomLeft" activeCell="A3" sqref="A3"/>
    </sheetView>
  </sheetViews>
  <sheetFormatPr defaultRowHeight="14.4" x14ac:dyDescent="0.3"/>
  <cols>
    <col min="1" max="1" width="18.21875" style="1" customWidth="1"/>
    <col min="2" max="2" width="17" style="1" customWidth="1"/>
    <col min="3" max="3" width="7.21875" style="6" customWidth="1"/>
    <col min="4" max="4" width="6.88671875" style="6" customWidth="1"/>
    <col min="5" max="5" width="7.6640625" style="6" bestFit="1" customWidth="1"/>
    <col min="6" max="6" width="9.21875" style="7" customWidth="1"/>
    <col min="7" max="7" width="11.88671875" style="7" customWidth="1"/>
    <col min="8" max="8" width="12.44140625" style="7" bestFit="1" customWidth="1"/>
    <col min="9" max="9" width="8.109375" style="7" bestFit="1" customWidth="1"/>
    <col min="10" max="10" width="9.33203125" style="7" bestFit="1" customWidth="1"/>
    <col min="11" max="11" width="6.77734375" style="7" bestFit="1" customWidth="1"/>
    <col min="12" max="12" width="6.21875" style="7" bestFit="1" customWidth="1"/>
    <col min="13" max="13" width="7.88671875" style="8" bestFit="1" customWidth="1"/>
    <col min="14" max="14" width="5.21875" style="1" bestFit="1" customWidth="1"/>
    <col min="15" max="15" width="6.5546875" customWidth="1"/>
    <col min="16" max="16" width="7" style="8" customWidth="1"/>
    <col min="17" max="17" width="8.44140625" customWidth="1"/>
    <col min="18" max="18" width="8.5546875" style="8" customWidth="1"/>
    <col min="19" max="19" width="6.5546875" customWidth="1"/>
    <col min="20" max="20" width="7" style="8" customWidth="1"/>
    <col min="21" max="21" width="6.5546875" customWidth="1"/>
    <col min="22" max="22" width="7" style="8" customWidth="1"/>
  </cols>
  <sheetData>
    <row r="1" spans="1:22" x14ac:dyDescent="0.3">
      <c r="A1" s="37" t="s">
        <v>1</v>
      </c>
      <c r="B1" s="37" t="s">
        <v>0</v>
      </c>
      <c r="C1" s="34" t="s">
        <v>12</v>
      </c>
      <c r="D1" s="36"/>
      <c r="E1" s="34" t="s">
        <v>9</v>
      </c>
      <c r="F1" s="38"/>
      <c r="G1" s="38"/>
      <c r="H1" s="38"/>
      <c r="I1" s="38"/>
      <c r="J1" s="38"/>
      <c r="K1" s="38"/>
      <c r="L1" s="38"/>
      <c r="M1" s="36"/>
      <c r="N1" s="39" t="s">
        <v>11</v>
      </c>
      <c r="O1" s="34" t="s">
        <v>18</v>
      </c>
      <c r="P1" s="35"/>
      <c r="Q1" s="34" t="s">
        <v>21</v>
      </c>
      <c r="R1" s="35"/>
      <c r="S1" s="34" t="s">
        <v>22</v>
      </c>
      <c r="T1" s="35"/>
      <c r="U1" s="34" t="s">
        <v>23</v>
      </c>
      <c r="V1" s="36"/>
    </row>
    <row r="2" spans="1:22" ht="43.8" customHeight="1" x14ac:dyDescent="0.3">
      <c r="A2" s="37"/>
      <c r="B2" s="37"/>
      <c r="C2" s="17" t="s">
        <v>13</v>
      </c>
      <c r="D2" s="17" t="s">
        <v>14</v>
      </c>
      <c r="E2" s="3" t="s">
        <v>10</v>
      </c>
      <c r="F2" s="4" t="s">
        <v>5</v>
      </c>
      <c r="G2" s="4" t="s">
        <v>2</v>
      </c>
      <c r="H2" s="4" t="s">
        <v>3</v>
      </c>
      <c r="I2" s="4" t="s">
        <v>15</v>
      </c>
      <c r="J2" s="4" t="s">
        <v>4</v>
      </c>
      <c r="K2" s="4" t="s">
        <v>6</v>
      </c>
      <c r="L2" s="4" t="s">
        <v>7</v>
      </c>
      <c r="M2" s="5" t="s">
        <v>8</v>
      </c>
      <c r="N2" s="37"/>
      <c r="O2" s="21" t="s">
        <v>19</v>
      </c>
      <c r="P2" s="26" t="s">
        <v>20</v>
      </c>
      <c r="Q2" s="21" t="s">
        <v>19</v>
      </c>
      <c r="R2" s="26" t="s">
        <v>20</v>
      </c>
      <c r="S2" s="21" t="s">
        <v>19</v>
      </c>
      <c r="T2" s="26" t="s">
        <v>20</v>
      </c>
      <c r="U2" s="21" t="s">
        <v>19</v>
      </c>
      <c r="V2" s="26" t="s">
        <v>20</v>
      </c>
    </row>
    <row r="3" spans="1:22" x14ac:dyDescent="0.3">
      <c r="A3" s="12">
        <v>43762.772916666669</v>
      </c>
      <c r="B3" s="12">
        <v>43769.568749999999</v>
      </c>
      <c r="C3" s="11">
        <f t="shared" ref="C3:C6" si="0">B3-A3</f>
        <v>6.7958333333299379</v>
      </c>
      <c r="D3" s="10">
        <f t="shared" ref="D3:D6" si="1">C3*24</f>
        <v>163.09999999991851</v>
      </c>
      <c r="E3" s="6">
        <v>19</v>
      </c>
      <c r="N3" s="1">
        <f t="shared" ref="N3:N75" si="2">SUM(E3:M3)</f>
        <v>19</v>
      </c>
      <c r="O3">
        <f>E3</f>
        <v>19</v>
      </c>
      <c r="P3" s="8">
        <f>SUM(F3:M3)</f>
        <v>0</v>
      </c>
    </row>
    <row r="4" spans="1:22" x14ac:dyDescent="0.3">
      <c r="A4" s="23">
        <v>43767.820833333331</v>
      </c>
      <c r="B4" s="12">
        <v>43774.826388888891</v>
      </c>
      <c r="C4" s="11">
        <f t="shared" ref="C4" si="3">B4-A4</f>
        <v>7.0055555555591127</v>
      </c>
      <c r="D4" s="10">
        <f t="shared" ref="D4" si="4">C4*24</f>
        <v>168.1333333334187</v>
      </c>
      <c r="E4" s="6">
        <v>13</v>
      </c>
      <c r="N4" s="1">
        <f t="shared" si="2"/>
        <v>13</v>
      </c>
      <c r="O4">
        <f t="shared" ref="O4:O43" si="5">E4</f>
        <v>13</v>
      </c>
      <c r="P4" s="8">
        <f t="shared" ref="P4:P43" si="6">SUM(F4:M4)</f>
        <v>0</v>
      </c>
    </row>
    <row r="5" spans="1:22" x14ac:dyDescent="0.3">
      <c r="A5" s="23">
        <v>43797.449305555558</v>
      </c>
      <c r="B5" s="12">
        <v>43804.880555555559</v>
      </c>
      <c r="C5" s="11">
        <f t="shared" ref="C5" si="7">B5-A5</f>
        <v>7.4312500000014552</v>
      </c>
      <c r="D5" s="10">
        <f t="shared" ref="D5" si="8">C5*24</f>
        <v>178.35000000003492</v>
      </c>
      <c r="E5" s="6">
        <v>26</v>
      </c>
      <c r="N5" s="1">
        <f t="shared" si="2"/>
        <v>26</v>
      </c>
      <c r="O5">
        <f t="shared" si="5"/>
        <v>26</v>
      </c>
      <c r="P5" s="8">
        <f t="shared" si="6"/>
        <v>0</v>
      </c>
    </row>
    <row r="6" spans="1:22" x14ac:dyDescent="0.3">
      <c r="A6" s="18">
        <v>43764.734722222223</v>
      </c>
      <c r="B6" s="12">
        <v>43772.604861111111</v>
      </c>
      <c r="C6" s="11">
        <f t="shared" si="0"/>
        <v>7.8701388888875954</v>
      </c>
      <c r="D6" s="10">
        <f t="shared" si="1"/>
        <v>188.88333333330229</v>
      </c>
      <c r="E6" s="6">
        <v>52</v>
      </c>
      <c r="N6" s="1">
        <f t="shared" si="2"/>
        <v>52</v>
      </c>
      <c r="O6">
        <f t="shared" si="5"/>
        <v>52</v>
      </c>
      <c r="P6" s="8">
        <f t="shared" si="6"/>
        <v>0</v>
      </c>
      <c r="Q6">
        <f t="shared" ref="Q6" si="9">SUM(E6:G6)</f>
        <v>52</v>
      </c>
      <c r="R6" s="8">
        <f t="shared" ref="R6" si="10">SUM(H6:M6)</f>
        <v>0</v>
      </c>
    </row>
    <row r="7" spans="1:22" x14ac:dyDescent="0.3">
      <c r="A7" s="18">
        <v>43767.772916666669</v>
      </c>
      <c r="B7" s="12">
        <v>43775.711805555555</v>
      </c>
      <c r="C7" s="11">
        <f t="shared" ref="C7" si="11">B7-A7</f>
        <v>7.9388888888861402</v>
      </c>
      <c r="D7" s="10">
        <f t="shared" ref="D7" si="12">C7*24</f>
        <v>190.53333333326736</v>
      </c>
      <c r="E7" s="6">
        <v>43</v>
      </c>
      <c r="N7" s="1">
        <f t="shared" si="2"/>
        <v>43</v>
      </c>
      <c r="O7">
        <f t="shared" si="5"/>
        <v>43</v>
      </c>
      <c r="P7" s="8">
        <f t="shared" si="6"/>
        <v>0</v>
      </c>
      <c r="Q7">
        <f t="shared" ref="Q7:Q51" si="13">SUM(E7:G7)</f>
        <v>43</v>
      </c>
      <c r="R7" s="8">
        <f t="shared" ref="R7:R51" si="14">SUM(H7:M7)</f>
        <v>0</v>
      </c>
    </row>
    <row r="8" spans="1:22" x14ac:dyDescent="0.3">
      <c r="A8" s="12">
        <v>43761.495138888888</v>
      </c>
      <c r="B8" s="12">
        <v>43769.554861111108</v>
      </c>
      <c r="C8" s="11">
        <f t="shared" ref="C8:C10" si="15">B8-A8</f>
        <v>8.0597222222204437</v>
      </c>
      <c r="D8" s="10">
        <f t="shared" ref="D8:D10" si="16">C8*24</f>
        <v>193.43333333329065</v>
      </c>
      <c r="E8" s="6">
        <v>2</v>
      </c>
      <c r="F8" s="7">
        <v>1</v>
      </c>
      <c r="G8" s="7">
        <v>1</v>
      </c>
      <c r="N8" s="1">
        <f t="shared" si="2"/>
        <v>4</v>
      </c>
      <c r="O8">
        <f t="shared" si="5"/>
        <v>2</v>
      </c>
      <c r="P8" s="8">
        <f t="shared" si="6"/>
        <v>2</v>
      </c>
      <c r="Q8">
        <f t="shared" si="13"/>
        <v>4</v>
      </c>
      <c r="R8" s="8">
        <f t="shared" si="14"/>
        <v>0</v>
      </c>
    </row>
    <row r="9" spans="1:22" x14ac:dyDescent="0.3">
      <c r="A9" s="12">
        <v>43779.623611111114</v>
      </c>
      <c r="B9" s="12">
        <v>43787.683333333334</v>
      </c>
      <c r="C9" s="11">
        <f t="shared" ref="C9" si="17">B9-A9</f>
        <v>8.0597222222204437</v>
      </c>
      <c r="D9" s="10">
        <f t="shared" ref="D9" si="18">C9*24</f>
        <v>193.43333333329065</v>
      </c>
      <c r="E9" s="6">
        <v>17</v>
      </c>
      <c r="N9" s="1">
        <f t="shared" si="2"/>
        <v>17</v>
      </c>
      <c r="O9">
        <f t="shared" si="5"/>
        <v>17</v>
      </c>
      <c r="P9" s="8">
        <f t="shared" si="6"/>
        <v>0</v>
      </c>
      <c r="Q9">
        <f t="shared" si="13"/>
        <v>17</v>
      </c>
      <c r="R9" s="8">
        <f t="shared" si="14"/>
        <v>0</v>
      </c>
    </row>
    <row r="10" spans="1:22" x14ac:dyDescent="0.3">
      <c r="A10" s="12">
        <v>43761.529861111114</v>
      </c>
      <c r="B10" s="12">
        <v>43769.592361111114</v>
      </c>
      <c r="C10" s="11">
        <f t="shared" si="15"/>
        <v>8.0625</v>
      </c>
      <c r="D10" s="10">
        <f t="shared" si="16"/>
        <v>193.5</v>
      </c>
      <c r="E10" s="6">
        <v>3</v>
      </c>
      <c r="N10" s="1">
        <f t="shared" si="2"/>
        <v>3</v>
      </c>
      <c r="O10">
        <f t="shared" si="5"/>
        <v>3</v>
      </c>
      <c r="P10" s="8">
        <f t="shared" si="6"/>
        <v>0</v>
      </c>
      <c r="Q10">
        <f t="shared" si="13"/>
        <v>3</v>
      </c>
      <c r="R10" s="8">
        <f t="shared" si="14"/>
        <v>0</v>
      </c>
    </row>
    <row r="11" spans="1:22" x14ac:dyDescent="0.3">
      <c r="A11" s="12">
        <v>43767.788888888892</v>
      </c>
      <c r="B11" s="12">
        <v>43775.979166666664</v>
      </c>
      <c r="C11" s="11">
        <f t="shared" ref="C11" si="19">B11-A11</f>
        <v>8.1902777777722804</v>
      </c>
      <c r="D11" s="10">
        <f t="shared" ref="D11" si="20">C11*24</f>
        <v>196.56666666653473</v>
      </c>
      <c r="E11" s="6">
        <v>25</v>
      </c>
      <c r="N11" s="1">
        <f t="shared" si="2"/>
        <v>25</v>
      </c>
      <c r="O11">
        <f t="shared" si="5"/>
        <v>25</v>
      </c>
      <c r="P11" s="8">
        <f t="shared" si="6"/>
        <v>0</v>
      </c>
      <c r="Q11">
        <f t="shared" si="13"/>
        <v>25</v>
      </c>
      <c r="R11" s="8">
        <f t="shared" si="14"/>
        <v>0</v>
      </c>
    </row>
    <row r="12" spans="1:22" x14ac:dyDescent="0.3">
      <c r="A12" s="12">
        <v>43767.804861111108</v>
      </c>
      <c r="B12" s="12">
        <v>43776.148611111108</v>
      </c>
      <c r="C12" s="11">
        <f t="shared" ref="C12" si="21">B12-A12</f>
        <v>8.34375</v>
      </c>
      <c r="D12" s="10">
        <f t="shared" ref="D12" si="22">C12*24</f>
        <v>200.25</v>
      </c>
      <c r="E12" s="6">
        <v>8</v>
      </c>
      <c r="H12" s="7">
        <v>2</v>
      </c>
      <c r="N12" s="1">
        <f t="shared" si="2"/>
        <v>10</v>
      </c>
      <c r="O12">
        <f t="shared" si="5"/>
        <v>8</v>
      </c>
      <c r="P12" s="8">
        <f t="shared" si="6"/>
        <v>2</v>
      </c>
      <c r="Q12">
        <f t="shared" si="13"/>
        <v>8</v>
      </c>
      <c r="R12" s="8">
        <f t="shared" si="14"/>
        <v>2</v>
      </c>
    </row>
    <row r="13" spans="1:22" x14ac:dyDescent="0.3">
      <c r="A13" s="12">
        <v>43726.410416666666</v>
      </c>
      <c r="B13" s="12">
        <v>43734.763194444444</v>
      </c>
      <c r="C13" s="11">
        <f t="shared" ref="C13" si="23">B13-A13</f>
        <v>8.3527777777781012</v>
      </c>
      <c r="D13" s="10">
        <f t="shared" ref="D13" si="24">C13*24</f>
        <v>200.46666666667443</v>
      </c>
      <c r="E13" s="6">
        <v>3</v>
      </c>
      <c r="F13" s="7">
        <v>18</v>
      </c>
      <c r="G13" s="7">
        <v>1</v>
      </c>
      <c r="N13" s="1">
        <f t="shared" si="2"/>
        <v>22</v>
      </c>
      <c r="O13">
        <f t="shared" si="5"/>
        <v>3</v>
      </c>
      <c r="P13" s="8">
        <f t="shared" si="6"/>
        <v>19</v>
      </c>
      <c r="Q13">
        <f t="shared" si="13"/>
        <v>22</v>
      </c>
      <c r="R13" s="8">
        <f t="shared" si="14"/>
        <v>0</v>
      </c>
    </row>
    <row r="14" spans="1:22" x14ac:dyDescent="0.3">
      <c r="A14" s="12">
        <v>43769.696527777778</v>
      </c>
      <c r="B14" s="12">
        <v>43778.37777777778</v>
      </c>
      <c r="C14" s="11">
        <f t="shared" ref="C14" si="25">B14-A14</f>
        <v>8.6812500000014552</v>
      </c>
      <c r="D14" s="10">
        <f t="shared" ref="D14" si="26">C14*24</f>
        <v>208.35000000003492</v>
      </c>
      <c r="E14" s="6">
        <v>30</v>
      </c>
      <c r="F14" s="7">
        <v>3</v>
      </c>
      <c r="G14" s="7">
        <v>1</v>
      </c>
      <c r="N14" s="1">
        <f t="shared" si="2"/>
        <v>34</v>
      </c>
      <c r="O14">
        <f t="shared" si="5"/>
        <v>30</v>
      </c>
      <c r="P14" s="8">
        <f t="shared" si="6"/>
        <v>4</v>
      </c>
      <c r="Q14">
        <f t="shared" si="13"/>
        <v>34</v>
      </c>
      <c r="R14" s="8">
        <f t="shared" si="14"/>
        <v>0</v>
      </c>
    </row>
    <row r="15" spans="1:22" x14ac:dyDescent="0.3">
      <c r="A15" s="12">
        <v>43764.830555555556</v>
      </c>
      <c r="B15" s="12">
        <v>43773.675000000003</v>
      </c>
      <c r="C15" s="11">
        <f t="shared" ref="C15" si="27">B15-A15</f>
        <v>8.8444444444467081</v>
      </c>
      <c r="D15" s="10">
        <f t="shared" ref="D15" si="28">C15*24</f>
        <v>212.26666666672099</v>
      </c>
      <c r="E15" s="6">
        <v>13</v>
      </c>
      <c r="F15" s="7">
        <v>6</v>
      </c>
      <c r="G15" s="7">
        <v>1</v>
      </c>
      <c r="H15" s="13">
        <v>1</v>
      </c>
      <c r="N15" s="1">
        <f t="shared" si="2"/>
        <v>21</v>
      </c>
      <c r="O15">
        <f t="shared" si="5"/>
        <v>13</v>
      </c>
      <c r="P15" s="8">
        <f t="shared" si="6"/>
        <v>8</v>
      </c>
      <c r="Q15">
        <f t="shared" si="13"/>
        <v>20</v>
      </c>
      <c r="R15" s="8">
        <f t="shared" si="14"/>
        <v>1</v>
      </c>
    </row>
    <row r="16" spans="1:22" x14ac:dyDescent="0.3">
      <c r="A16" s="12">
        <v>43731.4</v>
      </c>
      <c r="B16" s="12">
        <v>43740.411805555559</v>
      </c>
      <c r="C16" s="11">
        <f t="shared" ref="C16:C54" si="29">B16-A16</f>
        <v>9.0118055555576575</v>
      </c>
      <c r="D16" s="10">
        <f t="shared" ref="D16" si="30">C16*24</f>
        <v>216.28333333338378</v>
      </c>
      <c r="G16" s="7">
        <v>18</v>
      </c>
      <c r="H16" s="7">
        <v>19</v>
      </c>
      <c r="N16" s="1">
        <f t="shared" si="2"/>
        <v>37</v>
      </c>
      <c r="O16">
        <f t="shared" si="5"/>
        <v>0</v>
      </c>
      <c r="P16" s="8">
        <f t="shared" si="6"/>
        <v>37</v>
      </c>
      <c r="Q16">
        <f t="shared" si="13"/>
        <v>18</v>
      </c>
      <c r="R16" s="8">
        <f t="shared" si="14"/>
        <v>19</v>
      </c>
    </row>
    <row r="17" spans="1:20" x14ac:dyDescent="0.3">
      <c r="A17" s="12">
        <v>43660.461805555555</v>
      </c>
      <c r="B17" s="12">
        <v>43669.636805555558</v>
      </c>
      <c r="C17" s="11">
        <f t="shared" si="29"/>
        <v>9.1750000000029104</v>
      </c>
      <c r="D17" s="10">
        <f t="shared" ref="D17" si="31">C17*24</f>
        <v>220.20000000006985</v>
      </c>
      <c r="F17" s="7">
        <v>3</v>
      </c>
      <c r="G17" s="7">
        <v>1</v>
      </c>
      <c r="N17" s="1">
        <f t="shared" si="2"/>
        <v>4</v>
      </c>
      <c r="O17">
        <f t="shared" si="5"/>
        <v>0</v>
      </c>
      <c r="P17" s="8">
        <f t="shared" si="6"/>
        <v>4</v>
      </c>
      <c r="Q17">
        <f t="shared" si="13"/>
        <v>4</v>
      </c>
      <c r="R17" s="8">
        <f t="shared" si="14"/>
        <v>0</v>
      </c>
    </row>
    <row r="18" spans="1:20" x14ac:dyDescent="0.3">
      <c r="A18" s="12">
        <v>43779.655555555553</v>
      </c>
      <c r="B18" s="12">
        <v>43788.850694444445</v>
      </c>
      <c r="C18" s="11">
        <f t="shared" ref="C18" si="32">B18-A18</f>
        <v>9.195138888891961</v>
      </c>
      <c r="D18" s="10">
        <f t="shared" ref="D18" si="33">C18*24</f>
        <v>220.68333333340706</v>
      </c>
      <c r="E18" s="6">
        <v>2</v>
      </c>
      <c r="G18" s="13">
        <v>5</v>
      </c>
      <c r="H18" s="13">
        <v>1</v>
      </c>
      <c r="N18" s="1">
        <f t="shared" si="2"/>
        <v>8</v>
      </c>
      <c r="O18">
        <f t="shared" si="5"/>
        <v>2</v>
      </c>
      <c r="P18" s="8">
        <f t="shared" si="6"/>
        <v>6</v>
      </c>
      <c r="Q18">
        <f t="shared" si="13"/>
        <v>7</v>
      </c>
      <c r="R18" s="8">
        <f t="shared" si="14"/>
        <v>1</v>
      </c>
    </row>
    <row r="19" spans="1:20" x14ac:dyDescent="0.3">
      <c r="A19" s="12">
        <v>43797.417361111111</v>
      </c>
      <c r="B19" s="12">
        <v>43806.883333333331</v>
      </c>
      <c r="C19" s="11">
        <f t="shared" ref="C19" si="34">B19-A19</f>
        <v>9.4659722222204437</v>
      </c>
      <c r="D19" s="10">
        <f t="shared" ref="D19" si="35">C19*24</f>
        <v>227.18333333329065</v>
      </c>
      <c r="E19" s="6">
        <v>1</v>
      </c>
      <c r="F19" s="13">
        <v>2</v>
      </c>
      <c r="G19" s="13">
        <v>15</v>
      </c>
      <c r="H19" s="13">
        <v>27</v>
      </c>
      <c r="N19" s="1">
        <f t="shared" si="2"/>
        <v>45</v>
      </c>
      <c r="O19">
        <f t="shared" si="5"/>
        <v>1</v>
      </c>
      <c r="P19" s="8">
        <f t="shared" si="6"/>
        <v>44</v>
      </c>
      <c r="Q19">
        <f t="shared" si="13"/>
        <v>18</v>
      </c>
      <c r="R19" s="8">
        <f t="shared" si="14"/>
        <v>27</v>
      </c>
    </row>
    <row r="20" spans="1:20" x14ac:dyDescent="0.3">
      <c r="A20" s="12">
        <v>43769.616666666669</v>
      </c>
      <c r="B20" s="12">
        <v>43778.956944444442</v>
      </c>
      <c r="C20" s="11">
        <f t="shared" ref="C20" si="36">B20-A20</f>
        <v>9.3402777777737356</v>
      </c>
      <c r="D20" s="10">
        <f t="shared" ref="D20" si="37">C20*24</f>
        <v>224.16666666656965</v>
      </c>
      <c r="E20" s="6">
        <v>18</v>
      </c>
      <c r="F20" s="13">
        <v>18</v>
      </c>
      <c r="G20" s="13">
        <v>34</v>
      </c>
      <c r="H20" s="13">
        <v>11</v>
      </c>
      <c r="N20" s="1">
        <f t="shared" si="2"/>
        <v>81</v>
      </c>
      <c r="O20">
        <f t="shared" si="5"/>
        <v>18</v>
      </c>
      <c r="P20" s="8">
        <f t="shared" si="6"/>
        <v>63</v>
      </c>
      <c r="Q20">
        <f t="shared" si="13"/>
        <v>70</v>
      </c>
      <c r="R20" s="8">
        <f t="shared" si="14"/>
        <v>11</v>
      </c>
    </row>
    <row r="21" spans="1:20" x14ac:dyDescent="0.3">
      <c r="A21" s="12">
        <v>43770.79583333333</v>
      </c>
      <c r="B21" s="12">
        <v>43780.464583333334</v>
      </c>
      <c r="C21" s="11">
        <f t="shared" ref="C21" si="38">B21-A21</f>
        <v>9.6687500000043656</v>
      </c>
      <c r="D21" s="10">
        <f t="shared" ref="D21" si="39">C21*24</f>
        <v>232.05000000010477</v>
      </c>
      <c r="E21" s="6">
        <v>3</v>
      </c>
      <c r="F21" s="13">
        <v>1</v>
      </c>
      <c r="G21" s="13">
        <v>23</v>
      </c>
      <c r="H21" s="13">
        <v>28</v>
      </c>
      <c r="N21" s="1">
        <f t="shared" si="2"/>
        <v>55</v>
      </c>
      <c r="O21">
        <f t="shared" si="5"/>
        <v>3</v>
      </c>
      <c r="P21" s="8">
        <f t="shared" si="6"/>
        <v>52</v>
      </c>
      <c r="Q21">
        <f t="shared" si="13"/>
        <v>27</v>
      </c>
      <c r="R21" s="8">
        <f t="shared" si="14"/>
        <v>28</v>
      </c>
      <c r="S21">
        <f t="shared" ref="S21" si="40">SUM(E21:I21)</f>
        <v>55</v>
      </c>
      <c r="T21" s="8">
        <f t="shared" ref="T21" si="41">SUM(J21:M21)</f>
        <v>0</v>
      </c>
    </row>
    <row r="22" spans="1:20" x14ac:dyDescent="0.3">
      <c r="A22" s="12">
        <v>43780.57916666667</v>
      </c>
      <c r="B22" s="12">
        <v>43790.387499999997</v>
      </c>
      <c r="C22" s="11">
        <f t="shared" ref="C22" si="42">B22-A22</f>
        <v>9.8083333333270275</v>
      </c>
      <c r="D22" s="10">
        <f t="shared" ref="D22" si="43">C22*24</f>
        <v>235.39999999984866</v>
      </c>
      <c r="F22" s="13"/>
      <c r="G22" s="13"/>
      <c r="H22" s="13">
        <v>2</v>
      </c>
      <c r="N22" s="1">
        <f t="shared" si="2"/>
        <v>2</v>
      </c>
      <c r="O22">
        <f t="shared" si="5"/>
        <v>0</v>
      </c>
      <c r="P22" s="8">
        <f t="shared" si="6"/>
        <v>2</v>
      </c>
      <c r="Q22">
        <f t="shared" si="13"/>
        <v>0</v>
      </c>
      <c r="R22" s="8">
        <f t="shared" si="14"/>
        <v>2</v>
      </c>
      <c r="S22">
        <f t="shared" ref="S22:S56" si="44">SUM(E22:I22)</f>
        <v>2</v>
      </c>
      <c r="T22" s="8">
        <f t="shared" ref="T22:T56" si="45">SUM(J22:M22)</f>
        <v>0</v>
      </c>
    </row>
    <row r="23" spans="1:20" x14ac:dyDescent="0.3">
      <c r="A23" s="20">
        <v>43798.611805555556</v>
      </c>
      <c r="B23" s="12">
        <v>43808.429166666669</v>
      </c>
      <c r="C23" s="11">
        <f t="shared" ref="C23" si="46">B23-A23</f>
        <v>9.8173611111124046</v>
      </c>
      <c r="D23" s="10">
        <f t="shared" ref="D23" si="47">C23*24</f>
        <v>235.61666666669771</v>
      </c>
      <c r="E23" s="6">
        <v>1</v>
      </c>
      <c r="F23" s="13">
        <v>2</v>
      </c>
      <c r="G23" s="13">
        <v>9</v>
      </c>
      <c r="H23" s="13">
        <v>11</v>
      </c>
      <c r="N23" s="1">
        <f t="shared" si="2"/>
        <v>23</v>
      </c>
      <c r="O23">
        <f t="shared" si="5"/>
        <v>1</v>
      </c>
      <c r="P23" s="8">
        <f t="shared" si="6"/>
        <v>22</v>
      </c>
      <c r="Q23">
        <f t="shared" si="13"/>
        <v>12</v>
      </c>
      <c r="R23" s="8">
        <f t="shared" si="14"/>
        <v>11</v>
      </c>
      <c r="S23">
        <f t="shared" si="44"/>
        <v>23</v>
      </c>
      <c r="T23" s="8">
        <f t="shared" si="45"/>
        <v>0</v>
      </c>
    </row>
    <row r="24" spans="1:20" x14ac:dyDescent="0.3">
      <c r="A24" s="12">
        <v>43660.550694444442</v>
      </c>
      <c r="B24" s="12">
        <v>43670.377083333333</v>
      </c>
      <c r="C24" s="11">
        <f t="shared" si="29"/>
        <v>9.8263888888905058</v>
      </c>
      <c r="D24" s="10">
        <f t="shared" ref="D24:D54" si="48">C24*24</f>
        <v>235.83333333337214</v>
      </c>
      <c r="H24" s="7">
        <v>4</v>
      </c>
      <c r="N24" s="1">
        <f t="shared" si="2"/>
        <v>4</v>
      </c>
      <c r="O24">
        <f t="shared" si="5"/>
        <v>0</v>
      </c>
      <c r="P24" s="8">
        <f t="shared" si="6"/>
        <v>4</v>
      </c>
      <c r="Q24">
        <f t="shared" si="13"/>
        <v>0</v>
      </c>
      <c r="R24" s="8">
        <f t="shared" si="14"/>
        <v>4</v>
      </c>
      <c r="S24">
        <f t="shared" si="44"/>
        <v>4</v>
      </c>
      <c r="T24" s="8">
        <f t="shared" si="45"/>
        <v>0</v>
      </c>
    </row>
    <row r="25" spans="1:20" x14ac:dyDescent="0.3">
      <c r="A25" s="12">
        <v>43770.756944444445</v>
      </c>
      <c r="B25" s="12">
        <v>43780.688194444447</v>
      </c>
      <c r="C25" s="11">
        <f t="shared" ref="C25" si="49">B25-A25</f>
        <v>9.9312500000014552</v>
      </c>
      <c r="D25" s="10">
        <f t="shared" ref="D25" si="50">C25*24</f>
        <v>238.35000000003492</v>
      </c>
      <c r="E25" s="6">
        <v>1</v>
      </c>
      <c r="F25" s="13">
        <v>1</v>
      </c>
      <c r="G25" s="13">
        <v>28</v>
      </c>
      <c r="H25" s="13">
        <v>39</v>
      </c>
      <c r="N25" s="1">
        <f t="shared" si="2"/>
        <v>69</v>
      </c>
      <c r="O25">
        <f t="shared" si="5"/>
        <v>1</v>
      </c>
      <c r="P25" s="8">
        <f t="shared" si="6"/>
        <v>68</v>
      </c>
      <c r="Q25">
        <f t="shared" si="13"/>
        <v>30</v>
      </c>
      <c r="R25" s="8">
        <f t="shared" si="14"/>
        <v>39</v>
      </c>
      <c r="S25">
        <f t="shared" si="44"/>
        <v>69</v>
      </c>
      <c r="T25" s="8">
        <f t="shared" si="45"/>
        <v>0</v>
      </c>
    </row>
    <row r="26" spans="1:20" x14ac:dyDescent="0.3">
      <c r="A26" s="12">
        <v>43769.655555555553</v>
      </c>
      <c r="B26" s="12">
        <v>43779.662499999999</v>
      </c>
      <c r="C26" s="11">
        <f t="shared" ref="C26" si="51">B26-A26</f>
        <v>10.006944444445253</v>
      </c>
      <c r="D26" s="10">
        <f t="shared" ref="D26" si="52">C26*24</f>
        <v>240.16666666668607</v>
      </c>
      <c r="E26" s="6">
        <v>3</v>
      </c>
      <c r="G26" s="13">
        <v>25</v>
      </c>
      <c r="H26" s="13">
        <v>54</v>
      </c>
      <c r="N26" s="1">
        <f t="shared" si="2"/>
        <v>82</v>
      </c>
      <c r="O26">
        <f t="shared" si="5"/>
        <v>3</v>
      </c>
      <c r="P26" s="8">
        <f t="shared" si="6"/>
        <v>79</v>
      </c>
      <c r="Q26">
        <f t="shared" si="13"/>
        <v>28</v>
      </c>
      <c r="R26" s="8">
        <f t="shared" si="14"/>
        <v>54</v>
      </c>
      <c r="S26">
        <f t="shared" si="44"/>
        <v>82</v>
      </c>
      <c r="T26" s="8">
        <f t="shared" si="45"/>
        <v>0</v>
      </c>
    </row>
    <row r="27" spans="1:20" x14ac:dyDescent="0.3">
      <c r="A27" s="12">
        <v>43763.62777777778</v>
      </c>
      <c r="B27" s="12">
        <v>43773.804861111108</v>
      </c>
      <c r="C27" s="11">
        <f t="shared" ref="C27" si="53">B27-A27</f>
        <v>10.177083333328483</v>
      </c>
      <c r="D27" s="10">
        <f t="shared" ref="D27" si="54">C27*24</f>
        <v>244.24999999988358</v>
      </c>
      <c r="E27" s="6">
        <v>1</v>
      </c>
      <c r="G27" s="13">
        <v>9</v>
      </c>
      <c r="H27" s="13">
        <v>6</v>
      </c>
      <c r="J27" s="7">
        <v>1</v>
      </c>
      <c r="K27" s="7">
        <v>4</v>
      </c>
      <c r="N27" s="1">
        <f t="shared" si="2"/>
        <v>21</v>
      </c>
      <c r="O27">
        <f t="shared" si="5"/>
        <v>1</v>
      </c>
      <c r="P27" s="8">
        <f t="shared" si="6"/>
        <v>20</v>
      </c>
      <c r="Q27">
        <f t="shared" si="13"/>
        <v>10</v>
      </c>
      <c r="R27" s="8">
        <f t="shared" si="14"/>
        <v>11</v>
      </c>
      <c r="S27">
        <f t="shared" si="44"/>
        <v>16</v>
      </c>
      <c r="T27" s="8">
        <f t="shared" si="45"/>
        <v>5</v>
      </c>
    </row>
    <row r="28" spans="1:20" x14ac:dyDescent="0.3">
      <c r="A28" s="12">
        <v>43779.575694444444</v>
      </c>
      <c r="B28" s="12">
        <v>43789.895833333336</v>
      </c>
      <c r="C28" s="11">
        <f t="shared" ref="C28:C31" si="55">B28-A28</f>
        <v>10.320138888891961</v>
      </c>
      <c r="D28" s="10">
        <f t="shared" ref="D28:D31" si="56">C28*24</f>
        <v>247.68333333340706</v>
      </c>
      <c r="G28" s="13"/>
      <c r="H28" s="13">
        <v>15</v>
      </c>
      <c r="I28" s="7">
        <v>2</v>
      </c>
      <c r="J28" s="7">
        <v>4</v>
      </c>
      <c r="N28" s="1">
        <f t="shared" si="2"/>
        <v>21</v>
      </c>
      <c r="O28">
        <f t="shared" si="5"/>
        <v>0</v>
      </c>
      <c r="P28" s="8">
        <f t="shared" si="6"/>
        <v>21</v>
      </c>
      <c r="Q28">
        <f t="shared" si="13"/>
        <v>0</v>
      </c>
      <c r="R28" s="8">
        <f t="shared" si="14"/>
        <v>21</v>
      </c>
      <c r="S28">
        <f t="shared" si="44"/>
        <v>17</v>
      </c>
      <c r="T28" s="8">
        <f t="shared" si="45"/>
        <v>4</v>
      </c>
    </row>
    <row r="29" spans="1:20" x14ac:dyDescent="0.3">
      <c r="A29" s="12">
        <v>43840.448611111111</v>
      </c>
      <c r="B29" s="12">
        <v>43850.882638888892</v>
      </c>
      <c r="C29" s="11">
        <f t="shared" si="55"/>
        <v>10.434027777781012</v>
      </c>
      <c r="D29" s="10">
        <f t="shared" si="56"/>
        <v>250.41666666674428</v>
      </c>
      <c r="G29" s="13">
        <v>3</v>
      </c>
      <c r="H29" s="13"/>
      <c r="N29" s="1">
        <f t="shared" si="2"/>
        <v>3</v>
      </c>
      <c r="O29">
        <f t="shared" si="5"/>
        <v>0</v>
      </c>
      <c r="P29" s="8">
        <f t="shared" si="6"/>
        <v>3</v>
      </c>
      <c r="Q29">
        <f t="shared" si="13"/>
        <v>3</v>
      </c>
      <c r="R29" s="8">
        <f t="shared" si="14"/>
        <v>0</v>
      </c>
      <c r="S29">
        <f t="shared" si="44"/>
        <v>3</v>
      </c>
      <c r="T29" s="8">
        <f t="shared" si="45"/>
        <v>0</v>
      </c>
    </row>
    <row r="30" spans="1:20" x14ac:dyDescent="0.3">
      <c r="A30" s="12">
        <v>43840.407638888886</v>
      </c>
      <c r="B30" s="12">
        <v>43850.847916666666</v>
      </c>
      <c r="C30" s="11">
        <f t="shared" si="55"/>
        <v>10.440277777779556</v>
      </c>
      <c r="D30" s="10">
        <f t="shared" si="56"/>
        <v>250.56666666670935</v>
      </c>
      <c r="E30" s="6">
        <v>1</v>
      </c>
      <c r="G30" s="13">
        <v>1</v>
      </c>
      <c r="H30" s="13">
        <v>9</v>
      </c>
      <c r="N30" s="1">
        <f t="shared" si="2"/>
        <v>11</v>
      </c>
      <c r="O30">
        <f t="shared" si="5"/>
        <v>1</v>
      </c>
      <c r="P30" s="8">
        <f t="shared" si="6"/>
        <v>10</v>
      </c>
      <c r="Q30">
        <f t="shared" si="13"/>
        <v>2</v>
      </c>
      <c r="R30" s="8">
        <f t="shared" si="14"/>
        <v>9</v>
      </c>
      <c r="S30">
        <f t="shared" si="44"/>
        <v>11</v>
      </c>
      <c r="T30" s="8">
        <f t="shared" si="45"/>
        <v>0</v>
      </c>
    </row>
    <row r="31" spans="1:20" x14ac:dyDescent="0.3">
      <c r="A31" s="12">
        <v>43840.432638888888</v>
      </c>
      <c r="B31" s="12">
        <v>43850.878472222219</v>
      </c>
      <c r="C31" s="11">
        <f t="shared" si="55"/>
        <v>10.445833333331393</v>
      </c>
      <c r="D31" s="10">
        <f t="shared" si="56"/>
        <v>250.69999999995343</v>
      </c>
      <c r="E31" s="6">
        <v>2</v>
      </c>
      <c r="G31" s="13">
        <v>3</v>
      </c>
      <c r="H31" s="13">
        <v>3</v>
      </c>
      <c r="N31" s="1">
        <f t="shared" si="2"/>
        <v>8</v>
      </c>
      <c r="O31">
        <f t="shared" si="5"/>
        <v>2</v>
      </c>
      <c r="P31" s="8">
        <f t="shared" si="6"/>
        <v>6</v>
      </c>
      <c r="Q31">
        <f t="shared" si="13"/>
        <v>5</v>
      </c>
      <c r="R31" s="8">
        <f t="shared" si="14"/>
        <v>3</v>
      </c>
      <c r="S31">
        <f t="shared" si="44"/>
        <v>8</v>
      </c>
      <c r="T31" s="8">
        <f t="shared" si="45"/>
        <v>0</v>
      </c>
    </row>
    <row r="32" spans="1:20" x14ac:dyDescent="0.3">
      <c r="A32" s="12">
        <v>43660.590277777781</v>
      </c>
      <c r="B32" s="12">
        <v>43671.040972222225</v>
      </c>
      <c r="C32" s="11">
        <f t="shared" si="29"/>
        <v>10.450694444443798</v>
      </c>
      <c r="D32" s="10">
        <f t="shared" si="48"/>
        <v>250.81666666665114</v>
      </c>
      <c r="G32" s="7">
        <v>1</v>
      </c>
      <c r="H32" s="7">
        <v>2</v>
      </c>
      <c r="K32" s="7">
        <v>1</v>
      </c>
      <c r="N32" s="1">
        <f t="shared" si="2"/>
        <v>4</v>
      </c>
      <c r="O32">
        <f t="shared" si="5"/>
        <v>0</v>
      </c>
      <c r="P32" s="8">
        <f t="shared" si="6"/>
        <v>4</v>
      </c>
      <c r="Q32">
        <f t="shared" si="13"/>
        <v>1</v>
      </c>
      <c r="R32" s="8">
        <f t="shared" si="14"/>
        <v>3</v>
      </c>
      <c r="S32">
        <f t="shared" si="44"/>
        <v>3</v>
      </c>
      <c r="T32" s="8">
        <f t="shared" si="45"/>
        <v>1</v>
      </c>
    </row>
    <row r="33" spans="1:22" x14ac:dyDescent="0.3">
      <c r="A33" s="12">
        <v>43797.385416666664</v>
      </c>
      <c r="B33" s="12">
        <v>43807.930555555555</v>
      </c>
      <c r="C33" s="11">
        <f t="shared" ref="C33" si="57">B33-A33</f>
        <v>10.545138888890506</v>
      </c>
      <c r="D33" s="10">
        <f t="shared" ref="D33" si="58">C33*24</f>
        <v>253.08333333337214</v>
      </c>
      <c r="E33" s="6">
        <v>6</v>
      </c>
      <c r="F33" s="7">
        <v>1</v>
      </c>
      <c r="G33" s="13">
        <v>8</v>
      </c>
      <c r="H33" s="13">
        <v>22</v>
      </c>
      <c r="J33" s="13">
        <v>1</v>
      </c>
      <c r="N33" s="1">
        <f t="shared" si="2"/>
        <v>38</v>
      </c>
      <c r="O33">
        <f t="shared" si="5"/>
        <v>6</v>
      </c>
      <c r="P33" s="8">
        <f t="shared" si="6"/>
        <v>32</v>
      </c>
      <c r="Q33">
        <f t="shared" si="13"/>
        <v>15</v>
      </c>
      <c r="R33" s="8">
        <f t="shared" si="14"/>
        <v>23</v>
      </c>
      <c r="S33">
        <f t="shared" si="44"/>
        <v>37</v>
      </c>
      <c r="T33" s="8">
        <f t="shared" si="45"/>
        <v>1</v>
      </c>
      <c r="U33">
        <f t="shared" ref="U33" si="59">SUM(E33:L33)</f>
        <v>38</v>
      </c>
      <c r="V33" s="8">
        <f t="shared" ref="V33" si="60">M33</f>
        <v>0</v>
      </c>
    </row>
    <row r="34" spans="1:22" x14ac:dyDescent="0.3">
      <c r="A34" s="12">
        <v>43778.871527777781</v>
      </c>
      <c r="B34" s="12">
        <v>43789.428472222222</v>
      </c>
      <c r="C34" s="11">
        <f t="shared" ref="C34" si="61">B34-A34</f>
        <v>10.556944444440887</v>
      </c>
      <c r="D34" s="10">
        <f t="shared" ref="D34" si="62">C34*24</f>
        <v>253.3666666665813</v>
      </c>
      <c r="G34" s="13">
        <v>2</v>
      </c>
      <c r="H34" s="13">
        <v>6</v>
      </c>
      <c r="N34" s="1">
        <f t="shared" si="2"/>
        <v>8</v>
      </c>
      <c r="O34">
        <f t="shared" si="5"/>
        <v>0</v>
      </c>
      <c r="P34" s="8">
        <f t="shared" si="6"/>
        <v>8</v>
      </c>
      <c r="Q34">
        <f t="shared" si="13"/>
        <v>2</v>
      </c>
      <c r="R34" s="8">
        <f t="shared" si="14"/>
        <v>6</v>
      </c>
      <c r="S34">
        <f t="shared" si="44"/>
        <v>8</v>
      </c>
      <c r="T34" s="8">
        <f t="shared" si="45"/>
        <v>0</v>
      </c>
      <c r="U34">
        <f t="shared" ref="U34:U75" si="63">SUM(E34:L34)</f>
        <v>8</v>
      </c>
      <c r="V34" s="8">
        <f t="shared" ref="V34:V75" si="64">M34</f>
        <v>0</v>
      </c>
    </row>
    <row r="35" spans="1:22" x14ac:dyDescent="0.3">
      <c r="A35" s="12">
        <v>43658.918749999997</v>
      </c>
      <c r="B35" s="12">
        <v>43669.625</v>
      </c>
      <c r="C35" s="11">
        <f t="shared" si="29"/>
        <v>10.70625000000291</v>
      </c>
      <c r="D35" s="10">
        <f t="shared" si="48"/>
        <v>256.95000000006985</v>
      </c>
      <c r="H35" s="7">
        <v>2</v>
      </c>
      <c r="N35" s="1">
        <f t="shared" si="2"/>
        <v>2</v>
      </c>
      <c r="O35">
        <f t="shared" si="5"/>
        <v>0</v>
      </c>
      <c r="P35" s="8">
        <f t="shared" si="6"/>
        <v>2</v>
      </c>
      <c r="Q35">
        <f t="shared" si="13"/>
        <v>0</v>
      </c>
      <c r="R35" s="8">
        <f t="shared" si="14"/>
        <v>2</v>
      </c>
      <c r="S35">
        <f t="shared" si="44"/>
        <v>2</v>
      </c>
      <c r="T35" s="8">
        <f t="shared" si="45"/>
        <v>0</v>
      </c>
      <c r="U35">
        <f t="shared" si="63"/>
        <v>2</v>
      </c>
      <c r="V35" s="8">
        <f t="shared" si="64"/>
        <v>0</v>
      </c>
    </row>
    <row r="36" spans="1:22" x14ac:dyDescent="0.3">
      <c r="A36" s="12">
        <v>43779.63958333333</v>
      </c>
      <c r="B36" s="12">
        <v>43790.35833333333</v>
      </c>
      <c r="C36" s="11">
        <f t="shared" ref="C36" si="65">B36-A36</f>
        <v>10.71875</v>
      </c>
      <c r="D36" s="10">
        <f t="shared" ref="D36" si="66">C36*24</f>
        <v>257.25</v>
      </c>
      <c r="E36" s="6">
        <v>1</v>
      </c>
      <c r="G36" s="13">
        <v>3</v>
      </c>
      <c r="H36" s="13">
        <v>10</v>
      </c>
      <c r="I36" s="7">
        <v>1</v>
      </c>
      <c r="N36" s="1">
        <f t="shared" si="2"/>
        <v>15</v>
      </c>
      <c r="O36">
        <f t="shared" si="5"/>
        <v>1</v>
      </c>
      <c r="P36" s="8">
        <f t="shared" si="6"/>
        <v>14</v>
      </c>
      <c r="Q36">
        <f t="shared" si="13"/>
        <v>4</v>
      </c>
      <c r="R36" s="8">
        <f t="shared" si="14"/>
        <v>11</v>
      </c>
      <c r="S36">
        <f t="shared" si="44"/>
        <v>15</v>
      </c>
      <c r="T36" s="8">
        <f t="shared" si="45"/>
        <v>0</v>
      </c>
      <c r="U36">
        <f t="shared" si="63"/>
        <v>15</v>
      </c>
      <c r="V36" s="8">
        <f t="shared" si="64"/>
        <v>0</v>
      </c>
    </row>
    <row r="37" spans="1:22" x14ac:dyDescent="0.3">
      <c r="A37" s="12">
        <v>43778.887499999997</v>
      </c>
      <c r="B37" s="12">
        <v>43789.725694444445</v>
      </c>
      <c r="C37" s="11">
        <f t="shared" ref="C37" si="67">B37-A37</f>
        <v>10.838194444448163</v>
      </c>
      <c r="D37" s="10">
        <f t="shared" ref="D37" si="68">C37*24</f>
        <v>260.11666666675592</v>
      </c>
      <c r="G37" s="13">
        <v>7</v>
      </c>
      <c r="H37" s="13">
        <v>8</v>
      </c>
      <c r="I37" s="7">
        <v>1</v>
      </c>
      <c r="J37" s="13">
        <v>2</v>
      </c>
      <c r="N37" s="1">
        <f t="shared" si="2"/>
        <v>18</v>
      </c>
      <c r="O37">
        <f t="shared" si="5"/>
        <v>0</v>
      </c>
      <c r="P37" s="8">
        <f t="shared" si="6"/>
        <v>18</v>
      </c>
      <c r="Q37">
        <f t="shared" si="13"/>
        <v>7</v>
      </c>
      <c r="R37" s="8">
        <f t="shared" si="14"/>
        <v>11</v>
      </c>
      <c r="S37">
        <f t="shared" si="44"/>
        <v>16</v>
      </c>
      <c r="T37" s="8">
        <f t="shared" si="45"/>
        <v>2</v>
      </c>
      <c r="U37">
        <f t="shared" si="63"/>
        <v>18</v>
      </c>
      <c r="V37" s="8">
        <f t="shared" si="64"/>
        <v>0</v>
      </c>
    </row>
    <row r="38" spans="1:22" x14ac:dyDescent="0.3">
      <c r="A38" s="12">
        <v>43767.756944444445</v>
      </c>
      <c r="B38" s="12">
        <v>43778.731249999997</v>
      </c>
      <c r="C38" s="11">
        <f t="shared" ref="C38" si="69">B38-A38</f>
        <v>10.974305555551837</v>
      </c>
      <c r="D38" s="10">
        <f t="shared" ref="D38" si="70">C38*24</f>
        <v>263.38333333324408</v>
      </c>
      <c r="E38" s="6">
        <v>1</v>
      </c>
      <c r="F38" s="7">
        <v>1</v>
      </c>
      <c r="G38" s="13">
        <v>6</v>
      </c>
      <c r="H38" s="13">
        <v>35</v>
      </c>
      <c r="J38" s="13">
        <v>7</v>
      </c>
      <c r="N38" s="1">
        <f t="shared" si="2"/>
        <v>50</v>
      </c>
      <c r="O38">
        <f t="shared" si="5"/>
        <v>1</v>
      </c>
      <c r="P38" s="8">
        <f t="shared" si="6"/>
        <v>49</v>
      </c>
      <c r="Q38">
        <f t="shared" si="13"/>
        <v>8</v>
      </c>
      <c r="R38" s="8">
        <f t="shared" si="14"/>
        <v>42</v>
      </c>
      <c r="S38">
        <f t="shared" si="44"/>
        <v>43</v>
      </c>
      <c r="T38" s="8">
        <f t="shared" si="45"/>
        <v>7</v>
      </c>
      <c r="U38">
        <f t="shared" si="63"/>
        <v>50</v>
      </c>
      <c r="V38" s="8">
        <f t="shared" si="64"/>
        <v>0</v>
      </c>
    </row>
    <row r="39" spans="1:22" x14ac:dyDescent="0.3">
      <c r="A39" s="12">
        <v>43727.460416666669</v>
      </c>
      <c r="B39" s="12">
        <v>43738.583333333336</v>
      </c>
      <c r="C39" s="11">
        <f t="shared" si="29"/>
        <v>11.122916666667152</v>
      </c>
      <c r="D39" s="10">
        <f t="shared" si="48"/>
        <v>266.95000000001164</v>
      </c>
      <c r="H39" s="13">
        <v>1</v>
      </c>
      <c r="J39" s="7">
        <v>3</v>
      </c>
      <c r="K39" s="7">
        <v>19</v>
      </c>
      <c r="N39" s="1">
        <f t="shared" si="2"/>
        <v>23</v>
      </c>
      <c r="O39">
        <f t="shared" si="5"/>
        <v>0</v>
      </c>
      <c r="P39" s="8">
        <f t="shared" si="6"/>
        <v>23</v>
      </c>
      <c r="Q39">
        <f t="shared" si="13"/>
        <v>0</v>
      </c>
      <c r="R39" s="8">
        <f t="shared" si="14"/>
        <v>23</v>
      </c>
      <c r="S39">
        <f t="shared" si="44"/>
        <v>1</v>
      </c>
      <c r="T39" s="8">
        <f t="shared" si="45"/>
        <v>22</v>
      </c>
      <c r="U39">
        <f t="shared" si="63"/>
        <v>23</v>
      </c>
      <c r="V39" s="8">
        <f t="shared" si="64"/>
        <v>0</v>
      </c>
    </row>
    <row r="40" spans="1:22" x14ac:dyDescent="0.3">
      <c r="A40" s="12">
        <v>43761.599305555559</v>
      </c>
      <c r="B40" s="12">
        <v>43772.81527777778</v>
      </c>
      <c r="C40" s="11">
        <f t="shared" ref="C40" si="71">B40-A40</f>
        <v>11.215972222220444</v>
      </c>
      <c r="D40" s="10">
        <f t="shared" ref="D40" si="72">C40*24</f>
        <v>269.18333333329065</v>
      </c>
      <c r="G40" s="7">
        <v>1</v>
      </c>
      <c r="H40" s="13">
        <v>2</v>
      </c>
      <c r="I40" s="7">
        <v>1</v>
      </c>
      <c r="J40" s="7">
        <v>3</v>
      </c>
      <c r="K40" s="7">
        <v>4</v>
      </c>
      <c r="M40" s="8">
        <v>1</v>
      </c>
      <c r="N40" s="1">
        <f t="shared" si="2"/>
        <v>12</v>
      </c>
      <c r="O40">
        <f t="shared" si="5"/>
        <v>0</v>
      </c>
      <c r="P40" s="8">
        <f t="shared" si="6"/>
        <v>12</v>
      </c>
      <c r="Q40">
        <f t="shared" si="13"/>
        <v>1</v>
      </c>
      <c r="R40" s="8">
        <f t="shared" si="14"/>
        <v>11</v>
      </c>
      <c r="S40">
        <f t="shared" si="44"/>
        <v>4</v>
      </c>
      <c r="T40" s="8">
        <f t="shared" si="45"/>
        <v>8</v>
      </c>
      <c r="U40">
        <f t="shared" si="63"/>
        <v>11</v>
      </c>
      <c r="V40" s="8">
        <f t="shared" si="64"/>
        <v>1</v>
      </c>
    </row>
    <row r="41" spans="1:22" x14ac:dyDescent="0.3">
      <c r="A41" s="12">
        <v>43798.515972222223</v>
      </c>
      <c r="B41" s="12">
        <v>43809.947222222225</v>
      </c>
      <c r="C41" s="11">
        <f t="shared" ref="C41" si="73">B41-A41</f>
        <v>11.431250000001455</v>
      </c>
      <c r="D41" s="10">
        <f t="shared" ref="D41" si="74">C41*24</f>
        <v>274.35000000003492</v>
      </c>
      <c r="E41" s="24">
        <v>1</v>
      </c>
      <c r="F41" s="7">
        <v>1</v>
      </c>
      <c r="H41" s="13">
        <v>11</v>
      </c>
      <c r="I41" s="13">
        <v>2</v>
      </c>
      <c r="J41" s="13">
        <v>20</v>
      </c>
      <c r="K41" s="13">
        <v>26</v>
      </c>
      <c r="N41" s="1">
        <f t="shared" si="2"/>
        <v>61</v>
      </c>
      <c r="O41">
        <f t="shared" si="5"/>
        <v>1</v>
      </c>
      <c r="P41" s="8">
        <f t="shared" si="6"/>
        <v>60</v>
      </c>
      <c r="Q41">
        <f t="shared" si="13"/>
        <v>2</v>
      </c>
      <c r="R41" s="8">
        <f t="shared" si="14"/>
        <v>59</v>
      </c>
      <c r="S41">
        <f t="shared" si="44"/>
        <v>15</v>
      </c>
      <c r="T41" s="8">
        <f t="shared" si="45"/>
        <v>46</v>
      </c>
      <c r="U41">
        <f t="shared" si="63"/>
        <v>61</v>
      </c>
      <c r="V41" s="8">
        <f t="shared" si="64"/>
        <v>0</v>
      </c>
    </row>
    <row r="42" spans="1:22" x14ac:dyDescent="0.3">
      <c r="A42" s="12">
        <v>43778.855555555558</v>
      </c>
      <c r="B42" s="12">
        <v>43790.443749999999</v>
      </c>
      <c r="C42" s="11">
        <f t="shared" ref="C42" si="75">B42-A42</f>
        <v>11.588194444440887</v>
      </c>
      <c r="D42" s="10">
        <f t="shared" ref="D42" si="76">C42*24</f>
        <v>278.1166666665813</v>
      </c>
      <c r="H42" s="13">
        <v>12</v>
      </c>
      <c r="J42" s="13">
        <v>5</v>
      </c>
      <c r="K42" s="7">
        <v>4</v>
      </c>
      <c r="N42" s="1">
        <f t="shared" si="2"/>
        <v>21</v>
      </c>
      <c r="O42">
        <f t="shared" si="5"/>
        <v>0</v>
      </c>
      <c r="P42" s="8">
        <f t="shared" si="6"/>
        <v>21</v>
      </c>
      <c r="Q42">
        <f t="shared" si="13"/>
        <v>0</v>
      </c>
      <c r="R42" s="8">
        <f t="shared" si="14"/>
        <v>21</v>
      </c>
      <c r="S42">
        <f t="shared" si="44"/>
        <v>12</v>
      </c>
      <c r="T42" s="8">
        <f t="shared" si="45"/>
        <v>9</v>
      </c>
      <c r="U42">
        <f t="shared" si="63"/>
        <v>21</v>
      </c>
      <c r="V42" s="8">
        <f t="shared" si="64"/>
        <v>0</v>
      </c>
    </row>
    <row r="43" spans="1:22" x14ac:dyDescent="0.3">
      <c r="A43" s="12">
        <v>43761.638194444444</v>
      </c>
      <c r="B43" s="12">
        <v>43773.399305555555</v>
      </c>
      <c r="C43" s="11">
        <f t="shared" ref="C43" si="77">B43-A43</f>
        <v>11.761111111110949</v>
      </c>
      <c r="D43" s="10">
        <f t="shared" ref="D43" si="78">C43*24</f>
        <v>282.26666666666279</v>
      </c>
      <c r="H43" s="13">
        <v>2</v>
      </c>
      <c r="J43" s="7">
        <v>2</v>
      </c>
      <c r="K43" s="13">
        <v>6</v>
      </c>
      <c r="L43" s="7">
        <v>4</v>
      </c>
      <c r="M43" s="8">
        <v>7</v>
      </c>
      <c r="N43" s="1">
        <f t="shared" si="2"/>
        <v>21</v>
      </c>
      <c r="O43">
        <f t="shared" si="5"/>
        <v>0</v>
      </c>
      <c r="P43" s="8">
        <f t="shared" si="6"/>
        <v>21</v>
      </c>
      <c r="Q43">
        <f t="shared" si="13"/>
        <v>0</v>
      </c>
      <c r="R43" s="8">
        <f t="shared" si="14"/>
        <v>21</v>
      </c>
      <c r="S43">
        <f t="shared" si="44"/>
        <v>2</v>
      </c>
      <c r="T43" s="8">
        <f t="shared" si="45"/>
        <v>19</v>
      </c>
      <c r="U43">
        <f t="shared" si="63"/>
        <v>14</v>
      </c>
      <c r="V43" s="8">
        <f t="shared" si="64"/>
        <v>7</v>
      </c>
    </row>
    <row r="44" spans="1:22" x14ac:dyDescent="0.3">
      <c r="A44" s="12">
        <v>43727.517361111109</v>
      </c>
      <c r="B44" s="12">
        <v>43739.418055555558</v>
      </c>
      <c r="C44" s="11">
        <f t="shared" si="29"/>
        <v>11.900694444448163</v>
      </c>
      <c r="D44" s="10">
        <f t="shared" si="48"/>
        <v>285.61666666675592</v>
      </c>
      <c r="L44" s="7">
        <v>16</v>
      </c>
      <c r="M44" s="8">
        <v>2</v>
      </c>
      <c r="N44" s="1">
        <f t="shared" si="2"/>
        <v>18</v>
      </c>
      <c r="Q44">
        <f t="shared" si="13"/>
        <v>0</v>
      </c>
      <c r="R44" s="8">
        <f t="shared" si="14"/>
        <v>18</v>
      </c>
      <c r="S44">
        <f t="shared" si="44"/>
        <v>0</v>
      </c>
      <c r="T44" s="8">
        <f t="shared" si="45"/>
        <v>18</v>
      </c>
      <c r="U44">
        <f t="shared" si="63"/>
        <v>16</v>
      </c>
      <c r="V44" s="8">
        <f t="shared" si="64"/>
        <v>2</v>
      </c>
    </row>
    <row r="45" spans="1:22" x14ac:dyDescent="0.3">
      <c r="A45" s="12">
        <v>43762.693055555559</v>
      </c>
      <c r="B45" s="12">
        <v>43774.708333333336</v>
      </c>
      <c r="C45" s="11">
        <f t="shared" ref="C45" si="79">B45-A45</f>
        <v>12.015277777776646</v>
      </c>
      <c r="D45" s="10">
        <f t="shared" ref="D45" si="80">C45*24</f>
        <v>288.3666666666395</v>
      </c>
      <c r="J45" s="13">
        <v>2</v>
      </c>
      <c r="K45" s="13">
        <v>31</v>
      </c>
      <c r="M45" s="8">
        <v>3</v>
      </c>
      <c r="N45" s="1">
        <f t="shared" si="2"/>
        <v>36</v>
      </c>
      <c r="Q45">
        <f t="shared" si="13"/>
        <v>0</v>
      </c>
      <c r="R45" s="8">
        <f t="shared" si="14"/>
        <v>36</v>
      </c>
      <c r="S45">
        <f t="shared" si="44"/>
        <v>0</v>
      </c>
      <c r="T45" s="8">
        <f t="shared" si="45"/>
        <v>36</v>
      </c>
      <c r="U45">
        <f t="shared" si="63"/>
        <v>33</v>
      </c>
      <c r="V45" s="8">
        <f t="shared" si="64"/>
        <v>3</v>
      </c>
    </row>
    <row r="46" spans="1:22" x14ac:dyDescent="0.3">
      <c r="A46" s="12">
        <v>43726.493750000001</v>
      </c>
      <c r="B46" s="12">
        <v>43738.576388888891</v>
      </c>
      <c r="C46" s="11">
        <f t="shared" si="29"/>
        <v>12.082638888889051</v>
      </c>
      <c r="D46" s="10">
        <f t="shared" si="48"/>
        <v>289.98333333333721</v>
      </c>
      <c r="H46" s="13">
        <v>1</v>
      </c>
      <c r="J46" s="7">
        <v>1</v>
      </c>
      <c r="K46" s="7">
        <v>7</v>
      </c>
      <c r="N46" s="1">
        <f t="shared" si="2"/>
        <v>9</v>
      </c>
      <c r="Q46">
        <f t="shared" si="13"/>
        <v>0</v>
      </c>
      <c r="R46" s="8">
        <f t="shared" si="14"/>
        <v>9</v>
      </c>
      <c r="S46">
        <f t="shared" si="44"/>
        <v>1</v>
      </c>
      <c r="T46" s="8">
        <f t="shared" si="45"/>
        <v>8</v>
      </c>
      <c r="U46">
        <f t="shared" si="63"/>
        <v>9</v>
      </c>
      <c r="V46" s="8">
        <f t="shared" si="64"/>
        <v>0</v>
      </c>
    </row>
    <row r="47" spans="1:22" x14ac:dyDescent="0.3">
      <c r="A47" s="12">
        <v>43658.720138888886</v>
      </c>
      <c r="B47" s="12">
        <v>43670.806944444441</v>
      </c>
      <c r="C47" s="11">
        <f t="shared" si="29"/>
        <v>12.086805555554747</v>
      </c>
      <c r="D47" s="10">
        <f t="shared" si="48"/>
        <v>290.08333333331393</v>
      </c>
      <c r="G47" s="13"/>
      <c r="K47" s="7">
        <v>1</v>
      </c>
      <c r="L47" s="7">
        <v>2</v>
      </c>
      <c r="N47" s="1">
        <f t="shared" si="2"/>
        <v>3</v>
      </c>
      <c r="Q47">
        <f t="shared" si="13"/>
        <v>0</v>
      </c>
      <c r="R47" s="8">
        <f t="shared" si="14"/>
        <v>3</v>
      </c>
      <c r="S47">
        <f t="shared" si="44"/>
        <v>0</v>
      </c>
      <c r="T47" s="8">
        <f t="shared" si="45"/>
        <v>3</v>
      </c>
      <c r="U47">
        <f t="shared" si="63"/>
        <v>3</v>
      </c>
      <c r="V47" s="8">
        <f t="shared" si="64"/>
        <v>0</v>
      </c>
    </row>
    <row r="48" spans="1:22" x14ac:dyDescent="0.3">
      <c r="A48" s="12">
        <v>43763.509027777778</v>
      </c>
      <c r="B48" s="12">
        <v>43775.911805555559</v>
      </c>
      <c r="C48" s="11">
        <f t="shared" ref="C48" si="81">B48-A48</f>
        <v>12.402777777781012</v>
      </c>
      <c r="D48" s="10">
        <f t="shared" ref="D48" si="82">C48*24</f>
        <v>297.66666666674428</v>
      </c>
      <c r="G48" s="13">
        <v>1</v>
      </c>
      <c r="H48" s="7">
        <v>1</v>
      </c>
      <c r="J48" s="13">
        <v>1</v>
      </c>
      <c r="K48" s="13">
        <v>2</v>
      </c>
      <c r="L48" s="13">
        <v>7</v>
      </c>
      <c r="N48" s="1">
        <f t="shared" si="2"/>
        <v>12</v>
      </c>
      <c r="Q48">
        <f t="shared" si="13"/>
        <v>1</v>
      </c>
      <c r="R48" s="8">
        <f t="shared" si="14"/>
        <v>11</v>
      </c>
      <c r="S48">
        <f t="shared" si="44"/>
        <v>2</v>
      </c>
      <c r="T48" s="8">
        <f t="shared" si="45"/>
        <v>10</v>
      </c>
      <c r="U48">
        <f t="shared" si="63"/>
        <v>12</v>
      </c>
      <c r="V48" s="8">
        <f t="shared" si="64"/>
        <v>0</v>
      </c>
    </row>
    <row r="49" spans="1:22" x14ac:dyDescent="0.3">
      <c r="A49" s="12">
        <v>43764.782638888886</v>
      </c>
      <c r="B49" s="12">
        <v>43777.388194444444</v>
      </c>
      <c r="C49" s="11">
        <f t="shared" ref="C49" si="83">B49-A49</f>
        <v>12.605555555557657</v>
      </c>
      <c r="D49" s="10">
        <f t="shared" ref="D49" si="84">C49*24</f>
        <v>302.53333333338378</v>
      </c>
      <c r="G49" s="13"/>
      <c r="J49" s="13">
        <v>6</v>
      </c>
      <c r="K49" s="13">
        <v>23</v>
      </c>
      <c r="L49" s="13">
        <v>7</v>
      </c>
      <c r="M49" s="8">
        <v>3</v>
      </c>
      <c r="N49" s="1">
        <f t="shared" si="2"/>
        <v>39</v>
      </c>
      <c r="Q49">
        <f t="shared" si="13"/>
        <v>0</v>
      </c>
      <c r="R49" s="8">
        <f t="shared" si="14"/>
        <v>39</v>
      </c>
      <c r="S49">
        <f t="shared" si="44"/>
        <v>0</v>
      </c>
      <c r="T49" s="8">
        <f t="shared" si="45"/>
        <v>39</v>
      </c>
      <c r="U49">
        <f t="shared" si="63"/>
        <v>36</v>
      </c>
      <c r="V49" s="8">
        <f t="shared" si="64"/>
        <v>3</v>
      </c>
    </row>
    <row r="50" spans="1:22" x14ac:dyDescent="0.3">
      <c r="A50" s="12">
        <v>43763.54791666667</v>
      </c>
      <c r="B50" s="12">
        <v>43776.256249999999</v>
      </c>
      <c r="C50" s="11">
        <f t="shared" ref="C50" si="85">B50-A50</f>
        <v>12.708333333328483</v>
      </c>
      <c r="D50" s="10">
        <f t="shared" ref="D50" si="86">C50*24</f>
        <v>304.99999999988358</v>
      </c>
      <c r="G50" s="13"/>
      <c r="H50" s="7">
        <v>3</v>
      </c>
      <c r="J50" s="13"/>
      <c r="K50" s="13">
        <v>3</v>
      </c>
      <c r="L50" s="13">
        <v>29</v>
      </c>
      <c r="M50" s="8">
        <v>4</v>
      </c>
      <c r="N50" s="1">
        <f t="shared" si="2"/>
        <v>39</v>
      </c>
      <c r="Q50">
        <f t="shared" si="13"/>
        <v>0</v>
      </c>
      <c r="R50" s="8">
        <f t="shared" si="14"/>
        <v>39</v>
      </c>
      <c r="S50">
        <f t="shared" si="44"/>
        <v>3</v>
      </c>
      <c r="T50" s="8">
        <f t="shared" si="45"/>
        <v>36</v>
      </c>
      <c r="U50">
        <f t="shared" si="63"/>
        <v>35</v>
      </c>
      <c r="V50" s="8">
        <f t="shared" si="64"/>
        <v>4</v>
      </c>
    </row>
    <row r="51" spans="1:22" x14ac:dyDescent="0.3">
      <c r="A51" s="12">
        <v>43657.909722222219</v>
      </c>
      <c r="B51" s="12">
        <v>43670.820833333331</v>
      </c>
      <c r="C51" s="11">
        <f t="shared" si="29"/>
        <v>12.911111111112405</v>
      </c>
      <c r="D51" s="10">
        <f t="shared" si="48"/>
        <v>309.86666666669771</v>
      </c>
      <c r="G51" s="13"/>
      <c r="H51" s="13"/>
      <c r="L51" s="7">
        <v>11</v>
      </c>
      <c r="N51" s="1">
        <f t="shared" si="2"/>
        <v>11</v>
      </c>
      <c r="Q51">
        <f t="shared" si="13"/>
        <v>0</v>
      </c>
      <c r="R51" s="8">
        <f t="shared" si="14"/>
        <v>11</v>
      </c>
      <c r="S51">
        <f t="shared" si="44"/>
        <v>0</v>
      </c>
      <c r="T51" s="8">
        <f t="shared" si="45"/>
        <v>11</v>
      </c>
      <c r="U51">
        <f t="shared" si="63"/>
        <v>11</v>
      </c>
      <c r="V51" s="8">
        <f t="shared" si="64"/>
        <v>0</v>
      </c>
    </row>
    <row r="52" spans="1:22" x14ac:dyDescent="0.3">
      <c r="A52" s="12">
        <v>43763.588888888888</v>
      </c>
      <c r="B52" s="12">
        <v>43776.571527777778</v>
      </c>
      <c r="C52" s="11">
        <f t="shared" ref="C52" si="87">B52-A52</f>
        <v>12.982638888890506</v>
      </c>
      <c r="D52" s="10">
        <f t="shared" ref="D52" si="88">C52*24</f>
        <v>311.58333333337214</v>
      </c>
      <c r="G52" s="13"/>
      <c r="H52" s="13"/>
      <c r="K52" s="13">
        <v>2</v>
      </c>
      <c r="L52" s="13">
        <v>2</v>
      </c>
      <c r="M52" s="8">
        <v>5</v>
      </c>
      <c r="N52" s="1">
        <f t="shared" si="2"/>
        <v>9</v>
      </c>
      <c r="S52">
        <f t="shared" si="44"/>
        <v>0</v>
      </c>
      <c r="T52" s="8">
        <f t="shared" si="45"/>
        <v>9</v>
      </c>
      <c r="U52">
        <f t="shared" si="63"/>
        <v>4</v>
      </c>
      <c r="V52" s="8">
        <f t="shared" si="64"/>
        <v>5</v>
      </c>
    </row>
    <row r="53" spans="1:22" x14ac:dyDescent="0.3">
      <c r="A53" s="12">
        <v>43776.552083333336</v>
      </c>
      <c r="B53" s="12">
        <v>43789.549305555556</v>
      </c>
      <c r="C53" s="11">
        <f t="shared" ref="C53" si="89">B53-A53</f>
        <v>12.997222222220444</v>
      </c>
      <c r="D53" s="10">
        <f t="shared" ref="D53" si="90">C53*24</f>
        <v>311.93333333329065</v>
      </c>
      <c r="G53" s="13"/>
      <c r="H53" s="13"/>
      <c r="J53" s="7">
        <v>12</v>
      </c>
      <c r="K53" s="13">
        <v>40</v>
      </c>
      <c r="L53" s="13">
        <v>16</v>
      </c>
      <c r="M53" s="8">
        <v>8</v>
      </c>
      <c r="N53" s="1">
        <f t="shared" si="2"/>
        <v>76</v>
      </c>
      <c r="S53">
        <f t="shared" si="44"/>
        <v>0</v>
      </c>
      <c r="T53" s="8">
        <f t="shared" si="45"/>
        <v>76</v>
      </c>
      <c r="U53">
        <f t="shared" si="63"/>
        <v>68</v>
      </c>
      <c r="V53" s="8">
        <f t="shared" si="64"/>
        <v>8</v>
      </c>
    </row>
    <row r="54" spans="1:22" x14ac:dyDescent="0.3">
      <c r="A54" s="12">
        <v>43657.760416666664</v>
      </c>
      <c r="B54" s="12">
        <v>43670.830555555556</v>
      </c>
      <c r="C54" s="11">
        <f t="shared" si="29"/>
        <v>13.070138888891961</v>
      </c>
      <c r="D54" s="10">
        <f t="shared" si="48"/>
        <v>313.68333333340706</v>
      </c>
      <c r="G54" s="13"/>
      <c r="H54" s="13"/>
      <c r="K54" s="7">
        <v>2</v>
      </c>
      <c r="L54" s="7">
        <v>19</v>
      </c>
      <c r="N54" s="1">
        <f t="shared" si="2"/>
        <v>21</v>
      </c>
      <c r="S54">
        <f t="shared" si="44"/>
        <v>0</v>
      </c>
      <c r="T54" s="8">
        <f t="shared" si="45"/>
        <v>21</v>
      </c>
      <c r="U54">
        <f t="shared" si="63"/>
        <v>21</v>
      </c>
      <c r="V54" s="8">
        <f t="shared" si="64"/>
        <v>0</v>
      </c>
    </row>
    <row r="55" spans="1:22" x14ac:dyDescent="0.3">
      <c r="A55" s="12">
        <v>43764.686805555553</v>
      </c>
      <c r="B55" s="12">
        <v>43777.870833333334</v>
      </c>
      <c r="C55" s="11">
        <f t="shared" ref="C55" si="91">B55-A55</f>
        <v>13.184027777781012</v>
      </c>
      <c r="D55" s="10">
        <f t="shared" ref="D55" si="92">C55*24</f>
        <v>316.41666666674428</v>
      </c>
      <c r="G55" s="13"/>
      <c r="H55" s="13"/>
      <c r="J55" s="7">
        <v>3</v>
      </c>
      <c r="K55" s="13">
        <v>61</v>
      </c>
      <c r="L55" s="13">
        <v>8</v>
      </c>
      <c r="M55" s="8">
        <v>2</v>
      </c>
      <c r="N55" s="1">
        <f t="shared" si="2"/>
        <v>74</v>
      </c>
      <c r="S55">
        <f t="shared" si="44"/>
        <v>0</v>
      </c>
      <c r="T55" s="8">
        <f t="shared" si="45"/>
        <v>74</v>
      </c>
      <c r="U55">
        <f t="shared" si="63"/>
        <v>72</v>
      </c>
      <c r="V55" s="8">
        <f t="shared" si="64"/>
        <v>2</v>
      </c>
    </row>
    <row r="56" spans="1:22" x14ac:dyDescent="0.3">
      <c r="A56" s="12">
        <v>43864.768750000003</v>
      </c>
      <c r="B56" s="12">
        <v>43878.401388888888</v>
      </c>
      <c r="C56" s="11">
        <f t="shared" ref="C56" si="93">B56-A56</f>
        <v>13.632638888884685</v>
      </c>
      <c r="D56" s="10">
        <f t="shared" ref="D56" si="94">C56*24</f>
        <v>327.18333333323244</v>
      </c>
      <c r="E56" s="24" t="s">
        <v>17</v>
      </c>
      <c r="G56" s="13"/>
      <c r="H56" s="13">
        <v>4</v>
      </c>
      <c r="K56" s="13">
        <v>4</v>
      </c>
      <c r="L56" s="13">
        <v>9</v>
      </c>
      <c r="M56" s="8">
        <v>10</v>
      </c>
      <c r="N56" s="1">
        <f t="shared" si="2"/>
        <v>27</v>
      </c>
      <c r="S56">
        <f t="shared" si="44"/>
        <v>4</v>
      </c>
      <c r="T56" s="8">
        <f t="shared" si="45"/>
        <v>23</v>
      </c>
      <c r="U56">
        <f t="shared" si="63"/>
        <v>17</v>
      </c>
      <c r="V56" s="8">
        <f t="shared" si="64"/>
        <v>10</v>
      </c>
    </row>
    <row r="57" spans="1:22" x14ac:dyDescent="0.3">
      <c r="A57" s="12">
        <v>43778.935416666667</v>
      </c>
      <c r="B57" s="12">
        <v>43792.587500000001</v>
      </c>
      <c r="C57" s="11">
        <f t="shared" ref="C57:C74" si="95">B57-A57</f>
        <v>13.652083333334303</v>
      </c>
      <c r="D57" s="10">
        <f t="shared" ref="D57:D74" si="96">C57*24</f>
        <v>327.65000000002328</v>
      </c>
      <c r="G57" s="13"/>
      <c r="H57" s="13"/>
      <c r="K57" s="13"/>
      <c r="L57" s="13">
        <v>3</v>
      </c>
      <c r="M57" s="8">
        <v>4</v>
      </c>
      <c r="N57" s="1">
        <f t="shared" si="2"/>
        <v>7</v>
      </c>
      <c r="U57">
        <f t="shared" si="63"/>
        <v>3</v>
      </c>
      <c r="V57" s="8">
        <f t="shared" si="64"/>
        <v>4</v>
      </c>
    </row>
    <row r="58" spans="1:22" x14ac:dyDescent="0.3">
      <c r="A58" s="12">
        <v>43767.836805555555</v>
      </c>
      <c r="B58" s="12">
        <v>43781.761805555558</v>
      </c>
      <c r="C58" s="11">
        <f t="shared" si="95"/>
        <v>13.92500000000291</v>
      </c>
      <c r="D58" s="10">
        <f t="shared" si="96"/>
        <v>334.20000000006985</v>
      </c>
      <c r="E58" s="24" t="s">
        <v>16</v>
      </c>
      <c r="G58" s="13"/>
      <c r="H58" s="13"/>
      <c r="J58" s="13">
        <v>1</v>
      </c>
      <c r="L58" s="13">
        <v>10</v>
      </c>
      <c r="M58" s="8">
        <v>2</v>
      </c>
      <c r="N58" s="1">
        <f t="shared" si="2"/>
        <v>13</v>
      </c>
      <c r="U58">
        <f t="shared" si="63"/>
        <v>11</v>
      </c>
      <c r="V58" s="8">
        <f t="shared" si="64"/>
        <v>2</v>
      </c>
    </row>
    <row r="59" spans="1:22" x14ac:dyDescent="0.3">
      <c r="A59" s="12">
        <v>43794.509027777778</v>
      </c>
      <c r="B59" s="12">
        <v>43808.931250000001</v>
      </c>
      <c r="C59" s="11">
        <f t="shared" ref="C59:C66" si="97">B59-A59</f>
        <v>14.422222222223354</v>
      </c>
      <c r="D59" s="10">
        <f t="shared" ref="D59:D66" si="98">C59*24</f>
        <v>346.1333333333605</v>
      </c>
      <c r="E59" s="24"/>
      <c r="G59" s="13"/>
      <c r="H59" s="13"/>
      <c r="J59" s="13"/>
      <c r="L59" s="13">
        <v>3</v>
      </c>
      <c r="M59" s="8">
        <v>2</v>
      </c>
      <c r="N59" s="1">
        <f t="shared" si="2"/>
        <v>5</v>
      </c>
      <c r="U59">
        <f t="shared" si="63"/>
        <v>3</v>
      </c>
      <c r="V59" s="8">
        <f t="shared" si="64"/>
        <v>2</v>
      </c>
    </row>
    <row r="60" spans="1:22" x14ac:dyDescent="0.3">
      <c r="A60" s="12">
        <v>43840.368750000001</v>
      </c>
      <c r="B60" s="12">
        <v>43854.816666666666</v>
      </c>
      <c r="C60" s="11">
        <f t="shared" ref="C60:C61" si="99">B60-A60</f>
        <v>14.447916666664241</v>
      </c>
      <c r="D60" s="10">
        <f t="shared" ref="D60:D61" si="100">C60*24</f>
        <v>346.74999999994179</v>
      </c>
      <c r="E60" s="24"/>
      <c r="G60" s="13"/>
      <c r="H60" s="28" t="s">
        <v>16</v>
      </c>
      <c r="J60" s="13"/>
      <c r="L60" s="13">
        <v>1</v>
      </c>
      <c r="M60" s="8">
        <v>6</v>
      </c>
      <c r="N60" s="1">
        <f t="shared" si="2"/>
        <v>7</v>
      </c>
      <c r="U60">
        <f t="shared" si="63"/>
        <v>1</v>
      </c>
      <c r="V60" s="8">
        <f t="shared" si="64"/>
        <v>6</v>
      </c>
    </row>
    <row r="61" spans="1:22" x14ac:dyDescent="0.3">
      <c r="A61" s="12">
        <v>43840.39166666667</v>
      </c>
      <c r="B61" s="12">
        <v>43854.845833333333</v>
      </c>
      <c r="C61" s="11">
        <f t="shared" si="99"/>
        <v>14.454166666662786</v>
      </c>
      <c r="D61" s="10">
        <f t="shared" si="100"/>
        <v>346.89999999990687</v>
      </c>
      <c r="E61" s="24"/>
      <c r="G61" s="13"/>
      <c r="H61" s="28" t="s">
        <v>16</v>
      </c>
      <c r="J61" s="13"/>
      <c r="L61" s="13">
        <v>8</v>
      </c>
      <c r="M61" s="8">
        <v>3</v>
      </c>
      <c r="N61" s="1">
        <f t="shared" si="2"/>
        <v>11</v>
      </c>
      <c r="U61">
        <f t="shared" si="63"/>
        <v>8</v>
      </c>
      <c r="V61" s="8">
        <f t="shared" si="64"/>
        <v>3</v>
      </c>
    </row>
    <row r="62" spans="1:22" x14ac:dyDescent="0.3">
      <c r="A62" s="12">
        <v>43794.540972222225</v>
      </c>
      <c r="B62" s="12">
        <v>43809.5</v>
      </c>
      <c r="C62" s="11">
        <f t="shared" si="97"/>
        <v>14.959027777775191</v>
      </c>
      <c r="D62" s="10">
        <f t="shared" si="98"/>
        <v>359.01666666660458</v>
      </c>
      <c r="E62" s="24"/>
      <c r="G62" s="13"/>
      <c r="H62" s="28"/>
      <c r="J62" s="13"/>
      <c r="L62" s="13">
        <v>2</v>
      </c>
      <c r="M62" s="8">
        <v>10</v>
      </c>
      <c r="N62" s="1">
        <f t="shared" si="2"/>
        <v>12</v>
      </c>
      <c r="U62">
        <f t="shared" si="63"/>
        <v>2</v>
      </c>
      <c r="V62" s="8">
        <f t="shared" si="64"/>
        <v>10</v>
      </c>
    </row>
    <row r="63" spans="1:22" x14ac:dyDescent="0.3">
      <c r="A63" s="12">
        <v>43797.481249999997</v>
      </c>
      <c r="B63" s="12">
        <v>43812.919444444444</v>
      </c>
      <c r="C63" s="11">
        <f t="shared" si="97"/>
        <v>15.438194444446708</v>
      </c>
      <c r="D63" s="10">
        <f t="shared" si="98"/>
        <v>370.51666666672099</v>
      </c>
      <c r="E63" s="24"/>
      <c r="G63" s="13"/>
      <c r="H63" s="28" t="s">
        <v>16</v>
      </c>
      <c r="J63" s="13"/>
      <c r="L63" s="13">
        <v>2</v>
      </c>
      <c r="M63" s="8">
        <v>22</v>
      </c>
      <c r="N63" s="1">
        <f t="shared" si="2"/>
        <v>24</v>
      </c>
      <c r="U63">
        <f t="shared" si="63"/>
        <v>2</v>
      </c>
      <c r="V63" s="8">
        <f t="shared" si="64"/>
        <v>22</v>
      </c>
    </row>
    <row r="64" spans="1:22" x14ac:dyDescent="0.3">
      <c r="A64" s="12">
        <v>43798.579861111109</v>
      </c>
      <c r="B64" s="12">
        <v>43814.498611111114</v>
      </c>
      <c r="C64" s="11">
        <f t="shared" si="97"/>
        <v>15.918750000004366</v>
      </c>
      <c r="D64" s="10">
        <f t="shared" si="98"/>
        <v>382.05000000010477</v>
      </c>
      <c r="E64" s="24"/>
      <c r="G64" s="13"/>
      <c r="H64" s="28" t="s">
        <v>16</v>
      </c>
      <c r="J64" s="13">
        <v>3</v>
      </c>
      <c r="K64" s="7">
        <v>2</v>
      </c>
      <c r="L64" s="13">
        <v>1</v>
      </c>
      <c r="M64" s="8">
        <v>28</v>
      </c>
      <c r="N64" s="1">
        <f t="shared" si="2"/>
        <v>34</v>
      </c>
      <c r="U64">
        <f t="shared" si="63"/>
        <v>6</v>
      </c>
      <c r="V64" s="8">
        <f t="shared" si="64"/>
        <v>28</v>
      </c>
    </row>
    <row r="65" spans="1:22" x14ac:dyDescent="0.3">
      <c r="A65" s="12">
        <v>43839.443749999999</v>
      </c>
      <c r="B65" s="12">
        <v>43855.86041666667</v>
      </c>
      <c r="C65" s="11">
        <f t="shared" ref="C65" si="101">B65-A65</f>
        <v>16.416666666671517</v>
      </c>
      <c r="D65" s="10">
        <f t="shared" ref="D65" si="102">C65*24</f>
        <v>394.00000000011642</v>
      </c>
      <c r="E65" s="24"/>
      <c r="F65" s="25" t="s">
        <v>16</v>
      </c>
      <c r="G65" s="13"/>
      <c r="H65" s="28"/>
      <c r="J65" s="13"/>
      <c r="L65" s="13"/>
      <c r="M65" s="8">
        <v>14</v>
      </c>
      <c r="N65" s="1">
        <f t="shared" si="2"/>
        <v>14</v>
      </c>
      <c r="U65">
        <f t="shared" si="63"/>
        <v>0</v>
      </c>
      <c r="V65" s="8">
        <f t="shared" si="64"/>
        <v>14</v>
      </c>
    </row>
    <row r="66" spans="1:22" x14ac:dyDescent="0.3">
      <c r="A66" s="12">
        <v>43798.54791666667</v>
      </c>
      <c r="B66" s="12">
        <v>43815.488194444442</v>
      </c>
      <c r="C66" s="11">
        <f t="shared" si="97"/>
        <v>16.94027777777228</v>
      </c>
      <c r="D66" s="10">
        <f t="shared" si="98"/>
        <v>406.56666666653473</v>
      </c>
      <c r="E66" s="24"/>
      <c r="G66" s="13"/>
      <c r="H66" s="28" t="s">
        <v>17</v>
      </c>
      <c r="J66" s="13"/>
      <c r="L66" s="13">
        <v>4</v>
      </c>
      <c r="M66" s="8">
        <v>33</v>
      </c>
      <c r="N66" s="1">
        <f t="shared" si="2"/>
        <v>37</v>
      </c>
      <c r="U66">
        <f t="shared" si="63"/>
        <v>4</v>
      </c>
      <c r="V66" s="8">
        <f t="shared" si="64"/>
        <v>33</v>
      </c>
    </row>
    <row r="67" spans="1:22" x14ac:dyDescent="0.3">
      <c r="A67" s="12">
        <v>43784.390972222223</v>
      </c>
      <c r="B67" s="12">
        <v>43801.897222222222</v>
      </c>
      <c r="C67" s="11">
        <f t="shared" ref="C67" si="103">B67-A67</f>
        <v>17.506249999998545</v>
      </c>
      <c r="D67" s="10">
        <f t="shared" ref="D67" si="104">C67*24</f>
        <v>420.14999999996508</v>
      </c>
      <c r="E67" s="24"/>
      <c r="G67" s="13"/>
      <c r="H67" s="13"/>
      <c r="J67" s="13"/>
      <c r="K67" s="13">
        <v>2</v>
      </c>
      <c r="L67" s="13">
        <v>1</v>
      </c>
      <c r="M67" s="8">
        <v>29</v>
      </c>
      <c r="N67" s="1">
        <f t="shared" si="2"/>
        <v>32</v>
      </c>
      <c r="U67">
        <f t="shared" si="63"/>
        <v>3</v>
      </c>
      <c r="V67" s="8">
        <f t="shared" si="64"/>
        <v>29</v>
      </c>
    </row>
    <row r="68" spans="1:22" x14ac:dyDescent="0.3">
      <c r="A68" s="12">
        <v>43839.42083333333</v>
      </c>
      <c r="B68" s="12">
        <v>43857.519444444442</v>
      </c>
      <c r="C68" s="11">
        <f t="shared" ref="C68" si="105">B68-A68</f>
        <v>18.098611111112405</v>
      </c>
      <c r="D68" s="10">
        <f t="shared" ref="D68" si="106">C68*24</f>
        <v>434.36666666669771</v>
      </c>
      <c r="E68" s="24"/>
      <c r="G68" s="13"/>
      <c r="H68" s="13"/>
      <c r="J68" s="13">
        <v>1</v>
      </c>
      <c r="K68" s="13"/>
      <c r="L68" s="13">
        <v>1</v>
      </c>
      <c r="M68" s="8">
        <v>44</v>
      </c>
      <c r="N68" s="1">
        <f t="shared" si="2"/>
        <v>46</v>
      </c>
      <c r="U68">
        <f t="shared" si="63"/>
        <v>2</v>
      </c>
      <c r="V68" s="8">
        <f t="shared" si="64"/>
        <v>44</v>
      </c>
    </row>
    <row r="69" spans="1:22" x14ac:dyDescent="0.3">
      <c r="A69" s="12">
        <v>43794.572916666664</v>
      </c>
      <c r="B69" s="12">
        <v>43812.680555555555</v>
      </c>
      <c r="C69" s="11">
        <f t="shared" ref="C69:C71" si="107">B69-A69</f>
        <v>18.107638888890506</v>
      </c>
      <c r="D69" s="10">
        <f t="shared" ref="D69:D71" si="108">C69*24</f>
        <v>434.58333333337214</v>
      </c>
      <c r="E69" s="24"/>
      <c r="G69" s="13"/>
      <c r="H69" s="13"/>
      <c r="J69" s="13"/>
      <c r="K69" s="13"/>
      <c r="L69" s="13"/>
      <c r="M69" s="8">
        <v>6</v>
      </c>
      <c r="N69" s="1">
        <f t="shared" si="2"/>
        <v>6</v>
      </c>
      <c r="U69">
        <f t="shared" si="63"/>
        <v>0</v>
      </c>
      <c r="V69" s="8">
        <f t="shared" si="64"/>
        <v>6</v>
      </c>
    </row>
    <row r="70" spans="1:22" x14ac:dyDescent="0.3">
      <c r="A70" s="12">
        <v>43779.607638888891</v>
      </c>
      <c r="B70" s="12">
        <v>43798.722222222219</v>
      </c>
      <c r="C70" s="11">
        <f t="shared" si="107"/>
        <v>19.114583333328483</v>
      </c>
      <c r="D70" s="10">
        <f t="shared" si="108"/>
        <v>458.74999999988358</v>
      </c>
      <c r="E70" s="24"/>
      <c r="G70" s="13"/>
      <c r="H70" s="13"/>
      <c r="J70" s="13"/>
      <c r="L70" s="13"/>
      <c r="M70" s="8">
        <v>26</v>
      </c>
      <c r="N70" s="1">
        <f t="shared" si="2"/>
        <v>26</v>
      </c>
      <c r="U70">
        <f t="shared" si="63"/>
        <v>0</v>
      </c>
      <c r="V70" s="8">
        <f t="shared" si="64"/>
        <v>26</v>
      </c>
    </row>
    <row r="71" spans="1:22" x14ac:dyDescent="0.3">
      <c r="A71" s="12">
        <v>43794.604861111111</v>
      </c>
      <c r="B71" s="12">
        <v>43814.407638888886</v>
      </c>
      <c r="C71" s="11">
        <f t="shared" si="107"/>
        <v>19.802777777775191</v>
      </c>
      <c r="D71" s="10">
        <f t="shared" si="108"/>
        <v>475.26666666660458</v>
      </c>
      <c r="E71" s="24"/>
      <c r="G71" s="13"/>
      <c r="H71" s="13"/>
      <c r="J71" s="13"/>
      <c r="L71" s="13"/>
      <c r="M71" s="8">
        <v>4</v>
      </c>
      <c r="N71" s="1">
        <f t="shared" si="2"/>
        <v>4</v>
      </c>
      <c r="U71">
        <f t="shared" si="63"/>
        <v>0</v>
      </c>
      <c r="V71" s="8">
        <f t="shared" si="64"/>
        <v>4</v>
      </c>
    </row>
    <row r="72" spans="1:22" x14ac:dyDescent="0.3">
      <c r="A72" s="12">
        <v>43839.484722222223</v>
      </c>
      <c r="B72" s="12">
        <v>43859.289583333331</v>
      </c>
      <c r="C72" s="11">
        <f t="shared" ref="C72" si="109">B72-A72</f>
        <v>19.804861111108039</v>
      </c>
      <c r="D72" s="10">
        <f t="shared" ref="D72" si="110">C72*24</f>
        <v>475.31666666659294</v>
      </c>
      <c r="E72" s="24"/>
      <c r="G72" s="13"/>
      <c r="H72" s="13"/>
      <c r="J72" s="13"/>
      <c r="L72" s="13"/>
      <c r="M72" s="8">
        <v>23</v>
      </c>
      <c r="N72" s="1">
        <f t="shared" si="2"/>
        <v>23</v>
      </c>
      <c r="U72">
        <f t="shared" si="63"/>
        <v>0</v>
      </c>
      <c r="V72" s="8">
        <f t="shared" si="64"/>
        <v>23</v>
      </c>
    </row>
    <row r="73" spans="1:22" x14ac:dyDescent="0.3">
      <c r="A73" s="12">
        <v>43779.591666666667</v>
      </c>
      <c r="B73" s="12">
        <v>43800.445833333331</v>
      </c>
      <c r="C73" s="11">
        <f t="shared" si="95"/>
        <v>20.854166666664241</v>
      </c>
      <c r="D73" s="10">
        <f t="shared" si="96"/>
        <v>500.49999999994179</v>
      </c>
      <c r="E73" s="24"/>
      <c r="G73" s="13"/>
      <c r="H73" s="13"/>
      <c r="J73" s="13"/>
      <c r="K73" s="7">
        <v>1</v>
      </c>
      <c r="L73" s="13"/>
      <c r="M73" s="8">
        <v>22</v>
      </c>
      <c r="N73" s="1">
        <f t="shared" si="2"/>
        <v>23</v>
      </c>
      <c r="U73">
        <f t="shared" si="63"/>
        <v>1</v>
      </c>
      <c r="V73" s="8">
        <f t="shared" si="64"/>
        <v>22</v>
      </c>
    </row>
    <row r="74" spans="1:22" x14ac:dyDescent="0.3">
      <c r="A74" s="12">
        <v>43778.90347222222</v>
      </c>
      <c r="B74" s="12">
        <v>43800.411805555559</v>
      </c>
      <c r="C74" s="11">
        <f t="shared" si="95"/>
        <v>21.508333333338669</v>
      </c>
      <c r="D74" s="10">
        <f t="shared" si="96"/>
        <v>516.20000000012806</v>
      </c>
      <c r="E74" s="24"/>
      <c r="G74" s="13"/>
      <c r="H74" s="13"/>
      <c r="J74" s="13"/>
      <c r="L74" s="13"/>
      <c r="M74" s="8">
        <v>12</v>
      </c>
      <c r="N74" s="1">
        <f t="shared" si="2"/>
        <v>12</v>
      </c>
      <c r="U74">
        <f t="shared" si="63"/>
        <v>0</v>
      </c>
      <c r="V74" s="8">
        <f t="shared" si="64"/>
        <v>12</v>
      </c>
    </row>
    <row r="75" spans="1:22" x14ac:dyDescent="0.3">
      <c r="A75" s="12">
        <v>43839.404861111114</v>
      </c>
      <c r="B75" s="12">
        <v>43861.245138888888</v>
      </c>
      <c r="C75" s="11">
        <f t="shared" ref="C75" si="111">B75-A75</f>
        <v>21.840277777773736</v>
      </c>
      <c r="D75" s="10">
        <f t="shared" ref="D75" si="112">C75*24</f>
        <v>524.16666666656965</v>
      </c>
      <c r="E75" s="24"/>
      <c r="G75" s="13"/>
      <c r="H75" s="13"/>
      <c r="J75" s="13"/>
      <c r="L75" s="13"/>
      <c r="M75" s="8">
        <v>51</v>
      </c>
      <c r="N75" s="1">
        <f t="shared" si="2"/>
        <v>51</v>
      </c>
      <c r="U75">
        <f t="shared" si="63"/>
        <v>0</v>
      </c>
      <c r="V75" s="8">
        <f t="shared" si="64"/>
        <v>51</v>
      </c>
    </row>
    <row r="76" spans="1:22" x14ac:dyDescent="0.3">
      <c r="A76" s="12"/>
      <c r="B76" s="12"/>
      <c r="C76" s="11"/>
      <c r="D76" s="10"/>
      <c r="H76" s="13"/>
      <c r="K76" s="13"/>
      <c r="N76" s="33">
        <f>SUM(N3:N75)</f>
        <v>1797</v>
      </c>
    </row>
    <row r="77" spans="1:22" x14ac:dyDescent="0.3">
      <c r="A77" s="12"/>
      <c r="B77" s="12"/>
      <c r="C77" s="11"/>
      <c r="D77" s="10"/>
      <c r="H77" s="13"/>
    </row>
    <row r="78" spans="1:22" x14ac:dyDescent="0.3">
      <c r="A78" s="1" t="s">
        <v>31</v>
      </c>
      <c r="B78" s="12"/>
      <c r="C78" s="11"/>
      <c r="D78" s="10"/>
    </row>
    <row r="79" spans="1:22" x14ac:dyDescent="0.3">
      <c r="A79" s="12"/>
      <c r="B79" s="12"/>
      <c r="C79" s="11"/>
      <c r="D79" s="10"/>
    </row>
    <row r="80" spans="1:22" x14ac:dyDescent="0.3">
      <c r="A80" s="12"/>
      <c r="B80" s="12"/>
      <c r="C80" s="11"/>
      <c r="D80" s="10"/>
    </row>
    <row r="81" spans="1:4" x14ac:dyDescent="0.3">
      <c r="A81" s="12"/>
      <c r="B81" s="12"/>
      <c r="C81" s="11"/>
      <c r="D81" s="10"/>
    </row>
    <row r="82" spans="1:4" x14ac:dyDescent="0.3">
      <c r="A82" s="12"/>
      <c r="B82" s="12"/>
      <c r="C82" s="11"/>
      <c r="D82" s="10"/>
    </row>
    <row r="83" spans="1:4" x14ac:dyDescent="0.3">
      <c r="A83" s="12"/>
      <c r="B83" s="12"/>
      <c r="C83" s="11"/>
      <c r="D83" s="10"/>
    </row>
    <row r="84" spans="1:4" x14ac:dyDescent="0.3">
      <c r="A84" s="12"/>
      <c r="B84" s="12"/>
      <c r="C84" s="11"/>
      <c r="D84" s="10"/>
    </row>
    <row r="85" spans="1:4" x14ac:dyDescent="0.3">
      <c r="A85" s="12"/>
      <c r="B85" s="12"/>
      <c r="C85" s="11"/>
      <c r="D85" s="10"/>
    </row>
  </sheetData>
  <mergeCells count="9">
    <mergeCell ref="O1:P1"/>
    <mergeCell ref="Q1:R1"/>
    <mergeCell ref="S1:T1"/>
    <mergeCell ref="U1:V1"/>
    <mergeCell ref="A1:A2"/>
    <mergeCell ref="B1:B2"/>
    <mergeCell ref="C1:D1"/>
    <mergeCell ref="E1:M1"/>
    <mergeCell ref="N1:N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A097C-F716-43C0-A518-5A8C4730CB19}">
  <dimension ref="A1:V68"/>
  <sheetViews>
    <sheetView zoomScaleNormal="100" workbookViewId="0">
      <pane ySplit="2" topLeftCell="A3" activePane="bottomLeft" state="frozen"/>
      <selection pane="bottomLeft" activeCell="A3" sqref="A3"/>
    </sheetView>
  </sheetViews>
  <sheetFormatPr defaultRowHeight="14.4" x14ac:dyDescent="0.3"/>
  <cols>
    <col min="1" max="1" width="18.21875" style="1" customWidth="1"/>
    <col min="2" max="2" width="17" style="1" customWidth="1"/>
    <col min="3" max="3" width="7.21875" style="6" customWidth="1"/>
    <col min="4" max="4" width="6.88671875" style="6" customWidth="1"/>
    <col min="5" max="5" width="7.6640625" style="6" bestFit="1" customWidth="1"/>
    <col min="6" max="6" width="9.21875" style="7" customWidth="1"/>
    <col min="7" max="7" width="11.88671875" style="7" customWidth="1"/>
    <col min="8" max="8" width="12.44140625" style="7" bestFit="1" customWidth="1"/>
    <col min="9" max="9" width="8.109375" style="7" bestFit="1" customWidth="1"/>
    <col min="10" max="10" width="9.33203125" style="7" bestFit="1" customWidth="1"/>
    <col min="11" max="11" width="6.77734375" style="7" bestFit="1" customWidth="1"/>
    <col min="12" max="12" width="6.21875" style="7" bestFit="1" customWidth="1"/>
    <col min="13" max="13" width="7.88671875" style="8" bestFit="1" customWidth="1"/>
    <col min="14" max="14" width="5.21875" style="1" customWidth="1"/>
    <col min="15" max="15" width="6.5546875" customWidth="1"/>
    <col min="16" max="16" width="7" style="8" customWidth="1"/>
    <col min="17" max="17" width="8.44140625" customWidth="1"/>
    <col min="18" max="18" width="8.5546875" style="8" customWidth="1"/>
    <col min="19" max="19" width="6.5546875" customWidth="1"/>
    <col min="20" max="20" width="7" style="8" customWidth="1"/>
    <col min="21" max="21" width="6.5546875" customWidth="1"/>
    <col min="22" max="22" width="7" style="8" customWidth="1"/>
  </cols>
  <sheetData>
    <row r="1" spans="1:22" x14ac:dyDescent="0.3">
      <c r="A1" s="37" t="s">
        <v>1</v>
      </c>
      <c r="B1" s="37" t="s">
        <v>0</v>
      </c>
      <c r="C1" s="34" t="s">
        <v>12</v>
      </c>
      <c r="D1" s="36"/>
      <c r="E1" s="34" t="s">
        <v>9</v>
      </c>
      <c r="F1" s="38"/>
      <c r="G1" s="38"/>
      <c r="H1" s="38"/>
      <c r="I1" s="38"/>
      <c r="J1" s="38"/>
      <c r="K1" s="38"/>
      <c r="L1" s="38"/>
      <c r="M1" s="36"/>
      <c r="N1" s="39" t="s">
        <v>11</v>
      </c>
      <c r="O1" s="34" t="s">
        <v>18</v>
      </c>
      <c r="P1" s="35"/>
      <c r="Q1" s="34" t="s">
        <v>21</v>
      </c>
      <c r="R1" s="35"/>
      <c r="S1" s="34" t="s">
        <v>22</v>
      </c>
      <c r="T1" s="35"/>
      <c r="U1" s="34" t="s">
        <v>23</v>
      </c>
      <c r="V1" s="36"/>
    </row>
    <row r="2" spans="1:22" ht="43.8" customHeight="1" x14ac:dyDescent="0.3">
      <c r="A2" s="37"/>
      <c r="B2" s="37"/>
      <c r="C2" s="16" t="s">
        <v>13</v>
      </c>
      <c r="D2" s="16" t="s">
        <v>14</v>
      </c>
      <c r="E2" s="3" t="s">
        <v>10</v>
      </c>
      <c r="F2" s="4" t="s">
        <v>5</v>
      </c>
      <c r="G2" s="4" t="s">
        <v>2</v>
      </c>
      <c r="H2" s="4" t="s">
        <v>3</v>
      </c>
      <c r="I2" s="4" t="s">
        <v>15</v>
      </c>
      <c r="J2" s="4" t="s">
        <v>4</v>
      </c>
      <c r="K2" s="4" t="s">
        <v>6</v>
      </c>
      <c r="L2" s="4" t="s">
        <v>7</v>
      </c>
      <c r="M2" s="5" t="s">
        <v>8</v>
      </c>
      <c r="N2" s="37"/>
      <c r="O2" s="21" t="s">
        <v>19</v>
      </c>
      <c r="P2" s="26" t="s">
        <v>20</v>
      </c>
      <c r="Q2" s="21" t="s">
        <v>19</v>
      </c>
      <c r="R2" s="26" t="s">
        <v>20</v>
      </c>
      <c r="S2" s="21" t="s">
        <v>19</v>
      </c>
      <c r="T2" s="26" t="s">
        <v>20</v>
      </c>
      <c r="U2" s="21" t="s">
        <v>19</v>
      </c>
      <c r="V2" s="26" t="s">
        <v>20</v>
      </c>
    </row>
    <row r="3" spans="1:22" x14ac:dyDescent="0.3">
      <c r="A3" s="12">
        <v>43763.515972222223</v>
      </c>
      <c r="B3" s="12">
        <v>43766.95416666667</v>
      </c>
      <c r="C3" s="11">
        <f t="shared" ref="C3:C53" si="0">B3-A3</f>
        <v>3.4381944444467081</v>
      </c>
      <c r="D3" s="10">
        <f>C3*24</f>
        <v>82.516666666720994</v>
      </c>
      <c r="E3" s="6">
        <v>18</v>
      </c>
      <c r="N3" s="1">
        <f t="shared" ref="N3:N65" si="1">SUM(E3:M3)</f>
        <v>18</v>
      </c>
      <c r="O3">
        <f>E3</f>
        <v>18</v>
      </c>
      <c r="P3" s="8">
        <f>SUM(F3:M3)</f>
        <v>0</v>
      </c>
    </row>
    <row r="4" spans="1:22" x14ac:dyDescent="0.3">
      <c r="A4" s="12">
        <v>43762.788888888892</v>
      </c>
      <c r="B4" s="12">
        <v>43767.259027777778</v>
      </c>
      <c r="C4" s="11">
        <f t="shared" si="0"/>
        <v>4.4701388888861402</v>
      </c>
      <c r="D4" s="10">
        <f t="shared" ref="D4:D53" si="2">C4*24</f>
        <v>107.28333333326736</v>
      </c>
      <c r="E4" s="6">
        <v>16</v>
      </c>
      <c r="N4" s="1">
        <f t="shared" si="1"/>
        <v>16</v>
      </c>
      <c r="O4">
        <f t="shared" ref="O4:O33" si="3">E4</f>
        <v>16</v>
      </c>
      <c r="P4" s="8">
        <f t="shared" ref="P4:P33" si="4">SUM(F4:M4)</f>
        <v>0</v>
      </c>
    </row>
    <row r="5" spans="1:22" x14ac:dyDescent="0.3">
      <c r="A5" s="12">
        <v>43762.788888888892</v>
      </c>
      <c r="B5" s="12">
        <v>43767.759027777778</v>
      </c>
      <c r="C5" s="11">
        <f t="shared" si="0"/>
        <v>4.9701388888861402</v>
      </c>
      <c r="D5" s="10">
        <f t="shared" si="2"/>
        <v>119.28333333326736</v>
      </c>
      <c r="E5" s="6">
        <v>8</v>
      </c>
      <c r="F5" s="7">
        <v>1</v>
      </c>
      <c r="N5" s="1">
        <f t="shared" si="1"/>
        <v>9</v>
      </c>
      <c r="O5">
        <f t="shared" si="3"/>
        <v>8</v>
      </c>
      <c r="P5" s="8">
        <f t="shared" si="4"/>
        <v>1</v>
      </c>
      <c r="Q5">
        <f t="shared" ref="Q5" si="5">SUM(E5:G5)</f>
        <v>9</v>
      </c>
      <c r="R5" s="8">
        <f t="shared" ref="R5" si="6">SUM(H5:M5)</f>
        <v>0</v>
      </c>
    </row>
    <row r="6" spans="1:22" x14ac:dyDescent="0.3">
      <c r="A6" s="12">
        <v>43763.636805555558</v>
      </c>
      <c r="B6" s="12">
        <v>43768.742361111108</v>
      </c>
      <c r="C6" s="11">
        <f t="shared" ref="C6:C7" si="7">B6-A6</f>
        <v>5.1055555555503815</v>
      </c>
      <c r="D6" s="10">
        <f t="shared" ref="D6:D7" si="8">C6*24</f>
        <v>122.53333333320916</v>
      </c>
      <c r="E6" s="6">
        <v>6</v>
      </c>
      <c r="F6" s="7">
        <v>1</v>
      </c>
      <c r="N6" s="1">
        <f t="shared" si="1"/>
        <v>7</v>
      </c>
      <c r="O6">
        <f t="shared" si="3"/>
        <v>6</v>
      </c>
      <c r="P6" s="8">
        <f t="shared" si="4"/>
        <v>1</v>
      </c>
      <c r="Q6">
        <f t="shared" ref="Q6:Q51" si="9">SUM(E6:G6)</f>
        <v>7</v>
      </c>
      <c r="R6" s="8">
        <f t="shared" ref="R6:R51" si="10">SUM(H6:M6)</f>
        <v>0</v>
      </c>
    </row>
    <row r="7" spans="1:22" x14ac:dyDescent="0.3">
      <c r="A7" s="12">
        <v>43763.556944444441</v>
      </c>
      <c r="B7" s="12">
        <v>43768.776388888888</v>
      </c>
      <c r="C7" s="11">
        <f t="shared" si="7"/>
        <v>5.2194444444467081</v>
      </c>
      <c r="D7" s="10">
        <f t="shared" si="8"/>
        <v>125.26666666672099</v>
      </c>
      <c r="E7" s="6">
        <v>16</v>
      </c>
      <c r="N7" s="1">
        <f t="shared" si="1"/>
        <v>16</v>
      </c>
      <c r="O7">
        <f t="shared" si="3"/>
        <v>16</v>
      </c>
      <c r="P7" s="8">
        <f t="shared" si="4"/>
        <v>0</v>
      </c>
      <c r="Q7">
        <f t="shared" si="9"/>
        <v>16</v>
      </c>
      <c r="R7" s="8">
        <f t="shared" si="10"/>
        <v>0</v>
      </c>
    </row>
    <row r="8" spans="1:22" x14ac:dyDescent="0.3">
      <c r="A8" s="12">
        <v>43761.538888888892</v>
      </c>
      <c r="B8" s="12">
        <v>43766.959027777775</v>
      </c>
      <c r="C8" s="11">
        <f t="shared" si="0"/>
        <v>5.4201388888832298</v>
      </c>
      <c r="D8" s="10">
        <f t="shared" si="2"/>
        <v>130.08333333319752</v>
      </c>
      <c r="E8" s="6">
        <v>8</v>
      </c>
      <c r="H8" s="7">
        <v>1</v>
      </c>
      <c r="N8" s="1">
        <f t="shared" si="1"/>
        <v>9</v>
      </c>
      <c r="O8">
        <f t="shared" si="3"/>
        <v>8</v>
      </c>
      <c r="P8" s="8">
        <f t="shared" si="4"/>
        <v>1</v>
      </c>
      <c r="Q8">
        <f t="shared" si="9"/>
        <v>8</v>
      </c>
      <c r="R8" s="8">
        <f t="shared" si="10"/>
        <v>1</v>
      </c>
    </row>
    <row r="9" spans="1:22" x14ac:dyDescent="0.3">
      <c r="A9" s="12">
        <v>43778.84652777778</v>
      </c>
      <c r="B9" s="12">
        <v>43784.359027777777</v>
      </c>
      <c r="C9" s="11">
        <f t="shared" ref="C9" si="11">B9-A9</f>
        <v>5.5124999999970896</v>
      </c>
      <c r="D9" s="10">
        <f t="shared" ref="D9" si="12">C9*24</f>
        <v>132.29999999993015</v>
      </c>
      <c r="E9" s="6">
        <v>23</v>
      </c>
      <c r="N9" s="1">
        <f t="shared" si="1"/>
        <v>23</v>
      </c>
      <c r="O9">
        <f t="shared" si="3"/>
        <v>23</v>
      </c>
      <c r="P9" s="8">
        <f t="shared" si="4"/>
        <v>0</v>
      </c>
      <c r="Q9">
        <f t="shared" si="9"/>
        <v>23</v>
      </c>
      <c r="R9" s="8">
        <f t="shared" si="10"/>
        <v>0</v>
      </c>
    </row>
    <row r="10" spans="1:22" x14ac:dyDescent="0.3">
      <c r="A10" s="12">
        <v>43764.702777777777</v>
      </c>
      <c r="B10" s="12">
        <v>43770.36041666667</v>
      </c>
      <c r="C10" s="11">
        <f t="shared" ref="C10" si="13">B10-A10</f>
        <v>5.6576388888934162</v>
      </c>
      <c r="D10" s="10">
        <f t="shared" ref="D10" si="14">C10*24</f>
        <v>135.78333333344199</v>
      </c>
      <c r="E10" s="6">
        <v>8</v>
      </c>
      <c r="F10" s="7">
        <v>19</v>
      </c>
      <c r="G10" s="7">
        <v>6</v>
      </c>
      <c r="H10" s="13">
        <v>1</v>
      </c>
      <c r="N10" s="1">
        <f t="shared" si="1"/>
        <v>34</v>
      </c>
      <c r="O10">
        <f t="shared" si="3"/>
        <v>8</v>
      </c>
      <c r="P10" s="8">
        <f t="shared" si="4"/>
        <v>26</v>
      </c>
      <c r="Q10">
        <f t="shared" si="9"/>
        <v>33</v>
      </c>
      <c r="R10" s="8">
        <f t="shared" si="10"/>
        <v>1</v>
      </c>
    </row>
    <row r="11" spans="1:22" x14ac:dyDescent="0.3">
      <c r="A11" s="12">
        <v>43779.566666666666</v>
      </c>
      <c r="B11" s="12">
        <v>43785.368055555555</v>
      </c>
      <c r="C11" s="11">
        <f t="shared" ref="C11" si="15">B11-A11</f>
        <v>5.8013888888890506</v>
      </c>
      <c r="D11" s="10">
        <f t="shared" ref="D11" si="16">C11*24</f>
        <v>139.23333333333721</v>
      </c>
      <c r="E11" s="6">
        <v>2</v>
      </c>
      <c r="H11" s="13"/>
      <c r="N11" s="1">
        <f t="shared" si="1"/>
        <v>2</v>
      </c>
      <c r="O11">
        <f t="shared" si="3"/>
        <v>2</v>
      </c>
      <c r="P11" s="8">
        <f t="shared" si="4"/>
        <v>0</v>
      </c>
      <c r="Q11">
        <f t="shared" si="9"/>
        <v>2</v>
      </c>
      <c r="R11" s="8">
        <f t="shared" si="10"/>
        <v>0</v>
      </c>
    </row>
    <row r="12" spans="1:22" x14ac:dyDescent="0.3">
      <c r="A12" s="12">
        <v>43727.583333333336</v>
      </c>
      <c r="B12" s="12">
        <v>43733.390972222223</v>
      </c>
      <c r="C12" s="11">
        <f t="shared" ref="C12" si="17">B12-A12</f>
        <v>5.8076388888875954</v>
      </c>
      <c r="D12" s="10">
        <f t="shared" ref="D12" si="18">C12*24</f>
        <v>139.38333333330229</v>
      </c>
      <c r="E12" s="6">
        <v>4</v>
      </c>
      <c r="F12" s="7">
        <v>7</v>
      </c>
      <c r="H12" s="13"/>
      <c r="N12" s="1">
        <f t="shared" si="1"/>
        <v>11</v>
      </c>
      <c r="O12">
        <f t="shared" si="3"/>
        <v>4</v>
      </c>
      <c r="P12" s="8">
        <f t="shared" si="4"/>
        <v>7</v>
      </c>
      <c r="Q12">
        <f t="shared" si="9"/>
        <v>11</v>
      </c>
      <c r="R12" s="8">
        <f t="shared" si="10"/>
        <v>0</v>
      </c>
    </row>
    <row r="13" spans="1:22" x14ac:dyDescent="0.3">
      <c r="A13" s="12">
        <v>43794.588888888888</v>
      </c>
      <c r="B13" s="12">
        <v>43800.400694444441</v>
      </c>
      <c r="C13" s="11">
        <f t="shared" ref="C13" si="19">B13-A13</f>
        <v>5.8118055555532919</v>
      </c>
      <c r="D13" s="10">
        <f t="shared" ref="D13" si="20">C13*24</f>
        <v>139.48333333327901</v>
      </c>
      <c r="E13" s="6">
        <v>1</v>
      </c>
      <c r="F13" s="7">
        <v>1</v>
      </c>
      <c r="G13" s="7">
        <v>6</v>
      </c>
      <c r="H13" s="13"/>
      <c r="N13" s="1">
        <f t="shared" si="1"/>
        <v>8</v>
      </c>
      <c r="O13">
        <f t="shared" si="3"/>
        <v>1</v>
      </c>
      <c r="P13" s="8">
        <f t="shared" si="4"/>
        <v>7</v>
      </c>
      <c r="Q13">
        <f t="shared" si="9"/>
        <v>8</v>
      </c>
      <c r="R13" s="8">
        <f t="shared" si="10"/>
        <v>0</v>
      </c>
    </row>
    <row r="14" spans="1:22" x14ac:dyDescent="0.3">
      <c r="A14" s="12">
        <v>43762.709027777775</v>
      </c>
      <c r="B14" s="12">
        <v>43768.615972222222</v>
      </c>
      <c r="C14" s="11">
        <f t="shared" si="0"/>
        <v>5.9069444444467081</v>
      </c>
      <c r="D14" s="10">
        <f t="shared" si="2"/>
        <v>141.76666666672099</v>
      </c>
      <c r="E14" s="6">
        <v>5</v>
      </c>
      <c r="F14" s="7">
        <v>12</v>
      </c>
      <c r="G14" s="7">
        <v>20</v>
      </c>
      <c r="H14" s="13">
        <v>1</v>
      </c>
      <c r="N14" s="1">
        <f t="shared" si="1"/>
        <v>38</v>
      </c>
      <c r="O14">
        <f t="shared" si="3"/>
        <v>5</v>
      </c>
      <c r="P14" s="8">
        <f t="shared" si="4"/>
        <v>33</v>
      </c>
      <c r="Q14">
        <f t="shared" si="9"/>
        <v>37</v>
      </c>
      <c r="R14" s="8">
        <f t="shared" si="10"/>
        <v>1</v>
      </c>
    </row>
    <row r="15" spans="1:22" x14ac:dyDescent="0.3">
      <c r="A15" s="12">
        <v>43775.731944444444</v>
      </c>
      <c r="B15" s="12">
        <v>43781.756944444445</v>
      </c>
      <c r="C15" s="11">
        <f t="shared" ref="C15" si="21">B15-A15</f>
        <v>6.0250000000014552</v>
      </c>
      <c r="D15" s="10">
        <f t="shared" ref="D15" si="22">C15*24</f>
        <v>144.60000000003492</v>
      </c>
      <c r="E15" s="6">
        <v>4</v>
      </c>
      <c r="F15" s="13">
        <v>5</v>
      </c>
      <c r="G15" s="7">
        <v>4</v>
      </c>
      <c r="H15" s="13"/>
      <c r="N15" s="1">
        <f t="shared" si="1"/>
        <v>13</v>
      </c>
      <c r="O15">
        <f t="shared" si="3"/>
        <v>4</v>
      </c>
      <c r="P15" s="8">
        <f t="shared" si="4"/>
        <v>9</v>
      </c>
      <c r="Q15">
        <f t="shared" si="9"/>
        <v>13</v>
      </c>
      <c r="R15" s="8">
        <f t="shared" si="10"/>
        <v>0</v>
      </c>
    </row>
    <row r="16" spans="1:22" x14ac:dyDescent="0.3">
      <c r="A16" s="12">
        <v>43761.647222222222</v>
      </c>
      <c r="B16" s="12">
        <v>43767.807638888888</v>
      </c>
      <c r="C16" s="11">
        <f t="shared" si="0"/>
        <v>6.1604166666656965</v>
      </c>
      <c r="D16" s="10">
        <f t="shared" si="2"/>
        <v>147.84999999997672</v>
      </c>
      <c r="E16" s="6">
        <v>2</v>
      </c>
      <c r="G16" s="13">
        <v>18</v>
      </c>
      <c r="H16" s="7">
        <v>7</v>
      </c>
      <c r="N16" s="1">
        <f t="shared" si="1"/>
        <v>27</v>
      </c>
      <c r="O16">
        <f t="shared" si="3"/>
        <v>2</v>
      </c>
      <c r="P16" s="8">
        <f t="shared" si="4"/>
        <v>25</v>
      </c>
      <c r="Q16">
        <f t="shared" si="9"/>
        <v>20</v>
      </c>
      <c r="R16" s="8">
        <f t="shared" si="10"/>
        <v>7</v>
      </c>
      <c r="S16">
        <f t="shared" ref="S16" si="23">SUM(E16:I16)</f>
        <v>27</v>
      </c>
      <c r="T16" s="8">
        <f t="shared" ref="T16" si="24">SUM(J16:M16)</f>
        <v>0</v>
      </c>
    </row>
    <row r="17" spans="1:20" x14ac:dyDescent="0.3">
      <c r="A17" s="12">
        <v>43767.763888888891</v>
      </c>
      <c r="B17" s="12">
        <v>43773.936111111114</v>
      </c>
      <c r="C17" s="11">
        <f t="shared" ref="C17" si="25">B17-A17</f>
        <v>6.172222222223354</v>
      </c>
      <c r="D17" s="10">
        <f t="shared" ref="D17" si="26">C17*24</f>
        <v>148.1333333333605</v>
      </c>
      <c r="E17" s="6">
        <v>1</v>
      </c>
      <c r="G17" s="13">
        <v>15</v>
      </c>
      <c r="H17" s="13">
        <v>10</v>
      </c>
      <c r="N17" s="1">
        <f t="shared" si="1"/>
        <v>26</v>
      </c>
      <c r="O17">
        <f t="shared" si="3"/>
        <v>1</v>
      </c>
      <c r="P17" s="8">
        <f t="shared" si="4"/>
        <v>25</v>
      </c>
      <c r="Q17">
        <f t="shared" si="9"/>
        <v>16</v>
      </c>
      <c r="R17" s="8">
        <f t="shared" si="10"/>
        <v>10</v>
      </c>
      <c r="S17">
        <f t="shared" ref="S17:S52" si="27">SUM(E17:I17)</f>
        <v>26</v>
      </c>
      <c r="T17" s="8">
        <f t="shared" ref="T17:T52" si="28">SUM(J17:M17)</f>
        <v>0</v>
      </c>
    </row>
    <row r="18" spans="1:20" x14ac:dyDescent="0.3">
      <c r="A18" s="12">
        <v>43775.636111111111</v>
      </c>
      <c r="B18" s="12">
        <v>43781.852777777778</v>
      </c>
      <c r="C18" s="11">
        <f t="shared" ref="C18" si="29">B18-A18</f>
        <v>6.2166666666671517</v>
      </c>
      <c r="D18" s="10">
        <f t="shared" ref="D18" si="30">C18*24</f>
        <v>149.20000000001164</v>
      </c>
      <c r="E18" s="6">
        <v>3</v>
      </c>
      <c r="F18" s="13">
        <v>10</v>
      </c>
      <c r="G18" s="13">
        <v>23</v>
      </c>
      <c r="H18" s="13">
        <v>11</v>
      </c>
      <c r="N18" s="1">
        <f t="shared" si="1"/>
        <v>47</v>
      </c>
      <c r="O18">
        <f t="shared" si="3"/>
        <v>3</v>
      </c>
      <c r="P18" s="8">
        <f t="shared" si="4"/>
        <v>44</v>
      </c>
      <c r="Q18">
        <f t="shared" si="9"/>
        <v>36</v>
      </c>
      <c r="R18" s="8">
        <f t="shared" si="10"/>
        <v>11</v>
      </c>
      <c r="S18">
        <f t="shared" si="27"/>
        <v>47</v>
      </c>
      <c r="T18" s="8">
        <f t="shared" si="28"/>
        <v>0</v>
      </c>
    </row>
    <row r="19" spans="1:20" x14ac:dyDescent="0.3">
      <c r="A19" s="12">
        <v>43769.623611111114</v>
      </c>
      <c r="B19" s="12">
        <v>43775.919444444444</v>
      </c>
      <c r="C19" s="11">
        <f t="shared" ref="C19" si="31">B19-A19</f>
        <v>6.2958333333299379</v>
      </c>
      <c r="D19" s="10">
        <f t="shared" ref="D19" si="32">C19*24</f>
        <v>151.09999999991851</v>
      </c>
      <c r="E19" s="6">
        <v>2</v>
      </c>
      <c r="G19" s="13">
        <v>27</v>
      </c>
      <c r="H19" s="13">
        <v>36</v>
      </c>
      <c r="J19" s="13">
        <v>1</v>
      </c>
      <c r="N19" s="1">
        <f t="shared" si="1"/>
        <v>66</v>
      </c>
      <c r="O19">
        <f t="shared" si="3"/>
        <v>2</v>
      </c>
      <c r="P19" s="8">
        <f t="shared" si="4"/>
        <v>64</v>
      </c>
      <c r="Q19">
        <f t="shared" si="9"/>
        <v>29</v>
      </c>
      <c r="R19" s="8">
        <f t="shared" si="10"/>
        <v>37</v>
      </c>
      <c r="S19">
        <f t="shared" si="27"/>
        <v>65</v>
      </c>
      <c r="T19" s="8">
        <f t="shared" si="28"/>
        <v>1</v>
      </c>
    </row>
    <row r="20" spans="1:20" x14ac:dyDescent="0.3">
      <c r="A20" s="12">
        <v>43784.406944444447</v>
      </c>
      <c r="B20" s="12">
        <v>43790.840277777781</v>
      </c>
      <c r="C20" s="11">
        <f t="shared" ref="C20" si="33">B20-A20</f>
        <v>6.4333333333343035</v>
      </c>
      <c r="D20" s="10">
        <f t="shared" ref="D20" si="34">C20*24</f>
        <v>154.40000000002328</v>
      </c>
      <c r="E20" s="6">
        <v>1</v>
      </c>
      <c r="F20" s="7">
        <v>1</v>
      </c>
      <c r="G20" s="13">
        <v>11</v>
      </c>
      <c r="H20" s="13">
        <v>10</v>
      </c>
      <c r="J20" s="13"/>
      <c r="N20" s="1">
        <f t="shared" si="1"/>
        <v>23</v>
      </c>
      <c r="O20">
        <f t="shared" si="3"/>
        <v>1</v>
      </c>
      <c r="P20" s="8">
        <f t="shared" si="4"/>
        <v>22</v>
      </c>
      <c r="Q20">
        <f t="shared" si="9"/>
        <v>13</v>
      </c>
      <c r="R20" s="8">
        <f t="shared" si="10"/>
        <v>10</v>
      </c>
      <c r="S20">
        <f t="shared" si="27"/>
        <v>23</v>
      </c>
      <c r="T20" s="8">
        <f t="shared" si="28"/>
        <v>0</v>
      </c>
    </row>
    <row r="21" spans="1:20" x14ac:dyDescent="0.3">
      <c r="A21" s="12">
        <v>43658.831944444442</v>
      </c>
      <c r="B21" s="12">
        <v>43665.40625</v>
      </c>
      <c r="C21" s="11">
        <f t="shared" si="0"/>
        <v>6.5743055555576575</v>
      </c>
      <c r="D21" s="10">
        <f t="shared" si="2"/>
        <v>157.78333333338378</v>
      </c>
      <c r="G21" s="13">
        <v>3</v>
      </c>
      <c r="H21" s="13"/>
      <c r="N21" s="1">
        <f t="shared" si="1"/>
        <v>3</v>
      </c>
      <c r="O21">
        <f t="shared" si="3"/>
        <v>0</v>
      </c>
      <c r="P21" s="8">
        <f t="shared" si="4"/>
        <v>3</v>
      </c>
      <c r="Q21">
        <f t="shared" si="9"/>
        <v>3</v>
      </c>
      <c r="R21" s="8">
        <f t="shared" si="10"/>
        <v>0</v>
      </c>
      <c r="S21">
        <f t="shared" si="27"/>
        <v>3</v>
      </c>
      <c r="T21" s="8">
        <f t="shared" si="28"/>
        <v>0</v>
      </c>
    </row>
    <row r="22" spans="1:20" x14ac:dyDescent="0.3">
      <c r="A22" s="12">
        <v>43769.664583333331</v>
      </c>
      <c r="B22" s="12">
        <v>43776.239583333336</v>
      </c>
      <c r="C22" s="11">
        <f t="shared" si="0"/>
        <v>6.5750000000043656</v>
      </c>
      <c r="D22" s="10">
        <f t="shared" si="2"/>
        <v>157.80000000010477</v>
      </c>
      <c r="E22" s="6">
        <v>2</v>
      </c>
      <c r="G22" s="13">
        <v>23</v>
      </c>
      <c r="H22" s="13">
        <v>29</v>
      </c>
      <c r="J22" s="13"/>
      <c r="N22" s="1">
        <f t="shared" si="1"/>
        <v>54</v>
      </c>
      <c r="O22">
        <f t="shared" si="3"/>
        <v>2</v>
      </c>
      <c r="P22" s="8">
        <f t="shared" si="4"/>
        <v>52</v>
      </c>
      <c r="Q22">
        <f t="shared" si="9"/>
        <v>25</v>
      </c>
      <c r="R22" s="8">
        <f t="shared" si="10"/>
        <v>29</v>
      </c>
      <c r="S22">
        <f t="shared" si="27"/>
        <v>54</v>
      </c>
      <c r="T22" s="8">
        <f t="shared" si="28"/>
        <v>0</v>
      </c>
    </row>
    <row r="23" spans="1:20" x14ac:dyDescent="0.3">
      <c r="A23" s="12">
        <v>43775.652083333334</v>
      </c>
      <c r="B23" s="12">
        <v>43782.35833333333</v>
      </c>
      <c r="C23" s="11">
        <f t="shared" ref="C23" si="35">B23-A23</f>
        <v>6.7062499999956344</v>
      </c>
      <c r="D23" s="10">
        <f t="shared" ref="D23" si="36">C23*24</f>
        <v>160.94999999989523</v>
      </c>
      <c r="G23" s="13">
        <v>34</v>
      </c>
      <c r="H23" s="13">
        <v>19</v>
      </c>
      <c r="J23" s="13"/>
      <c r="N23" s="1">
        <f t="shared" si="1"/>
        <v>53</v>
      </c>
      <c r="O23">
        <f t="shared" si="3"/>
        <v>0</v>
      </c>
      <c r="P23" s="8">
        <f t="shared" si="4"/>
        <v>53</v>
      </c>
      <c r="Q23">
        <f t="shared" si="9"/>
        <v>34</v>
      </c>
      <c r="R23" s="8">
        <f t="shared" si="10"/>
        <v>19</v>
      </c>
      <c r="S23">
        <f t="shared" si="27"/>
        <v>53</v>
      </c>
      <c r="T23" s="8">
        <f t="shared" si="28"/>
        <v>0</v>
      </c>
    </row>
    <row r="24" spans="1:20" x14ac:dyDescent="0.3">
      <c r="A24" s="12">
        <v>43780.643055555556</v>
      </c>
      <c r="B24" s="12">
        <v>43787.489583333336</v>
      </c>
      <c r="C24" s="11">
        <f t="shared" ref="C24" si="37">B24-A24</f>
        <v>6.8465277777795563</v>
      </c>
      <c r="D24" s="10">
        <f t="shared" ref="D24" si="38">C24*24</f>
        <v>164.31666666670935</v>
      </c>
      <c r="G24" s="13">
        <v>1</v>
      </c>
      <c r="H24" s="13">
        <v>3</v>
      </c>
      <c r="J24" s="13"/>
      <c r="N24" s="1">
        <f t="shared" si="1"/>
        <v>4</v>
      </c>
      <c r="O24">
        <f t="shared" si="3"/>
        <v>0</v>
      </c>
      <c r="P24" s="8">
        <f t="shared" si="4"/>
        <v>4</v>
      </c>
      <c r="Q24">
        <f t="shared" si="9"/>
        <v>1</v>
      </c>
      <c r="R24" s="8">
        <f t="shared" si="10"/>
        <v>3</v>
      </c>
      <c r="S24">
        <f t="shared" si="27"/>
        <v>4</v>
      </c>
      <c r="T24" s="8">
        <f t="shared" si="28"/>
        <v>0</v>
      </c>
    </row>
    <row r="25" spans="1:20" x14ac:dyDescent="0.3">
      <c r="A25" s="12">
        <v>43839.436805555553</v>
      </c>
      <c r="B25" s="12">
        <v>43846.284722222219</v>
      </c>
      <c r="C25" s="11">
        <f t="shared" ref="C25" si="39">B25-A25</f>
        <v>6.8479166666656965</v>
      </c>
      <c r="D25" s="10">
        <f t="shared" ref="D25" si="40">C25*24</f>
        <v>164.34999999997672</v>
      </c>
      <c r="E25" s="6">
        <v>1</v>
      </c>
      <c r="G25" s="13">
        <v>6</v>
      </c>
      <c r="H25" s="13">
        <v>24</v>
      </c>
      <c r="I25" s="13">
        <v>1</v>
      </c>
      <c r="J25" s="13"/>
      <c r="N25" s="1">
        <f t="shared" si="1"/>
        <v>32</v>
      </c>
      <c r="O25">
        <f t="shared" si="3"/>
        <v>1</v>
      </c>
      <c r="P25" s="8">
        <f t="shared" si="4"/>
        <v>31</v>
      </c>
      <c r="Q25">
        <f t="shared" si="9"/>
        <v>7</v>
      </c>
      <c r="R25" s="8">
        <f t="shared" si="10"/>
        <v>25</v>
      </c>
      <c r="S25">
        <f t="shared" si="27"/>
        <v>32</v>
      </c>
      <c r="T25" s="8">
        <f t="shared" si="28"/>
        <v>0</v>
      </c>
    </row>
    <row r="26" spans="1:20" x14ac:dyDescent="0.3">
      <c r="A26" s="12">
        <v>43769.73541666667</v>
      </c>
      <c r="B26" s="12">
        <v>43776.65902777778</v>
      </c>
      <c r="C26" s="11">
        <f t="shared" ref="C26" si="41">B26-A26</f>
        <v>6.9236111111094942</v>
      </c>
      <c r="D26" s="10">
        <f t="shared" ref="D26" si="42">C26*24</f>
        <v>166.16666666662786</v>
      </c>
      <c r="E26" s="6">
        <v>1</v>
      </c>
      <c r="G26" s="13">
        <v>5</v>
      </c>
      <c r="H26" s="13">
        <v>26</v>
      </c>
      <c r="J26" s="13"/>
      <c r="N26" s="1">
        <f t="shared" si="1"/>
        <v>32</v>
      </c>
      <c r="O26">
        <f t="shared" si="3"/>
        <v>1</v>
      </c>
      <c r="P26" s="8">
        <f t="shared" si="4"/>
        <v>31</v>
      </c>
      <c r="Q26">
        <f t="shared" si="9"/>
        <v>6</v>
      </c>
      <c r="R26" s="8">
        <f t="shared" si="10"/>
        <v>26</v>
      </c>
      <c r="S26">
        <f t="shared" si="27"/>
        <v>32</v>
      </c>
      <c r="T26" s="8">
        <f t="shared" si="28"/>
        <v>0</v>
      </c>
    </row>
    <row r="27" spans="1:20" x14ac:dyDescent="0.3">
      <c r="A27" s="12">
        <v>43761.606249999997</v>
      </c>
      <c r="B27" s="12">
        <v>43768.622916666667</v>
      </c>
      <c r="C27" s="11">
        <f t="shared" si="0"/>
        <v>7.0166666666700621</v>
      </c>
      <c r="D27" s="10">
        <f t="shared" si="2"/>
        <v>168.40000000008149</v>
      </c>
      <c r="G27" s="13"/>
      <c r="H27" s="13">
        <v>2</v>
      </c>
      <c r="J27" s="7">
        <v>1</v>
      </c>
      <c r="K27" s="7">
        <v>2</v>
      </c>
      <c r="N27" s="1">
        <f t="shared" si="1"/>
        <v>5</v>
      </c>
      <c r="O27">
        <f t="shared" si="3"/>
        <v>0</v>
      </c>
      <c r="P27" s="8">
        <f t="shared" si="4"/>
        <v>5</v>
      </c>
      <c r="Q27">
        <f t="shared" si="9"/>
        <v>0</v>
      </c>
      <c r="R27" s="8">
        <f t="shared" si="10"/>
        <v>5</v>
      </c>
      <c r="S27">
        <f t="shared" si="27"/>
        <v>2</v>
      </c>
      <c r="T27" s="8">
        <f t="shared" si="28"/>
        <v>3</v>
      </c>
    </row>
    <row r="28" spans="1:20" x14ac:dyDescent="0.3">
      <c r="A28" s="12">
        <v>43775.71597222222</v>
      </c>
      <c r="B28" s="12">
        <v>43782.741666666669</v>
      </c>
      <c r="C28" s="11">
        <f t="shared" ref="C28" si="43">B28-A28</f>
        <v>7.0256944444481633</v>
      </c>
      <c r="D28" s="10">
        <f t="shared" ref="D28" si="44">C28*24</f>
        <v>168.61666666675592</v>
      </c>
      <c r="G28" s="13">
        <v>7</v>
      </c>
      <c r="H28" s="13">
        <v>3</v>
      </c>
      <c r="J28" s="7">
        <v>3</v>
      </c>
      <c r="N28" s="1">
        <f t="shared" si="1"/>
        <v>13</v>
      </c>
      <c r="O28">
        <f t="shared" si="3"/>
        <v>0</v>
      </c>
      <c r="P28" s="8">
        <f t="shared" si="4"/>
        <v>13</v>
      </c>
      <c r="Q28">
        <f t="shared" si="9"/>
        <v>7</v>
      </c>
      <c r="R28" s="8">
        <f t="shared" si="10"/>
        <v>6</v>
      </c>
      <c r="S28">
        <f t="shared" si="27"/>
        <v>10</v>
      </c>
      <c r="T28" s="8">
        <f t="shared" si="28"/>
        <v>3</v>
      </c>
    </row>
    <row r="29" spans="1:20" x14ac:dyDescent="0.3">
      <c r="A29" s="12">
        <v>43731.495138888888</v>
      </c>
      <c r="B29" s="12">
        <v>43738.532638888886</v>
      </c>
      <c r="C29" s="11">
        <f t="shared" si="0"/>
        <v>7.0374999999985448</v>
      </c>
      <c r="D29" s="10">
        <f t="shared" si="2"/>
        <v>168.89999999996508</v>
      </c>
      <c r="G29" s="13"/>
      <c r="H29" s="13">
        <v>3</v>
      </c>
      <c r="N29" s="1">
        <f t="shared" si="1"/>
        <v>3</v>
      </c>
      <c r="O29">
        <f t="shared" si="3"/>
        <v>0</v>
      </c>
      <c r="P29" s="8">
        <f t="shared" si="4"/>
        <v>3</v>
      </c>
      <c r="Q29">
        <f t="shared" si="9"/>
        <v>0</v>
      </c>
      <c r="R29" s="8">
        <f t="shared" si="10"/>
        <v>3</v>
      </c>
      <c r="S29">
        <f t="shared" si="27"/>
        <v>3</v>
      </c>
      <c r="T29" s="8">
        <f t="shared" si="28"/>
        <v>0</v>
      </c>
    </row>
    <row r="30" spans="1:20" x14ac:dyDescent="0.3">
      <c r="A30" s="12">
        <v>43764.798611111109</v>
      </c>
      <c r="B30" s="12">
        <v>43771.888194444444</v>
      </c>
      <c r="C30" s="11">
        <f t="shared" ref="C30" si="45">B30-A30</f>
        <v>7.0895833333343035</v>
      </c>
      <c r="D30" s="10">
        <f t="shared" ref="D30" si="46">C30*24</f>
        <v>170.15000000002328</v>
      </c>
      <c r="G30" s="13">
        <v>5</v>
      </c>
      <c r="H30" s="13">
        <v>8</v>
      </c>
      <c r="J30" s="7">
        <v>12</v>
      </c>
      <c r="N30" s="1">
        <f t="shared" si="1"/>
        <v>25</v>
      </c>
      <c r="O30">
        <f t="shared" si="3"/>
        <v>0</v>
      </c>
      <c r="P30" s="8">
        <f t="shared" si="4"/>
        <v>25</v>
      </c>
      <c r="Q30">
        <f t="shared" si="9"/>
        <v>5</v>
      </c>
      <c r="R30" s="8">
        <f t="shared" si="10"/>
        <v>20</v>
      </c>
      <c r="S30">
        <f t="shared" si="27"/>
        <v>13</v>
      </c>
      <c r="T30" s="8">
        <f t="shared" si="28"/>
        <v>12</v>
      </c>
    </row>
    <row r="31" spans="1:20" x14ac:dyDescent="0.3">
      <c r="A31" s="12">
        <v>43775.7</v>
      </c>
      <c r="B31" s="12">
        <v>43782.884027777778</v>
      </c>
      <c r="C31" s="11">
        <f t="shared" ref="C31" si="47">B31-A31</f>
        <v>7.1840277777810115</v>
      </c>
      <c r="D31" s="10">
        <f t="shared" ref="D31" si="48">C31*24</f>
        <v>172.41666666674428</v>
      </c>
      <c r="G31" s="13">
        <v>3</v>
      </c>
      <c r="H31" s="13">
        <v>10</v>
      </c>
      <c r="J31" s="13">
        <v>5</v>
      </c>
      <c r="L31" s="13">
        <v>1</v>
      </c>
      <c r="N31" s="1">
        <f t="shared" si="1"/>
        <v>19</v>
      </c>
      <c r="O31">
        <f t="shared" si="3"/>
        <v>0</v>
      </c>
      <c r="P31" s="8">
        <f t="shared" si="4"/>
        <v>19</v>
      </c>
      <c r="Q31">
        <f t="shared" si="9"/>
        <v>3</v>
      </c>
      <c r="R31" s="8">
        <f t="shared" si="10"/>
        <v>16</v>
      </c>
      <c r="S31">
        <f t="shared" si="27"/>
        <v>13</v>
      </c>
      <c r="T31" s="8">
        <f t="shared" si="28"/>
        <v>6</v>
      </c>
    </row>
    <row r="32" spans="1:20" x14ac:dyDescent="0.3">
      <c r="A32" s="12">
        <v>43727.532638888886</v>
      </c>
      <c r="B32" s="12">
        <v>43734.725694444445</v>
      </c>
      <c r="C32" s="11">
        <f t="shared" si="0"/>
        <v>7.1930555555591127</v>
      </c>
      <c r="D32" s="10">
        <f t="shared" si="2"/>
        <v>172.6333333334187</v>
      </c>
      <c r="G32" s="13"/>
      <c r="H32" s="13">
        <v>6</v>
      </c>
      <c r="J32" s="13"/>
      <c r="K32" s="7">
        <v>1</v>
      </c>
      <c r="N32" s="1">
        <f t="shared" si="1"/>
        <v>7</v>
      </c>
      <c r="O32">
        <f t="shared" si="3"/>
        <v>0</v>
      </c>
      <c r="P32" s="8">
        <f t="shared" si="4"/>
        <v>7</v>
      </c>
      <c r="Q32">
        <f t="shared" si="9"/>
        <v>0</v>
      </c>
      <c r="R32" s="8">
        <f t="shared" si="10"/>
        <v>7</v>
      </c>
      <c r="S32">
        <f t="shared" si="27"/>
        <v>6</v>
      </c>
      <c r="T32" s="8">
        <f t="shared" si="28"/>
        <v>1</v>
      </c>
    </row>
    <row r="33" spans="1:22" x14ac:dyDescent="0.3">
      <c r="A33" s="12">
        <v>43839.395833333336</v>
      </c>
      <c r="B33" s="12">
        <v>43846.7</v>
      </c>
      <c r="C33" s="11">
        <f t="shared" ref="C33" si="49">B33-A33</f>
        <v>7.304166666661331</v>
      </c>
      <c r="D33" s="10">
        <f t="shared" ref="D33" si="50">C33*24</f>
        <v>175.29999999987194</v>
      </c>
      <c r="E33" s="6">
        <v>3</v>
      </c>
      <c r="F33" s="7">
        <v>1</v>
      </c>
      <c r="G33" s="13">
        <v>5</v>
      </c>
      <c r="H33" s="13">
        <v>28</v>
      </c>
      <c r="J33" s="13">
        <v>1</v>
      </c>
      <c r="N33" s="1">
        <f t="shared" si="1"/>
        <v>38</v>
      </c>
      <c r="O33">
        <f t="shared" si="3"/>
        <v>3</v>
      </c>
      <c r="P33" s="8">
        <f t="shared" si="4"/>
        <v>35</v>
      </c>
      <c r="Q33">
        <f t="shared" si="9"/>
        <v>9</v>
      </c>
      <c r="R33" s="8">
        <f t="shared" si="10"/>
        <v>29</v>
      </c>
      <c r="S33">
        <f t="shared" si="27"/>
        <v>37</v>
      </c>
      <c r="T33" s="8">
        <f t="shared" si="28"/>
        <v>1</v>
      </c>
    </row>
    <row r="34" spans="1:22" x14ac:dyDescent="0.3">
      <c r="A34" s="12">
        <v>43727.476388888892</v>
      </c>
      <c r="B34" s="12">
        <v>43734.861111111109</v>
      </c>
      <c r="C34" s="11">
        <f t="shared" si="0"/>
        <v>7.3847222222175333</v>
      </c>
      <c r="D34" s="10">
        <f t="shared" si="2"/>
        <v>177.2333333332208</v>
      </c>
      <c r="G34" s="7">
        <v>3</v>
      </c>
      <c r="H34" s="13">
        <v>10</v>
      </c>
      <c r="I34" s="7">
        <v>3</v>
      </c>
      <c r="J34" s="7">
        <v>5</v>
      </c>
      <c r="K34" s="13">
        <v>2</v>
      </c>
      <c r="N34" s="1">
        <f t="shared" si="1"/>
        <v>23</v>
      </c>
      <c r="Q34">
        <f t="shared" si="9"/>
        <v>3</v>
      </c>
      <c r="R34" s="8">
        <f t="shared" si="10"/>
        <v>20</v>
      </c>
      <c r="S34">
        <f t="shared" si="27"/>
        <v>16</v>
      </c>
      <c r="T34" s="8">
        <f t="shared" si="28"/>
        <v>7</v>
      </c>
    </row>
    <row r="35" spans="1:22" x14ac:dyDescent="0.3">
      <c r="A35" s="12">
        <v>43764.750694444447</v>
      </c>
      <c r="B35" s="12">
        <v>43772.254166666666</v>
      </c>
      <c r="C35" s="11">
        <f t="shared" ref="C35" si="51">B35-A35</f>
        <v>7.5034722222189885</v>
      </c>
      <c r="D35" s="10">
        <f t="shared" ref="D35" si="52">C35*24</f>
        <v>180.08333333325572</v>
      </c>
      <c r="H35" s="13"/>
      <c r="J35" s="13">
        <v>17</v>
      </c>
      <c r="K35" s="13">
        <v>26</v>
      </c>
      <c r="N35" s="1">
        <f t="shared" si="1"/>
        <v>43</v>
      </c>
      <c r="Q35">
        <f t="shared" si="9"/>
        <v>0</v>
      </c>
      <c r="R35" s="8">
        <f t="shared" si="10"/>
        <v>43</v>
      </c>
      <c r="S35">
        <f t="shared" si="27"/>
        <v>0</v>
      </c>
      <c r="T35" s="8">
        <f t="shared" si="28"/>
        <v>43</v>
      </c>
      <c r="U35">
        <f t="shared" ref="U35" si="53">SUM(E35:L35)</f>
        <v>43</v>
      </c>
      <c r="V35" s="8">
        <f t="shared" ref="V35" si="54">M35</f>
        <v>0</v>
      </c>
    </row>
    <row r="36" spans="1:22" x14ac:dyDescent="0.3">
      <c r="A36" s="12">
        <v>43660.752083333333</v>
      </c>
      <c r="B36" s="12">
        <v>43668.384722222225</v>
      </c>
      <c r="C36" s="11">
        <f t="shared" si="0"/>
        <v>7.632638888891961</v>
      </c>
      <c r="D36" s="10">
        <f t="shared" si="2"/>
        <v>183.18333333340706</v>
      </c>
      <c r="H36" s="13">
        <v>3</v>
      </c>
      <c r="J36" s="7">
        <v>1</v>
      </c>
      <c r="K36" s="7">
        <v>2</v>
      </c>
      <c r="N36" s="1">
        <f t="shared" si="1"/>
        <v>6</v>
      </c>
      <c r="Q36">
        <f t="shared" si="9"/>
        <v>0</v>
      </c>
      <c r="R36" s="8">
        <f t="shared" si="10"/>
        <v>6</v>
      </c>
      <c r="S36">
        <f t="shared" si="27"/>
        <v>3</v>
      </c>
      <c r="T36" s="8">
        <f t="shared" si="28"/>
        <v>3</v>
      </c>
      <c r="U36">
        <f t="shared" ref="U36:U65" si="55">SUM(E36:L36)</f>
        <v>6</v>
      </c>
      <c r="V36" s="8">
        <f t="shared" ref="V36:V65" si="56">M36</f>
        <v>0</v>
      </c>
    </row>
    <row r="37" spans="1:22" x14ac:dyDescent="0.3">
      <c r="A37" s="12">
        <v>43868.895138888889</v>
      </c>
      <c r="B37" s="12">
        <v>43876.538194444445</v>
      </c>
      <c r="C37" s="11">
        <f t="shared" ref="C37:C38" si="57">B37-A37</f>
        <v>7.6430555555562023</v>
      </c>
      <c r="D37" s="10">
        <f t="shared" ref="D37:D38" si="58">C37*24</f>
        <v>183.43333333334886</v>
      </c>
      <c r="E37" s="6">
        <v>2</v>
      </c>
      <c r="H37" s="13">
        <v>13</v>
      </c>
      <c r="I37" s="7">
        <v>1</v>
      </c>
      <c r="J37" s="13">
        <v>27</v>
      </c>
      <c r="K37" s="13">
        <v>22</v>
      </c>
      <c r="N37" s="1">
        <f t="shared" si="1"/>
        <v>65</v>
      </c>
      <c r="Q37">
        <f t="shared" si="9"/>
        <v>2</v>
      </c>
      <c r="R37" s="8">
        <f t="shared" si="10"/>
        <v>63</v>
      </c>
      <c r="S37">
        <f t="shared" si="27"/>
        <v>16</v>
      </c>
      <c r="T37" s="8">
        <f t="shared" si="28"/>
        <v>49</v>
      </c>
      <c r="U37">
        <f t="shared" si="55"/>
        <v>65</v>
      </c>
      <c r="V37" s="8">
        <f t="shared" si="56"/>
        <v>0</v>
      </c>
    </row>
    <row r="38" spans="1:22" x14ac:dyDescent="0.3">
      <c r="A38" s="12">
        <v>43868.847222222219</v>
      </c>
      <c r="B38" s="12">
        <v>43876.607638888883</v>
      </c>
      <c r="C38" s="11">
        <f t="shared" si="57"/>
        <v>7.7604166666642413</v>
      </c>
      <c r="D38" s="10">
        <f t="shared" si="58"/>
        <v>186.24999999994179</v>
      </c>
      <c r="E38" s="6">
        <v>1</v>
      </c>
      <c r="G38" s="7">
        <v>1</v>
      </c>
      <c r="H38" s="13">
        <v>1</v>
      </c>
      <c r="I38" s="7">
        <v>1</v>
      </c>
      <c r="J38" s="13">
        <v>8</v>
      </c>
      <c r="K38" s="13">
        <v>17</v>
      </c>
      <c r="L38" s="13">
        <v>2</v>
      </c>
      <c r="N38" s="1">
        <f t="shared" si="1"/>
        <v>31</v>
      </c>
      <c r="Q38">
        <f t="shared" si="9"/>
        <v>2</v>
      </c>
      <c r="R38" s="8">
        <f t="shared" si="10"/>
        <v>29</v>
      </c>
      <c r="S38">
        <f t="shared" si="27"/>
        <v>4</v>
      </c>
      <c r="T38" s="8">
        <f t="shared" si="28"/>
        <v>27</v>
      </c>
      <c r="U38">
        <f t="shared" si="55"/>
        <v>31</v>
      </c>
      <c r="V38" s="8">
        <f t="shared" si="56"/>
        <v>0</v>
      </c>
    </row>
    <row r="39" spans="1:22" x14ac:dyDescent="0.3">
      <c r="A39" s="12">
        <v>43775.684027777781</v>
      </c>
      <c r="B39" s="12">
        <v>43783.529861111114</v>
      </c>
      <c r="C39" s="11">
        <f t="shared" ref="C39" si="59">B39-A39</f>
        <v>7.8458333333328483</v>
      </c>
      <c r="D39" s="10">
        <f t="shared" ref="D39" si="60">C39*24</f>
        <v>188.29999999998836</v>
      </c>
      <c r="H39" s="13"/>
      <c r="J39" s="13">
        <v>5</v>
      </c>
      <c r="K39" s="13">
        <v>16</v>
      </c>
      <c r="N39" s="1">
        <f t="shared" si="1"/>
        <v>21</v>
      </c>
      <c r="Q39">
        <f t="shared" si="9"/>
        <v>0</v>
      </c>
      <c r="R39" s="8">
        <f t="shared" si="10"/>
        <v>21</v>
      </c>
      <c r="S39">
        <f t="shared" si="27"/>
        <v>0</v>
      </c>
      <c r="T39" s="8">
        <f t="shared" si="28"/>
        <v>21</v>
      </c>
      <c r="U39">
        <f t="shared" si="55"/>
        <v>21</v>
      </c>
      <c r="V39" s="8">
        <f t="shared" si="56"/>
        <v>0</v>
      </c>
    </row>
    <row r="40" spans="1:22" x14ac:dyDescent="0.3">
      <c r="A40" s="12">
        <v>43660.569444444445</v>
      </c>
      <c r="B40" s="12">
        <v>43668.57916666667</v>
      </c>
      <c r="C40" s="11">
        <f t="shared" si="0"/>
        <v>8.0097222222248092</v>
      </c>
      <c r="D40" s="10">
        <f t="shared" si="2"/>
        <v>192.23333333339542</v>
      </c>
      <c r="L40" s="7">
        <v>6</v>
      </c>
      <c r="N40" s="1">
        <f t="shared" si="1"/>
        <v>6</v>
      </c>
      <c r="Q40">
        <f t="shared" si="9"/>
        <v>0</v>
      </c>
      <c r="R40" s="8">
        <f t="shared" si="10"/>
        <v>6</v>
      </c>
      <c r="S40">
        <f t="shared" si="27"/>
        <v>0</v>
      </c>
      <c r="T40" s="8">
        <f t="shared" si="28"/>
        <v>6</v>
      </c>
      <c r="U40">
        <f t="shared" si="55"/>
        <v>6</v>
      </c>
      <c r="V40" s="8">
        <f t="shared" si="56"/>
        <v>0</v>
      </c>
    </row>
    <row r="41" spans="1:22" x14ac:dyDescent="0.3">
      <c r="A41" s="12">
        <v>43763.595833333333</v>
      </c>
      <c r="B41" s="12">
        <v>43771.606249999997</v>
      </c>
      <c r="C41" s="11">
        <f t="shared" si="0"/>
        <v>8.0104166666642413</v>
      </c>
      <c r="D41" s="10">
        <f t="shared" si="2"/>
        <v>192.24999999994179</v>
      </c>
      <c r="H41" s="13"/>
      <c r="J41" s="7">
        <v>2</v>
      </c>
      <c r="K41" s="13">
        <v>14</v>
      </c>
      <c r="L41" s="7">
        <v>6</v>
      </c>
      <c r="N41" s="1">
        <f t="shared" si="1"/>
        <v>22</v>
      </c>
      <c r="Q41">
        <f t="shared" si="9"/>
        <v>0</v>
      </c>
      <c r="R41" s="8">
        <f t="shared" si="10"/>
        <v>22</v>
      </c>
      <c r="S41">
        <f t="shared" si="27"/>
        <v>0</v>
      </c>
      <c r="T41" s="8">
        <f t="shared" si="28"/>
        <v>22</v>
      </c>
      <c r="U41">
        <f t="shared" si="55"/>
        <v>22</v>
      </c>
      <c r="V41" s="8">
        <f t="shared" si="56"/>
        <v>0</v>
      </c>
    </row>
    <row r="42" spans="1:22" x14ac:dyDescent="0.3">
      <c r="A42" s="12">
        <v>43798.595833333333</v>
      </c>
      <c r="B42" s="12">
        <v>43806.740277777775</v>
      </c>
      <c r="C42" s="11">
        <f t="shared" ref="C42" si="61">B42-A42</f>
        <v>8.1444444444423425</v>
      </c>
      <c r="D42" s="10">
        <f t="shared" ref="D42" si="62">C42*24</f>
        <v>195.46666666661622</v>
      </c>
      <c r="H42" s="13"/>
      <c r="K42" s="13">
        <v>24</v>
      </c>
      <c r="N42" s="1">
        <f t="shared" si="1"/>
        <v>24</v>
      </c>
      <c r="Q42">
        <f t="shared" si="9"/>
        <v>0</v>
      </c>
      <c r="R42" s="8">
        <f t="shared" si="10"/>
        <v>24</v>
      </c>
      <c r="S42">
        <f t="shared" si="27"/>
        <v>0</v>
      </c>
      <c r="T42" s="8">
        <f t="shared" si="28"/>
        <v>24</v>
      </c>
      <c r="U42">
        <f t="shared" si="55"/>
        <v>24</v>
      </c>
      <c r="V42" s="8">
        <f t="shared" si="56"/>
        <v>0</v>
      </c>
    </row>
    <row r="43" spans="1:22" x14ac:dyDescent="0.3">
      <c r="A43" s="12">
        <v>43779.630555555559</v>
      </c>
      <c r="B43" s="12">
        <v>43787.909722222219</v>
      </c>
      <c r="C43" s="11">
        <f t="shared" ref="C43" si="63">B43-A43</f>
        <v>8.2791666666598758</v>
      </c>
      <c r="D43" s="10">
        <f t="shared" ref="D43" si="64">C43*24</f>
        <v>198.69999999983702</v>
      </c>
      <c r="E43" s="24" t="s">
        <v>16</v>
      </c>
      <c r="H43" s="13"/>
      <c r="J43" s="13">
        <v>1</v>
      </c>
      <c r="K43" s="13"/>
      <c r="L43" s="7">
        <v>11</v>
      </c>
      <c r="N43" s="1">
        <f t="shared" si="1"/>
        <v>12</v>
      </c>
      <c r="Q43">
        <f t="shared" si="9"/>
        <v>0</v>
      </c>
      <c r="R43" s="8">
        <f t="shared" si="10"/>
        <v>12</v>
      </c>
      <c r="S43">
        <f t="shared" si="27"/>
        <v>0</v>
      </c>
      <c r="T43" s="8">
        <f t="shared" si="28"/>
        <v>12</v>
      </c>
      <c r="U43">
        <f t="shared" si="55"/>
        <v>12</v>
      </c>
      <c r="V43" s="8">
        <f t="shared" si="56"/>
        <v>0</v>
      </c>
    </row>
    <row r="44" spans="1:22" x14ac:dyDescent="0.3">
      <c r="A44" s="12">
        <v>43726.509722222225</v>
      </c>
      <c r="B44" s="12">
        <v>43734.852777777778</v>
      </c>
      <c r="C44" s="11">
        <f t="shared" si="0"/>
        <v>8.3430555555532919</v>
      </c>
      <c r="D44" s="10">
        <f t="shared" si="2"/>
        <v>200.23333333327901</v>
      </c>
      <c r="L44" s="7">
        <v>13</v>
      </c>
      <c r="N44" s="1">
        <f t="shared" si="1"/>
        <v>13</v>
      </c>
      <c r="Q44">
        <f t="shared" si="9"/>
        <v>0</v>
      </c>
      <c r="R44" s="8">
        <f t="shared" si="10"/>
        <v>13</v>
      </c>
      <c r="S44">
        <f t="shared" si="27"/>
        <v>0</v>
      </c>
      <c r="T44" s="8">
        <f t="shared" si="28"/>
        <v>13</v>
      </c>
      <c r="U44">
        <f t="shared" si="55"/>
        <v>13</v>
      </c>
      <c r="V44" s="8">
        <f t="shared" si="56"/>
        <v>0</v>
      </c>
    </row>
    <row r="45" spans="1:22" x14ac:dyDescent="0.3">
      <c r="A45" s="12">
        <v>43840.416666666664</v>
      </c>
      <c r="B45" s="12">
        <v>43848.856249999997</v>
      </c>
      <c r="C45" s="11">
        <f t="shared" ref="C45:C49" si="65">B45-A45</f>
        <v>8.4395833333328483</v>
      </c>
      <c r="D45" s="10">
        <f t="shared" ref="D45:D49" si="66">C45*24</f>
        <v>202.54999999998836</v>
      </c>
      <c r="K45" s="7">
        <v>4</v>
      </c>
      <c r="N45" s="1">
        <f t="shared" si="1"/>
        <v>4</v>
      </c>
      <c r="Q45">
        <f t="shared" si="9"/>
        <v>0</v>
      </c>
      <c r="R45" s="8">
        <f t="shared" si="10"/>
        <v>4</v>
      </c>
      <c r="S45">
        <f t="shared" si="27"/>
        <v>0</v>
      </c>
      <c r="T45" s="8">
        <f t="shared" si="28"/>
        <v>4</v>
      </c>
      <c r="U45">
        <f t="shared" si="55"/>
        <v>4</v>
      </c>
      <c r="V45" s="8">
        <f t="shared" si="56"/>
        <v>0</v>
      </c>
    </row>
    <row r="46" spans="1:22" x14ac:dyDescent="0.3">
      <c r="A46" s="12">
        <v>43885.404861111114</v>
      </c>
      <c r="B46" s="12">
        <v>43893.849305555559</v>
      </c>
      <c r="C46" s="11">
        <f t="shared" ref="C46" si="67">B46-A46</f>
        <v>8.4444444444452529</v>
      </c>
      <c r="D46" s="10">
        <f t="shared" ref="D46" si="68">C46*24</f>
        <v>202.66666666668607</v>
      </c>
      <c r="H46" s="7">
        <v>3</v>
      </c>
      <c r="J46" s="7">
        <v>2</v>
      </c>
      <c r="K46" s="13">
        <v>52</v>
      </c>
      <c r="L46" s="13">
        <v>4</v>
      </c>
      <c r="M46" s="8">
        <v>1</v>
      </c>
      <c r="N46" s="1">
        <f t="shared" si="1"/>
        <v>62</v>
      </c>
      <c r="Q46">
        <f t="shared" si="9"/>
        <v>0</v>
      </c>
      <c r="R46" s="8">
        <f t="shared" si="10"/>
        <v>62</v>
      </c>
      <c r="S46">
        <f t="shared" si="27"/>
        <v>3</v>
      </c>
      <c r="T46" s="8">
        <f t="shared" si="28"/>
        <v>59</v>
      </c>
      <c r="U46">
        <f t="shared" si="55"/>
        <v>61</v>
      </c>
      <c r="V46" s="8">
        <f t="shared" si="56"/>
        <v>1</v>
      </c>
    </row>
    <row r="47" spans="1:22" x14ac:dyDescent="0.3">
      <c r="A47" s="12">
        <v>43868.879166666666</v>
      </c>
      <c r="B47" s="12">
        <v>43877.356249999997</v>
      </c>
      <c r="C47" s="11">
        <f t="shared" ref="C47" si="69">B47-A47</f>
        <v>8.4770833333313931</v>
      </c>
      <c r="D47" s="10">
        <f t="shared" ref="D47" si="70">C47*24</f>
        <v>203.44999999995343</v>
      </c>
      <c r="F47" s="25" t="s">
        <v>16</v>
      </c>
      <c r="H47" s="7">
        <v>2</v>
      </c>
      <c r="J47" s="7">
        <v>5</v>
      </c>
      <c r="K47" s="13">
        <v>42</v>
      </c>
      <c r="L47" s="13">
        <v>21</v>
      </c>
      <c r="M47" s="8">
        <v>1</v>
      </c>
      <c r="N47" s="1">
        <f t="shared" si="1"/>
        <v>71</v>
      </c>
      <c r="Q47">
        <f t="shared" si="9"/>
        <v>0</v>
      </c>
      <c r="R47" s="8">
        <f t="shared" si="10"/>
        <v>71</v>
      </c>
      <c r="S47">
        <f t="shared" si="27"/>
        <v>2</v>
      </c>
      <c r="T47" s="8">
        <f t="shared" si="28"/>
        <v>69</v>
      </c>
      <c r="U47">
        <f t="shared" si="55"/>
        <v>70</v>
      </c>
      <c r="V47" s="8">
        <f t="shared" si="56"/>
        <v>1</v>
      </c>
    </row>
    <row r="48" spans="1:22" x14ac:dyDescent="0.3">
      <c r="A48" s="12">
        <v>43840.455555555556</v>
      </c>
      <c r="B48" s="12">
        <v>43848.9375</v>
      </c>
      <c r="C48" s="11">
        <f t="shared" si="65"/>
        <v>8.4819444444437977</v>
      </c>
      <c r="D48" s="10">
        <f t="shared" si="66"/>
        <v>203.56666666665114</v>
      </c>
      <c r="H48" s="7">
        <v>1</v>
      </c>
      <c r="L48" s="13">
        <v>2</v>
      </c>
      <c r="N48" s="1">
        <f t="shared" si="1"/>
        <v>3</v>
      </c>
      <c r="Q48">
        <f t="shared" si="9"/>
        <v>0</v>
      </c>
      <c r="R48" s="8">
        <f t="shared" si="10"/>
        <v>3</v>
      </c>
      <c r="S48">
        <f t="shared" si="27"/>
        <v>1</v>
      </c>
      <c r="T48" s="8">
        <f t="shared" si="28"/>
        <v>2</v>
      </c>
      <c r="U48">
        <f t="shared" si="55"/>
        <v>3</v>
      </c>
      <c r="V48" s="8">
        <f t="shared" si="56"/>
        <v>0</v>
      </c>
    </row>
    <row r="49" spans="1:22" x14ac:dyDescent="0.3">
      <c r="A49" s="12">
        <v>43840.375694444447</v>
      </c>
      <c r="B49" s="12">
        <v>43848.886111111111</v>
      </c>
      <c r="C49" s="11">
        <f t="shared" si="65"/>
        <v>8.5104166666642413</v>
      </c>
      <c r="D49" s="10">
        <f t="shared" si="66"/>
        <v>204.24999999994179</v>
      </c>
      <c r="H49" s="7">
        <v>1</v>
      </c>
      <c r="K49" s="7">
        <v>21</v>
      </c>
      <c r="L49" s="7">
        <v>3</v>
      </c>
      <c r="N49" s="1">
        <f t="shared" si="1"/>
        <v>25</v>
      </c>
      <c r="Q49">
        <f t="shared" si="9"/>
        <v>0</v>
      </c>
      <c r="R49" s="8">
        <f t="shared" si="10"/>
        <v>25</v>
      </c>
      <c r="S49">
        <f t="shared" si="27"/>
        <v>1</v>
      </c>
      <c r="T49" s="8">
        <f t="shared" si="28"/>
        <v>24</v>
      </c>
      <c r="U49">
        <f t="shared" si="55"/>
        <v>25</v>
      </c>
      <c r="V49" s="8">
        <f t="shared" si="56"/>
        <v>0</v>
      </c>
    </row>
    <row r="50" spans="1:22" x14ac:dyDescent="0.3">
      <c r="A50" s="12">
        <v>43769.703472222223</v>
      </c>
      <c r="B50" s="12">
        <v>43778.345833333333</v>
      </c>
      <c r="C50" s="11">
        <f t="shared" ref="C50" si="71">B50-A50</f>
        <v>8.6423611111094942</v>
      </c>
      <c r="D50" s="10">
        <f t="shared" ref="D50" si="72">C50*24</f>
        <v>207.41666666662786</v>
      </c>
      <c r="J50" s="13">
        <v>1</v>
      </c>
      <c r="K50" s="13">
        <v>3</v>
      </c>
      <c r="L50" s="13">
        <v>40</v>
      </c>
      <c r="M50" s="8">
        <v>4</v>
      </c>
      <c r="N50" s="1">
        <f t="shared" si="1"/>
        <v>48</v>
      </c>
      <c r="Q50">
        <f t="shared" si="9"/>
        <v>0</v>
      </c>
      <c r="R50" s="8">
        <f t="shared" si="10"/>
        <v>48</v>
      </c>
      <c r="S50">
        <f t="shared" si="27"/>
        <v>0</v>
      </c>
      <c r="T50" s="8">
        <f t="shared" si="28"/>
        <v>48</v>
      </c>
      <c r="U50">
        <f t="shared" si="55"/>
        <v>44</v>
      </c>
      <c r="V50" s="8">
        <f t="shared" si="56"/>
        <v>4</v>
      </c>
    </row>
    <row r="51" spans="1:22" x14ac:dyDescent="0.3">
      <c r="A51" s="12">
        <v>43770.804861111108</v>
      </c>
      <c r="B51" s="12">
        <v>43779.736805555556</v>
      </c>
      <c r="C51" s="11">
        <f t="shared" ref="C51" si="73">B51-A51</f>
        <v>8.9319444444481633</v>
      </c>
      <c r="D51" s="10">
        <f t="shared" ref="D51" si="74">C51*24</f>
        <v>214.36666666675592</v>
      </c>
      <c r="J51" s="13"/>
      <c r="K51" s="13">
        <v>4</v>
      </c>
      <c r="L51" s="13">
        <v>21</v>
      </c>
      <c r="M51" s="8">
        <v>3</v>
      </c>
      <c r="N51" s="1">
        <f t="shared" si="1"/>
        <v>28</v>
      </c>
      <c r="Q51">
        <f t="shared" si="9"/>
        <v>0</v>
      </c>
      <c r="R51" s="8">
        <f t="shared" si="10"/>
        <v>28</v>
      </c>
      <c r="S51">
        <f t="shared" si="27"/>
        <v>0</v>
      </c>
      <c r="T51" s="8">
        <f t="shared" si="28"/>
        <v>28</v>
      </c>
      <c r="U51">
        <f t="shared" si="55"/>
        <v>25</v>
      </c>
      <c r="V51" s="8">
        <f t="shared" si="56"/>
        <v>3</v>
      </c>
    </row>
    <row r="52" spans="1:22" x14ac:dyDescent="0.3">
      <c r="A52" s="12">
        <v>43776.6</v>
      </c>
      <c r="B52" s="12">
        <v>43785.813888888886</v>
      </c>
      <c r="C52" s="11">
        <f t="shared" ref="C52" si="75">B52-A52</f>
        <v>9.2138888888875954</v>
      </c>
      <c r="D52" s="10">
        <f t="shared" ref="D52" si="76">C52*24</f>
        <v>221.13333333330229</v>
      </c>
      <c r="J52" s="13"/>
      <c r="K52" s="13"/>
      <c r="L52" s="13">
        <v>26</v>
      </c>
      <c r="M52" s="8">
        <v>7</v>
      </c>
      <c r="N52" s="1">
        <f t="shared" si="1"/>
        <v>33</v>
      </c>
      <c r="S52">
        <f t="shared" si="27"/>
        <v>0</v>
      </c>
      <c r="T52" s="8">
        <f t="shared" si="28"/>
        <v>33</v>
      </c>
      <c r="U52">
        <f t="shared" si="55"/>
        <v>26</v>
      </c>
      <c r="V52" s="8">
        <f t="shared" si="56"/>
        <v>7</v>
      </c>
    </row>
    <row r="53" spans="1:22" x14ac:dyDescent="0.3">
      <c r="A53" s="12">
        <v>43726.427083333336</v>
      </c>
      <c r="B53" s="12">
        <v>43735.658333333333</v>
      </c>
      <c r="C53" s="11">
        <f t="shared" si="0"/>
        <v>9.2312499999970896</v>
      </c>
      <c r="D53" s="10">
        <f t="shared" si="2"/>
        <v>221.54999999993015</v>
      </c>
      <c r="L53" s="7">
        <v>6</v>
      </c>
      <c r="M53" s="8">
        <v>1</v>
      </c>
      <c r="N53" s="1">
        <f t="shared" si="1"/>
        <v>7</v>
      </c>
      <c r="U53">
        <f t="shared" si="55"/>
        <v>6</v>
      </c>
      <c r="V53" s="8">
        <f t="shared" si="56"/>
        <v>1</v>
      </c>
    </row>
    <row r="54" spans="1:22" x14ac:dyDescent="0.3">
      <c r="A54" s="12">
        <v>43770.84375</v>
      </c>
      <c r="B54" s="12">
        <v>43780.44027777778</v>
      </c>
      <c r="C54" s="11">
        <f t="shared" ref="C54" si="77">B54-A54</f>
        <v>9.5965277777795563</v>
      </c>
      <c r="D54" s="10">
        <f t="shared" ref="D54" si="78">C54*24</f>
        <v>230.31666666670935</v>
      </c>
      <c r="H54" s="25" t="s">
        <v>16</v>
      </c>
      <c r="K54" s="13">
        <v>5</v>
      </c>
      <c r="L54" s="13">
        <v>10</v>
      </c>
      <c r="M54" s="8">
        <v>18</v>
      </c>
      <c r="N54" s="1">
        <f t="shared" si="1"/>
        <v>33</v>
      </c>
      <c r="U54">
        <f t="shared" si="55"/>
        <v>15</v>
      </c>
      <c r="V54" s="8">
        <f t="shared" si="56"/>
        <v>18</v>
      </c>
    </row>
    <row r="55" spans="1:22" x14ac:dyDescent="0.3">
      <c r="A55" s="12">
        <v>43839.475694444445</v>
      </c>
      <c r="B55" s="12">
        <v>43849.284722222219</v>
      </c>
      <c r="C55" s="11">
        <f t="shared" ref="C55" si="79">B55-A55</f>
        <v>9.8090277777737356</v>
      </c>
      <c r="D55" s="10">
        <f t="shared" ref="D55" si="80">C55*24</f>
        <v>235.41666666656965</v>
      </c>
      <c r="H55" s="25"/>
      <c r="K55" s="13"/>
      <c r="L55" s="13">
        <v>1</v>
      </c>
      <c r="M55" s="8">
        <v>7</v>
      </c>
      <c r="N55" s="1">
        <f t="shared" si="1"/>
        <v>8</v>
      </c>
      <c r="U55">
        <f t="shared" si="55"/>
        <v>1</v>
      </c>
      <c r="V55" s="8">
        <f t="shared" si="56"/>
        <v>7</v>
      </c>
    </row>
    <row r="56" spans="1:22" x14ac:dyDescent="0.3">
      <c r="A56" s="12">
        <v>43857.640277777777</v>
      </c>
      <c r="B56" s="12">
        <v>43867.450694444444</v>
      </c>
      <c r="C56" s="11">
        <f t="shared" ref="C56" si="81">B56-A56</f>
        <v>9.8104166666671517</v>
      </c>
      <c r="D56" s="10">
        <f t="shared" ref="D56" si="82">C56*24</f>
        <v>235.45000000001164</v>
      </c>
      <c r="H56" s="25"/>
      <c r="K56" s="13"/>
      <c r="L56" s="13">
        <v>1</v>
      </c>
      <c r="M56" s="8">
        <v>3</v>
      </c>
      <c r="N56" s="1">
        <f t="shared" si="1"/>
        <v>4</v>
      </c>
      <c r="U56">
        <f t="shared" si="55"/>
        <v>1</v>
      </c>
      <c r="V56" s="8">
        <f t="shared" si="56"/>
        <v>3</v>
      </c>
    </row>
    <row r="57" spans="1:22" x14ac:dyDescent="0.3">
      <c r="A57" s="12">
        <v>43767.827777777777</v>
      </c>
      <c r="B57" s="12">
        <v>43777.833333333336</v>
      </c>
      <c r="C57" s="11">
        <f t="shared" ref="C57" si="83">B57-A57</f>
        <v>10.005555555559113</v>
      </c>
      <c r="D57" s="10">
        <f t="shared" ref="D57" si="84">C57*24</f>
        <v>240.1333333334187</v>
      </c>
      <c r="M57" s="8">
        <v>18</v>
      </c>
      <c r="N57" s="1">
        <f t="shared" si="1"/>
        <v>18</v>
      </c>
      <c r="U57">
        <f t="shared" si="55"/>
        <v>0</v>
      </c>
      <c r="V57" s="8">
        <f t="shared" si="56"/>
        <v>18</v>
      </c>
    </row>
    <row r="58" spans="1:22" x14ac:dyDescent="0.3">
      <c r="A58" s="12">
        <v>43857.576388888891</v>
      </c>
      <c r="B58" s="12">
        <v>43867.802083333336</v>
      </c>
      <c r="C58" s="11">
        <f t="shared" ref="C58:C59" si="85">B58-A58</f>
        <v>10.225694444445253</v>
      </c>
      <c r="D58" s="10">
        <f t="shared" ref="D58:D59" si="86">C58*24</f>
        <v>245.41666666668607</v>
      </c>
      <c r="L58" s="13">
        <v>1</v>
      </c>
      <c r="M58" s="8">
        <v>3</v>
      </c>
      <c r="N58" s="1">
        <f t="shared" si="1"/>
        <v>4</v>
      </c>
      <c r="U58">
        <f t="shared" si="55"/>
        <v>1</v>
      </c>
      <c r="V58" s="8">
        <f t="shared" si="56"/>
        <v>3</v>
      </c>
    </row>
    <row r="59" spans="1:22" x14ac:dyDescent="0.3">
      <c r="A59" s="12">
        <v>43857.544444444444</v>
      </c>
      <c r="B59" s="12">
        <v>43867.78125</v>
      </c>
      <c r="C59" s="11">
        <f t="shared" si="85"/>
        <v>10.236805555556202</v>
      </c>
      <c r="D59" s="10">
        <f t="shared" si="86"/>
        <v>245.68333333334886</v>
      </c>
      <c r="L59" s="13">
        <v>1</v>
      </c>
      <c r="M59" s="8">
        <v>12</v>
      </c>
      <c r="N59" s="1">
        <f t="shared" si="1"/>
        <v>13</v>
      </c>
      <c r="U59">
        <f t="shared" si="55"/>
        <v>1</v>
      </c>
      <c r="V59" s="8">
        <f t="shared" si="56"/>
        <v>12</v>
      </c>
    </row>
    <row r="60" spans="1:22" x14ac:dyDescent="0.3">
      <c r="A60" s="12">
        <v>43797.465277777781</v>
      </c>
      <c r="B60" s="12">
        <v>43807.870138888888</v>
      </c>
      <c r="C60" s="11">
        <f t="shared" ref="C60:C64" si="87">B60-A60</f>
        <v>10.404861111106584</v>
      </c>
      <c r="D60" s="10">
        <f t="shared" ref="D60:D64" si="88">C60*24</f>
        <v>249.71666666655801</v>
      </c>
      <c r="M60" s="8">
        <v>9</v>
      </c>
      <c r="N60" s="1">
        <f t="shared" si="1"/>
        <v>9</v>
      </c>
      <c r="U60">
        <f t="shared" si="55"/>
        <v>0</v>
      </c>
      <c r="V60" s="8">
        <f t="shared" si="56"/>
        <v>9</v>
      </c>
    </row>
    <row r="61" spans="1:22" x14ac:dyDescent="0.3">
      <c r="A61" s="12">
        <v>43780.563194444447</v>
      </c>
      <c r="B61" s="12">
        <v>43790.975694444445</v>
      </c>
      <c r="C61" s="11">
        <f t="shared" si="87"/>
        <v>10.412499999998545</v>
      </c>
      <c r="D61" s="10">
        <f t="shared" si="88"/>
        <v>249.89999999996508</v>
      </c>
      <c r="M61" s="8">
        <v>9</v>
      </c>
      <c r="N61" s="1">
        <f t="shared" si="1"/>
        <v>9</v>
      </c>
      <c r="U61">
        <f t="shared" si="55"/>
        <v>0</v>
      </c>
      <c r="V61" s="8">
        <f t="shared" si="56"/>
        <v>9</v>
      </c>
    </row>
    <row r="62" spans="1:22" x14ac:dyDescent="0.3">
      <c r="A62" s="12">
        <v>43886.894444444442</v>
      </c>
      <c r="B62" s="12">
        <v>43897.65347222222</v>
      </c>
      <c r="C62" s="11">
        <f t="shared" si="87"/>
        <v>10.759027777778101</v>
      </c>
      <c r="D62" s="10">
        <f t="shared" si="88"/>
        <v>258.21666666667443</v>
      </c>
      <c r="M62" s="8">
        <v>12</v>
      </c>
      <c r="N62" s="1">
        <f t="shared" si="1"/>
        <v>12</v>
      </c>
      <c r="U62">
        <f t="shared" si="55"/>
        <v>0</v>
      </c>
      <c r="V62" s="8">
        <f t="shared" si="56"/>
        <v>12</v>
      </c>
    </row>
    <row r="63" spans="1:22" x14ac:dyDescent="0.3">
      <c r="A63" s="12">
        <v>43868.863194444442</v>
      </c>
      <c r="B63" s="12">
        <v>43879.790277777771</v>
      </c>
      <c r="C63" s="11">
        <f t="shared" si="87"/>
        <v>10.927083333328483</v>
      </c>
      <c r="D63" s="10">
        <f t="shared" si="88"/>
        <v>262.24999999988358</v>
      </c>
      <c r="L63" s="7">
        <v>4</v>
      </c>
      <c r="M63" s="8">
        <v>61</v>
      </c>
      <c r="N63" s="1">
        <f t="shared" si="1"/>
        <v>65</v>
      </c>
      <c r="U63">
        <f t="shared" si="55"/>
        <v>4</v>
      </c>
      <c r="V63" s="8">
        <f t="shared" si="56"/>
        <v>61</v>
      </c>
    </row>
    <row r="64" spans="1:22" x14ac:dyDescent="0.3">
      <c r="A64" s="12">
        <v>43885.436805555553</v>
      </c>
      <c r="B64" s="12">
        <v>43896.708333333336</v>
      </c>
      <c r="C64" s="11">
        <f t="shared" si="87"/>
        <v>11.271527777782467</v>
      </c>
      <c r="D64" s="10">
        <f t="shared" si="88"/>
        <v>270.5166666667792</v>
      </c>
      <c r="M64" s="8">
        <v>30</v>
      </c>
      <c r="N64" s="1">
        <f t="shared" si="1"/>
        <v>30</v>
      </c>
      <c r="U64">
        <f t="shared" si="55"/>
        <v>0</v>
      </c>
      <c r="V64" s="8">
        <f t="shared" si="56"/>
        <v>30</v>
      </c>
    </row>
    <row r="65" spans="1:22" x14ac:dyDescent="0.3">
      <c r="A65" s="12">
        <v>43885.363888888889</v>
      </c>
      <c r="B65" s="12">
        <v>43896.861111111109</v>
      </c>
      <c r="C65" s="11">
        <f t="shared" ref="C65" si="89">B65-A65</f>
        <v>11.497222222220444</v>
      </c>
      <c r="D65" s="10">
        <f t="shared" ref="D65" si="90">C65*24</f>
        <v>275.93333333329065</v>
      </c>
      <c r="M65" s="8">
        <v>76</v>
      </c>
      <c r="N65" s="1">
        <f t="shared" si="1"/>
        <v>76</v>
      </c>
      <c r="U65">
        <f t="shared" si="55"/>
        <v>0</v>
      </c>
      <c r="V65" s="8">
        <f t="shared" si="56"/>
        <v>76</v>
      </c>
    </row>
    <row r="66" spans="1:22" x14ac:dyDescent="0.3">
      <c r="A66" s="12"/>
      <c r="B66" s="12"/>
      <c r="C66" s="11"/>
      <c r="D66" s="10"/>
      <c r="N66" s="33">
        <f>SUM(N3:N65)</f>
        <v>1509</v>
      </c>
    </row>
    <row r="68" spans="1:22" x14ac:dyDescent="0.3">
      <c r="A68" s="1" t="s">
        <v>31</v>
      </c>
    </row>
  </sheetData>
  <mergeCells count="9">
    <mergeCell ref="O1:P1"/>
    <mergeCell ref="Q1:R1"/>
    <mergeCell ref="S1:T1"/>
    <mergeCell ref="U1:V1"/>
    <mergeCell ref="A1:A2"/>
    <mergeCell ref="B1:B2"/>
    <mergeCell ref="C1:D1"/>
    <mergeCell ref="E1:M1"/>
    <mergeCell ref="N1:N2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81F1A-CD3D-4799-928F-683B363AFCEF}">
  <dimension ref="A1:V54"/>
  <sheetViews>
    <sheetView zoomScaleNormal="100" workbookViewId="0">
      <pane ySplit="2" topLeftCell="A3" activePane="bottomLeft" state="frozen"/>
      <selection pane="bottomLeft" activeCell="A3" sqref="A3"/>
    </sheetView>
  </sheetViews>
  <sheetFormatPr defaultRowHeight="14.4" x14ac:dyDescent="0.3"/>
  <cols>
    <col min="1" max="1" width="18.21875" style="1" customWidth="1"/>
    <col min="2" max="2" width="17" style="1" customWidth="1"/>
    <col min="3" max="3" width="7.21875" style="6" customWidth="1"/>
    <col min="4" max="4" width="6.88671875" style="6" customWidth="1"/>
    <col min="5" max="5" width="7.6640625" style="6" bestFit="1" customWidth="1"/>
    <col min="6" max="6" width="9.21875" style="7" customWidth="1"/>
    <col min="7" max="7" width="11.88671875" style="7" customWidth="1"/>
    <col min="8" max="8" width="12.44140625" style="7" bestFit="1" customWidth="1"/>
    <col min="9" max="9" width="8.109375" style="7" bestFit="1" customWidth="1"/>
    <col min="10" max="10" width="9.33203125" style="7" bestFit="1" customWidth="1"/>
    <col min="11" max="11" width="6.77734375" style="7" bestFit="1" customWidth="1"/>
    <col min="12" max="12" width="6.21875" style="7" bestFit="1" customWidth="1"/>
    <col min="13" max="13" width="7.88671875" style="8" bestFit="1" customWidth="1"/>
    <col min="14" max="14" width="5.21875" style="1" bestFit="1" customWidth="1"/>
    <col min="15" max="15" width="6.5546875" customWidth="1"/>
    <col min="16" max="16" width="7" style="8" customWidth="1"/>
    <col min="17" max="17" width="8.44140625" customWidth="1"/>
    <col min="18" max="18" width="8.5546875" style="8" customWidth="1"/>
    <col min="19" max="19" width="6.5546875" customWidth="1"/>
    <col min="20" max="20" width="7" style="8" customWidth="1"/>
    <col min="21" max="21" width="6.5546875" customWidth="1"/>
    <col min="22" max="22" width="7" style="8" customWidth="1"/>
  </cols>
  <sheetData>
    <row r="1" spans="1:22" x14ac:dyDescent="0.3">
      <c r="A1" s="37" t="s">
        <v>1</v>
      </c>
      <c r="B1" s="37" t="s">
        <v>0</v>
      </c>
      <c r="C1" s="34" t="s">
        <v>12</v>
      </c>
      <c r="D1" s="36"/>
      <c r="E1" s="34" t="s">
        <v>9</v>
      </c>
      <c r="F1" s="38"/>
      <c r="G1" s="38"/>
      <c r="H1" s="38"/>
      <c r="I1" s="38"/>
      <c r="J1" s="38"/>
      <c r="K1" s="38"/>
      <c r="L1" s="38"/>
      <c r="M1" s="36"/>
      <c r="N1" s="39" t="s">
        <v>11</v>
      </c>
      <c r="O1" s="34" t="s">
        <v>18</v>
      </c>
      <c r="P1" s="35"/>
      <c r="Q1" s="34" t="s">
        <v>21</v>
      </c>
      <c r="R1" s="35"/>
      <c r="S1" s="34" t="s">
        <v>22</v>
      </c>
      <c r="T1" s="35"/>
      <c r="U1" s="34" t="s">
        <v>23</v>
      </c>
      <c r="V1" s="36"/>
    </row>
    <row r="2" spans="1:22" ht="43.8" customHeight="1" x14ac:dyDescent="0.3">
      <c r="A2" s="37"/>
      <c r="B2" s="37"/>
      <c r="C2" s="15" t="s">
        <v>13</v>
      </c>
      <c r="D2" s="15" t="s">
        <v>14</v>
      </c>
      <c r="E2" s="3" t="s">
        <v>10</v>
      </c>
      <c r="F2" s="4" t="s">
        <v>5</v>
      </c>
      <c r="G2" s="4" t="s">
        <v>2</v>
      </c>
      <c r="H2" s="4" t="s">
        <v>3</v>
      </c>
      <c r="I2" s="4" t="s">
        <v>15</v>
      </c>
      <c r="J2" s="4" t="s">
        <v>4</v>
      </c>
      <c r="K2" s="4" t="s">
        <v>6</v>
      </c>
      <c r="L2" s="4" t="s">
        <v>7</v>
      </c>
      <c r="M2" s="5" t="s">
        <v>8</v>
      </c>
      <c r="N2" s="37"/>
      <c r="O2" s="21" t="s">
        <v>19</v>
      </c>
      <c r="P2" s="26" t="s">
        <v>20</v>
      </c>
      <c r="Q2" s="21" t="s">
        <v>19</v>
      </c>
      <c r="R2" s="26" t="s">
        <v>20</v>
      </c>
      <c r="S2" s="21" t="s">
        <v>19</v>
      </c>
      <c r="T2" s="26" t="s">
        <v>20</v>
      </c>
      <c r="U2" s="21" t="s">
        <v>19</v>
      </c>
      <c r="V2" s="26" t="s">
        <v>20</v>
      </c>
    </row>
    <row r="3" spans="1:22" x14ac:dyDescent="0.3">
      <c r="A3" s="22">
        <v>43770.763888888891</v>
      </c>
      <c r="B3" s="22">
        <v>43773.775694444441</v>
      </c>
      <c r="C3" s="11">
        <f t="shared" ref="C3:C4" si="0">B3-A3</f>
        <v>3.0118055555503815</v>
      </c>
      <c r="D3" s="10">
        <f>C3*24</f>
        <v>72.283333333209157</v>
      </c>
      <c r="E3" s="3">
        <v>56</v>
      </c>
      <c r="F3" s="4"/>
      <c r="G3" s="4"/>
      <c r="H3" s="4"/>
      <c r="I3" s="4"/>
      <c r="J3" s="4"/>
      <c r="K3" s="4"/>
      <c r="L3" s="4"/>
      <c r="M3" s="5"/>
      <c r="N3" s="1">
        <f t="shared" ref="N3:N51" si="1">SUM(E3:M3)</f>
        <v>56</v>
      </c>
      <c r="O3">
        <f>E3</f>
        <v>56</v>
      </c>
      <c r="P3" s="8">
        <f>SUM(F3:M3)</f>
        <v>0</v>
      </c>
    </row>
    <row r="4" spans="1:22" x14ac:dyDescent="0.3">
      <c r="A4" s="20">
        <v>43775.693055555559</v>
      </c>
      <c r="B4" s="22">
        <v>43778.945833333331</v>
      </c>
      <c r="C4" s="11">
        <f t="shared" si="0"/>
        <v>3.2527777777722804</v>
      </c>
      <c r="D4" s="10">
        <f t="shared" ref="D4" si="2">C4*24</f>
        <v>78.066666666534729</v>
      </c>
      <c r="E4" s="3">
        <v>26</v>
      </c>
      <c r="F4" s="4"/>
      <c r="G4" s="4"/>
      <c r="H4" s="4"/>
      <c r="I4" s="4"/>
      <c r="J4" s="4"/>
      <c r="K4" s="4"/>
      <c r="L4" s="4"/>
      <c r="M4" s="5"/>
      <c r="N4" s="1">
        <f t="shared" si="1"/>
        <v>26</v>
      </c>
      <c r="O4">
        <f t="shared" ref="O4:O26" si="3">E4</f>
        <v>26</v>
      </c>
      <c r="P4" s="8">
        <f t="shared" ref="P4:P26" si="4">SUM(F4:M4)</f>
        <v>0</v>
      </c>
    </row>
    <row r="5" spans="1:22" x14ac:dyDescent="0.3">
      <c r="A5" s="12">
        <v>43763.525000000001</v>
      </c>
      <c r="B5" s="12">
        <v>43766.929861111108</v>
      </c>
      <c r="C5" s="11">
        <f t="shared" ref="C5" si="5">B5-A5</f>
        <v>3.4048611111065838</v>
      </c>
      <c r="D5" s="10">
        <f t="shared" ref="D5" si="6">C5*24</f>
        <v>81.716666666558012</v>
      </c>
      <c r="E5" s="6">
        <v>12</v>
      </c>
      <c r="F5" s="7">
        <v>1</v>
      </c>
      <c r="N5" s="1">
        <f t="shared" si="1"/>
        <v>13</v>
      </c>
      <c r="O5">
        <f t="shared" si="3"/>
        <v>12</v>
      </c>
      <c r="P5" s="8">
        <f t="shared" si="4"/>
        <v>1</v>
      </c>
      <c r="Q5">
        <f t="shared" ref="Q5" si="7">SUM(E5:G5)</f>
        <v>13</v>
      </c>
      <c r="R5" s="8">
        <f t="shared" ref="R5" si="8">SUM(H5:M5)</f>
        <v>0</v>
      </c>
    </row>
    <row r="6" spans="1:22" x14ac:dyDescent="0.3">
      <c r="A6" s="12">
        <v>43776.647916666669</v>
      </c>
      <c r="B6" s="12">
        <v>43780.413194444445</v>
      </c>
      <c r="C6" s="11">
        <f t="shared" ref="C6" si="9">B6-A6</f>
        <v>3.765277777776646</v>
      </c>
      <c r="D6" s="10">
        <f t="shared" ref="D6" si="10">C6*24</f>
        <v>90.366666666639503</v>
      </c>
      <c r="E6" s="6">
        <v>19</v>
      </c>
      <c r="N6" s="1">
        <f t="shared" si="1"/>
        <v>19</v>
      </c>
      <c r="O6">
        <f t="shared" si="3"/>
        <v>19</v>
      </c>
      <c r="P6" s="8">
        <f t="shared" si="4"/>
        <v>0</v>
      </c>
      <c r="Q6">
        <f t="shared" ref="Q6:Q43" si="11">SUM(E6:G6)</f>
        <v>19</v>
      </c>
      <c r="R6" s="8">
        <f t="shared" ref="R6:R43" si="12">SUM(H6:M6)</f>
        <v>0</v>
      </c>
    </row>
    <row r="7" spans="1:22" x14ac:dyDescent="0.3">
      <c r="A7" s="12">
        <v>43762.804861111108</v>
      </c>
      <c r="B7" s="12">
        <v>43766.877083333333</v>
      </c>
      <c r="C7" s="11">
        <f t="shared" ref="C7:C51" si="13">B7-A7</f>
        <v>4.0722222222248092</v>
      </c>
      <c r="D7" s="10">
        <f t="shared" ref="D7:D51" si="14">C7*24</f>
        <v>97.733333333395422</v>
      </c>
      <c r="E7" s="6">
        <v>21</v>
      </c>
      <c r="N7" s="1">
        <f t="shared" si="1"/>
        <v>21</v>
      </c>
      <c r="O7">
        <f t="shared" si="3"/>
        <v>21</v>
      </c>
      <c r="P7" s="8">
        <f t="shared" si="4"/>
        <v>0</v>
      </c>
      <c r="Q7">
        <f t="shared" si="11"/>
        <v>21</v>
      </c>
      <c r="R7" s="8">
        <f t="shared" si="12"/>
        <v>0</v>
      </c>
    </row>
    <row r="8" spans="1:22" x14ac:dyDescent="0.3">
      <c r="A8" s="12">
        <v>43767.84375</v>
      </c>
      <c r="B8" s="12">
        <v>43771.974999999999</v>
      </c>
      <c r="C8" s="11">
        <f t="shared" ref="C8" si="15">B8-A8</f>
        <v>4.1312499999985448</v>
      </c>
      <c r="D8" s="10">
        <f t="shared" ref="D8" si="16">C8*24</f>
        <v>99.149999999965075</v>
      </c>
      <c r="E8" s="6">
        <v>17</v>
      </c>
      <c r="N8" s="1">
        <f t="shared" si="1"/>
        <v>17</v>
      </c>
      <c r="O8">
        <f t="shared" si="3"/>
        <v>17</v>
      </c>
      <c r="P8" s="8">
        <f t="shared" si="4"/>
        <v>0</v>
      </c>
      <c r="Q8">
        <f t="shared" si="11"/>
        <v>17</v>
      </c>
      <c r="R8" s="8">
        <f t="shared" si="12"/>
        <v>0</v>
      </c>
    </row>
    <row r="9" spans="1:22" x14ac:dyDescent="0.3">
      <c r="A9" s="12">
        <v>43762.724999999999</v>
      </c>
      <c r="B9" s="12">
        <v>43766.908333333333</v>
      </c>
      <c r="C9" s="11">
        <f t="shared" si="13"/>
        <v>4.1833333333343035</v>
      </c>
      <c r="D9" s="10">
        <f t="shared" si="14"/>
        <v>100.40000000002328</v>
      </c>
      <c r="E9" s="6">
        <v>32</v>
      </c>
      <c r="F9" s="7">
        <v>6</v>
      </c>
      <c r="N9" s="1">
        <f t="shared" si="1"/>
        <v>38</v>
      </c>
      <c r="O9">
        <f t="shared" si="3"/>
        <v>32</v>
      </c>
      <c r="P9" s="8">
        <f t="shared" si="4"/>
        <v>6</v>
      </c>
      <c r="Q9">
        <f t="shared" si="11"/>
        <v>38</v>
      </c>
      <c r="R9" s="8">
        <f t="shared" si="12"/>
        <v>0</v>
      </c>
    </row>
    <row r="10" spans="1:22" x14ac:dyDescent="0.3">
      <c r="A10" s="12">
        <v>43769.632638888892</v>
      </c>
      <c r="B10" s="12">
        <v>43773.929166666669</v>
      </c>
      <c r="C10" s="11">
        <f t="shared" ref="C10" si="17">B10-A10</f>
        <v>4.296527777776646</v>
      </c>
      <c r="D10" s="10">
        <f t="shared" ref="D10" si="18">C10*24</f>
        <v>103.1166666666395</v>
      </c>
      <c r="E10" s="6">
        <v>38</v>
      </c>
      <c r="F10" s="7">
        <v>22</v>
      </c>
      <c r="N10" s="1">
        <f t="shared" si="1"/>
        <v>60</v>
      </c>
      <c r="O10">
        <f t="shared" si="3"/>
        <v>38</v>
      </c>
      <c r="P10" s="8">
        <f t="shared" si="4"/>
        <v>22</v>
      </c>
      <c r="Q10">
        <f t="shared" si="11"/>
        <v>60</v>
      </c>
      <c r="R10" s="8">
        <f t="shared" si="12"/>
        <v>0</v>
      </c>
    </row>
    <row r="11" spans="1:22" x14ac:dyDescent="0.3">
      <c r="A11" s="12">
        <v>43797.433333333334</v>
      </c>
      <c r="B11" s="12">
        <v>43801.861111111109</v>
      </c>
      <c r="C11" s="11">
        <f t="shared" ref="C11" si="19">B11-A11</f>
        <v>4.4277777777751908</v>
      </c>
      <c r="D11" s="10">
        <f t="shared" ref="D11" si="20">C11*24</f>
        <v>106.26666666660458</v>
      </c>
      <c r="E11" s="6">
        <v>17</v>
      </c>
      <c r="F11" s="7">
        <v>31</v>
      </c>
      <c r="G11" s="7">
        <v>3</v>
      </c>
      <c r="N11" s="1">
        <f t="shared" si="1"/>
        <v>51</v>
      </c>
      <c r="O11">
        <f t="shared" si="3"/>
        <v>17</v>
      </c>
      <c r="P11" s="8">
        <f t="shared" si="4"/>
        <v>34</v>
      </c>
      <c r="Q11">
        <f t="shared" si="11"/>
        <v>51</v>
      </c>
      <c r="R11" s="8">
        <f t="shared" si="12"/>
        <v>0</v>
      </c>
    </row>
    <row r="12" spans="1:22" x14ac:dyDescent="0.3">
      <c r="A12" s="12">
        <v>43657.863194444442</v>
      </c>
      <c r="B12" s="12">
        <v>43662.409722222219</v>
      </c>
      <c r="C12" s="11">
        <f t="shared" si="13"/>
        <v>4.546527777776646</v>
      </c>
      <c r="D12" s="10">
        <f t="shared" si="14"/>
        <v>109.1166666666395</v>
      </c>
      <c r="E12" s="6">
        <v>12</v>
      </c>
      <c r="F12" s="7">
        <v>3</v>
      </c>
      <c r="G12" s="7">
        <v>8</v>
      </c>
      <c r="N12" s="1">
        <f t="shared" si="1"/>
        <v>23</v>
      </c>
      <c r="O12">
        <f t="shared" si="3"/>
        <v>12</v>
      </c>
      <c r="P12" s="8">
        <f t="shared" si="4"/>
        <v>11</v>
      </c>
      <c r="Q12">
        <f t="shared" si="11"/>
        <v>23</v>
      </c>
      <c r="R12" s="8">
        <f t="shared" si="12"/>
        <v>0</v>
      </c>
    </row>
    <row r="13" spans="1:22" x14ac:dyDescent="0.3">
      <c r="A13" s="12">
        <v>43767.779861111114</v>
      </c>
      <c r="B13" s="12">
        <v>43772.427083333336</v>
      </c>
      <c r="C13" s="11">
        <f t="shared" ref="C13" si="21">B13-A13</f>
        <v>4.6472222222218988</v>
      </c>
      <c r="D13" s="10">
        <f t="shared" ref="D13" si="22">C13*24</f>
        <v>111.53333333332557</v>
      </c>
      <c r="E13" s="6">
        <v>3</v>
      </c>
      <c r="F13" s="13">
        <v>6</v>
      </c>
      <c r="G13" s="7">
        <v>30</v>
      </c>
      <c r="H13" s="13">
        <v>4</v>
      </c>
      <c r="N13" s="1">
        <f t="shared" si="1"/>
        <v>43</v>
      </c>
      <c r="O13">
        <f t="shared" si="3"/>
        <v>3</v>
      </c>
      <c r="P13" s="8">
        <f t="shared" si="4"/>
        <v>40</v>
      </c>
      <c r="Q13">
        <f t="shared" si="11"/>
        <v>39</v>
      </c>
      <c r="R13" s="8">
        <f t="shared" si="12"/>
        <v>4</v>
      </c>
    </row>
    <row r="14" spans="1:22" x14ac:dyDescent="0.3">
      <c r="A14" s="12">
        <v>43763.643750000003</v>
      </c>
      <c r="B14" s="12">
        <v>43768.410416666666</v>
      </c>
      <c r="C14" s="11">
        <f t="shared" si="13"/>
        <v>4.7666666666627862</v>
      </c>
      <c r="D14" s="10">
        <f t="shared" si="14"/>
        <v>114.39999999990687</v>
      </c>
      <c r="G14" s="7">
        <v>6</v>
      </c>
      <c r="H14" s="7">
        <v>2</v>
      </c>
      <c r="N14" s="1">
        <f t="shared" si="1"/>
        <v>8</v>
      </c>
      <c r="O14">
        <f t="shared" si="3"/>
        <v>0</v>
      </c>
      <c r="P14" s="8">
        <f t="shared" si="4"/>
        <v>8</v>
      </c>
      <c r="Q14">
        <f t="shared" si="11"/>
        <v>6</v>
      </c>
      <c r="R14" s="8">
        <f t="shared" si="12"/>
        <v>2</v>
      </c>
      <c r="S14">
        <f t="shared" ref="S14" si="23">SUM(E14:I14)</f>
        <v>8</v>
      </c>
      <c r="T14" s="8">
        <f t="shared" ref="T14" si="24">SUM(J14:M14)</f>
        <v>0</v>
      </c>
    </row>
    <row r="15" spans="1:22" x14ac:dyDescent="0.3">
      <c r="A15" s="12">
        <v>43735.628472222219</v>
      </c>
      <c r="B15" s="12">
        <v>43740.398611111108</v>
      </c>
      <c r="C15" s="11">
        <f t="shared" si="13"/>
        <v>4.7701388888890506</v>
      </c>
      <c r="D15" s="10">
        <f t="shared" si="14"/>
        <v>114.48333333333721</v>
      </c>
      <c r="G15" s="7">
        <v>3</v>
      </c>
      <c r="H15" s="7">
        <v>3</v>
      </c>
      <c r="N15" s="1">
        <f t="shared" si="1"/>
        <v>6</v>
      </c>
      <c r="O15">
        <f t="shared" si="3"/>
        <v>0</v>
      </c>
      <c r="P15" s="8">
        <f t="shared" si="4"/>
        <v>6</v>
      </c>
      <c r="Q15">
        <f t="shared" si="11"/>
        <v>3</v>
      </c>
      <c r="R15" s="8">
        <f t="shared" si="12"/>
        <v>3</v>
      </c>
      <c r="S15">
        <f t="shared" ref="S15:S43" si="25">SUM(E15:I15)</f>
        <v>6</v>
      </c>
      <c r="T15" s="8">
        <f t="shared" ref="T15:T43" si="26">SUM(J15:M15)</f>
        <v>0</v>
      </c>
    </row>
    <row r="16" spans="1:22" x14ac:dyDescent="0.3">
      <c r="A16" s="12">
        <v>43734.81527777778</v>
      </c>
      <c r="B16" s="12">
        <v>43739.632638888892</v>
      </c>
      <c r="C16" s="11">
        <f t="shared" si="13"/>
        <v>4.8173611111124046</v>
      </c>
      <c r="D16" s="10">
        <f t="shared" si="14"/>
        <v>115.61666666669771</v>
      </c>
      <c r="G16" s="13">
        <v>6</v>
      </c>
      <c r="H16" s="7">
        <v>28</v>
      </c>
      <c r="N16" s="1">
        <f t="shared" si="1"/>
        <v>34</v>
      </c>
      <c r="O16">
        <f t="shared" si="3"/>
        <v>0</v>
      </c>
      <c r="P16" s="8">
        <f t="shared" si="4"/>
        <v>34</v>
      </c>
      <c r="Q16">
        <f t="shared" si="11"/>
        <v>6</v>
      </c>
      <c r="R16" s="8">
        <f t="shared" si="12"/>
        <v>28</v>
      </c>
      <c r="S16">
        <f t="shared" si="25"/>
        <v>34</v>
      </c>
      <c r="T16" s="8">
        <f t="shared" si="26"/>
        <v>0</v>
      </c>
    </row>
    <row r="17" spans="1:22" x14ac:dyDescent="0.3">
      <c r="A17" s="12">
        <v>43778.862500000003</v>
      </c>
      <c r="B17" s="12">
        <v>43783.793055555558</v>
      </c>
      <c r="C17" s="11">
        <f t="shared" ref="C17" si="27">B17-A17</f>
        <v>4.9305555555547471</v>
      </c>
      <c r="D17" s="10">
        <f t="shared" ref="D17" si="28">C17*24</f>
        <v>118.33333333331393</v>
      </c>
      <c r="E17" s="6">
        <v>1</v>
      </c>
      <c r="F17" s="7">
        <v>1</v>
      </c>
      <c r="G17" s="13">
        <v>14</v>
      </c>
      <c r="H17" s="13">
        <v>9</v>
      </c>
      <c r="N17" s="1">
        <f t="shared" si="1"/>
        <v>25</v>
      </c>
      <c r="O17">
        <f t="shared" si="3"/>
        <v>1</v>
      </c>
      <c r="P17" s="8">
        <f t="shared" si="4"/>
        <v>24</v>
      </c>
      <c r="Q17">
        <f t="shared" si="11"/>
        <v>16</v>
      </c>
      <c r="R17" s="8">
        <f t="shared" si="12"/>
        <v>9</v>
      </c>
      <c r="S17">
        <f t="shared" si="25"/>
        <v>25</v>
      </c>
      <c r="T17" s="8">
        <f t="shared" si="26"/>
        <v>0</v>
      </c>
    </row>
    <row r="18" spans="1:22" x14ac:dyDescent="0.3">
      <c r="A18" s="12">
        <v>43726.552083333336</v>
      </c>
      <c r="B18" s="12">
        <v>43731.506249999999</v>
      </c>
      <c r="C18" s="11">
        <f t="shared" si="13"/>
        <v>4.9541666666627862</v>
      </c>
      <c r="D18" s="10">
        <f t="shared" si="14"/>
        <v>118.89999999990687</v>
      </c>
      <c r="G18" s="13">
        <v>2</v>
      </c>
      <c r="H18" s="13">
        <v>7</v>
      </c>
      <c r="N18" s="1">
        <f t="shared" si="1"/>
        <v>9</v>
      </c>
      <c r="O18">
        <f t="shared" si="3"/>
        <v>0</v>
      </c>
      <c r="P18" s="8">
        <f t="shared" si="4"/>
        <v>9</v>
      </c>
      <c r="Q18">
        <f t="shared" si="11"/>
        <v>2</v>
      </c>
      <c r="R18" s="8">
        <f t="shared" si="12"/>
        <v>7</v>
      </c>
      <c r="S18">
        <f t="shared" si="25"/>
        <v>9</v>
      </c>
      <c r="T18" s="8">
        <f t="shared" si="26"/>
        <v>0</v>
      </c>
    </row>
    <row r="19" spans="1:22" x14ac:dyDescent="0.3">
      <c r="A19" s="12">
        <v>43657.760416666664</v>
      </c>
      <c r="B19" s="12">
        <v>43662.818055555559</v>
      </c>
      <c r="C19" s="11">
        <f t="shared" si="13"/>
        <v>5.0576388888948713</v>
      </c>
      <c r="D19" s="10">
        <f t="shared" si="14"/>
        <v>121.38333333347691</v>
      </c>
      <c r="G19" s="13">
        <v>13</v>
      </c>
      <c r="H19" s="13">
        <v>12</v>
      </c>
      <c r="N19" s="1">
        <f t="shared" si="1"/>
        <v>25</v>
      </c>
      <c r="O19">
        <f t="shared" si="3"/>
        <v>0</v>
      </c>
      <c r="P19" s="8">
        <f t="shared" si="4"/>
        <v>25</v>
      </c>
      <c r="Q19">
        <f t="shared" si="11"/>
        <v>13</v>
      </c>
      <c r="R19" s="8">
        <f t="shared" si="12"/>
        <v>12</v>
      </c>
      <c r="S19">
        <f t="shared" si="25"/>
        <v>25</v>
      </c>
      <c r="T19" s="8">
        <f t="shared" si="26"/>
        <v>0</v>
      </c>
      <c r="U19">
        <f t="shared" ref="U19" si="29">SUM(E19:L19)</f>
        <v>25</v>
      </c>
      <c r="V19" s="8">
        <f t="shared" ref="V19" si="30">M19</f>
        <v>0</v>
      </c>
    </row>
    <row r="20" spans="1:22" x14ac:dyDescent="0.3">
      <c r="A20" s="12">
        <v>43769.671527777777</v>
      </c>
      <c r="B20" s="12">
        <v>43774.806944444441</v>
      </c>
      <c r="C20" s="11">
        <f t="shared" ref="C20" si="31">B20-A20</f>
        <v>5.1354166666642413</v>
      </c>
      <c r="D20" s="10">
        <f t="shared" ref="D20" si="32">C20*24</f>
        <v>123.24999999994179</v>
      </c>
      <c r="E20" s="6">
        <v>1</v>
      </c>
      <c r="F20" s="7">
        <v>1</v>
      </c>
      <c r="G20" s="13">
        <v>11</v>
      </c>
      <c r="H20" s="13">
        <v>37</v>
      </c>
      <c r="I20" s="13">
        <v>1</v>
      </c>
      <c r="K20" s="13">
        <v>1</v>
      </c>
      <c r="N20" s="1">
        <f t="shared" si="1"/>
        <v>52</v>
      </c>
      <c r="O20">
        <f t="shared" si="3"/>
        <v>1</v>
      </c>
      <c r="P20" s="8">
        <f t="shared" si="4"/>
        <v>51</v>
      </c>
      <c r="Q20">
        <f t="shared" si="11"/>
        <v>13</v>
      </c>
      <c r="R20" s="8">
        <f t="shared" si="12"/>
        <v>39</v>
      </c>
      <c r="S20">
        <f t="shared" si="25"/>
        <v>51</v>
      </c>
      <c r="T20" s="8">
        <f t="shared" si="26"/>
        <v>1</v>
      </c>
      <c r="U20">
        <f t="shared" ref="U20:U51" si="33">SUM(E20:L20)</f>
        <v>52</v>
      </c>
      <c r="V20" s="8">
        <f t="shared" ref="V20:V51" si="34">M20</f>
        <v>0</v>
      </c>
    </row>
    <row r="21" spans="1:22" x14ac:dyDescent="0.3">
      <c r="A21" s="12">
        <v>43761.654166666667</v>
      </c>
      <c r="B21" s="12">
        <v>43766.885416666664</v>
      </c>
      <c r="C21" s="11">
        <f t="shared" si="13"/>
        <v>5.2312499999970896</v>
      </c>
      <c r="D21" s="10">
        <f t="shared" si="14"/>
        <v>125.54999999993015</v>
      </c>
      <c r="G21" s="13">
        <v>3</v>
      </c>
      <c r="H21" s="13">
        <v>16</v>
      </c>
      <c r="I21" s="7">
        <v>3</v>
      </c>
      <c r="J21" s="13">
        <v>3</v>
      </c>
      <c r="N21" s="1">
        <f t="shared" si="1"/>
        <v>25</v>
      </c>
      <c r="O21">
        <f t="shared" si="3"/>
        <v>0</v>
      </c>
      <c r="P21" s="8">
        <f t="shared" si="4"/>
        <v>25</v>
      </c>
      <c r="Q21">
        <f t="shared" si="11"/>
        <v>3</v>
      </c>
      <c r="R21" s="8">
        <f t="shared" si="12"/>
        <v>22</v>
      </c>
      <c r="S21">
        <f t="shared" si="25"/>
        <v>22</v>
      </c>
      <c r="T21" s="8">
        <f t="shared" si="26"/>
        <v>3</v>
      </c>
      <c r="U21">
        <f t="shared" si="33"/>
        <v>25</v>
      </c>
      <c r="V21" s="8">
        <f t="shared" si="34"/>
        <v>0</v>
      </c>
    </row>
    <row r="22" spans="1:22" x14ac:dyDescent="0.3">
      <c r="A22" s="12">
        <v>43761.615277777775</v>
      </c>
      <c r="B22" s="12">
        <v>43766.890972222223</v>
      </c>
      <c r="C22" s="11">
        <f t="shared" si="13"/>
        <v>5.2756944444481633</v>
      </c>
      <c r="D22" s="10">
        <f t="shared" si="14"/>
        <v>126.61666666675592</v>
      </c>
      <c r="H22" s="13">
        <v>4</v>
      </c>
      <c r="N22" s="1">
        <f t="shared" si="1"/>
        <v>4</v>
      </c>
      <c r="O22">
        <f t="shared" si="3"/>
        <v>0</v>
      </c>
      <c r="P22" s="8">
        <f t="shared" si="4"/>
        <v>4</v>
      </c>
      <c r="Q22">
        <f t="shared" si="11"/>
        <v>0</v>
      </c>
      <c r="R22" s="8">
        <f t="shared" si="12"/>
        <v>4</v>
      </c>
      <c r="S22">
        <f t="shared" si="25"/>
        <v>4</v>
      </c>
      <c r="T22" s="8">
        <f t="shared" si="26"/>
        <v>0</v>
      </c>
      <c r="U22">
        <f t="shared" si="33"/>
        <v>4</v>
      </c>
      <c r="V22" s="8">
        <f t="shared" si="34"/>
        <v>0</v>
      </c>
    </row>
    <row r="23" spans="1:22" x14ac:dyDescent="0.3">
      <c r="A23" s="12">
        <v>43839.427777777775</v>
      </c>
      <c r="B23" s="12">
        <v>43844.706250000003</v>
      </c>
      <c r="C23" s="11">
        <f t="shared" ref="C23" si="35">B23-A23</f>
        <v>5.2784722222277196</v>
      </c>
      <c r="D23" s="10">
        <f t="shared" ref="D23" si="36">C23*24</f>
        <v>126.68333333346527</v>
      </c>
      <c r="G23" s="13">
        <v>5</v>
      </c>
      <c r="H23" s="13">
        <v>16</v>
      </c>
      <c r="J23" s="7">
        <v>1</v>
      </c>
      <c r="N23" s="1">
        <f t="shared" si="1"/>
        <v>22</v>
      </c>
      <c r="O23">
        <f t="shared" si="3"/>
        <v>0</v>
      </c>
      <c r="P23" s="8">
        <f t="shared" si="4"/>
        <v>22</v>
      </c>
      <c r="Q23">
        <f t="shared" si="11"/>
        <v>5</v>
      </c>
      <c r="R23" s="8">
        <f t="shared" si="12"/>
        <v>17</v>
      </c>
      <c r="S23">
        <f t="shared" si="25"/>
        <v>21</v>
      </c>
      <c r="T23" s="8">
        <f t="shared" si="26"/>
        <v>1</v>
      </c>
      <c r="U23">
        <f t="shared" si="33"/>
        <v>22</v>
      </c>
      <c r="V23" s="8">
        <f t="shared" si="34"/>
        <v>0</v>
      </c>
    </row>
    <row r="24" spans="1:22" x14ac:dyDescent="0.3">
      <c r="A24" s="12">
        <v>43780.627083333333</v>
      </c>
      <c r="B24" s="12">
        <v>43785.908333333333</v>
      </c>
      <c r="C24" s="11">
        <f t="shared" ref="C24" si="37">B24-A24</f>
        <v>5.28125</v>
      </c>
      <c r="D24" s="10">
        <f t="shared" ref="D24" si="38">C24*24</f>
        <v>126.75</v>
      </c>
      <c r="G24" s="13">
        <v>1</v>
      </c>
      <c r="H24" s="13">
        <v>1</v>
      </c>
      <c r="N24" s="1">
        <f t="shared" si="1"/>
        <v>2</v>
      </c>
      <c r="O24">
        <f t="shared" si="3"/>
        <v>0</v>
      </c>
      <c r="P24" s="8">
        <f t="shared" si="4"/>
        <v>2</v>
      </c>
      <c r="Q24">
        <f t="shared" si="11"/>
        <v>1</v>
      </c>
      <c r="R24" s="8">
        <f t="shared" si="12"/>
        <v>1</v>
      </c>
      <c r="S24">
        <f t="shared" si="25"/>
        <v>2</v>
      </c>
      <c r="T24" s="8">
        <f t="shared" si="26"/>
        <v>0</v>
      </c>
      <c r="U24">
        <f t="shared" si="33"/>
        <v>2</v>
      </c>
      <c r="V24" s="8">
        <f t="shared" si="34"/>
        <v>0</v>
      </c>
    </row>
    <row r="25" spans="1:22" x14ac:dyDescent="0.3">
      <c r="A25" s="12">
        <v>43840.464583333334</v>
      </c>
      <c r="B25" s="12">
        <v>43845.784722222219</v>
      </c>
      <c r="C25" s="11">
        <f t="shared" ref="C25" si="39">B25-A25</f>
        <v>5.320138888884685</v>
      </c>
      <c r="D25" s="10">
        <f t="shared" ref="D25" si="40">C25*24</f>
        <v>127.68333333323244</v>
      </c>
      <c r="G25" s="13">
        <v>1</v>
      </c>
      <c r="H25" s="13">
        <v>2</v>
      </c>
      <c r="J25" s="7">
        <v>1</v>
      </c>
      <c r="N25" s="1">
        <f t="shared" si="1"/>
        <v>4</v>
      </c>
      <c r="O25">
        <f t="shared" si="3"/>
        <v>0</v>
      </c>
      <c r="P25" s="8">
        <f t="shared" si="4"/>
        <v>4</v>
      </c>
      <c r="Q25">
        <f t="shared" si="11"/>
        <v>1</v>
      </c>
      <c r="R25" s="8">
        <f t="shared" si="12"/>
        <v>3</v>
      </c>
      <c r="S25">
        <f t="shared" si="25"/>
        <v>3</v>
      </c>
      <c r="T25" s="8">
        <f t="shared" si="26"/>
        <v>1</v>
      </c>
      <c r="U25">
        <f t="shared" si="33"/>
        <v>4</v>
      </c>
      <c r="V25" s="8">
        <f t="shared" si="34"/>
        <v>0</v>
      </c>
    </row>
    <row r="26" spans="1:22" x14ac:dyDescent="0.3">
      <c r="A26" s="12">
        <v>43761.54583333333</v>
      </c>
      <c r="B26" s="12">
        <v>43766.869444444441</v>
      </c>
      <c r="C26" s="11">
        <f t="shared" si="13"/>
        <v>5.3236111111109494</v>
      </c>
      <c r="D26" s="10">
        <f t="shared" si="14"/>
        <v>127.76666666666279</v>
      </c>
      <c r="J26" s="7">
        <v>2</v>
      </c>
      <c r="K26" s="7">
        <v>1</v>
      </c>
      <c r="L26" s="7">
        <v>4</v>
      </c>
      <c r="N26" s="1">
        <f t="shared" si="1"/>
        <v>7</v>
      </c>
      <c r="O26">
        <f t="shared" si="3"/>
        <v>0</v>
      </c>
      <c r="P26" s="8">
        <f t="shared" si="4"/>
        <v>7</v>
      </c>
      <c r="Q26">
        <f t="shared" si="11"/>
        <v>0</v>
      </c>
      <c r="R26" s="8">
        <f t="shared" si="12"/>
        <v>7</v>
      </c>
      <c r="S26">
        <f t="shared" si="25"/>
        <v>0</v>
      </c>
      <c r="T26" s="8">
        <f t="shared" si="26"/>
        <v>7</v>
      </c>
      <c r="U26">
        <f t="shared" si="33"/>
        <v>7</v>
      </c>
      <c r="V26" s="8">
        <f t="shared" si="34"/>
        <v>0</v>
      </c>
    </row>
    <row r="27" spans="1:22" x14ac:dyDescent="0.3">
      <c r="A27" s="12">
        <v>43784.42291666667</v>
      </c>
      <c r="B27" s="12">
        <v>43789.810416666667</v>
      </c>
      <c r="C27" s="11">
        <f t="shared" ref="C27" si="41">B27-A27</f>
        <v>5.3874999999970896</v>
      </c>
      <c r="D27" s="10">
        <f t="shared" ref="D27" si="42">C27*24</f>
        <v>129.29999999993015</v>
      </c>
      <c r="G27" s="13">
        <v>5</v>
      </c>
      <c r="H27" s="13">
        <v>6</v>
      </c>
      <c r="J27" s="7">
        <v>8</v>
      </c>
      <c r="K27" s="7">
        <v>3</v>
      </c>
      <c r="N27" s="1">
        <f t="shared" si="1"/>
        <v>22</v>
      </c>
      <c r="Q27">
        <f t="shared" si="11"/>
        <v>5</v>
      </c>
      <c r="R27" s="8">
        <f t="shared" si="12"/>
        <v>17</v>
      </c>
      <c r="S27">
        <f t="shared" si="25"/>
        <v>11</v>
      </c>
      <c r="T27" s="8">
        <f t="shared" si="26"/>
        <v>11</v>
      </c>
      <c r="U27">
        <f t="shared" si="33"/>
        <v>22</v>
      </c>
      <c r="V27" s="8">
        <f t="shared" si="34"/>
        <v>0</v>
      </c>
    </row>
    <row r="28" spans="1:22" x14ac:dyDescent="0.3">
      <c r="A28" s="12">
        <v>43857.624305555553</v>
      </c>
      <c r="B28" s="12">
        <v>43863.084722222222</v>
      </c>
      <c r="C28" s="11">
        <f t="shared" ref="C28" si="43">B28-A28</f>
        <v>5.4604166666686069</v>
      </c>
      <c r="D28" s="10">
        <f t="shared" ref="D28" si="44">C28*24</f>
        <v>131.05000000004657</v>
      </c>
      <c r="G28" s="13"/>
      <c r="H28" s="13">
        <v>1</v>
      </c>
      <c r="J28" s="13">
        <v>1</v>
      </c>
      <c r="K28" s="7">
        <v>2</v>
      </c>
      <c r="N28" s="1">
        <f t="shared" si="1"/>
        <v>4</v>
      </c>
      <c r="Q28">
        <f t="shared" si="11"/>
        <v>0</v>
      </c>
      <c r="R28" s="8">
        <f t="shared" si="12"/>
        <v>4</v>
      </c>
      <c r="S28">
        <f t="shared" si="25"/>
        <v>1</v>
      </c>
      <c r="T28" s="8">
        <f t="shared" si="26"/>
        <v>3</v>
      </c>
      <c r="U28">
        <f t="shared" si="33"/>
        <v>4</v>
      </c>
      <c r="V28" s="8">
        <f t="shared" si="34"/>
        <v>0</v>
      </c>
    </row>
    <row r="29" spans="1:22" x14ac:dyDescent="0.3">
      <c r="A29" s="12">
        <v>43840.384722222225</v>
      </c>
      <c r="B29" s="12">
        <v>43845.85833333333</v>
      </c>
      <c r="C29" s="11">
        <f t="shared" ref="C29:C30" si="45">B29-A29</f>
        <v>5.4736111111051287</v>
      </c>
      <c r="D29" s="10">
        <f t="shared" ref="D29:D30" si="46">C29*24</f>
        <v>131.36666666652309</v>
      </c>
      <c r="E29" s="24" t="s">
        <v>16</v>
      </c>
      <c r="G29" s="13"/>
      <c r="H29" s="13"/>
      <c r="J29" s="13">
        <v>2</v>
      </c>
      <c r="N29" s="1">
        <f t="shared" si="1"/>
        <v>2</v>
      </c>
      <c r="Q29">
        <f t="shared" si="11"/>
        <v>0</v>
      </c>
      <c r="R29" s="8">
        <f t="shared" si="12"/>
        <v>2</v>
      </c>
      <c r="S29">
        <f t="shared" si="25"/>
        <v>0</v>
      </c>
      <c r="T29" s="8">
        <f t="shared" si="26"/>
        <v>2</v>
      </c>
      <c r="U29">
        <f t="shared" si="33"/>
        <v>2</v>
      </c>
      <c r="V29" s="8">
        <f t="shared" si="34"/>
        <v>0</v>
      </c>
    </row>
    <row r="30" spans="1:22" x14ac:dyDescent="0.3">
      <c r="A30" s="12">
        <v>43840.423611111109</v>
      </c>
      <c r="B30" s="12">
        <v>43845.909722222219</v>
      </c>
      <c r="C30" s="11">
        <f t="shared" si="45"/>
        <v>5.4861111111094942</v>
      </c>
      <c r="D30" s="10">
        <f t="shared" si="46"/>
        <v>131.66666666662786</v>
      </c>
      <c r="E30" s="24" t="s">
        <v>24</v>
      </c>
      <c r="G30" s="13"/>
      <c r="H30" s="13">
        <v>3</v>
      </c>
      <c r="J30" s="13">
        <v>2</v>
      </c>
      <c r="N30" s="1">
        <f t="shared" si="1"/>
        <v>5</v>
      </c>
      <c r="Q30">
        <f t="shared" si="11"/>
        <v>0</v>
      </c>
      <c r="R30" s="8">
        <f t="shared" si="12"/>
        <v>5</v>
      </c>
      <c r="S30">
        <f t="shared" si="25"/>
        <v>3</v>
      </c>
      <c r="T30" s="8">
        <f t="shared" si="26"/>
        <v>2</v>
      </c>
      <c r="U30">
        <f t="shared" si="33"/>
        <v>5</v>
      </c>
      <c r="V30" s="8">
        <f t="shared" si="34"/>
        <v>0</v>
      </c>
    </row>
    <row r="31" spans="1:22" x14ac:dyDescent="0.3">
      <c r="A31" s="12">
        <v>43857.592361111114</v>
      </c>
      <c r="B31" s="12">
        <v>43863.088888888888</v>
      </c>
      <c r="C31" s="11">
        <f t="shared" ref="C31" si="47">B31-A31</f>
        <v>5.4965277777737356</v>
      </c>
      <c r="D31" s="10">
        <f t="shared" ref="D31" si="48">C31*24</f>
        <v>131.91666666656965</v>
      </c>
      <c r="E31" s="24"/>
      <c r="G31" s="13"/>
      <c r="H31" s="13">
        <v>2</v>
      </c>
      <c r="I31" s="7">
        <v>1</v>
      </c>
      <c r="J31" s="13"/>
      <c r="N31" s="1">
        <f t="shared" si="1"/>
        <v>3</v>
      </c>
      <c r="Q31">
        <f t="shared" si="11"/>
        <v>0</v>
      </c>
      <c r="R31" s="8">
        <f t="shared" si="12"/>
        <v>3</v>
      </c>
      <c r="S31">
        <f t="shared" si="25"/>
        <v>3</v>
      </c>
      <c r="T31" s="8">
        <f t="shared" si="26"/>
        <v>0</v>
      </c>
      <c r="U31">
        <f t="shared" si="33"/>
        <v>3</v>
      </c>
      <c r="V31" s="8">
        <f t="shared" si="34"/>
        <v>0</v>
      </c>
    </row>
    <row r="32" spans="1:22" x14ac:dyDescent="0.3">
      <c r="A32" s="12">
        <v>43658.850694444445</v>
      </c>
      <c r="B32" s="12">
        <v>43664.436805555553</v>
      </c>
      <c r="C32" s="11">
        <f t="shared" si="13"/>
        <v>5.586111111108039</v>
      </c>
      <c r="D32" s="10">
        <f t="shared" si="14"/>
        <v>134.06666666659294</v>
      </c>
      <c r="L32" s="7">
        <v>4</v>
      </c>
      <c r="N32" s="1">
        <f t="shared" si="1"/>
        <v>4</v>
      </c>
      <c r="Q32">
        <f t="shared" si="11"/>
        <v>0</v>
      </c>
      <c r="R32" s="8">
        <f t="shared" si="12"/>
        <v>4</v>
      </c>
      <c r="S32">
        <f t="shared" si="25"/>
        <v>0</v>
      </c>
      <c r="T32" s="8">
        <f t="shared" si="26"/>
        <v>4</v>
      </c>
      <c r="U32">
        <f t="shared" si="33"/>
        <v>4</v>
      </c>
      <c r="V32" s="8">
        <f t="shared" si="34"/>
        <v>0</v>
      </c>
    </row>
    <row r="33" spans="1:22" x14ac:dyDescent="0.3">
      <c r="A33" s="12">
        <v>43764.76666666667</v>
      </c>
      <c r="B33" s="12">
        <v>43770.370138888888</v>
      </c>
      <c r="C33" s="11">
        <f t="shared" ref="C33" si="49">B33-A33</f>
        <v>5.6034722222175333</v>
      </c>
      <c r="D33" s="10">
        <f t="shared" ref="D33" si="50">C33*24</f>
        <v>134.4833333332208</v>
      </c>
      <c r="G33" s="7">
        <v>1</v>
      </c>
      <c r="H33" s="13">
        <v>4</v>
      </c>
      <c r="J33" s="7">
        <v>27</v>
      </c>
      <c r="K33" s="7">
        <v>16</v>
      </c>
      <c r="N33" s="1">
        <f t="shared" si="1"/>
        <v>48</v>
      </c>
      <c r="Q33">
        <f t="shared" si="11"/>
        <v>1</v>
      </c>
      <c r="R33" s="8">
        <f t="shared" si="12"/>
        <v>47</v>
      </c>
      <c r="S33">
        <f t="shared" si="25"/>
        <v>5</v>
      </c>
      <c r="T33" s="8">
        <f t="shared" si="26"/>
        <v>43</v>
      </c>
      <c r="U33">
        <f t="shared" si="33"/>
        <v>48</v>
      </c>
      <c r="V33" s="8">
        <f t="shared" si="34"/>
        <v>0</v>
      </c>
    </row>
    <row r="34" spans="1:22" x14ac:dyDescent="0.3">
      <c r="A34" s="12">
        <v>43764.814583333333</v>
      </c>
      <c r="B34" s="12">
        <v>43770.568055555559</v>
      </c>
      <c r="C34" s="11">
        <f t="shared" ref="C34" si="51">B34-A34</f>
        <v>5.7534722222262644</v>
      </c>
      <c r="D34" s="10">
        <f t="shared" ref="D34" si="52">C34*24</f>
        <v>138.08333333343035</v>
      </c>
      <c r="G34" s="7">
        <v>1</v>
      </c>
      <c r="H34" s="13">
        <v>2</v>
      </c>
      <c r="I34" s="7">
        <v>1</v>
      </c>
      <c r="J34" s="13">
        <v>12</v>
      </c>
      <c r="K34" s="13">
        <v>19</v>
      </c>
      <c r="N34" s="1">
        <f t="shared" si="1"/>
        <v>35</v>
      </c>
      <c r="Q34">
        <f t="shared" si="11"/>
        <v>1</v>
      </c>
      <c r="R34" s="8">
        <f t="shared" si="12"/>
        <v>34</v>
      </c>
      <c r="S34">
        <f t="shared" si="25"/>
        <v>4</v>
      </c>
      <c r="T34" s="8">
        <f t="shared" si="26"/>
        <v>31</v>
      </c>
      <c r="U34">
        <f t="shared" si="33"/>
        <v>35</v>
      </c>
      <c r="V34" s="8">
        <f t="shared" si="34"/>
        <v>0</v>
      </c>
    </row>
    <row r="35" spans="1:22" x14ac:dyDescent="0.3">
      <c r="A35" s="12">
        <v>43769.712500000001</v>
      </c>
      <c r="B35" s="12">
        <v>43775.55972222222</v>
      </c>
      <c r="C35" s="11">
        <f t="shared" ref="C35" si="53">B35-A35</f>
        <v>5.8472222222189885</v>
      </c>
      <c r="D35" s="10">
        <f t="shared" ref="D35" si="54">C35*24</f>
        <v>140.33333333325572</v>
      </c>
      <c r="H35" s="13">
        <v>2</v>
      </c>
      <c r="I35" s="7">
        <v>1</v>
      </c>
      <c r="J35" s="13">
        <v>9</v>
      </c>
      <c r="K35" s="13">
        <v>18</v>
      </c>
      <c r="M35" s="8">
        <v>1</v>
      </c>
      <c r="N35" s="1">
        <f t="shared" si="1"/>
        <v>31</v>
      </c>
      <c r="Q35">
        <f t="shared" si="11"/>
        <v>0</v>
      </c>
      <c r="R35" s="8">
        <f t="shared" si="12"/>
        <v>31</v>
      </c>
      <c r="S35">
        <f t="shared" si="25"/>
        <v>3</v>
      </c>
      <c r="T35" s="8">
        <f t="shared" si="26"/>
        <v>28</v>
      </c>
      <c r="U35">
        <f t="shared" si="33"/>
        <v>30</v>
      </c>
      <c r="V35" s="8">
        <f t="shared" si="34"/>
        <v>1</v>
      </c>
    </row>
    <row r="36" spans="1:22" x14ac:dyDescent="0.3">
      <c r="A36" s="12">
        <v>43727.599305555559</v>
      </c>
      <c r="B36" s="12">
        <v>43733.487500000003</v>
      </c>
      <c r="C36" s="11">
        <f t="shared" si="13"/>
        <v>5.8881944444437977</v>
      </c>
      <c r="D36" s="10">
        <f t="shared" si="14"/>
        <v>141.31666666665114</v>
      </c>
      <c r="J36" s="7">
        <v>3</v>
      </c>
      <c r="K36" s="7">
        <v>5</v>
      </c>
      <c r="L36" s="7">
        <v>6</v>
      </c>
      <c r="N36" s="1">
        <f t="shared" si="1"/>
        <v>14</v>
      </c>
      <c r="Q36">
        <f t="shared" si="11"/>
        <v>0</v>
      </c>
      <c r="R36" s="8">
        <f t="shared" si="12"/>
        <v>14</v>
      </c>
      <c r="S36">
        <f t="shared" si="25"/>
        <v>0</v>
      </c>
      <c r="T36" s="8">
        <f t="shared" si="26"/>
        <v>14</v>
      </c>
      <c r="U36">
        <f t="shared" si="33"/>
        <v>14</v>
      </c>
      <c r="V36" s="8">
        <f t="shared" si="34"/>
        <v>0</v>
      </c>
    </row>
    <row r="37" spans="1:22" x14ac:dyDescent="0.3">
      <c r="A37" s="12">
        <v>43794.556944444441</v>
      </c>
      <c r="B37" s="12">
        <v>43800.567361111105</v>
      </c>
      <c r="C37" s="11">
        <f t="shared" si="13"/>
        <v>6.0104166666642413</v>
      </c>
      <c r="D37" s="10">
        <f t="shared" si="14"/>
        <v>144.24999999994179</v>
      </c>
      <c r="J37" s="13">
        <v>5</v>
      </c>
      <c r="K37" s="13">
        <v>9</v>
      </c>
      <c r="N37" s="1">
        <f t="shared" si="1"/>
        <v>14</v>
      </c>
      <c r="Q37">
        <f t="shared" si="11"/>
        <v>0</v>
      </c>
      <c r="R37" s="8">
        <f t="shared" si="12"/>
        <v>14</v>
      </c>
      <c r="S37">
        <f t="shared" si="25"/>
        <v>0</v>
      </c>
      <c r="T37" s="8">
        <f t="shared" si="26"/>
        <v>14</v>
      </c>
      <c r="U37">
        <f t="shared" si="33"/>
        <v>14</v>
      </c>
      <c r="V37" s="8">
        <f t="shared" si="34"/>
        <v>0</v>
      </c>
    </row>
    <row r="38" spans="1:22" x14ac:dyDescent="0.3">
      <c r="A38" s="12">
        <v>43779.646527777775</v>
      </c>
      <c r="B38" s="12">
        <v>43785.741666666669</v>
      </c>
      <c r="C38" s="11">
        <f t="shared" ref="C38" si="55">B38-A38</f>
        <v>6.0951388888934162</v>
      </c>
      <c r="D38" s="10">
        <f t="shared" ref="D38" si="56">C38*24</f>
        <v>146.28333333344199</v>
      </c>
      <c r="J38" s="13">
        <v>1</v>
      </c>
      <c r="K38" s="13">
        <v>10</v>
      </c>
      <c r="L38" s="7">
        <v>2</v>
      </c>
      <c r="N38" s="1">
        <f t="shared" si="1"/>
        <v>13</v>
      </c>
      <c r="Q38">
        <f t="shared" si="11"/>
        <v>0</v>
      </c>
      <c r="R38" s="8">
        <f t="shared" si="12"/>
        <v>13</v>
      </c>
      <c r="S38">
        <f t="shared" si="25"/>
        <v>0</v>
      </c>
      <c r="T38" s="8">
        <f t="shared" si="26"/>
        <v>13</v>
      </c>
      <c r="U38">
        <f t="shared" si="33"/>
        <v>13</v>
      </c>
      <c r="V38" s="8">
        <f t="shared" si="34"/>
        <v>0</v>
      </c>
    </row>
    <row r="39" spans="1:22" x14ac:dyDescent="0.3">
      <c r="A39" s="12">
        <v>43763.563888888886</v>
      </c>
      <c r="B39" s="12">
        <v>43769.823611111111</v>
      </c>
      <c r="C39" s="11">
        <f t="shared" ref="C39" si="57">B39-A39</f>
        <v>6.2597222222248092</v>
      </c>
      <c r="D39" s="10">
        <f t="shared" ref="D39" si="58">C39*24</f>
        <v>150.23333333339542</v>
      </c>
      <c r="L39" s="13">
        <v>29</v>
      </c>
      <c r="N39" s="1">
        <f t="shared" si="1"/>
        <v>29</v>
      </c>
      <c r="Q39">
        <f t="shared" si="11"/>
        <v>0</v>
      </c>
      <c r="R39" s="8">
        <f t="shared" si="12"/>
        <v>29</v>
      </c>
      <c r="S39">
        <f t="shared" si="25"/>
        <v>0</v>
      </c>
      <c r="T39" s="8">
        <f t="shared" si="26"/>
        <v>29</v>
      </c>
      <c r="U39">
        <f t="shared" si="33"/>
        <v>29</v>
      </c>
      <c r="V39" s="8">
        <f t="shared" si="34"/>
        <v>0</v>
      </c>
    </row>
    <row r="40" spans="1:22" x14ac:dyDescent="0.3">
      <c r="A40" s="12">
        <v>43778.926388888889</v>
      </c>
      <c r="B40" s="12">
        <v>43785.404861111114</v>
      </c>
      <c r="C40" s="11">
        <f t="shared" ref="C40" si="59">B40-A40</f>
        <v>6.4784722222248092</v>
      </c>
      <c r="D40" s="10">
        <f t="shared" ref="D40" si="60">C40*24</f>
        <v>155.48333333339542</v>
      </c>
      <c r="K40" s="13">
        <v>6</v>
      </c>
      <c r="L40" s="13">
        <v>6</v>
      </c>
      <c r="M40" s="8">
        <v>1</v>
      </c>
      <c r="N40" s="1">
        <f t="shared" si="1"/>
        <v>13</v>
      </c>
      <c r="Q40">
        <f t="shared" si="11"/>
        <v>0</v>
      </c>
      <c r="R40" s="8">
        <f t="shared" si="12"/>
        <v>13</v>
      </c>
      <c r="S40">
        <f t="shared" si="25"/>
        <v>0</v>
      </c>
      <c r="T40" s="8">
        <f t="shared" si="26"/>
        <v>13</v>
      </c>
      <c r="U40">
        <f t="shared" si="33"/>
        <v>12</v>
      </c>
      <c r="V40" s="8">
        <f t="shared" si="34"/>
        <v>1</v>
      </c>
    </row>
    <row r="41" spans="1:22" x14ac:dyDescent="0.3">
      <c r="A41" s="12">
        <v>43770.772916666669</v>
      </c>
      <c r="B41" s="12">
        <v>43777.454861111109</v>
      </c>
      <c r="C41" s="11">
        <f t="shared" ref="C41:C43" si="61">B41-A41</f>
        <v>6.6819444444408873</v>
      </c>
      <c r="D41" s="10">
        <f t="shared" ref="D41:D43" si="62">C41*24</f>
        <v>160.3666666665813</v>
      </c>
      <c r="K41" s="13">
        <v>1</v>
      </c>
      <c r="L41" s="13">
        <v>42</v>
      </c>
      <c r="M41" s="8">
        <v>10</v>
      </c>
      <c r="N41" s="1">
        <f t="shared" si="1"/>
        <v>53</v>
      </c>
      <c r="Q41">
        <f t="shared" si="11"/>
        <v>0</v>
      </c>
      <c r="R41" s="8">
        <f t="shared" si="12"/>
        <v>53</v>
      </c>
      <c r="S41">
        <f t="shared" si="25"/>
        <v>0</v>
      </c>
      <c r="T41" s="8">
        <f t="shared" si="26"/>
        <v>53</v>
      </c>
      <c r="U41">
        <f t="shared" si="33"/>
        <v>43</v>
      </c>
      <c r="V41" s="8">
        <f t="shared" si="34"/>
        <v>10</v>
      </c>
    </row>
    <row r="42" spans="1:22" x14ac:dyDescent="0.3">
      <c r="A42" s="12">
        <v>43868.904166666667</v>
      </c>
      <c r="B42" s="12">
        <v>43875.85</v>
      </c>
      <c r="C42" s="11">
        <f t="shared" ref="C42" si="63">B42-A42</f>
        <v>6.9458333333313931</v>
      </c>
      <c r="D42" s="10">
        <f t="shared" ref="D42" si="64">C42*24</f>
        <v>166.69999999995343</v>
      </c>
      <c r="H42" s="7">
        <v>3</v>
      </c>
      <c r="J42" s="7">
        <v>1</v>
      </c>
      <c r="K42" s="13">
        <v>6</v>
      </c>
      <c r="L42" s="13">
        <v>18</v>
      </c>
      <c r="M42" s="8">
        <v>4</v>
      </c>
      <c r="N42" s="1">
        <f t="shared" si="1"/>
        <v>32</v>
      </c>
      <c r="Q42">
        <f t="shared" si="11"/>
        <v>0</v>
      </c>
      <c r="R42" s="8">
        <f t="shared" si="12"/>
        <v>32</v>
      </c>
      <c r="S42">
        <f t="shared" si="25"/>
        <v>3</v>
      </c>
      <c r="T42" s="8">
        <f t="shared" si="26"/>
        <v>29</v>
      </c>
      <c r="U42">
        <f t="shared" si="33"/>
        <v>28</v>
      </c>
      <c r="V42" s="8">
        <f t="shared" si="34"/>
        <v>4</v>
      </c>
    </row>
    <row r="43" spans="1:22" x14ac:dyDescent="0.3">
      <c r="A43" s="12">
        <v>43770.811805555553</v>
      </c>
      <c r="B43" s="12">
        <v>43777.899305555555</v>
      </c>
      <c r="C43" s="11">
        <f t="shared" si="61"/>
        <v>7.0875000000014552</v>
      </c>
      <c r="D43" s="10">
        <f t="shared" si="62"/>
        <v>170.10000000003492</v>
      </c>
      <c r="K43" s="13">
        <v>1</v>
      </c>
      <c r="L43" s="13">
        <v>33</v>
      </c>
      <c r="M43" s="8">
        <v>15</v>
      </c>
      <c r="N43" s="1">
        <f t="shared" si="1"/>
        <v>49</v>
      </c>
      <c r="Q43">
        <f t="shared" si="11"/>
        <v>0</v>
      </c>
      <c r="R43" s="8">
        <f t="shared" si="12"/>
        <v>49</v>
      </c>
      <c r="S43">
        <f t="shared" si="25"/>
        <v>0</v>
      </c>
      <c r="T43" s="8">
        <f t="shared" si="26"/>
        <v>49</v>
      </c>
      <c r="U43">
        <f t="shared" si="33"/>
        <v>34</v>
      </c>
      <c r="V43" s="8">
        <f t="shared" si="34"/>
        <v>15</v>
      </c>
    </row>
    <row r="44" spans="1:22" x14ac:dyDescent="0.3">
      <c r="A44" s="12">
        <v>43763.604861111111</v>
      </c>
      <c r="B44" s="12">
        <v>43770.7</v>
      </c>
      <c r="C44" s="11">
        <f t="shared" ref="C44" si="65">B44-A44</f>
        <v>7.0951388888861402</v>
      </c>
      <c r="D44" s="10">
        <f t="shared" ref="D44" si="66">C44*24</f>
        <v>170.28333333326736</v>
      </c>
      <c r="L44" s="13">
        <v>3</v>
      </c>
      <c r="M44" s="8">
        <v>3</v>
      </c>
      <c r="N44" s="1">
        <f t="shared" si="1"/>
        <v>6</v>
      </c>
      <c r="U44">
        <f t="shared" si="33"/>
        <v>3</v>
      </c>
      <c r="V44" s="8">
        <f t="shared" si="34"/>
        <v>3</v>
      </c>
    </row>
    <row r="45" spans="1:22" x14ac:dyDescent="0.3">
      <c r="A45" s="12">
        <v>43839.388888888891</v>
      </c>
      <c r="B45" s="12">
        <v>43846.834722222222</v>
      </c>
      <c r="C45" s="11">
        <f t="shared" ref="C45" si="67">B45-A45</f>
        <v>7.4458333333313931</v>
      </c>
      <c r="D45" s="10">
        <f t="shared" ref="D45" si="68">C45*24</f>
        <v>178.69999999995343</v>
      </c>
      <c r="G45" s="7">
        <v>1</v>
      </c>
      <c r="H45" s="7">
        <v>2</v>
      </c>
      <c r="L45" s="13">
        <v>12</v>
      </c>
      <c r="M45" s="8">
        <v>55</v>
      </c>
      <c r="N45" s="1">
        <f t="shared" si="1"/>
        <v>70</v>
      </c>
      <c r="U45">
        <f t="shared" si="33"/>
        <v>15</v>
      </c>
      <c r="V45" s="8">
        <f t="shared" si="34"/>
        <v>55</v>
      </c>
    </row>
    <row r="46" spans="1:22" x14ac:dyDescent="0.3">
      <c r="A46" s="12">
        <v>43764.71875</v>
      </c>
      <c r="B46" s="12">
        <v>43772.4375</v>
      </c>
      <c r="C46" s="11">
        <f t="shared" ref="C46" si="69">B46-A46</f>
        <v>7.71875</v>
      </c>
      <c r="D46" s="10">
        <f t="shared" ref="D46" si="70">C46*24</f>
        <v>185.25</v>
      </c>
      <c r="L46" s="13">
        <v>3</v>
      </c>
      <c r="M46" s="8">
        <v>40</v>
      </c>
      <c r="N46" s="1">
        <f t="shared" si="1"/>
        <v>43</v>
      </c>
      <c r="U46">
        <f t="shared" si="33"/>
        <v>3</v>
      </c>
      <c r="V46" s="8">
        <f t="shared" si="34"/>
        <v>40</v>
      </c>
    </row>
    <row r="47" spans="1:22" x14ac:dyDescent="0.3">
      <c r="A47" s="12">
        <v>43770.852777777778</v>
      </c>
      <c r="B47" s="12">
        <v>43778.836805555555</v>
      </c>
      <c r="C47" s="11">
        <f t="shared" ref="C47" si="71">B47-A47</f>
        <v>7.984027777776646</v>
      </c>
      <c r="D47" s="10">
        <f t="shared" ref="D47" si="72">C47*24</f>
        <v>191.6166666666395</v>
      </c>
      <c r="L47" s="13"/>
      <c r="M47" s="8">
        <v>12</v>
      </c>
      <c r="N47" s="1">
        <f t="shared" si="1"/>
        <v>12</v>
      </c>
      <c r="U47">
        <f t="shared" si="33"/>
        <v>0</v>
      </c>
      <c r="V47" s="8">
        <f t="shared" si="34"/>
        <v>12</v>
      </c>
    </row>
    <row r="48" spans="1:22" x14ac:dyDescent="0.3">
      <c r="A48" s="12">
        <v>43779.582638888889</v>
      </c>
      <c r="B48" s="12">
        <v>43787.76458333333</v>
      </c>
      <c r="C48" s="11">
        <f t="shared" ref="C48" si="73">B48-A48</f>
        <v>8.1819444444408873</v>
      </c>
      <c r="D48" s="10">
        <f t="shared" ref="D48" si="74">C48*24</f>
        <v>196.3666666665813</v>
      </c>
      <c r="L48" s="13"/>
      <c r="M48" s="8">
        <v>7</v>
      </c>
      <c r="N48" s="1">
        <f t="shared" si="1"/>
        <v>7</v>
      </c>
      <c r="U48">
        <f t="shared" si="33"/>
        <v>0</v>
      </c>
      <c r="V48" s="8">
        <f t="shared" si="34"/>
        <v>7</v>
      </c>
    </row>
    <row r="49" spans="1:22" x14ac:dyDescent="0.3">
      <c r="A49" s="12">
        <v>43839.46875</v>
      </c>
      <c r="B49" s="12">
        <v>43847.664583333331</v>
      </c>
      <c r="C49" s="11">
        <f t="shared" ref="C49:C50" si="75">B49-A49</f>
        <v>8.1958333333313931</v>
      </c>
      <c r="D49" s="10">
        <f t="shared" ref="D49:D50" si="76">C49*24</f>
        <v>196.69999999995343</v>
      </c>
      <c r="L49" s="13"/>
      <c r="M49" s="8">
        <v>22</v>
      </c>
      <c r="N49" s="1">
        <f t="shared" si="1"/>
        <v>22</v>
      </c>
      <c r="U49">
        <f t="shared" si="33"/>
        <v>0</v>
      </c>
      <c r="V49" s="8">
        <f t="shared" si="34"/>
        <v>22</v>
      </c>
    </row>
    <row r="50" spans="1:22" x14ac:dyDescent="0.3">
      <c r="A50" s="12">
        <v>43726.443055555559</v>
      </c>
      <c r="B50" s="12">
        <v>43734.84097222222</v>
      </c>
      <c r="C50" s="11">
        <f t="shared" si="75"/>
        <v>8.397916666661331</v>
      </c>
      <c r="D50" s="10">
        <f t="shared" si="76"/>
        <v>201.54999999987194</v>
      </c>
      <c r="M50" s="8">
        <v>12</v>
      </c>
      <c r="N50" s="1">
        <f t="shared" si="1"/>
        <v>12</v>
      </c>
      <c r="U50">
        <f t="shared" si="33"/>
        <v>0</v>
      </c>
      <c r="V50" s="8">
        <f t="shared" si="34"/>
        <v>12</v>
      </c>
    </row>
    <row r="51" spans="1:22" x14ac:dyDescent="0.3">
      <c r="A51" s="12">
        <v>43868.904166666667</v>
      </c>
      <c r="B51" s="12">
        <v>43877.385416666664</v>
      </c>
      <c r="C51" s="11">
        <f t="shared" si="13"/>
        <v>8.4812499999970896</v>
      </c>
      <c r="D51" s="10">
        <f t="shared" si="14"/>
        <v>203.54999999993015</v>
      </c>
      <c r="M51" s="8">
        <v>20</v>
      </c>
      <c r="N51" s="1">
        <f t="shared" si="1"/>
        <v>20</v>
      </c>
      <c r="U51">
        <f t="shared" si="33"/>
        <v>0</v>
      </c>
      <c r="V51" s="8">
        <f t="shared" si="34"/>
        <v>20</v>
      </c>
    </row>
    <row r="52" spans="1:22" x14ac:dyDescent="0.3">
      <c r="A52" s="12"/>
      <c r="B52" s="12"/>
      <c r="C52" s="11"/>
      <c r="D52" s="10"/>
      <c r="N52" s="33">
        <f>SUM(N3:N51)</f>
        <v>1153</v>
      </c>
    </row>
    <row r="53" spans="1:22" x14ac:dyDescent="0.3">
      <c r="B53" s="12"/>
      <c r="C53" s="11"/>
      <c r="D53" s="10"/>
    </row>
    <row r="54" spans="1:22" x14ac:dyDescent="0.3">
      <c r="A54" s="1" t="s">
        <v>31</v>
      </c>
    </row>
  </sheetData>
  <mergeCells count="9">
    <mergeCell ref="O1:P1"/>
    <mergeCell ref="Q1:R1"/>
    <mergeCell ref="S1:T1"/>
    <mergeCell ref="U1:V1"/>
    <mergeCell ref="A1:A2"/>
    <mergeCell ref="B1:B2"/>
    <mergeCell ref="C1:D1"/>
    <mergeCell ref="E1:M1"/>
    <mergeCell ref="N1:N2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FB8F3-8362-4B44-885D-BF5C0F4D623A}">
  <dimension ref="A1:V58"/>
  <sheetViews>
    <sheetView zoomScaleNormal="100" workbookViewId="0">
      <pane ySplit="2" topLeftCell="A3" activePane="bottomLeft" state="frozen"/>
      <selection pane="bottomLeft" activeCell="A3" sqref="A3"/>
    </sheetView>
  </sheetViews>
  <sheetFormatPr defaultRowHeight="14.4" x14ac:dyDescent="0.3"/>
  <cols>
    <col min="1" max="1" width="18.21875" style="1" customWidth="1"/>
    <col min="2" max="2" width="17" style="1" customWidth="1"/>
    <col min="3" max="3" width="7.21875" style="6" customWidth="1"/>
    <col min="4" max="4" width="6.88671875" style="6" customWidth="1"/>
    <col min="5" max="5" width="7.6640625" style="6" bestFit="1" customWidth="1"/>
    <col min="6" max="6" width="9.21875" style="7" customWidth="1"/>
    <col min="7" max="7" width="11.88671875" style="7" customWidth="1"/>
    <col min="8" max="8" width="12.44140625" style="7" bestFit="1" customWidth="1"/>
    <col min="9" max="9" width="8.109375" style="7" bestFit="1" customWidth="1"/>
    <col min="10" max="10" width="9.33203125" style="7" bestFit="1" customWidth="1"/>
    <col min="11" max="11" width="6.77734375" style="7" bestFit="1" customWidth="1"/>
    <col min="12" max="12" width="6.21875" style="7" bestFit="1" customWidth="1"/>
    <col min="13" max="13" width="7.88671875" style="8" bestFit="1" customWidth="1"/>
    <col min="14" max="14" width="5.21875" style="1" bestFit="1" customWidth="1"/>
    <col min="15" max="15" width="6.5546875" customWidth="1"/>
    <col min="16" max="16" width="7" style="8" customWidth="1"/>
    <col min="17" max="17" width="8.44140625" customWidth="1"/>
    <col min="18" max="18" width="8.5546875" style="8" customWidth="1"/>
    <col min="19" max="19" width="6.5546875" customWidth="1"/>
    <col min="20" max="20" width="7" style="8" customWidth="1"/>
    <col min="21" max="21" width="6.5546875" customWidth="1"/>
    <col min="22" max="22" width="7" style="8" customWidth="1"/>
  </cols>
  <sheetData>
    <row r="1" spans="1:22" x14ac:dyDescent="0.3">
      <c r="A1" s="37" t="s">
        <v>1</v>
      </c>
      <c r="B1" s="37" t="s">
        <v>0</v>
      </c>
      <c r="C1" s="34" t="s">
        <v>12</v>
      </c>
      <c r="D1" s="36"/>
      <c r="E1" s="34" t="s">
        <v>9</v>
      </c>
      <c r="F1" s="38"/>
      <c r="G1" s="38"/>
      <c r="H1" s="38"/>
      <c r="I1" s="38"/>
      <c r="J1" s="38"/>
      <c r="K1" s="38"/>
      <c r="L1" s="38"/>
      <c r="M1" s="36"/>
      <c r="N1" s="39" t="s">
        <v>11</v>
      </c>
      <c r="O1" s="34" t="s">
        <v>18</v>
      </c>
      <c r="P1" s="35"/>
      <c r="Q1" s="34" t="s">
        <v>21</v>
      </c>
      <c r="R1" s="35"/>
      <c r="S1" s="34" t="s">
        <v>22</v>
      </c>
      <c r="T1" s="35"/>
      <c r="U1" s="34" t="s">
        <v>23</v>
      </c>
      <c r="V1" s="36"/>
    </row>
    <row r="2" spans="1:22" ht="43.8" customHeight="1" x14ac:dyDescent="0.3">
      <c r="A2" s="37"/>
      <c r="B2" s="37"/>
      <c r="C2" s="9" t="s">
        <v>13</v>
      </c>
      <c r="D2" s="9" t="s">
        <v>14</v>
      </c>
      <c r="E2" s="3" t="s">
        <v>10</v>
      </c>
      <c r="F2" s="4" t="s">
        <v>5</v>
      </c>
      <c r="G2" s="4" t="s">
        <v>2</v>
      </c>
      <c r="H2" s="4" t="s">
        <v>3</v>
      </c>
      <c r="I2" s="4" t="s">
        <v>15</v>
      </c>
      <c r="J2" s="4" t="s">
        <v>4</v>
      </c>
      <c r="K2" s="4" t="s">
        <v>6</v>
      </c>
      <c r="L2" s="4" t="s">
        <v>7</v>
      </c>
      <c r="M2" s="5" t="s">
        <v>8</v>
      </c>
      <c r="N2" s="37"/>
      <c r="O2" s="21" t="s">
        <v>19</v>
      </c>
      <c r="P2" s="26" t="s">
        <v>20</v>
      </c>
      <c r="Q2" s="21" t="s">
        <v>19</v>
      </c>
      <c r="R2" s="26" t="s">
        <v>20</v>
      </c>
      <c r="S2" s="21" t="s">
        <v>19</v>
      </c>
      <c r="T2" s="26" t="s">
        <v>20</v>
      </c>
      <c r="U2" s="21" t="s">
        <v>19</v>
      </c>
      <c r="V2" s="26" t="s">
        <v>20</v>
      </c>
    </row>
    <row r="3" spans="1:22" x14ac:dyDescent="0.3">
      <c r="A3" s="12">
        <v>43798.531944444447</v>
      </c>
      <c r="B3" s="12">
        <v>43801.484722222223</v>
      </c>
      <c r="C3" s="11">
        <f t="shared" ref="C3:C44" si="0">B3-A3</f>
        <v>2.952777777776646</v>
      </c>
      <c r="D3" s="10">
        <f t="shared" ref="D3:D44" si="1">C3*24</f>
        <v>70.866666666639503</v>
      </c>
      <c r="E3" s="3">
        <v>70</v>
      </c>
      <c r="F3" s="4"/>
      <c r="G3" s="4"/>
      <c r="H3" s="4"/>
      <c r="I3" s="4"/>
      <c r="J3" s="4"/>
      <c r="K3" s="4"/>
      <c r="L3" s="4"/>
      <c r="M3" s="5"/>
      <c r="N3" s="1">
        <f t="shared" ref="N3:N55" si="2">SUM(E3:M3)</f>
        <v>70</v>
      </c>
      <c r="O3">
        <f>E3</f>
        <v>70</v>
      </c>
      <c r="P3" s="8">
        <f>SUM(F3:M3)</f>
        <v>0</v>
      </c>
    </row>
    <row r="4" spans="1:22" x14ac:dyDescent="0.3">
      <c r="A4" s="12">
        <v>43762.740972222222</v>
      </c>
      <c r="B4" s="12">
        <v>43765.754166666666</v>
      </c>
      <c r="C4" s="11">
        <f t="shared" ref="C4" si="3">B4-A4</f>
        <v>3.0131944444437977</v>
      </c>
      <c r="D4" s="10">
        <f t="shared" ref="D4" si="4">C4*24</f>
        <v>72.316666666651145</v>
      </c>
      <c r="E4" s="3">
        <v>23</v>
      </c>
      <c r="F4" s="4"/>
      <c r="G4" s="4"/>
      <c r="H4" s="4"/>
      <c r="I4" s="4"/>
      <c r="J4" s="4"/>
      <c r="K4" s="4"/>
      <c r="L4" s="4"/>
      <c r="M4" s="5"/>
      <c r="N4" s="1">
        <f t="shared" si="2"/>
        <v>23</v>
      </c>
      <c r="O4">
        <f t="shared" ref="O4:O24" si="5">E4</f>
        <v>23</v>
      </c>
      <c r="P4" s="8">
        <f t="shared" ref="P4:P24" si="6">SUM(F4:M4)</f>
        <v>0</v>
      </c>
    </row>
    <row r="5" spans="1:22" x14ac:dyDescent="0.3">
      <c r="A5" s="12">
        <v>43767.79583333333</v>
      </c>
      <c r="B5" s="12">
        <v>43770.850694444445</v>
      </c>
      <c r="C5" s="11">
        <f t="shared" ref="C5" si="7">B5-A5</f>
        <v>3.054861111115315</v>
      </c>
      <c r="D5" s="10">
        <f t="shared" ref="D5" si="8">C5*24</f>
        <v>73.31666666676756</v>
      </c>
      <c r="E5" s="3">
        <v>39</v>
      </c>
      <c r="F5" s="4">
        <v>1</v>
      </c>
      <c r="G5" s="4"/>
      <c r="H5" s="4"/>
      <c r="I5" s="4"/>
      <c r="J5" s="4"/>
      <c r="K5" s="4"/>
      <c r="L5" s="4"/>
      <c r="M5" s="5"/>
      <c r="N5" s="1">
        <f t="shared" si="2"/>
        <v>40</v>
      </c>
      <c r="O5">
        <f t="shared" si="5"/>
        <v>39</v>
      </c>
      <c r="P5" s="8">
        <f t="shared" si="6"/>
        <v>1</v>
      </c>
    </row>
    <row r="6" spans="1:22" x14ac:dyDescent="0.3">
      <c r="A6" s="12">
        <v>43768.611805555556</v>
      </c>
      <c r="B6" s="12">
        <v>43771.705555555556</v>
      </c>
      <c r="C6" s="11">
        <f t="shared" ref="C6" si="9">B6-A6</f>
        <v>3.09375</v>
      </c>
      <c r="D6" s="10">
        <f t="shared" ref="D6" si="10">C6*24</f>
        <v>74.25</v>
      </c>
      <c r="E6" s="3">
        <v>33</v>
      </c>
      <c r="F6" s="4"/>
      <c r="G6" s="4"/>
      <c r="H6" s="4"/>
      <c r="I6" s="4"/>
      <c r="J6" s="4"/>
      <c r="K6" s="4"/>
      <c r="L6" s="4"/>
      <c r="M6" s="5"/>
      <c r="N6" s="1">
        <f t="shared" si="2"/>
        <v>33</v>
      </c>
      <c r="O6">
        <f t="shared" si="5"/>
        <v>33</v>
      </c>
      <c r="P6" s="8">
        <f t="shared" si="6"/>
        <v>0</v>
      </c>
      <c r="Q6">
        <f t="shared" ref="Q6" si="11">SUM(E6:G6)</f>
        <v>33</v>
      </c>
      <c r="R6" s="8">
        <f t="shared" ref="R6" si="12">SUM(H6:M6)</f>
        <v>0</v>
      </c>
    </row>
    <row r="7" spans="1:22" x14ac:dyDescent="0.3">
      <c r="A7" s="12">
        <v>43768.675694444442</v>
      </c>
      <c r="B7" s="12">
        <v>43771.814583333333</v>
      </c>
      <c r="C7" s="11">
        <f t="shared" ref="C7" si="13">B7-A7</f>
        <v>3.1388888888905058</v>
      </c>
      <c r="D7" s="10">
        <f t="shared" ref="D7" si="14">C7*24</f>
        <v>75.333333333372138</v>
      </c>
      <c r="E7" s="3">
        <v>41</v>
      </c>
      <c r="F7" s="4">
        <v>1</v>
      </c>
      <c r="G7" s="4"/>
      <c r="H7" s="4"/>
      <c r="I7" s="4"/>
      <c r="J7" s="4"/>
      <c r="K7" s="4"/>
      <c r="L7" s="4"/>
      <c r="M7" s="5"/>
      <c r="N7" s="1">
        <f t="shared" si="2"/>
        <v>42</v>
      </c>
      <c r="O7">
        <f t="shared" si="5"/>
        <v>41</v>
      </c>
      <c r="P7" s="8">
        <f t="shared" si="6"/>
        <v>1</v>
      </c>
      <c r="Q7">
        <f t="shared" ref="Q7:Q33" si="15">SUM(E7:G7)</f>
        <v>42</v>
      </c>
      <c r="R7" s="8">
        <f t="shared" ref="R7:R33" si="16">SUM(H7:M7)</f>
        <v>0</v>
      </c>
    </row>
    <row r="8" spans="1:22" x14ac:dyDescent="0.3">
      <c r="A8" s="12">
        <v>43775.677083333336</v>
      </c>
      <c r="B8" s="12">
        <v>43778.895138888889</v>
      </c>
      <c r="C8" s="11">
        <f t="shared" ref="C8" si="17">B8-A8</f>
        <v>3.2180555555532919</v>
      </c>
      <c r="D8" s="10">
        <f t="shared" ref="D8" si="18">C8*24</f>
        <v>77.233333333279006</v>
      </c>
      <c r="E8" s="3">
        <v>18</v>
      </c>
      <c r="F8" s="4">
        <v>2</v>
      </c>
      <c r="G8" s="4"/>
      <c r="H8" s="4"/>
      <c r="I8" s="4"/>
      <c r="J8" s="4"/>
      <c r="K8" s="4"/>
      <c r="L8" s="4"/>
      <c r="M8" s="5"/>
      <c r="N8" s="1">
        <f t="shared" si="2"/>
        <v>20</v>
      </c>
      <c r="O8">
        <f t="shared" si="5"/>
        <v>18</v>
      </c>
      <c r="P8" s="8">
        <f t="shared" si="6"/>
        <v>2</v>
      </c>
      <c r="Q8">
        <f t="shared" si="15"/>
        <v>20</v>
      </c>
      <c r="R8" s="8">
        <f t="shared" si="16"/>
        <v>0</v>
      </c>
    </row>
    <row r="9" spans="1:22" x14ac:dyDescent="0.3">
      <c r="A9" s="12">
        <v>43660.443749999999</v>
      </c>
      <c r="B9" s="12">
        <v>43663.689583333333</v>
      </c>
      <c r="C9" s="11">
        <f t="shared" si="0"/>
        <v>3.2458333333343035</v>
      </c>
      <c r="D9" s="10">
        <f t="shared" si="1"/>
        <v>77.900000000023283</v>
      </c>
      <c r="E9" s="6">
        <v>2</v>
      </c>
      <c r="F9" s="7">
        <v>2</v>
      </c>
      <c r="N9" s="1">
        <f t="shared" si="2"/>
        <v>4</v>
      </c>
      <c r="O9">
        <f t="shared" si="5"/>
        <v>2</v>
      </c>
      <c r="P9" s="8">
        <f t="shared" si="6"/>
        <v>2</v>
      </c>
      <c r="Q9">
        <f t="shared" si="15"/>
        <v>4</v>
      </c>
      <c r="R9" s="8">
        <f t="shared" si="16"/>
        <v>0</v>
      </c>
    </row>
    <row r="10" spans="1:22" x14ac:dyDescent="0.3">
      <c r="A10" s="12">
        <v>43779.598611111112</v>
      </c>
      <c r="B10" s="12">
        <v>43782.899305555555</v>
      </c>
      <c r="C10" s="11">
        <f t="shared" ref="C10" si="19">B10-A10</f>
        <v>3.3006944444423425</v>
      </c>
      <c r="D10" s="10">
        <f t="shared" ref="D10" si="20">C10*24</f>
        <v>79.21666666661622</v>
      </c>
      <c r="E10" s="6">
        <v>5</v>
      </c>
      <c r="F10" s="21">
        <v>3</v>
      </c>
      <c r="G10" s="7">
        <v>1</v>
      </c>
      <c r="N10" s="1">
        <f t="shared" si="2"/>
        <v>9</v>
      </c>
      <c r="O10">
        <f t="shared" si="5"/>
        <v>5</v>
      </c>
      <c r="P10" s="8">
        <f t="shared" si="6"/>
        <v>4</v>
      </c>
      <c r="Q10">
        <f t="shared" si="15"/>
        <v>9</v>
      </c>
      <c r="R10" s="8">
        <f t="shared" si="16"/>
        <v>0</v>
      </c>
    </row>
    <row r="11" spans="1:22" x14ac:dyDescent="0.3">
      <c r="A11" s="12">
        <v>43768.595833333333</v>
      </c>
      <c r="B11" s="12">
        <v>43772.023611111108</v>
      </c>
      <c r="C11" s="11">
        <f t="shared" ref="C11" si="21">B11-A11</f>
        <v>3.4277777777751908</v>
      </c>
      <c r="D11" s="10">
        <f t="shared" ref="D11" si="22">C11*24</f>
        <v>82.266666666604578</v>
      </c>
      <c r="E11" s="6">
        <v>12</v>
      </c>
      <c r="F11" s="21">
        <v>23</v>
      </c>
      <c r="G11" s="7">
        <v>8</v>
      </c>
      <c r="N11" s="1">
        <f t="shared" si="2"/>
        <v>43</v>
      </c>
      <c r="O11">
        <f t="shared" si="5"/>
        <v>12</v>
      </c>
      <c r="P11" s="8">
        <f t="shared" si="6"/>
        <v>31</v>
      </c>
      <c r="Q11">
        <f t="shared" si="15"/>
        <v>43</v>
      </c>
      <c r="R11" s="8">
        <f t="shared" si="16"/>
        <v>0</v>
      </c>
      <c r="S11">
        <f t="shared" ref="S11" si="23">SUM(E11:I11)</f>
        <v>43</v>
      </c>
      <c r="T11" s="8">
        <f t="shared" ref="T11" si="24">SUM(J11:M11)</f>
        <v>0</v>
      </c>
    </row>
    <row r="12" spans="1:22" x14ac:dyDescent="0.3">
      <c r="A12" s="12">
        <v>43768.62777777778</v>
      </c>
      <c r="B12" s="12">
        <v>43772.135416666664</v>
      </c>
      <c r="C12" s="11">
        <f t="shared" ref="C12" si="25">B12-A12</f>
        <v>3.507638888884685</v>
      </c>
      <c r="D12" s="10">
        <f t="shared" ref="D12" si="26">C12*24</f>
        <v>84.18333333323244</v>
      </c>
      <c r="E12" s="6">
        <v>2</v>
      </c>
      <c r="F12" s="21">
        <v>12</v>
      </c>
      <c r="G12" s="7">
        <v>16</v>
      </c>
      <c r="H12" s="7">
        <v>4</v>
      </c>
      <c r="N12" s="1">
        <f t="shared" si="2"/>
        <v>34</v>
      </c>
      <c r="O12">
        <f t="shared" si="5"/>
        <v>2</v>
      </c>
      <c r="P12" s="8">
        <f t="shared" si="6"/>
        <v>32</v>
      </c>
      <c r="Q12">
        <f t="shared" si="15"/>
        <v>30</v>
      </c>
      <c r="R12" s="8">
        <f t="shared" si="16"/>
        <v>4</v>
      </c>
      <c r="S12">
        <f t="shared" ref="S12:S42" si="27">SUM(E12:I12)</f>
        <v>34</v>
      </c>
      <c r="T12" s="8">
        <f t="shared" ref="T12:T42" si="28">SUM(J12:M12)</f>
        <v>0</v>
      </c>
    </row>
    <row r="13" spans="1:22" x14ac:dyDescent="0.3">
      <c r="A13" s="12">
        <v>43658.868055555555</v>
      </c>
      <c r="B13" s="12">
        <v>43662.384722222225</v>
      </c>
      <c r="C13" s="11">
        <f t="shared" si="0"/>
        <v>3.5166666666700621</v>
      </c>
      <c r="D13" s="10">
        <f t="shared" si="1"/>
        <v>84.400000000081491</v>
      </c>
      <c r="G13" s="7">
        <v>1</v>
      </c>
      <c r="N13" s="1">
        <f t="shared" si="2"/>
        <v>1</v>
      </c>
      <c r="O13">
        <f t="shared" si="5"/>
        <v>0</v>
      </c>
      <c r="P13" s="8">
        <f t="shared" si="6"/>
        <v>1</v>
      </c>
      <c r="Q13">
        <f t="shared" si="15"/>
        <v>1</v>
      </c>
      <c r="R13" s="8">
        <f t="shared" si="16"/>
        <v>0</v>
      </c>
      <c r="S13">
        <f t="shared" si="27"/>
        <v>1</v>
      </c>
      <c r="T13" s="8">
        <f t="shared" si="28"/>
        <v>0</v>
      </c>
    </row>
    <row r="14" spans="1:22" x14ac:dyDescent="0.3">
      <c r="A14" s="12">
        <v>43763.652777777781</v>
      </c>
      <c r="B14" s="12">
        <v>43767.25277777778</v>
      </c>
      <c r="C14" s="11">
        <f t="shared" si="0"/>
        <v>3.5999999999985448</v>
      </c>
      <c r="D14" s="10">
        <f t="shared" si="1"/>
        <v>86.399999999965075</v>
      </c>
      <c r="G14" s="7">
        <v>18</v>
      </c>
      <c r="H14" s="7">
        <v>12</v>
      </c>
      <c r="N14" s="1">
        <f t="shared" si="2"/>
        <v>30</v>
      </c>
      <c r="O14">
        <f t="shared" si="5"/>
        <v>0</v>
      </c>
      <c r="P14" s="8">
        <f t="shared" si="6"/>
        <v>30</v>
      </c>
      <c r="Q14">
        <f t="shared" si="15"/>
        <v>18</v>
      </c>
      <c r="R14" s="8">
        <f t="shared" si="16"/>
        <v>12</v>
      </c>
      <c r="S14">
        <f t="shared" si="27"/>
        <v>30</v>
      </c>
      <c r="T14" s="8">
        <f t="shared" si="28"/>
        <v>0</v>
      </c>
    </row>
    <row r="15" spans="1:22" x14ac:dyDescent="0.3">
      <c r="A15" s="12">
        <v>43734.831250000003</v>
      </c>
      <c r="B15" s="12">
        <v>43738.495138888888</v>
      </c>
      <c r="C15" s="11">
        <f t="shared" si="0"/>
        <v>3.663888888884685</v>
      </c>
      <c r="D15" s="10">
        <f t="shared" si="1"/>
        <v>87.93333333323244</v>
      </c>
      <c r="E15" s="6">
        <v>1</v>
      </c>
      <c r="F15" s="14">
        <v>1</v>
      </c>
      <c r="G15" s="14">
        <v>18</v>
      </c>
      <c r="H15" s="14">
        <v>8</v>
      </c>
      <c r="I15" s="14"/>
      <c r="N15" s="1">
        <f t="shared" si="2"/>
        <v>28</v>
      </c>
      <c r="O15">
        <f t="shared" si="5"/>
        <v>1</v>
      </c>
      <c r="P15" s="8">
        <f t="shared" si="6"/>
        <v>27</v>
      </c>
      <c r="Q15">
        <f t="shared" si="15"/>
        <v>20</v>
      </c>
      <c r="R15" s="8">
        <f t="shared" si="16"/>
        <v>8</v>
      </c>
      <c r="S15">
        <f t="shared" si="27"/>
        <v>28</v>
      </c>
      <c r="T15" s="8">
        <f t="shared" si="28"/>
        <v>0</v>
      </c>
    </row>
    <row r="16" spans="1:22" x14ac:dyDescent="0.3">
      <c r="A16" s="12">
        <v>43769.680555555555</v>
      </c>
      <c r="B16" s="12">
        <v>43773.352777777778</v>
      </c>
      <c r="C16" s="11">
        <f t="shared" ref="C16" si="29">B16-A16</f>
        <v>3.672222222223354</v>
      </c>
      <c r="D16" s="10">
        <f t="shared" ref="D16" si="30">C16*24</f>
        <v>88.133333333360497</v>
      </c>
      <c r="E16" s="6">
        <v>2</v>
      </c>
      <c r="F16" s="14"/>
      <c r="G16" s="14">
        <v>16</v>
      </c>
      <c r="H16" s="14">
        <v>10</v>
      </c>
      <c r="I16" s="14"/>
      <c r="J16" s="7">
        <v>1</v>
      </c>
      <c r="K16" s="7">
        <v>1</v>
      </c>
      <c r="N16" s="1">
        <f t="shared" si="2"/>
        <v>30</v>
      </c>
      <c r="O16">
        <f t="shared" si="5"/>
        <v>2</v>
      </c>
      <c r="P16" s="8">
        <f t="shared" si="6"/>
        <v>28</v>
      </c>
      <c r="Q16">
        <f t="shared" si="15"/>
        <v>18</v>
      </c>
      <c r="R16" s="8">
        <f t="shared" si="16"/>
        <v>12</v>
      </c>
      <c r="S16">
        <f t="shared" si="27"/>
        <v>28</v>
      </c>
      <c r="T16" s="8">
        <f t="shared" si="28"/>
        <v>2</v>
      </c>
    </row>
    <row r="17" spans="1:22" x14ac:dyDescent="0.3">
      <c r="A17" s="12">
        <v>43763.572916666664</v>
      </c>
      <c r="B17" s="12">
        <v>43767.270833333336</v>
      </c>
      <c r="C17" s="11">
        <f t="shared" si="0"/>
        <v>3.6979166666715173</v>
      </c>
      <c r="D17" s="10">
        <f t="shared" si="1"/>
        <v>88.750000000116415</v>
      </c>
      <c r="G17" s="13">
        <v>4</v>
      </c>
      <c r="H17" s="7">
        <v>1</v>
      </c>
      <c r="K17" s="7">
        <v>1</v>
      </c>
      <c r="N17" s="1">
        <f t="shared" si="2"/>
        <v>6</v>
      </c>
      <c r="O17">
        <f t="shared" si="5"/>
        <v>0</v>
      </c>
      <c r="P17" s="8">
        <f t="shared" si="6"/>
        <v>6</v>
      </c>
      <c r="Q17">
        <f t="shared" si="15"/>
        <v>4</v>
      </c>
      <c r="R17" s="8">
        <f t="shared" si="16"/>
        <v>2</v>
      </c>
      <c r="S17">
        <f t="shared" si="27"/>
        <v>5</v>
      </c>
      <c r="T17" s="8">
        <f t="shared" si="28"/>
        <v>1</v>
      </c>
    </row>
    <row r="18" spans="1:22" x14ac:dyDescent="0.3">
      <c r="A18" s="12">
        <v>43769.63958333333</v>
      </c>
      <c r="B18" s="12">
        <v>43773.409722222219</v>
      </c>
      <c r="C18" s="11">
        <f t="shared" ref="C18:C19" si="31">B18-A18</f>
        <v>3.7701388888890506</v>
      </c>
      <c r="D18" s="10">
        <f t="shared" ref="D18:D19" si="32">C18*24</f>
        <v>90.483333333337214</v>
      </c>
      <c r="E18" s="6">
        <v>1</v>
      </c>
      <c r="F18" s="7">
        <v>1</v>
      </c>
      <c r="G18" s="13">
        <v>32</v>
      </c>
      <c r="H18" s="13">
        <v>49</v>
      </c>
      <c r="L18" s="7">
        <v>1</v>
      </c>
      <c r="N18" s="1">
        <f t="shared" si="2"/>
        <v>84</v>
      </c>
      <c r="O18">
        <f t="shared" si="5"/>
        <v>1</v>
      </c>
      <c r="P18" s="8">
        <f t="shared" si="6"/>
        <v>83</v>
      </c>
      <c r="Q18">
        <f t="shared" si="15"/>
        <v>34</v>
      </c>
      <c r="R18" s="8">
        <f t="shared" si="16"/>
        <v>50</v>
      </c>
      <c r="S18">
        <f t="shared" si="27"/>
        <v>83</v>
      </c>
      <c r="T18" s="8">
        <f t="shared" si="28"/>
        <v>1</v>
      </c>
    </row>
    <row r="19" spans="1:22" x14ac:dyDescent="0.3">
      <c r="A19" s="12">
        <v>43657.878472222219</v>
      </c>
      <c r="B19" s="12">
        <v>43661.677777777775</v>
      </c>
      <c r="C19" s="11">
        <f t="shared" si="31"/>
        <v>3.7993055555562023</v>
      </c>
      <c r="D19" s="10">
        <f t="shared" si="32"/>
        <v>91.183333333348855</v>
      </c>
      <c r="H19" s="7">
        <v>12</v>
      </c>
      <c r="I19" s="7">
        <v>1</v>
      </c>
      <c r="J19" s="7">
        <v>1</v>
      </c>
      <c r="N19" s="1">
        <f t="shared" si="2"/>
        <v>14</v>
      </c>
      <c r="O19">
        <f t="shared" si="5"/>
        <v>0</v>
      </c>
      <c r="P19" s="8">
        <f t="shared" si="6"/>
        <v>14</v>
      </c>
      <c r="Q19">
        <f t="shared" si="15"/>
        <v>0</v>
      </c>
      <c r="R19" s="8">
        <f t="shared" si="16"/>
        <v>14</v>
      </c>
      <c r="S19">
        <f t="shared" si="27"/>
        <v>13</v>
      </c>
      <c r="T19" s="8">
        <f t="shared" si="28"/>
        <v>1</v>
      </c>
    </row>
    <row r="20" spans="1:22" x14ac:dyDescent="0.3">
      <c r="A20" s="12">
        <v>43729.54583333333</v>
      </c>
      <c r="B20" s="12">
        <v>43733.415277777778</v>
      </c>
      <c r="C20" s="11">
        <f t="shared" si="0"/>
        <v>3.8694444444481633</v>
      </c>
      <c r="D20" s="10">
        <f t="shared" si="1"/>
        <v>92.866666666755918</v>
      </c>
      <c r="F20" s="13"/>
      <c r="G20" s="13">
        <v>6</v>
      </c>
      <c r="H20" s="13">
        <v>23</v>
      </c>
      <c r="I20" s="13">
        <v>4</v>
      </c>
      <c r="N20" s="1">
        <f t="shared" si="2"/>
        <v>33</v>
      </c>
      <c r="O20">
        <f t="shared" si="5"/>
        <v>0</v>
      </c>
      <c r="P20" s="8">
        <f t="shared" si="6"/>
        <v>33</v>
      </c>
      <c r="Q20">
        <f t="shared" si="15"/>
        <v>6</v>
      </c>
      <c r="R20" s="8">
        <f t="shared" si="16"/>
        <v>27</v>
      </c>
      <c r="S20">
        <f t="shared" si="27"/>
        <v>33</v>
      </c>
      <c r="T20" s="8">
        <f t="shared" si="28"/>
        <v>0</v>
      </c>
    </row>
    <row r="21" spans="1:22" x14ac:dyDescent="0.3">
      <c r="A21" s="12">
        <v>43761.663194444445</v>
      </c>
      <c r="B21" s="12">
        <v>43765.558333333334</v>
      </c>
      <c r="C21" s="11">
        <f t="shared" si="0"/>
        <v>3.8951388888890506</v>
      </c>
      <c r="D21" s="10">
        <f t="shared" si="1"/>
        <v>93.483333333337214</v>
      </c>
      <c r="G21" s="13">
        <v>5</v>
      </c>
      <c r="H21" s="13">
        <v>19</v>
      </c>
      <c r="I21" s="13"/>
      <c r="J21" s="7">
        <v>2</v>
      </c>
      <c r="N21" s="1">
        <f t="shared" si="2"/>
        <v>26</v>
      </c>
      <c r="O21">
        <f t="shared" si="5"/>
        <v>0</v>
      </c>
      <c r="P21" s="8">
        <f t="shared" si="6"/>
        <v>26</v>
      </c>
      <c r="Q21">
        <f t="shared" si="15"/>
        <v>5</v>
      </c>
      <c r="R21" s="8">
        <f t="shared" si="16"/>
        <v>21</v>
      </c>
      <c r="S21">
        <f t="shared" si="27"/>
        <v>24</v>
      </c>
      <c r="T21" s="8">
        <f t="shared" si="28"/>
        <v>2</v>
      </c>
    </row>
    <row r="22" spans="1:22" x14ac:dyDescent="0.3">
      <c r="A22" s="12">
        <v>43657.777777777781</v>
      </c>
      <c r="B22" s="12">
        <v>43661.704861111109</v>
      </c>
      <c r="C22" s="11">
        <f t="shared" si="0"/>
        <v>3.9270833333284827</v>
      </c>
      <c r="D22" s="10">
        <f t="shared" si="1"/>
        <v>94.249999999883585</v>
      </c>
      <c r="G22" s="13">
        <v>4</v>
      </c>
      <c r="H22" s="13">
        <v>9</v>
      </c>
      <c r="I22" s="13"/>
      <c r="J22" s="7">
        <v>4</v>
      </c>
      <c r="K22" s="7">
        <v>1</v>
      </c>
      <c r="N22" s="1">
        <f t="shared" si="2"/>
        <v>18</v>
      </c>
      <c r="O22">
        <f t="shared" si="5"/>
        <v>0</v>
      </c>
      <c r="P22" s="8">
        <f t="shared" si="6"/>
        <v>18</v>
      </c>
      <c r="Q22">
        <f t="shared" si="15"/>
        <v>4</v>
      </c>
      <c r="R22" s="8">
        <f t="shared" si="16"/>
        <v>14</v>
      </c>
      <c r="S22">
        <f t="shared" si="27"/>
        <v>13</v>
      </c>
      <c r="T22" s="8">
        <f t="shared" si="28"/>
        <v>5</v>
      </c>
    </row>
    <row r="23" spans="1:22" x14ac:dyDescent="0.3">
      <c r="A23" s="12">
        <v>43657.777777777781</v>
      </c>
      <c r="B23" s="12">
        <v>43661.746527777781</v>
      </c>
      <c r="C23" s="11">
        <f t="shared" si="0"/>
        <v>3.96875</v>
      </c>
      <c r="D23" s="10">
        <f t="shared" si="1"/>
        <v>95.25</v>
      </c>
      <c r="G23" s="13">
        <v>3</v>
      </c>
      <c r="H23" s="13">
        <v>5</v>
      </c>
      <c r="J23" s="7">
        <v>3</v>
      </c>
      <c r="K23" s="7">
        <v>5</v>
      </c>
      <c r="N23" s="1">
        <f t="shared" si="2"/>
        <v>16</v>
      </c>
      <c r="O23">
        <f t="shared" si="5"/>
        <v>0</v>
      </c>
      <c r="P23" s="8">
        <f t="shared" si="6"/>
        <v>16</v>
      </c>
      <c r="Q23">
        <f t="shared" si="15"/>
        <v>3</v>
      </c>
      <c r="R23" s="8">
        <f t="shared" si="16"/>
        <v>13</v>
      </c>
      <c r="S23">
        <f t="shared" si="27"/>
        <v>8</v>
      </c>
      <c r="T23" s="8">
        <f t="shared" si="28"/>
        <v>8</v>
      </c>
    </row>
    <row r="24" spans="1:22" x14ac:dyDescent="0.3">
      <c r="A24" s="12">
        <v>43729.51458333333</v>
      </c>
      <c r="B24" s="12">
        <v>43733.49722222222</v>
      </c>
      <c r="C24" s="11">
        <f t="shared" si="0"/>
        <v>3.9826388888905058</v>
      </c>
      <c r="D24" s="10">
        <f t="shared" si="1"/>
        <v>95.583333333372138</v>
      </c>
      <c r="G24" s="13">
        <v>1</v>
      </c>
      <c r="H24" s="13">
        <v>24</v>
      </c>
      <c r="I24" s="7">
        <v>5</v>
      </c>
      <c r="J24" s="13">
        <v>2</v>
      </c>
      <c r="N24" s="1">
        <f t="shared" si="2"/>
        <v>32</v>
      </c>
      <c r="O24">
        <f t="shared" si="5"/>
        <v>0</v>
      </c>
      <c r="P24" s="8">
        <f t="shared" si="6"/>
        <v>32</v>
      </c>
      <c r="Q24">
        <f t="shared" si="15"/>
        <v>1</v>
      </c>
      <c r="R24" s="8">
        <f t="shared" si="16"/>
        <v>31</v>
      </c>
      <c r="S24">
        <f t="shared" si="27"/>
        <v>30</v>
      </c>
      <c r="T24" s="8">
        <f t="shared" si="28"/>
        <v>2</v>
      </c>
    </row>
    <row r="25" spans="1:22" x14ac:dyDescent="0.3">
      <c r="A25" s="12">
        <v>43735.644444444442</v>
      </c>
      <c r="B25" s="12">
        <v>43739.642361111109</v>
      </c>
      <c r="C25" s="11">
        <f t="shared" si="0"/>
        <v>3.9979166666671517</v>
      </c>
      <c r="D25" s="10">
        <f t="shared" si="1"/>
        <v>95.950000000011642</v>
      </c>
      <c r="G25" s="13">
        <v>3</v>
      </c>
      <c r="H25" s="13">
        <v>5</v>
      </c>
      <c r="N25" s="1">
        <f t="shared" si="2"/>
        <v>8</v>
      </c>
      <c r="Q25">
        <f t="shared" si="15"/>
        <v>3</v>
      </c>
      <c r="R25" s="8">
        <f t="shared" si="16"/>
        <v>5</v>
      </c>
      <c r="S25">
        <f t="shared" si="27"/>
        <v>8</v>
      </c>
      <c r="T25" s="8">
        <f t="shared" si="28"/>
        <v>0</v>
      </c>
    </row>
    <row r="26" spans="1:22" x14ac:dyDescent="0.3">
      <c r="A26" s="12">
        <v>43780.611111111109</v>
      </c>
      <c r="B26" s="12">
        <v>43784.627083333333</v>
      </c>
      <c r="C26" s="11">
        <f t="shared" ref="C26:C27" si="33">B26-A26</f>
        <v>4.015972222223354</v>
      </c>
      <c r="D26" s="10">
        <f t="shared" ref="D26:D27" si="34">C26*24</f>
        <v>96.383333333360497</v>
      </c>
      <c r="E26" s="24" t="s">
        <v>16</v>
      </c>
      <c r="G26" s="13"/>
      <c r="H26" s="13">
        <v>3</v>
      </c>
      <c r="J26" s="13">
        <v>1</v>
      </c>
      <c r="N26" s="1">
        <f t="shared" si="2"/>
        <v>4</v>
      </c>
      <c r="Q26">
        <f t="shared" si="15"/>
        <v>0</v>
      </c>
      <c r="R26" s="8">
        <f t="shared" si="16"/>
        <v>4</v>
      </c>
      <c r="S26">
        <f t="shared" si="27"/>
        <v>3</v>
      </c>
      <c r="T26" s="8">
        <f t="shared" si="28"/>
        <v>1</v>
      </c>
    </row>
    <row r="27" spans="1:22" x14ac:dyDescent="0.3">
      <c r="A27" s="12">
        <v>43888.713194444441</v>
      </c>
      <c r="B27" s="12">
        <v>43892.745833333334</v>
      </c>
      <c r="C27" s="11">
        <f t="shared" si="33"/>
        <v>4.0326388888934162</v>
      </c>
      <c r="D27" s="10">
        <f t="shared" si="34"/>
        <v>96.783333333441988</v>
      </c>
      <c r="E27" s="24"/>
      <c r="G27" s="13"/>
      <c r="H27" s="13">
        <v>4</v>
      </c>
      <c r="J27" s="13">
        <v>1</v>
      </c>
      <c r="N27" s="1">
        <f t="shared" si="2"/>
        <v>5</v>
      </c>
      <c r="Q27">
        <f t="shared" si="15"/>
        <v>0</v>
      </c>
      <c r="R27" s="8">
        <f t="shared" si="16"/>
        <v>5</v>
      </c>
      <c r="S27">
        <f t="shared" si="27"/>
        <v>4</v>
      </c>
      <c r="T27" s="8">
        <f t="shared" si="28"/>
        <v>1</v>
      </c>
    </row>
    <row r="28" spans="1:22" x14ac:dyDescent="0.3">
      <c r="A28" s="12">
        <v>43768.643750000003</v>
      </c>
      <c r="B28" s="12">
        <v>43772.739583333336</v>
      </c>
      <c r="C28" s="11">
        <f t="shared" ref="C28" si="35">B28-A28</f>
        <v>4.0958333333328483</v>
      </c>
      <c r="D28" s="10">
        <f t="shared" ref="D28" si="36">C28*24</f>
        <v>98.299999999988358</v>
      </c>
      <c r="G28" s="13">
        <v>12</v>
      </c>
      <c r="H28" s="13">
        <v>19</v>
      </c>
      <c r="J28" s="13">
        <v>7</v>
      </c>
      <c r="K28" s="13">
        <v>1</v>
      </c>
      <c r="N28" s="1">
        <f t="shared" si="2"/>
        <v>39</v>
      </c>
      <c r="Q28">
        <f t="shared" si="15"/>
        <v>12</v>
      </c>
      <c r="R28" s="8">
        <f t="shared" si="16"/>
        <v>27</v>
      </c>
      <c r="S28">
        <f t="shared" si="27"/>
        <v>31</v>
      </c>
      <c r="T28" s="8">
        <f t="shared" si="28"/>
        <v>8</v>
      </c>
    </row>
    <row r="29" spans="1:22" x14ac:dyDescent="0.3">
      <c r="A29" s="12">
        <v>43660.622916666667</v>
      </c>
      <c r="B29" s="12">
        <v>43664.728472222225</v>
      </c>
      <c r="C29" s="11">
        <f t="shared" si="0"/>
        <v>4.1055555555576575</v>
      </c>
      <c r="D29" s="10">
        <f t="shared" si="1"/>
        <v>98.53333333338378</v>
      </c>
      <c r="G29" s="13"/>
      <c r="H29" s="13"/>
      <c r="L29" s="7">
        <v>1</v>
      </c>
      <c r="N29" s="1">
        <f t="shared" si="2"/>
        <v>1</v>
      </c>
      <c r="Q29">
        <f t="shared" si="15"/>
        <v>0</v>
      </c>
      <c r="R29" s="8">
        <f t="shared" si="16"/>
        <v>1</v>
      </c>
      <c r="S29">
        <f t="shared" si="27"/>
        <v>0</v>
      </c>
      <c r="T29" s="8">
        <f t="shared" si="28"/>
        <v>1</v>
      </c>
    </row>
    <row r="30" spans="1:22" x14ac:dyDescent="0.3">
      <c r="A30" s="12">
        <v>43761.62222222222</v>
      </c>
      <c r="B30" s="12">
        <v>43765.762499999997</v>
      </c>
      <c r="C30" s="11">
        <f t="shared" si="0"/>
        <v>4.140277777776646</v>
      </c>
      <c r="D30" s="10">
        <f t="shared" si="1"/>
        <v>99.366666666639503</v>
      </c>
      <c r="H30" s="13">
        <v>3</v>
      </c>
      <c r="I30" s="7">
        <v>2</v>
      </c>
      <c r="J30" s="13">
        <v>4</v>
      </c>
      <c r="K30" s="13">
        <v>3</v>
      </c>
      <c r="L30" s="7">
        <v>1</v>
      </c>
      <c r="N30" s="1">
        <f t="shared" si="2"/>
        <v>13</v>
      </c>
      <c r="Q30">
        <f t="shared" si="15"/>
        <v>0</v>
      </c>
      <c r="R30" s="8">
        <f t="shared" si="16"/>
        <v>13</v>
      </c>
      <c r="S30">
        <f t="shared" si="27"/>
        <v>5</v>
      </c>
      <c r="T30" s="8">
        <f t="shared" si="28"/>
        <v>8</v>
      </c>
    </row>
    <row r="31" spans="1:22" x14ac:dyDescent="0.3">
      <c r="A31" s="12">
        <v>43660.638888888891</v>
      </c>
      <c r="B31" s="12">
        <v>43664.810416666667</v>
      </c>
      <c r="C31" s="11">
        <f t="shared" si="0"/>
        <v>4.171527777776646</v>
      </c>
      <c r="D31" s="10">
        <f t="shared" si="1"/>
        <v>100.1166666666395</v>
      </c>
      <c r="H31" s="13"/>
      <c r="L31" s="7">
        <v>4</v>
      </c>
      <c r="N31" s="1">
        <f t="shared" si="2"/>
        <v>4</v>
      </c>
      <c r="Q31">
        <f t="shared" si="15"/>
        <v>0</v>
      </c>
      <c r="R31" s="8">
        <f t="shared" si="16"/>
        <v>4</v>
      </c>
      <c r="S31">
        <f t="shared" si="27"/>
        <v>0</v>
      </c>
      <c r="T31" s="8">
        <f t="shared" si="28"/>
        <v>4</v>
      </c>
    </row>
    <row r="32" spans="1:22" x14ac:dyDescent="0.3">
      <c r="A32" s="12">
        <v>43660.53125</v>
      </c>
      <c r="B32" s="12">
        <v>43664.73541666667</v>
      </c>
      <c r="C32" s="11">
        <f t="shared" si="0"/>
        <v>4.2041666666700621</v>
      </c>
      <c r="D32" s="10">
        <f t="shared" si="1"/>
        <v>100.90000000008149</v>
      </c>
      <c r="H32" s="13">
        <v>3</v>
      </c>
      <c r="K32" s="7">
        <v>1</v>
      </c>
      <c r="L32" s="13">
        <v>4</v>
      </c>
      <c r="N32" s="1">
        <f t="shared" si="2"/>
        <v>8</v>
      </c>
      <c r="Q32">
        <f t="shared" si="15"/>
        <v>0</v>
      </c>
      <c r="R32" s="8">
        <f t="shared" si="16"/>
        <v>8</v>
      </c>
      <c r="S32">
        <f t="shared" si="27"/>
        <v>3</v>
      </c>
      <c r="T32" s="8">
        <f t="shared" si="28"/>
        <v>5</v>
      </c>
      <c r="U32">
        <f t="shared" ref="U32" si="37">SUM(E32:L32)</f>
        <v>8</v>
      </c>
      <c r="V32" s="8">
        <f t="shared" ref="V32" si="38">M32</f>
        <v>0</v>
      </c>
    </row>
    <row r="33" spans="1:22" x14ac:dyDescent="0.3">
      <c r="A33" s="12">
        <v>43761.554861111108</v>
      </c>
      <c r="B33" s="12">
        <v>43765.788194444445</v>
      </c>
      <c r="C33" s="11">
        <f t="shared" si="0"/>
        <v>4.2333333333372138</v>
      </c>
      <c r="D33" s="10">
        <f t="shared" si="1"/>
        <v>101.60000000009313</v>
      </c>
      <c r="H33" s="13">
        <v>1</v>
      </c>
      <c r="J33" s="7">
        <v>5</v>
      </c>
      <c r="K33" s="7">
        <v>3</v>
      </c>
      <c r="L33" s="13">
        <v>1</v>
      </c>
      <c r="N33" s="1">
        <f t="shared" si="2"/>
        <v>10</v>
      </c>
      <c r="Q33">
        <f t="shared" si="15"/>
        <v>0</v>
      </c>
      <c r="R33" s="8">
        <f t="shared" si="16"/>
        <v>10</v>
      </c>
      <c r="S33">
        <f t="shared" si="27"/>
        <v>1</v>
      </c>
      <c r="T33" s="8">
        <f t="shared" si="28"/>
        <v>9</v>
      </c>
      <c r="U33">
        <f t="shared" ref="U33:U55" si="39">SUM(E33:L33)</f>
        <v>10</v>
      </c>
      <c r="V33" s="8">
        <f t="shared" ref="V33:V55" si="40">M33</f>
        <v>0</v>
      </c>
    </row>
    <row r="34" spans="1:22" x14ac:dyDescent="0.3">
      <c r="A34" s="12">
        <v>43763.531944444447</v>
      </c>
      <c r="B34" s="12">
        <v>43767.837500000001</v>
      </c>
      <c r="C34" s="11">
        <f t="shared" si="0"/>
        <v>4.3055555555547471</v>
      </c>
      <c r="D34" s="10">
        <f t="shared" si="1"/>
        <v>103.33333333331393</v>
      </c>
      <c r="H34" s="13">
        <v>2</v>
      </c>
      <c r="J34" s="13">
        <v>15</v>
      </c>
      <c r="K34" s="13">
        <v>19</v>
      </c>
      <c r="L34" s="13"/>
      <c r="N34" s="1">
        <f t="shared" si="2"/>
        <v>36</v>
      </c>
      <c r="S34">
        <f t="shared" si="27"/>
        <v>2</v>
      </c>
      <c r="T34" s="8">
        <f t="shared" si="28"/>
        <v>34</v>
      </c>
      <c r="U34">
        <f t="shared" si="39"/>
        <v>36</v>
      </c>
      <c r="V34" s="8">
        <f t="shared" si="40"/>
        <v>0</v>
      </c>
    </row>
    <row r="35" spans="1:22" x14ac:dyDescent="0.3">
      <c r="A35" s="12">
        <v>43761.515972222223</v>
      </c>
      <c r="B35" s="12">
        <v>43765.826388888891</v>
      </c>
      <c r="C35" s="11">
        <f t="shared" si="0"/>
        <v>4.3104166666671517</v>
      </c>
      <c r="D35" s="10">
        <f t="shared" si="1"/>
        <v>103.45000000001164</v>
      </c>
      <c r="H35" s="13">
        <v>1</v>
      </c>
      <c r="J35" s="13">
        <v>1</v>
      </c>
      <c r="K35" s="13">
        <v>1</v>
      </c>
      <c r="L35" s="13"/>
      <c r="N35" s="1">
        <f t="shared" si="2"/>
        <v>3</v>
      </c>
      <c r="S35">
        <f t="shared" si="27"/>
        <v>1</v>
      </c>
      <c r="T35" s="8">
        <f t="shared" si="28"/>
        <v>2</v>
      </c>
      <c r="U35">
        <f t="shared" si="39"/>
        <v>3</v>
      </c>
      <c r="V35" s="8">
        <f t="shared" si="40"/>
        <v>0</v>
      </c>
    </row>
    <row r="36" spans="1:22" x14ac:dyDescent="0.3">
      <c r="A36" s="12">
        <v>43762.820138888892</v>
      </c>
      <c r="B36" s="12">
        <v>43767.240277777775</v>
      </c>
      <c r="C36" s="11">
        <f t="shared" si="0"/>
        <v>4.4201388888832298</v>
      </c>
      <c r="D36" s="10">
        <f t="shared" si="1"/>
        <v>106.08333333319752</v>
      </c>
      <c r="H36" s="13">
        <v>1</v>
      </c>
      <c r="J36" s="13">
        <v>4</v>
      </c>
      <c r="K36" s="13">
        <v>12</v>
      </c>
      <c r="N36" s="1">
        <f t="shared" si="2"/>
        <v>17</v>
      </c>
      <c r="S36">
        <f t="shared" si="27"/>
        <v>1</v>
      </c>
      <c r="T36" s="8">
        <f t="shared" si="28"/>
        <v>16</v>
      </c>
      <c r="U36">
        <f t="shared" si="39"/>
        <v>17</v>
      </c>
      <c r="V36" s="8">
        <f t="shared" si="40"/>
        <v>0</v>
      </c>
    </row>
    <row r="37" spans="1:22" x14ac:dyDescent="0.3">
      <c r="A37" s="12">
        <v>43778.878472222219</v>
      </c>
      <c r="B37" s="12">
        <v>43783.432638888888</v>
      </c>
      <c r="C37" s="11">
        <f t="shared" ref="C37" si="41">B37-A37</f>
        <v>4.5541666666686069</v>
      </c>
      <c r="D37" s="10">
        <f t="shared" ref="D37" si="42">C37*24</f>
        <v>109.30000000004657</v>
      </c>
      <c r="G37" s="25" t="s">
        <v>16</v>
      </c>
      <c r="H37" s="13">
        <v>1</v>
      </c>
      <c r="J37" s="13">
        <v>2</v>
      </c>
      <c r="K37" s="13">
        <v>20</v>
      </c>
      <c r="L37" s="13">
        <v>1</v>
      </c>
      <c r="N37" s="1">
        <f t="shared" si="2"/>
        <v>24</v>
      </c>
      <c r="S37">
        <f t="shared" si="27"/>
        <v>1</v>
      </c>
      <c r="T37" s="8">
        <f t="shared" si="28"/>
        <v>23</v>
      </c>
      <c r="U37">
        <f t="shared" si="39"/>
        <v>24</v>
      </c>
      <c r="V37" s="8">
        <f t="shared" si="40"/>
        <v>0</v>
      </c>
    </row>
    <row r="38" spans="1:22" x14ac:dyDescent="0.3">
      <c r="A38" s="12">
        <v>43768.659722222219</v>
      </c>
      <c r="B38" s="12">
        <v>43773.345138888886</v>
      </c>
      <c r="C38" s="11">
        <f t="shared" ref="C38" si="43">B38-A38</f>
        <v>4.6854166666671517</v>
      </c>
      <c r="D38" s="10">
        <f t="shared" ref="D38" si="44">C38*24</f>
        <v>112.45000000001164</v>
      </c>
      <c r="H38" s="13"/>
      <c r="J38" s="13">
        <v>5</v>
      </c>
      <c r="K38" s="13">
        <v>20</v>
      </c>
      <c r="L38" s="7">
        <v>9</v>
      </c>
      <c r="M38" s="8">
        <v>3</v>
      </c>
      <c r="N38" s="1">
        <f t="shared" si="2"/>
        <v>37</v>
      </c>
      <c r="S38">
        <f t="shared" si="27"/>
        <v>0</v>
      </c>
      <c r="T38" s="8">
        <f t="shared" si="28"/>
        <v>37</v>
      </c>
      <c r="U38">
        <f t="shared" si="39"/>
        <v>34</v>
      </c>
      <c r="V38" s="8">
        <f t="shared" si="40"/>
        <v>3</v>
      </c>
    </row>
    <row r="39" spans="1:22" x14ac:dyDescent="0.3">
      <c r="A39" s="12">
        <v>43763.611805555556</v>
      </c>
      <c r="B39" s="12">
        <v>43768.373611111114</v>
      </c>
      <c r="C39" s="11">
        <f t="shared" si="0"/>
        <v>4.7618055555576575</v>
      </c>
      <c r="D39" s="10">
        <f t="shared" si="1"/>
        <v>114.28333333338378</v>
      </c>
      <c r="L39" s="13">
        <v>18</v>
      </c>
      <c r="N39" s="1">
        <f t="shared" si="2"/>
        <v>18</v>
      </c>
      <c r="S39">
        <f t="shared" si="27"/>
        <v>0</v>
      </c>
      <c r="T39" s="8">
        <f t="shared" si="28"/>
        <v>18</v>
      </c>
      <c r="U39">
        <f t="shared" si="39"/>
        <v>18</v>
      </c>
      <c r="V39" s="8">
        <f t="shared" si="40"/>
        <v>0</v>
      </c>
    </row>
    <row r="40" spans="1:22" x14ac:dyDescent="0.3">
      <c r="A40" s="12">
        <v>43779.662499999999</v>
      </c>
      <c r="B40" s="12">
        <v>43784.640277777777</v>
      </c>
      <c r="C40" s="11">
        <f t="shared" ref="C40" si="45">B40-A40</f>
        <v>4.9777777777781012</v>
      </c>
      <c r="D40" s="10">
        <f t="shared" ref="D40" si="46">C40*24</f>
        <v>119.46666666667443</v>
      </c>
      <c r="E40" s="24" t="s">
        <v>16</v>
      </c>
      <c r="L40" s="13">
        <v>8</v>
      </c>
      <c r="N40" s="1">
        <f t="shared" si="2"/>
        <v>8</v>
      </c>
      <c r="S40">
        <f t="shared" si="27"/>
        <v>0</v>
      </c>
      <c r="T40" s="8">
        <f t="shared" si="28"/>
        <v>8</v>
      </c>
      <c r="U40">
        <f t="shared" si="39"/>
        <v>8</v>
      </c>
      <c r="V40" s="8">
        <f t="shared" si="40"/>
        <v>0</v>
      </c>
    </row>
    <row r="41" spans="1:22" x14ac:dyDescent="0.3">
      <c r="A41" s="12">
        <v>43726.456944444442</v>
      </c>
      <c r="B41" s="12">
        <v>43731.447916666664</v>
      </c>
      <c r="C41" s="11">
        <f t="shared" si="0"/>
        <v>4.9909722222218988</v>
      </c>
      <c r="D41" s="10">
        <f t="shared" si="1"/>
        <v>119.78333333332557</v>
      </c>
      <c r="L41" s="7">
        <v>6</v>
      </c>
      <c r="M41" s="8">
        <v>3</v>
      </c>
      <c r="N41" s="1">
        <f t="shared" si="2"/>
        <v>9</v>
      </c>
      <c r="S41">
        <f t="shared" si="27"/>
        <v>0</v>
      </c>
      <c r="T41" s="8">
        <f t="shared" si="28"/>
        <v>9</v>
      </c>
      <c r="U41">
        <f t="shared" si="39"/>
        <v>6</v>
      </c>
      <c r="V41" s="8">
        <f t="shared" si="40"/>
        <v>3</v>
      </c>
    </row>
    <row r="42" spans="1:22" x14ac:dyDescent="0.3">
      <c r="A42" s="12">
        <v>43768.691666666666</v>
      </c>
      <c r="B42" s="12">
        <v>43773.822222222225</v>
      </c>
      <c r="C42" s="11">
        <f t="shared" ref="C42" si="47">B42-A42</f>
        <v>5.1305555555591127</v>
      </c>
      <c r="D42" s="10">
        <f t="shared" ref="D42" si="48">C42*24</f>
        <v>123.1333333334187</v>
      </c>
      <c r="G42" s="25" t="s">
        <v>16</v>
      </c>
      <c r="H42" s="25" t="s">
        <v>16</v>
      </c>
      <c r="K42" s="13">
        <v>9</v>
      </c>
      <c r="L42" s="13">
        <v>15</v>
      </c>
      <c r="M42" s="8">
        <v>1</v>
      </c>
      <c r="N42" s="1">
        <f t="shared" si="2"/>
        <v>25</v>
      </c>
      <c r="S42">
        <f t="shared" si="27"/>
        <v>0</v>
      </c>
      <c r="T42" s="8">
        <f t="shared" si="28"/>
        <v>25</v>
      </c>
      <c r="U42">
        <f t="shared" si="39"/>
        <v>24</v>
      </c>
      <c r="V42" s="8">
        <f t="shared" si="40"/>
        <v>1</v>
      </c>
    </row>
    <row r="43" spans="1:22" x14ac:dyDescent="0.3">
      <c r="A43" s="12">
        <v>43776.615972222222</v>
      </c>
      <c r="B43" s="12">
        <v>43781.84652777778</v>
      </c>
      <c r="C43" s="11">
        <f t="shared" ref="C43" si="49">B43-A43</f>
        <v>5.2305555555576575</v>
      </c>
      <c r="D43" s="10">
        <f t="shared" ref="D43" si="50">C43*24</f>
        <v>125.53333333338378</v>
      </c>
      <c r="K43" s="13">
        <v>2</v>
      </c>
      <c r="L43" s="13">
        <v>21</v>
      </c>
      <c r="M43" s="8">
        <v>11</v>
      </c>
      <c r="N43" s="1">
        <f t="shared" si="2"/>
        <v>34</v>
      </c>
      <c r="U43">
        <f t="shared" si="39"/>
        <v>23</v>
      </c>
      <c r="V43" s="8">
        <f t="shared" si="40"/>
        <v>11</v>
      </c>
    </row>
    <row r="44" spans="1:22" x14ac:dyDescent="0.3">
      <c r="A44" s="12">
        <v>43729.482638888891</v>
      </c>
      <c r="B44" s="12">
        <v>43734.837500000001</v>
      </c>
      <c r="C44" s="11">
        <f t="shared" si="0"/>
        <v>5.3548611111109494</v>
      </c>
      <c r="D44" s="10">
        <f t="shared" si="1"/>
        <v>128.51666666666279</v>
      </c>
      <c r="L44" s="7">
        <v>10</v>
      </c>
      <c r="M44" s="8">
        <v>13</v>
      </c>
      <c r="N44" s="1">
        <f t="shared" si="2"/>
        <v>23</v>
      </c>
      <c r="U44">
        <f t="shared" si="39"/>
        <v>10</v>
      </c>
      <c r="V44" s="8">
        <f t="shared" si="40"/>
        <v>13</v>
      </c>
    </row>
    <row r="45" spans="1:22" x14ac:dyDescent="0.3">
      <c r="A45" s="12">
        <v>43778.942361111112</v>
      </c>
      <c r="B45" s="12">
        <v>43784.369444444441</v>
      </c>
      <c r="C45" s="11">
        <f t="shared" ref="C45" si="51">B45-A45</f>
        <v>5.4270833333284827</v>
      </c>
      <c r="D45" s="10">
        <f t="shared" ref="D45" si="52">C45*24</f>
        <v>130.24999999988358</v>
      </c>
      <c r="J45" s="7">
        <v>1</v>
      </c>
      <c r="L45" s="13">
        <v>8</v>
      </c>
      <c r="M45" s="8">
        <v>12</v>
      </c>
      <c r="N45" s="1">
        <f t="shared" si="2"/>
        <v>21</v>
      </c>
      <c r="U45">
        <f t="shared" si="39"/>
        <v>9</v>
      </c>
      <c r="V45" s="8">
        <f t="shared" si="40"/>
        <v>12</v>
      </c>
    </row>
    <row r="46" spans="1:22" x14ac:dyDescent="0.3">
      <c r="A46" s="12">
        <v>43770.859722222223</v>
      </c>
      <c r="B46" s="12">
        <v>43776.42083333333</v>
      </c>
      <c r="C46" s="11">
        <f t="shared" ref="C46:C48" si="53">B46-A46</f>
        <v>5.5611111111065838</v>
      </c>
      <c r="D46" s="10">
        <f t="shared" ref="D46:D48" si="54">C46*24</f>
        <v>133.46666666655801</v>
      </c>
      <c r="K46" s="7">
        <v>1</v>
      </c>
      <c r="L46" s="13">
        <v>11</v>
      </c>
      <c r="M46" s="8">
        <v>20</v>
      </c>
      <c r="N46" s="1">
        <f t="shared" si="2"/>
        <v>32</v>
      </c>
      <c r="U46">
        <f t="shared" si="39"/>
        <v>12</v>
      </c>
      <c r="V46" s="8">
        <f t="shared" si="40"/>
        <v>20</v>
      </c>
    </row>
    <row r="47" spans="1:22" x14ac:dyDescent="0.3">
      <c r="A47" s="12">
        <v>43770.779861111114</v>
      </c>
      <c r="B47" s="12">
        <v>43776.454861111109</v>
      </c>
      <c r="C47" s="11">
        <f t="shared" si="53"/>
        <v>5.6749999999956344</v>
      </c>
      <c r="D47" s="10">
        <f t="shared" si="54"/>
        <v>136.19999999989523</v>
      </c>
      <c r="L47" s="13">
        <v>7</v>
      </c>
      <c r="M47" s="8">
        <v>70</v>
      </c>
      <c r="N47" s="1">
        <f t="shared" si="2"/>
        <v>77</v>
      </c>
      <c r="U47">
        <f t="shared" si="39"/>
        <v>7</v>
      </c>
      <c r="V47" s="8">
        <f t="shared" si="40"/>
        <v>70</v>
      </c>
    </row>
    <row r="48" spans="1:22" x14ac:dyDescent="0.3">
      <c r="A48" s="12">
        <v>43770.820833333331</v>
      </c>
      <c r="B48" s="12">
        <v>43776.664583333331</v>
      </c>
      <c r="C48" s="11">
        <f t="shared" si="53"/>
        <v>5.84375</v>
      </c>
      <c r="D48" s="10">
        <f t="shared" si="54"/>
        <v>140.25</v>
      </c>
      <c r="H48" s="25" t="s">
        <v>16</v>
      </c>
      <c r="L48" s="13">
        <v>2</v>
      </c>
      <c r="M48" s="8">
        <v>27</v>
      </c>
      <c r="N48" s="1">
        <f t="shared" si="2"/>
        <v>29</v>
      </c>
      <c r="U48">
        <f t="shared" si="39"/>
        <v>2</v>
      </c>
      <c r="V48" s="8">
        <f t="shared" si="40"/>
        <v>27</v>
      </c>
    </row>
    <row r="49" spans="1:22" x14ac:dyDescent="0.3">
      <c r="A49" s="12">
        <v>43768.707638888889</v>
      </c>
      <c r="B49" s="12">
        <v>43774.70416666667</v>
      </c>
      <c r="C49" s="11">
        <f t="shared" ref="C49" si="55">B49-A49</f>
        <v>5.9965277777810115</v>
      </c>
      <c r="D49" s="10">
        <f t="shared" ref="D49" si="56">C49*24</f>
        <v>143.91666666674428</v>
      </c>
      <c r="L49" s="13">
        <v>3</v>
      </c>
      <c r="M49" s="8">
        <v>26</v>
      </c>
      <c r="N49" s="1">
        <f t="shared" si="2"/>
        <v>29</v>
      </c>
      <c r="U49">
        <f t="shared" si="39"/>
        <v>3</v>
      </c>
      <c r="V49" s="8">
        <f t="shared" si="40"/>
        <v>26</v>
      </c>
    </row>
    <row r="50" spans="1:22" x14ac:dyDescent="0.3">
      <c r="A50" s="12">
        <v>43769.719444444447</v>
      </c>
      <c r="B50" s="12">
        <v>43775.76458333333</v>
      </c>
      <c r="C50" s="11">
        <f t="shared" ref="C50" si="57">B50-A50</f>
        <v>6.0451388888832298</v>
      </c>
      <c r="D50" s="10">
        <f t="shared" ref="D50" si="58">C50*24</f>
        <v>145.08333333319752</v>
      </c>
      <c r="L50" s="13">
        <v>3</v>
      </c>
      <c r="M50" s="8">
        <v>43</v>
      </c>
      <c r="N50" s="1">
        <f t="shared" si="2"/>
        <v>46</v>
      </c>
      <c r="U50">
        <f t="shared" si="39"/>
        <v>3</v>
      </c>
      <c r="V50" s="8">
        <f t="shared" si="40"/>
        <v>43</v>
      </c>
    </row>
    <row r="51" spans="1:22" x14ac:dyDescent="0.3">
      <c r="A51" s="12">
        <v>43775.724999999999</v>
      </c>
      <c r="B51" s="12">
        <v>43781.929166666669</v>
      </c>
      <c r="C51" s="11">
        <f t="shared" ref="C51:C52" si="59">B51-A51</f>
        <v>6.2041666666700621</v>
      </c>
      <c r="D51" s="10">
        <f t="shared" ref="D51:D52" si="60">C51*24</f>
        <v>148.90000000008149</v>
      </c>
      <c r="K51" s="7">
        <v>2</v>
      </c>
      <c r="M51" s="8">
        <v>9</v>
      </c>
      <c r="N51" s="1">
        <f t="shared" si="2"/>
        <v>11</v>
      </c>
      <c r="U51">
        <f t="shared" si="39"/>
        <v>2</v>
      </c>
      <c r="V51" s="8">
        <f t="shared" si="40"/>
        <v>9</v>
      </c>
    </row>
    <row r="52" spans="1:22" x14ac:dyDescent="0.3">
      <c r="A52" s="12">
        <v>43776.574999999997</v>
      </c>
      <c r="B52" s="12">
        <v>43782.879166666666</v>
      </c>
      <c r="C52" s="11">
        <f t="shared" si="59"/>
        <v>6.3041666666686069</v>
      </c>
      <c r="D52" s="10">
        <f t="shared" si="60"/>
        <v>151.30000000004657</v>
      </c>
      <c r="L52" s="13">
        <v>1</v>
      </c>
      <c r="M52" s="8">
        <v>70</v>
      </c>
      <c r="N52" s="1">
        <f t="shared" si="2"/>
        <v>71</v>
      </c>
      <c r="U52">
        <f t="shared" si="39"/>
        <v>1</v>
      </c>
      <c r="V52" s="8">
        <f t="shared" si="40"/>
        <v>70</v>
      </c>
    </row>
    <row r="53" spans="1:22" x14ac:dyDescent="0.3">
      <c r="A53" s="12">
        <v>43794.525000000001</v>
      </c>
      <c r="B53" s="12">
        <v>43800.90347222222</v>
      </c>
      <c r="C53" s="11">
        <f t="shared" ref="C53" si="61">B53-A53</f>
        <v>6.3784722222189885</v>
      </c>
      <c r="D53" s="10">
        <f t="shared" ref="D53" si="62">C53*24</f>
        <v>153.08333333325572</v>
      </c>
      <c r="L53" s="13">
        <v>1</v>
      </c>
      <c r="M53" s="8">
        <v>16</v>
      </c>
      <c r="N53" s="1">
        <f t="shared" si="2"/>
        <v>17</v>
      </c>
      <c r="U53">
        <f t="shared" si="39"/>
        <v>1</v>
      </c>
      <c r="V53" s="8">
        <f t="shared" si="40"/>
        <v>16</v>
      </c>
    </row>
    <row r="54" spans="1:22" x14ac:dyDescent="0.3">
      <c r="A54" s="12">
        <v>43839.459722222222</v>
      </c>
      <c r="B54" s="12">
        <v>43845.977083333331</v>
      </c>
      <c r="C54" s="11">
        <f t="shared" ref="C54:C55" si="63">B54-A54</f>
        <v>6.5173611111094942</v>
      </c>
      <c r="D54" s="10">
        <f t="shared" ref="D54:D55" si="64">C54*24</f>
        <v>156.41666666662786</v>
      </c>
      <c r="E54" s="24" t="s">
        <v>16</v>
      </c>
      <c r="L54" s="13"/>
      <c r="M54" s="8">
        <v>9</v>
      </c>
      <c r="N54" s="1">
        <f t="shared" si="2"/>
        <v>9</v>
      </c>
      <c r="U54">
        <f t="shared" si="39"/>
        <v>0</v>
      </c>
      <c r="V54" s="8">
        <f t="shared" si="40"/>
        <v>9</v>
      </c>
    </row>
    <row r="55" spans="1:22" x14ac:dyDescent="0.3">
      <c r="A55" s="12">
        <v>43839.379861111112</v>
      </c>
      <c r="B55" s="12">
        <v>43846.049305555556</v>
      </c>
      <c r="C55" s="11">
        <f t="shared" si="63"/>
        <v>6.6694444444437977</v>
      </c>
      <c r="D55" s="10">
        <f t="shared" si="64"/>
        <v>160.06666666665114</v>
      </c>
      <c r="L55" s="13"/>
      <c r="M55" s="8">
        <v>55</v>
      </c>
      <c r="N55" s="1">
        <f t="shared" si="2"/>
        <v>55</v>
      </c>
      <c r="U55">
        <f t="shared" si="39"/>
        <v>0</v>
      </c>
      <c r="V55" s="8">
        <f t="shared" si="40"/>
        <v>55</v>
      </c>
    </row>
    <row r="56" spans="1:22" x14ac:dyDescent="0.3">
      <c r="N56" s="33">
        <f>SUM(N3:N55)</f>
        <v>1359</v>
      </c>
    </row>
    <row r="58" spans="1:22" x14ac:dyDescent="0.3">
      <c r="A58" s="1" t="s">
        <v>31</v>
      </c>
    </row>
  </sheetData>
  <mergeCells count="9">
    <mergeCell ref="O1:P1"/>
    <mergeCell ref="Q1:R1"/>
    <mergeCell ref="S1:T1"/>
    <mergeCell ref="U1:V1"/>
    <mergeCell ref="A1:A2"/>
    <mergeCell ref="B1:B2"/>
    <mergeCell ref="C1:D1"/>
    <mergeCell ref="E1:M1"/>
    <mergeCell ref="N1:N2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8"/>
  <sheetViews>
    <sheetView zoomScaleNormal="100" workbookViewId="0">
      <pane ySplit="2" topLeftCell="A3" activePane="bottomLeft" state="frozen"/>
      <selection pane="bottomLeft" activeCell="A3" sqref="A3"/>
    </sheetView>
  </sheetViews>
  <sheetFormatPr defaultRowHeight="14.4" x14ac:dyDescent="0.3"/>
  <cols>
    <col min="1" max="1" width="18.21875" style="1" customWidth="1"/>
    <col min="2" max="2" width="17" style="1" customWidth="1"/>
    <col min="3" max="3" width="7.21875" style="6" customWidth="1"/>
    <col min="4" max="4" width="6.88671875" style="10" customWidth="1"/>
    <col min="5" max="5" width="7.6640625" style="6" bestFit="1" customWidth="1"/>
    <col min="6" max="6" width="9.21875" style="7" customWidth="1"/>
    <col min="7" max="7" width="11.88671875" style="7" customWidth="1"/>
    <col min="8" max="8" width="12.44140625" style="7" bestFit="1" customWidth="1"/>
    <col min="9" max="9" width="8.109375" style="7" bestFit="1" customWidth="1"/>
    <col min="10" max="10" width="9.33203125" style="7" bestFit="1" customWidth="1"/>
    <col min="11" max="11" width="6.77734375" style="7" bestFit="1" customWidth="1"/>
    <col min="12" max="12" width="6.21875" style="7" bestFit="1" customWidth="1"/>
    <col min="13" max="13" width="7.88671875" style="8" bestFit="1" customWidth="1"/>
    <col min="14" max="14" width="5.21875" style="1" bestFit="1" customWidth="1"/>
    <col min="15" max="15" width="6.5546875" customWidth="1"/>
    <col min="16" max="16" width="7" style="8" customWidth="1"/>
    <col min="17" max="17" width="8.44140625" customWidth="1"/>
    <col min="18" max="18" width="8.5546875" style="8" customWidth="1"/>
    <col min="19" max="19" width="6.5546875" customWidth="1"/>
    <col min="20" max="20" width="7" style="8" customWidth="1"/>
    <col min="21" max="21" width="6.5546875" customWidth="1"/>
    <col min="22" max="22" width="7" style="8" customWidth="1"/>
  </cols>
  <sheetData>
    <row r="1" spans="1:22" ht="14.4" customHeight="1" x14ac:dyDescent="0.3">
      <c r="A1" s="37" t="s">
        <v>1</v>
      </c>
      <c r="B1" s="37" t="s">
        <v>0</v>
      </c>
      <c r="C1" s="34" t="s">
        <v>12</v>
      </c>
      <c r="D1" s="36"/>
      <c r="E1" s="34" t="s">
        <v>9</v>
      </c>
      <c r="F1" s="38"/>
      <c r="G1" s="38"/>
      <c r="H1" s="38"/>
      <c r="I1" s="38"/>
      <c r="J1" s="38"/>
      <c r="K1" s="38"/>
      <c r="L1" s="38"/>
      <c r="M1" s="36"/>
      <c r="N1" s="39" t="s">
        <v>11</v>
      </c>
      <c r="O1" s="34" t="s">
        <v>18</v>
      </c>
      <c r="P1" s="35"/>
      <c r="Q1" s="34" t="s">
        <v>21</v>
      </c>
      <c r="R1" s="35"/>
      <c r="S1" s="34" t="s">
        <v>22</v>
      </c>
      <c r="T1" s="35"/>
      <c r="U1" s="34" t="s">
        <v>23</v>
      </c>
      <c r="V1" s="36"/>
    </row>
    <row r="2" spans="1:22" ht="43.8" customHeight="1" x14ac:dyDescent="0.3">
      <c r="A2" s="37"/>
      <c r="B2" s="37"/>
      <c r="C2" s="2" t="s">
        <v>13</v>
      </c>
      <c r="D2" s="27" t="s">
        <v>14</v>
      </c>
      <c r="E2" s="3" t="s">
        <v>10</v>
      </c>
      <c r="F2" s="4" t="s">
        <v>5</v>
      </c>
      <c r="G2" s="4" t="s">
        <v>2</v>
      </c>
      <c r="H2" s="4" t="s">
        <v>3</v>
      </c>
      <c r="I2" s="4" t="s">
        <v>15</v>
      </c>
      <c r="J2" s="4" t="s">
        <v>4</v>
      </c>
      <c r="K2" s="4" t="s">
        <v>6</v>
      </c>
      <c r="L2" s="4" t="s">
        <v>7</v>
      </c>
      <c r="M2" s="5" t="s">
        <v>8</v>
      </c>
      <c r="N2" s="37"/>
      <c r="O2" s="21" t="s">
        <v>19</v>
      </c>
      <c r="P2" s="26" t="s">
        <v>20</v>
      </c>
      <c r="Q2" s="21" t="s">
        <v>19</v>
      </c>
      <c r="R2" s="26" t="s">
        <v>20</v>
      </c>
      <c r="S2" s="21" t="s">
        <v>19</v>
      </c>
      <c r="T2" s="26" t="s">
        <v>20</v>
      </c>
      <c r="U2" s="21" t="s">
        <v>19</v>
      </c>
      <c r="V2" s="26" t="s">
        <v>20</v>
      </c>
    </row>
    <row r="3" spans="1:22" x14ac:dyDescent="0.3">
      <c r="A3" s="12">
        <v>43840.439583333333</v>
      </c>
      <c r="B3" s="19">
        <v>43842.968055555553</v>
      </c>
      <c r="C3" s="11">
        <f t="shared" ref="C3:C4" si="0">B3-A3</f>
        <v>2.5284722222204437</v>
      </c>
      <c r="D3" s="10">
        <f t="shared" ref="D3:D4" si="1">C3*24</f>
        <v>60.683333333290648</v>
      </c>
      <c r="E3" s="3">
        <v>8</v>
      </c>
      <c r="F3" s="4"/>
      <c r="G3" s="4"/>
      <c r="H3" s="4"/>
      <c r="I3" s="4"/>
      <c r="J3" s="4"/>
      <c r="K3" s="4"/>
      <c r="L3" s="4"/>
      <c r="M3" s="5"/>
      <c r="N3" s="1">
        <f t="shared" ref="N3:N55" si="2">SUM(E3:M3)</f>
        <v>8</v>
      </c>
      <c r="O3">
        <f t="shared" ref="O3" si="3">E3</f>
        <v>8</v>
      </c>
      <c r="P3" s="8">
        <f t="shared" ref="P3" si="4">SUM(F3:M3)</f>
        <v>0</v>
      </c>
    </row>
    <row r="4" spans="1:22" x14ac:dyDescent="0.3">
      <c r="A4" s="12">
        <v>43840.400694444441</v>
      </c>
      <c r="B4" s="19">
        <v>43842.95208333333</v>
      </c>
      <c r="C4" s="11">
        <f t="shared" si="0"/>
        <v>2.5513888888890506</v>
      </c>
      <c r="D4" s="10">
        <f t="shared" si="1"/>
        <v>61.233333333337214</v>
      </c>
      <c r="E4" s="3">
        <v>5</v>
      </c>
      <c r="F4" s="4"/>
      <c r="G4" s="4"/>
      <c r="H4" s="4"/>
      <c r="I4" s="4"/>
      <c r="J4" s="4"/>
      <c r="K4" s="4"/>
      <c r="L4" s="4"/>
      <c r="M4" s="5"/>
      <c r="N4" s="1">
        <f t="shared" si="2"/>
        <v>5</v>
      </c>
      <c r="O4">
        <f t="shared" ref="O4:O18" si="5">E4</f>
        <v>5</v>
      </c>
      <c r="P4" s="8">
        <f t="shared" ref="P4:P18" si="6">SUM(F4:M4)</f>
        <v>0</v>
      </c>
    </row>
    <row r="5" spans="1:22" x14ac:dyDescent="0.3">
      <c r="A5" s="12">
        <v>43767.811805555553</v>
      </c>
      <c r="B5" s="19">
        <v>43770.452777777777</v>
      </c>
      <c r="C5" s="11">
        <f t="shared" ref="C5" si="7">B5-A5</f>
        <v>2.640972222223354</v>
      </c>
      <c r="D5" s="10">
        <f t="shared" ref="D5" si="8">C5*24</f>
        <v>63.383333333360497</v>
      </c>
      <c r="E5" s="3">
        <v>27</v>
      </c>
      <c r="F5" s="4"/>
      <c r="G5" s="4"/>
      <c r="H5" s="4"/>
      <c r="I5" s="4"/>
      <c r="J5" s="4"/>
      <c r="K5" s="4"/>
      <c r="L5" s="4"/>
      <c r="M5" s="5"/>
      <c r="N5" s="1">
        <f t="shared" si="2"/>
        <v>27</v>
      </c>
      <c r="O5">
        <f t="shared" si="5"/>
        <v>27</v>
      </c>
      <c r="P5" s="8">
        <f t="shared" si="6"/>
        <v>0</v>
      </c>
    </row>
    <row r="6" spans="1:22" x14ac:dyDescent="0.3">
      <c r="A6" s="12">
        <v>43776.663194444445</v>
      </c>
      <c r="B6" s="19">
        <v>43779.355555555558</v>
      </c>
      <c r="C6" s="11">
        <f t="shared" ref="C6" si="9">B6-A6</f>
        <v>2.6923611111124046</v>
      </c>
      <c r="D6" s="10">
        <f t="shared" ref="D6" si="10">C6*24</f>
        <v>64.616666666697711</v>
      </c>
      <c r="E6" s="3">
        <v>12</v>
      </c>
      <c r="F6" s="4"/>
      <c r="G6" s="4"/>
      <c r="H6" s="4"/>
      <c r="I6" s="4"/>
      <c r="J6" s="4"/>
      <c r="K6" s="4"/>
      <c r="L6" s="4"/>
      <c r="M6" s="5"/>
      <c r="N6" s="1">
        <f t="shared" si="2"/>
        <v>12</v>
      </c>
      <c r="O6">
        <f t="shared" si="5"/>
        <v>12</v>
      </c>
      <c r="P6" s="8">
        <f t="shared" si="6"/>
        <v>0</v>
      </c>
      <c r="Q6">
        <f t="shared" ref="Q6" si="11">SUM(E6:G6)</f>
        <v>12</v>
      </c>
      <c r="R6" s="8">
        <f t="shared" ref="R6" si="12">SUM(H6:M6)</f>
        <v>0</v>
      </c>
    </row>
    <row r="7" spans="1:22" x14ac:dyDescent="0.3">
      <c r="A7" s="12">
        <v>43769.6875</v>
      </c>
      <c r="B7" s="19">
        <v>43772.402777777781</v>
      </c>
      <c r="C7" s="11">
        <f t="shared" ref="C7" si="13">B7-A7</f>
        <v>2.7152777777810115</v>
      </c>
      <c r="D7" s="10">
        <f t="shared" ref="D7" si="14">C7*24</f>
        <v>65.166666666744277</v>
      </c>
      <c r="E7" s="3">
        <v>35</v>
      </c>
      <c r="F7" s="4">
        <v>6</v>
      </c>
      <c r="G7" s="4">
        <v>2</v>
      </c>
      <c r="H7" s="4"/>
      <c r="I7" s="4"/>
      <c r="J7" s="4"/>
      <c r="K7" s="4"/>
      <c r="L7" s="4"/>
      <c r="M7" s="5"/>
      <c r="N7" s="1">
        <f t="shared" si="2"/>
        <v>43</v>
      </c>
      <c r="O7">
        <f t="shared" si="5"/>
        <v>35</v>
      </c>
      <c r="P7" s="8">
        <f t="shared" si="6"/>
        <v>8</v>
      </c>
      <c r="Q7">
        <f t="shared" ref="Q7:Q35" si="15">SUM(E7:G7)</f>
        <v>43</v>
      </c>
      <c r="R7" s="8">
        <f t="shared" ref="R7:R35" si="16">SUM(H7:M7)</f>
        <v>0</v>
      </c>
    </row>
    <row r="8" spans="1:22" x14ac:dyDescent="0.3">
      <c r="A8" s="12">
        <v>43762.836111111108</v>
      </c>
      <c r="B8" s="12">
        <v>43765.652083333334</v>
      </c>
      <c r="C8" s="11">
        <f t="shared" ref="C8:C48" si="17">B8-A8</f>
        <v>2.8159722222262644</v>
      </c>
      <c r="D8" s="10">
        <f t="shared" ref="D8:D48" si="18">C8*24</f>
        <v>67.583333333430346</v>
      </c>
      <c r="E8" s="6">
        <v>13</v>
      </c>
      <c r="F8" s="7">
        <v>3</v>
      </c>
      <c r="N8" s="1">
        <f t="shared" si="2"/>
        <v>16</v>
      </c>
      <c r="O8">
        <f t="shared" si="5"/>
        <v>13</v>
      </c>
      <c r="P8" s="8">
        <f t="shared" si="6"/>
        <v>3</v>
      </c>
      <c r="Q8">
        <f t="shared" si="15"/>
        <v>16</v>
      </c>
      <c r="R8" s="8">
        <f t="shared" si="16"/>
        <v>0</v>
      </c>
    </row>
    <row r="9" spans="1:22" x14ac:dyDescent="0.3">
      <c r="A9" s="12">
        <v>43775.661111111112</v>
      </c>
      <c r="B9" s="12">
        <v>43778.527777777781</v>
      </c>
      <c r="C9" s="11">
        <f t="shared" ref="C9" si="19">B9-A9</f>
        <v>2.8666666666686069</v>
      </c>
      <c r="D9" s="10">
        <f t="shared" ref="D9" si="20">C9*24</f>
        <v>68.800000000046566</v>
      </c>
      <c r="E9" s="6">
        <v>16</v>
      </c>
      <c r="F9" s="7">
        <v>2</v>
      </c>
      <c r="N9" s="1">
        <f t="shared" si="2"/>
        <v>18</v>
      </c>
      <c r="O9">
        <f t="shared" si="5"/>
        <v>16</v>
      </c>
      <c r="P9" s="8">
        <f t="shared" si="6"/>
        <v>2</v>
      </c>
      <c r="Q9">
        <f t="shared" si="15"/>
        <v>18</v>
      </c>
      <c r="R9" s="8">
        <f t="shared" si="16"/>
        <v>0</v>
      </c>
    </row>
    <row r="10" spans="1:22" x14ac:dyDescent="0.3">
      <c r="A10" s="12">
        <v>43769.648611111108</v>
      </c>
      <c r="B10" s="12">
        <v>43772.53125</v>
      </c>
      <c r="C10" s="11">
        <f t="shared" ref="C10" si="21">B10-A10</f>
        <v>2.882638888891961</v>
      </c>
      <c r="D10" s="10">
        <f t="shared" ref="D10" si="22">C10*24</f>
        <v>69.183333333407063</v>
      </c>
      <c r="E10" s="6">
        <v>6</v>
      </c>
      <c r="F10" s="7">
        <v>15</v>
      </c>
      <c r="G10" s="7">
        <v>10</v>
      </c>
      <c r="N10" s="1">
        <f t="shared" si="2"/>
        <v>31</v>
      </c>
      <c r="O10">
        <f t="shared" si="5"/>
        <v>6</v>
      </c>
      <c r="P10" s="8">
        <f t="shared" si="6"/>
        <v>25</v>
      </c>
      <c r="Q10">
        <f t="shared" si="15"/>
        <v>31</v>
      </c>
      <c r="R10" s="8">
        <f t="shared" si="16"/>
        <v>0</v>
      </c>
      <c r="S10">
        <f>SUM(E10:I10)</f>
        <v>31</v>
      </c>
      <c r="T10" s="8">
        <f>SUM(J10:M10)</f>
        <v>0</v>
      </c>
    </row>
    <row r="11" spans="1:22" x14ac:dyDescent="0.3">
      <c r="A11" s="12">
        <v>43762.756944444445</v>
      </c>
      <c r="B11" s="12">
        <v>43765.711805555555</v>
      </c>
      <c r="C11" s="11">
        <f t="shared" si="17"/>
        <v>2.9548611111094942</v>
      </c>
      <c r="D11" s="10">
        <f t="shared" si="18"/>
        <v>70.916666666627862</v>
      </c>
      <c r="E11" s="6">
        <v>4</v>
      </c>
      <c r="F11" s="7">
        <v>14</v>
      </c>
      <c r="G11" s="7">
        <v>11</v>
      </c>
      <c r="N11" s="1">
        <f t="shared" si="2"/>
        <v>29</v>
      </c>
      <c r="O11">
        <f t="shared" si="5"/>
        <v>4</v>
      </c>
      <c r="P11" s="8">
        <f t="shared" si="6"/>
        <v>25</v>
      </c>
      <c r="Q11">
        <f t="shared" si="15"/>
        <v>29</v>
      </c>
      <c r="R11" s="8">
        <f t="shared" si="16"/>
        <v>0</v>
      </c>
      <c r="S11">
        <f t="shared" ref="S11:S44" si="23">SUM(E11:I11)</f>
        <v>29</v>
      </c>
      <c r="T11" s="8">
        <f t="shared" ref="T11:T44" si="24">SUM(J11:M11)</f>
        <v>0</v>
      </c>
    </row>
    <row r="12" spans="1:22" x14ac:dyDescent="0.3">
      <c r="A12" s="12">
        <v>43770.788888888892</v>
      </c>
      <c r="B12" s="12">
        <v>43773.756249999999</v>
      </c>
      <c r="C12" s="11">
        <f t="shared" ref="C12" si="25">B12-A12</f>
        <v>2.9673611111065838</v>
      </c>
      <c r="D12" s="10">
        <f t="shared" ref="D12" si="26">C12*24</f>
        <v>71.216666666558012</v>
      </c>
      <c r="E12" s="6">
        <v>6</v>
      </c>
      <c r="F12" s="13">
        <v>19</v>
      </c>
      <c r="N12" s="1">
        <f t="shared" si="2"/>
        <v>25</v>
      </c>
      <c r="O12">
        <f t="shared" si="5"/>
        <v>6</v>
      </c>
      <c r="P12" s="8">
        <f t="shared" si="6"/>
        <v>19</v>
      </c>
      <c r="Q12">
        <f t="shared" si="15"/>
        <v>25</v>
      </c>
      <c r="R12" s="8">
        <f t="shared" si="16"/>
        <v>0</v>
      </c>
      <c r="S12">
        <f t="shared" si="23"/>
        <v>25</v>
      </c>
      <c r="T12" s="8">
        <f t="shared" si="24"/>
        <v>0</v>
      </c>
    </row>
    <row r="13" spans="1:22" x14ac:dyDescent="0.3">
      <c r="A13" s="12">
        <v>43768.619444444441</v>
      </c>
      <c r="B13" s="12">
        <v>43771.675694444442</v>
      </c>
      <c r="C13" s="11">
        <f t="shared" ref="C13" si="27">B13-A13</f>
        <v>3.0562500000014552</v>
      </c>
      <c r="D13" s="10">
        <f t="shared" ref="D13" si="28">C13*24</f>
        <v>73.350000000034925</v>
      </c>
      <c r="E13" s="6">
        <v>7</v>
      </c>
      <c r="F13" s="7">
        <v>7</v>
      </c>
      <c r="G13" s="7">
        <v>52</v>
      </c>
      <c r="H13" s="13">
        <v>12</v>
      </c>
      <c r="N13" s="1">
        <f t="shared" si="2"/>
        <v>78</v>
      </c>
      <c r="O13">
        <f t="shared" si="5"/>
        <v>7</v>
      </c>
      <c r="P13" s="8">
        <f t="shared" si="6"/>
        <v>71</v>
      </c>
      <c r="Q13">
        <f t="shared" si="15"/>
        <v>66</v>
      </c>
      <c r="R13" s="8">
        <f t="shared" si="16"/>
        <v>12</v>
      </c>
      <c r="S13">
        <f t="shared" si="23"/>
        <v>78</v>
      </c>
      <c r="T13" s="8">
        <f t="shared" si="24"/>
        <v>0</v>
      </c>
    </row>
    <row r="14" spans="1:22" x14ac:dyDescent="0.3">
      <c r="A14" s="12">
        <v>43731.542361111111</v>
      </c>
      <c r="B14" s="12">
        <v>43734.682638888888</v>
      </c>
      <c r="C14" s="11">
        <f t="shared" si="17"/>
        <v>3.140277777776646</v>
      </c>
      <c r="D14" s="10">
        <f t="shared" si="18"/>
        <v>75.366666666639503</v>
      </c>
      <c r="F14" s="14">
        <v>5</v>
      </c>
      <c r="G14" s="14">
        <v>2</v>
      </c>
      <c r="H14" s="14">
        <v>20</v>
      </c>
      <c r="I14" s="14"/>
      <c r="N14" s="1">
        <f t="shared" si="2"/>
        <v>27</v>
      </c>
      <c r="O14">
        <f t="shared" si="5"/>
        <v>0</v>
      </c>
      <c r="P14" s="8">
        <f t="shared" si="6"/>
        <v>27</v>
      </c>
      <c r="Q14">
        <f t="shared" si="15"/>
        <v>7</v>
      </c>
      <c r="R14" s="8">
        <f t="shared" si="16"/>
        <v>20</v>
      </c>
      <c r="S14">
        <f t="shared" si="23"/>
        <v>27</v>
      </c>
      <c r="T14" s="8">
        <f t="shared" si="24"/>
        <v>0</v>
      </c>
    </row>
    <row r="15" spans="1:22" x14ac:dyDescent="0.3">
      <c r="A15" s="12">
        <v>43761.631249999999</v>
      </c>
      <c r="B15" s="12">
        <v>43764.831944444442</v>
      </c>
      <c r="C15" s="11">
        <f t="shared" si="17"/>
        <v>3.2006944444437977</v>
      </c>
      <c r="D15" s="10">
        <f t="shared" si="18"/>
        <v>76.816666666651145</v>
      </c>
      <c r="G15" s="7">
        <v>8</v>
      </c>
      <c r="H15" s="7">
        <v>13</v>
      </c>
      <c r="J15" s="7">
        <v>1</v>
      </c>
      <c r="K15" s="7">
        <v>1</v>
      </c>
      <c r="N15" s="1">
        <f t="shared" si="2"/>
        <v>23</v>
      </c>
      <c r="O15">
        <f t="shared" si="5"/>
        <v>0</v>
      </c>
      <c r="P15" s="8">
        <f t="shared" si="6"/>
        <v>23</v>
      </c>
      <c r="Q15">
        <f t="shared" si="15"/>
        <v>8</v>
      </c>
      <c r="R15" s="8">
        <f t="shared" si="16"/>
        <v>15</v>
      </c>
      <c r="S15">
        <f t="shared" si="23"/>
        <v>21</v>
      </c>
      <c r="T15" s="8">
        <f t="shared" si="24"/>
        <v>2</v>
      </c>
    </row>
    <row r="16" spans="1:22" x14ac:dyDescent="0.3">
      <c r="A16" s="12">
        <v>43763.579861111109</v>
      </c>
      <c r="B16" s="12">
        <v>43766.841666666667</v>
      </c>
      <c r="C16" s="11">
        <f t="shared" si="17"/>
        <v>3.2618055555576575</v>
      </c>
      <c r="D16" s="10">
        <f t="shared" si="18"/>
        <v>78.28333333338378</v>
      </c>
      <c r="G16" s="13">
        <v>11</v>
      </c>
      <c r="H16" s="7">
        <v>17</v>
      </c>
      <c r="N16" s="1">
        <f t="shared" si="2"/>
        <v>28</v>
      </c>
      <c r="O16">
        <f t="shared" si="5"/>
        <v>0</v>
      </c>
      <c r="P16" s="8">
        <f t="shared" si="6"/>
        <v>28</v>
      </c>
      <c r="Q16">
        <f t="shared" si="15"/>
        <v>11</v>
      </c>
      <c r="R16" s="8">
        <f t="shared" si="16"/>
        <v>17</v>
      </c>
      <c r="S16">
        <f t="shared" si="23"/>
        <v>28</v>
      </c>
      <c r="T16" s="8">
        <f t="shared" si="24"/>
        <v>0</v>
      </c>
    </row>
    <row r="17" spans="1:22" x14ac:dyDescent="0.3">
      <c r="A17" s="12">
        <v>43761.522916666669</v>
      </c>
      <c r="B17" s="12">
        <v>43764.840277777781</v>
      </c>
      <c r="C17" s="11">
        <f t="shared" si="17"/>
        <v>3.3173611111124046</v>
      </c>
      <c r="D17" s="10">
        <f t="shared" si="18"/>
        <v>79.616666666697711</v>
      </c>
      <c r="F17" s="13">
        <v>1</v>
      </c>
      <c r="G17" s="13">
        <v>2</v>
      </c>
      <c r="H17" s="13">
        <v>4</v>
      </c>
      <c r="I17" s="13"/>
      <c r="J17" s="7">
        <v>1</v>
      </c>
      <c r="N17" s="1">
        <f t="shared" si="2"/>
        <v>8</v>
      </c>
      <c r="O17">
        <f t="shared" si="5"/>
        <v>0</v>
      </c>
      <c r="P17" s="8">
        <f t="shared" si="6"/>
        <v>8</v>
      </c>
      <c r="Q17">
        <f t="shared" si="15"/>
        <v>3</v>
      </c>
      <c r="R17" s="8">
        <f t="shared" si="16"/>
        <v>5</v>
      </c>
      <c r="S17">
        <f t="shared" si="23"/>
        <v>7</v>
      </c>
      <c r="T17" s="8">
        <f t="shared" si="24"/>
        <v>1</v>
      </c>
    </row>
    <row r="18" spans="1:22" x14ac:dyDescent="0.3">
      <c r="A18" s="12">
        <v>43763.620833333334</v>
      </c>
      <c r="B18" s="12">
        <v>43766.965277777781</v>
      </c>
      <c r="C18" s="11">
        <f t="shared" si="17"/>
        <v>3.3444444444467081</v>
      </c>
      <c r="D18" s="10">
        <f t="shared" si="18"/>
        <v>80.266666666720994</v>
      </c>
      <c r="G18" s="13">
        <v>4</v>
      </c>
      <c r="H18" s="13">
        <v>9</v>
      </c>
      <c r="I18" s="13"/>
      <c r="N18" s="1">
        <f t="shared" si="2"/>
        <v>13</v>
      </c>
      <c r="O18">
        <f t="shared" si="5"/>
        <v>0</v>
      </c>
      <c r="P18" s="8">
        <f t="shared" si="6"/>
        <v>13</v>
      </c>
      <c r="Q18">
        <f t="shared" si="15"/>
        <v>4</v>
      </c>
      <c r="R18" s="8">
        <f t="shared" si="16"/>
        <v>9</v>
      </c>
      <c r="S18">
        <f t="shared" si="23"/>
        <v>13</v>
      </c>
      <c r="T18" s="8">
        <f t="shared" si="24"/>
        <v>0</v>
      </c>
    </row>
    <row r="19" spans="1:22" x14ac:dyDescent="0.3">
      <c r="A19" s="12">
        <v>43763.540972222225</v>
      </c>
      <c r="B19" s="12">
        <v>43766.925694444442</v>
      </c>
      <c r="C19" s="11">
        <f t="shared" si="17"/>
        <v>3.3847222222175333</v>
      </c>
      <c r="D19" s="10">
        <f t="shared" si="18"/>
        <v>81.233333333220799</v>
      </c>
      <c r="G19" s="13">
        <v>2</v>
      </c>
      <c r="H19" s="13">
        <v>8</v>
      </c>
      <c r="I19" s="13">
        <v>1</v>
      </c>
      <c r="N19" s="1">
        <f t="shared" si="2"/>
        <v>11</v>
      </c>
      <c r="Q19">
        <f t="shared" si="15"/>
        <v>2</v>
      </c>
      <c r="R19" s="8">
        <f t="shared" si="16"/>
        <v>9</v>
      </c>
      <c r="S19">
        <f t="shared" si="23"/>
        <v>11</v>
      </c>
      <c r="T19" s="8">
        <f t="shared" si="24"/>
        <v>0</v>
      </c>
    </row>
    <row r="20" spans="1:22" x14ac:dyDescent="0.3">
      <c r="A20" s="12">
        <v>43768.602777777778</v>
      </c>
      <c r="B20" s="12">
        <v>43772.03125</v>
      </c>
      <c r="C20" s="11">
        <f t="shared" ref="C20" si="29">B20-A20</f>
        <v>3.4284722222218988</v>
      </c>
      <c r="D20" s="10">
        <f t="shared" ref="D20" si="30">C20*24</f>
        <v>82.283333333325572</v>
      </c>
      <c r="F20" s="7">
        <v>1</v>
      </c>
      <c r="G20" s="13">
        <v>26</v>
      </c>
      <c r="H20" s="13">
        <v>45</v>
      </c>
      <c r="I20" s="13"/>
      <c r="J20" s="7">
        <v>3</v>
      </c>
      <c r="N20" s="1">
        <f t="shared" si="2"/>
        <v>75</v>
      </c>
      <c r="Q20">
        <f t="shared" si="15"/>
        <v>27</v>
      </c>
      <c r="R20" s="8">
        <f t="shared" si="16"/>
        <v>48</v>
      </c>
      <c r="S20">
        <f t="shared" si="23"/>
        <v>72</v>
      </c>
      <c r="T20" s="8">
        <f t="shared" si="24"/>
        <v>3</v>
      </c>
    </row>
    <row r="21" spans="1:22" x14ac:dyDescent="0.3">
      <c r="A21" s="12">
        <v>43839.411805555559</v>
      </c>
      <c r="B21" s="12">
        <v>43842.879861111112</v>
      </c>
      <c r="C21" s="11">
        <f t="shared" ref="C21" si="31">B21-A21</f>
        <v>3.4680555555532919</v>
      </c>
      <c r="D21" s="10">
        <f t="shared" ref="D21" si="32">C21*24</f>
        <v>83.233333333279006</v>
      </c>
      <c r="F21" s="7">
        <v>1</v>
      </c>
      <c r="G21" s="13">
        <v>2</v>
      </c>
      <c r="H21" s="13">
        <v>16</v>
      </c>
      <c r="I21" s="13"/>
      <c r="J21" s="13">
        <v>1</v>
      </c>
      <c r="N21" s="1">
        <f t="shared" si="2"/>
        <v>20</v>
      </c>
      <c r="Q21">
        <f t="shared" si="15"/>
        <v>3</v>
      </c>
      <c r="R21" s="8">
        <f t="shared" si="16"/>
        <v>17</v>
      </c>
      <c r="S21">
        <f t="shared" si="23"/>
        <v>19</v>
      </c>
      <c r="T21" s="8">
        <f t="shared" si="24"/>
        <v>1</v>
      </c>
    </row>
    <row r="22" spans="1:22" x14ac:dyDescent="0.3">
      <c r="A22" s="12">
        <v>43780.595138888886</v>
      </c>
      <c r="B22" s="12">
        <v>43784.072916666664</v>
      </c>
      <c r="C22" s="11">
        <f t="shared" ref="C22" si="33">B22-A22</f>
        <v>3.4777777777781012</v>
      </c>
      <c r="D22" s="10">
        <f t="shared" ref="D22" si="34">C22*24</f>
        <v>83.466666666674428</v>
      </c>
      <c r="G22" s="13">
        <v>1</v>
      </c>
      <c r="H22" s="13">
        <v>1</v>
      </c>
      <c r="I22" s="13"/>
      <c r="N22" s="1">
        <f t="shared" si="2"/>
        <v>2</v>
      </c>
      <c r="Q22">
        <f t="shared" si="15"/>
        <v>1</v>
      </c>
      <c r="R22" s="8">
        <f t="shared" si="16"/>
        <v>1</v>
      </c>
      <c r="S22">
        <f t="shared" si="23"/>
        <v>2</v>
      </c>
      <c r="T22" s="8">
        <f t="shared" si="24"/>
        <v>0</v>
      </c>
    </row>
    <row r="23" spans="1:22" x14ac:dyDescent="0.3">
      <c r="A23" s="12">
        <v>43658.902777777781</v>
      </c>
      <c r="B23" s="12">
        <v>43662.395138888889</v>
      </c>
      <c r="C23" s="11">
        <f t="shared" si="17"/>
        <v>3.492361111108039</v>
      </c>
      <c r="D23" s="10">
        <f t="shared" si="18"/>
        <v>83.816666666592937</v>
      </c>
      <c r="H23" s="13">
        <v>1</v>
      </c>
      <c r="N23" s="1">
        <f t="shared" si="2"/>
        <v>1</v>
      </c>
      <c r="Q23">
        <f t="shared" si="15"/>
        <v>0</v>
      </c>
      <c r="R23" s="8">
        <f t="shared" si="16"/>
        <v>1</v>
      </c>
      <c r="S23">
        <f t="shared" si="23"/>
        <v>1</v>
      </c>
      <c r="T23" s="8">
        <f t="shared" si="24"/>
        <v>0</v>
      </c>
    </row>
    <row r="24" spans="1:22" ht="15" customHeight="1" x14ac:dyDescent="0.3">
      <c r="A24" s="12">
        <v>43763.659722222219</v>
      </c>
      <c r="B24" s="12">
        <v>43767.247916666667</v>
      </c>
      <c r="C24" s="11">
        <f t="shared" si="17"/>
        <v>3.5881944444481633</v>
      </c>
      <c r="D24" s="10">
        <f t="shared" si="18"/>
        <v>86.116666666755918</v>
      </c>
      <c r="E24" s="24"/>
      <c r="G24" s="13">
        <v>3</v>
      </c>
      <c r="H24" s="13">
        <v>2</v>
      </c>
      <c r="J24" s="7">
        <v>2</v>
      </c>
      <c r="K24" s="7">
        <v>2</v>
      </c>
      <c r="N24" s="1">
        <f t="shared" si="2"/>
        <v>9</v>
      </c>
      <c r="Q24">
        <f t="shared" si="15"/>
        <v>3</v>
      </c>
      <c r="R24" s="8">
        <f t="shared" si="16"/>
        <v>6</v>
      </c>
      <c r="S24">
        <f t="shared" si="23"/>
        <v>5</v>
      </c>
      <c r="T24" s="8">
        <f t="shared" si="24"/>
        <v>4</v>
      </c>
    </row>
    <row r="25" spans="1:22" ht="15" customHeight="1" x14ac:dyDescent="0.3">
      <c r="A25" s="12">
        <v>43778.894444444442</v>
      </c>
      <c r="B25" s="12">
        <v>43782.497916666667</v>
      </c>
      <c r="C25" s="11">
        <f t="shared" ref="C25:C26" si="35">B25-A25</f>
        <v>3.6034722222248092</v>
      </c>
      <c r="D25" s="10">
        <f t="shared" ref="D25:D26" si="36">C25*24</f>
        <v>86.483333333395422</v>
      </c>
      <c r="E25" s="24" t="s">
        <v>16</v>
      </c>
      <c r="F25" s="7">
        <v>1</v>
      </c>
      <c r="G25" s="13">
        <v>8</v>
      </c>
      <c r="H25" s="13">
        <v>5</v>
      </c>
      <c r="N25" s="1">
        <f t="shared" si="2"/>
        <v>14</v>
      </c>
      <c r="Q25">
        <f t="shared" si="15"/>
        <v>9</v>
      </c>
      <c r="R25" s="8">
        <f t="shared" si="16"/>
        <v>5</v>
      </c>
      <c r="S25">
        <f t="shared" si="23"/>
        <v>14</v>
      </c>
      <c r="T25" s="8">
        <f t="shared" si="24"/>
        <v>0</v>
      </c>
    </row>
    <row r="26" spans="1:22" ht="15" customHeight="1" x14ac:dyDescent="0.3">
      <c r="A26" s="12">
        <v>43657.813194444447</v>
      </c>
      <c r="B26" s="12">
        <v>43661.461805555555</v>
      </c>
      <c r="C26" s="11">
        <f t="shared" si="35"/>
        <v>3.648611111108039</v>
      </c>
      <c r="D26" s="10">
        <f t="shared" si="36"/>
        <v>87.566666666592937</v>
      </c>
      <c r="I26" s="7">
        <v>1</v>
      </c>
      <c r="J26" s="7">
        <v>2</v>
      </c>
      <c r="K26" s="7">
        <v>4</v>
      </c>
      <c r="N26" s="1">
        <f t="shared" si="2"/>
        <v>7</v>
      </c>
      <c r="Q26">
        <f t="shared" si="15"/>
        <v>0</v>
      </c>
      <c r="R26" s="8">
        <f t="shared" si="16"/>
        <v>7</v>
      </c>
      <c r="S26">
        <f t="shared" si="23"/>
        <v>1</v>
      </c>
      <c r="T26" s="8">
        <f t="shared" si="24"/>
        <v>6</v>
      </c>
    </row>
    <row r="27" spans="1:22" x14ac:dyDescent="0.3">
      <c r="A27" s="12">
        <v>43734.799305555556</v>
      </c>
      <c r="B27" s="12">
        <v>43738.478472222225</v>
      </c>
      <c r="C27" s="11">
        <f t="shared" si="17"/>
        <v>3.6791666666686069</v>
      </c>
      <c r="D27" s="10">
        <f t="shared" si="18"/>
        <v>88.300000000046566</v>
      </c>
      <c r="E27" s="24"/>
      <c r="G27" s="13">
        <v>3</v>
      </c>
      <c r="H27" s="13">
        <v>2</v>
      </c>
      <c r="I27" s="7">
        <v>1</v>
      </c>
      <c r="J27" s="7">
        <v>2</v>
      </c>
      <c r="K27" s="7">
        <v>10</v>
      </c>
      <c r="L27" s="7">
        <v>23</v>
      </c>
      <c r="N27" s="1">
        <f t="shared" si="2"/>
        <v>41</v>
      </c>
      <c r="Q27">
        <f t="shared" si="15"/>
        <v>3</v>
      </c>
      <c r="R27" s="8">
        <f t="shared" si="16"/>
        <v>38</v>
      </c>
      <c r="S27">
        <f t="shared" si="23"/>
        <v>6</v>
      </c>
      <c r="T27" s="8">
        <f t="shared" si="24"/>
        <v>35</v>
      </c>
      <c r="U27">
        <f>SUM(E27:L27)</f>
        <v>41</v>
      </c>
      <c r="V27" s="8">
        <f>M27</f>
        <v>0</v>
      </c>
    </row>
    <row r="28" spans="1:22" x14ac:dyDescent="0.3">
      <c r="A28" s="12">
        <v>43657.813194444447</v>
      </c>
      <c r="B28" s="12">
        <v>43661.513888888891</v>
      </c>
      <c r="C28" s="11">
        <f t="shared" si="17"/>
        <v>3.7006944444437977</v>
      </c>
      <c r="D28" s="10">
        <f t="shared" si="18"/>
        <v>88.816666666651145</v>
      </c>
      <c r="K28" s="7">
        <v>5</v>
      </c>
      <c r="N28" s="1">
        <f t="shared" si="2"/>
        <v>5</v>
      </c>
      <c r="Q28">
        <f t="shared" si="15"/>
        <v>0</v>
      </c>
      <c r="R28" s="8">
        <f t="shared" si="16"/>
        <v>5</v>
      </c>
      <c r="S28">
        <f t="shared" si="23"/>
        <v>0</v>
      </c>
      <c r="T28" s="8">
        <f t="shared" si="24"/>
        <v>5</v>
      </c>
      <c r="U28">
        <f t="shared" ref="U28:U55" si="37">SUM(E28:L28)</f>
        <v>5</v>
      </c>
      <c r="V28" s="8">
        <f t="shared" ref="V28:V55" si="38">M28</f>
        <v>0</v>
      </c>
    </row>
    <row r="29" spans="1:22" x14ac:dyDescent="0.3">
      <c r="A29" s="12">
        <v>43768.650694444441</v>
      </c>
      <c r="B29" s="12">
        <v>43772.415277777778</v>
      </c>
      <c r="C29" s="11">
        <f t="shared" ref="C29" si="39">B29-A29</f>
        <v>3.7645833333372138</v>
      </c>
      <c r="D29" s="10">
        <f t="shared" ref="D29" si="40">C29*24</f>
        <v>90.350000000093132</v>
      </c>
      <c r="E29" s="24"/>
      <c r="H29" s="13">
        <v>6</v>
      </c>
      <c r="I29" s="7">
        <v>2</v>
      </c>
      <c r="J29" s="7">
        <v>24</v>
      </c>
      <c r="K29" s="13">
        <v>32</v>
      </c>
      <c r="N29" s="1">
        <f t="shared" si="2"/>
        <v>64</v>
      </c>
      <c r="Q29">
        <f t="shared" si="15"/>
        <v>0</v>
      </c>
      <c r="R29" s="8">
        <f t="shared" si="16"/>
        <v>64</v>
      </c>
      <c r="S29">
        <f t="shared" si="23"/>
        <v>8</v>
      </c>
      <c r="T29" s="8">
        <f t="shared" si="24"/>
        <v>56</v>
      </c>
      <c r="U29">
        <f t="shared" si="37"/>
        <v>64</v>
      </c>
      <c r="V29" s="8">
        <f t="shared" si="38"/>
        <v>0</v>
      </c>
    </row>
    <row r="30" spans="1:22" x14ac:dyDescent="0.3">
      <c r="A30" s="12">
        <v>43761.670138888891</v>
      </c>
      <c r="B30" s="12">
        <v>43765.494444444441</v>
      </c>
      <c r="C30" s="11">
        <f t="shared" si="17"/>
        <v>3.8243055555503815</v>
      </c>
      <c r="D30" s="10">
        <f t="shared" si="18"/>
        <v>91.783333333209157</v>
      </c>
      <c r="E30" s="24"/>
      <c r="G30" s="7">
        <v>1</v>
      </c>
      <c r="H30" s="13">
        <v>1</v>
      </c>
      <c r="J30" s="7">
        <v>3</v>
      </c>
      <c r="K30" s="7">
        <v>15</v>
      </c>
      <c r="N30" s="1">
        <f t="shared" si="2"/>
        <v>20</v>
      </c>
      <c r="Q30">
        <f t="shared" si="15"/>
        <v>1</v>
      </c>
      <c r="R30" s="8">
        <f t="shared" si="16"/>
        <v>19</v>
      </c>
      <c r="S30">
        <f t="shared" si="23"/>
        <v>2</v>
      </c>
      <c r="T30" s="8">
        <f t="shared" si="24"/>
        <v>18</v>
      </c>
      <c r="U30">
        <f t="shared" si="37"/>
        <v>20</v>
      </c>
      <c r="V30" s="8">
        <f t="shared" si="38"/>
        <v>0</v>
      </c>
    </row>
    <row r="31" spans="1:22" x14ac:dyDescent="0.3">
      <c r="A31" s="12">
        <v>43657.893750000003</v>
      </c>
      <c r="B31" s="12">
        <v>43661.761805555558</v>
      </c>
      <c r="C31" s="11">
        <f t="shared" si="17"/>
        <v>3.8680555555547471</v>
      </c>
      <c r="D31" s="10">
        <f t="shared" si="18"/>
        <v>92.833333333313931</v>
      </c>
      <c r="E31" s="24"/>
      <c r="L31" s="7">
        <v>11</v>
      </c>
      <c r="N31" s="1">
        <f t="shared" si="2"/>
        <v>11</v>
      </c>
      <c r="Q31">
        <f t="shared" si="15"/>
        <v>0</v>
      </c>
      <c r="R31" s="8">
        <f t="shared" si="16"/>
        <v>11</v>
      </c>
      <c r="S31">
        <f t="shared" si="23"/>
        <v>0</v>
      </c>
      <c r="T31" s="8">
        <f t="shared" si="24"/>
        <v>11</v>
      </c>
      <c r="U31">
        <f t="shared" si="37"/>
        <v>11</v>
      </c>
      <c r="V31" s="8">
        <f t="shared" si="38"/>
        <v>0</v>
      </c>
    </row>
    <row r="32" spans="1:22" x14ac:dyDescent="0.3">
      <c r="A32" s="12">
        <v>43729.498611111114</v>
      </c>
      <c r="B32" s="12">
        <v>43733.405555555553</v>
      </c>
      <c r="C32" s="11">
        <f t="shared" si="17"/>
        <v>3.9069444444394321</v>
      </c>
      <c r="D32" s="10">
        <f t="shared" si="18"/>
        <v>93.766666666546371</v>
      </c>
      <c r="E32" s="24"/>
      <c r="J32" s="7">
        <v>1</v>
      </c>
      <c r="K32" s="7">
        <v>9</v>
      </c>
      <c r="L32" s="7">
        <v>7</v>
      </c>
      <c r="M32" s="8">
        <v>1</v>
      </c>
      <c r="N32" s="1">
        <f t="shared" si="2"/>
        <v>18</v>
      </c>
      <c r="Q32">
        <f t="shared" si="15"/>
        <v>0</v>
      </c>
      <c r="R32" s="8">
        <f t="shared" si="16"/>
        <v>18</v>
      </c>
      <c r="S32">
        <f t="shared" si="23"/>
        <v>0</v>
      </c>
      <c r="T32" s="8">
        <f t="shared" si="24"/>
        <v>18</v>
      </c>
      <c r="U32">
        <f t="shared" si="37"/>
        <v>17</v>
      </c>
      <c r="V32" s="8">
        <f t="shared" si="38"/>
        <v>1</v>
      </c>
    </row>
    <row r="33" spans="1:22" x14ac:dyDescent="0.3">
      <c r="A33" s="12">
        <v>43776.622916666667</v>
      </c>
      <c r="B33" s="12">
        <v>43780.5625</v>
      </c>
      <c r="C33" s="11">
        <f t="shared" ref="C33" si="41">B33-A33</f>
        <v>3.9395833333328483</v>
      </c>
      <c r="D33" s="10">
        <f t="shared" ref="D33" si="42">C33*24</f>
        <v>94.549999999988358</v>
      </c>
      <c r="E33" s="24" t="s">
        <v>17</v>
      </c>
      <c r="H33" s="7">
        <v>1</v>
      </c>
      <c r="I33" s="7">
        <v>1</v>
      </c>
      <c r="J33" s="13">
        <v>8</v>
      </c>
      <c r="K33" s="13">
        <v>20</v>
      </c>
      <c r="L33" s="13">
        <v>4</v>
      </c>
      <c r="M33" s="8">
        <v>3</v>
      </c>
      <c r="N33" s="1">
        <f t="shared" si="2"/>
        <v>37</v>
      </c>
      <c r="Q33">
        <f t="shared" si="15"/>
        <v>0</v>
      </c>
      <c r="R33" s="8">
        <f t="shared" si="16"/>
        <v>37</v>
      </c>
      <c r="S33">
        <f t="shared" si="23"/>
        <v>2</v>
      </c>
      <c r="T33" s="8">
        <f t="shared" si="24"/>
        <v>35</v>
      </c>
      <c r="U33">
        <f t="shared" si="37"/>
        <v>34</v>
      </c>
      <c r="V33" s="8">
        <f t="shared" si="38"/>
        <v>3</v>
      </c>
    </row>
    <row r="34" spans="1:22" x14ac:dyDescent="0.3">
      <c r="A34" s="12">
        <v>43761.561805555553</v>
      </c>
      <c r="B34" s="12">
        <v>43765.50277777778</v>
      </c>
      <c r="C34" s="11">
        <f t="shared" si="17"/>
        <v>3.9409722222262644</v>
      </c>
      <c r="D34" s="10">
        <f t="shared" si="18"/>
        <v>94.583333333430346</v>
      </c>
      <c r="E34" s="24"/>
      <c r="J34" s="13">
        <v>1</v>
      </c>
      <c r="K34" s="13">
        <v>2</v>
      </c>
      <c r="L34" s="13">
        <v>1</v>
      </c>
      <c r="M34" s="8">
        <v>5</v>
      </c>
      <c r="N34" s="1">
        <f t="shared" si="2"/>
        <v>9</v>
      </c>
      <c r="Q34">
        <f t="shared" si="15"/>
        <v>0</v>
      </c>
      <c r="R34" s="8">
        <f t="shared" si="16"/>
        <v>9</v>
      </c>
      <c r="S34">
        <f t="shared" si="23"/>
        <v>0</v>
      </c>
      <c r="T34" s="8">
        <f t="shared" si="24"/>
        <v>9</v>
      </c>
      <c r="U34">
        <f t="shared" si="37"/>
        <v>4</v>
      </c>
      <c r="V34" s="8">
        <f t="shared" si="38"/>
        <v>5</v>
      </c>
    </row>
    <row r="35" spans="1:22" x14ac:dyDescent="0.3">
      <c r="A35" s="12">
        <v>43768.634722222225</v>
      </c>
      <c r="B35" s="12">
        <v>43772.611805555556</v>
      </c>
      <c r="C35" s="11">
        <f t="shared" ref="C35" si="43">B35-A35</f>
        <v>3.9770833333313931</v>
      </c>
      <c r="D35" s="10">
        <f t="shared" ref="D35" si="44">C35*24</f>
        <v>95.449999999953434</v>
      </c>
      <c r="E35" s="24"/>
      <c r="F35" s="25" t="s">
        <v>16</v>
      </c>
      <c r="H35" s="7">
        <v>1</v>
      </c>
      <c r="I35" s="7">
        <v>2</v>
      </c>
      <c r="J35" s="13">
        <v>6</v>
      </c>
      <c r="K35" s="13">
        <v>15</v>
      </c>
      <c r="L35" s="13">
        <v>28</v>
      </c>
      <c r="N35" s="1">
        <f t="shared" si="2"/>
        <v>52</v>
      </c>
      <c r="Q35">
        <f t="shared" si="15"/>
        <v>0</v>
      </c>
      <c r="R35" s="8">
        <f t="shared" si="16"/>
        <v>52</v>
      </c>
      <c r="S35">
        <f t="shared" si="23"/>
        <v>3</v>
      </c>
      <c r="T35" s="8">
        <f t="shared" si="24"/>
        <v>49</v>
      </c>
      <c r="U35">
        <f t="shared" si="37"/>
        <v>52</v>
      </c>
      <c r="V35" s="8">
        <f t="shared" si="38"/>
        <v>0</v>
      </c>
    </row>
    <row r="36" spans="1:22" x14ac:dyDescent="0.3">
      <c r="A36" s="12">
        <v>43660.493055555555</v>
      </c>
      <c r="B36" s="12">
        <v>43664.504166666666</v>
      </c>
      <c r="C36" s="11">
        <f t="shared" si="17"/>
        <v>4.0111111111109494</v>
      </c>
      <c r="D36" s="10">
        <f t="shared" si="18"/>
        <v>96.266666666662786</v>
      </c>
      <c r="E36" s="24"/>
      <c r="H36" s="7">
        <v>1</v>
      </c>
      <c r="J36" s="13">
        <v>1</v>
      </c>
      <c r="K36" s="13">
        <v>1</v>
      </c>
      <c r="L36" s="13">
        <v>9</v>
      </c>
      <c r="N36" s="1">
        <f t="shared" si="2"/>
        <v>12</v>
      </c>
      <c r="S36">
        <f t="shared" si="23"/>
        <v>1</v>
      </c>
      <c r="T36" s="8">
        <f t="shared" si="24"/>
        <v>11</v>
      </c>
      <c r="U36">
        <f t="shared" si="37"/>
        <v>12</v>
      </c>
      <c r="V36" s="8">
        <f t="shared" si="38"/>
        <v>0</v>
      </c>
    </row>
    <row r="37" spans="1:22" x14ac:dyDescent="0.3">
      <c r="A37" s="12">
        <v>43770.827777777777</v>
      </c>
      <c r="B37" s="12">
        <v>43774.874305555553</v>
      </c>
      <c r="C37" s="11">
        <f t="shared" si="17"/>
        <v>4.046527777776646</v>
      </c>
      <c r="D37" s="10">
        <f t="shared" si="18"/>
        <v>97.116666666639503</v>
      </c>
      <c r="E37" s="24" t="s">
        <v>17</v>
      </c>
      <c r="F37" s="25" t="s">
        <v>16</v>
      </c>
      <c r="H37" s="7">
        <v>1</v>
      </c>
      <c r="J37" s="13">
        <v>5</v>
      </c>
      <c r="K37" s="13">
        <v>26</v>
      </c>
      <c r="L37" s="13">
        <v>8</v>
      </c>
      <c r="M37" s="8">
        <v>2</v>
      </c>
      <c r="N37" s="1">
        <f t="shared" si="2"/>
        <v>42</v>
      </c>
      <c r="S37">
        <f t="shared" si="23"/>
        <v>1</v>
      </c>
      <c r="T37" s="8">
        <f t="shared" si="24"/>
        <v>41</v>
      </c>
      <c r="U37">
        <f t="shared" si="37"/>
        <v>40</v>
      </c>
      <c r="V37" s="8">
        <f t="shared" si="38"/>
        <v>2</v>
      </c>
    </row>
    <row r="38" spans="1:22" x14ac:dyDescent="0.3">
      <c r="A38" s="12">
        <v>43768.666666666664</v>
      </c>
      <c r="B38" s="12">
        <v>43772.756944444445</v>
      </c>
      <c r="C38" s="11">
        <f t="shared" ref="C38" si="45">B38-A38</f>
        <v>4.0902777777810115</v>
      </c>
      <c r="D38" s="10">
        <f t="shared" ref="D38" si="46">C38*24</f>
        <v>98.166666666744277</v>
      </c>
      <c r="E38" s="24"/>
      <c r="F38" s="25" t="s">
        <v>16</v>
      </c>
      <c r="H38" s="7">
        <v>1</v>
      </c>
      <c r="I38" s="7">
        <v>1</v>
      </c>
      <c r="J38" s="13">
        <v>1</v>
      </c>
      <c r="K38" s="13">
        <v>7</v>
      </c>
      <c r="L38" s="13">
        <v>45</v>
      </c>
      <c r="M38" s="8">
        <v>1</v>
      </c>
      <c r="N38" s="1">
        <f t="shared" si="2"/>
        <v>56</v>
      </c>
      <c r="S38">
        <f t="shared" si="23"/>
        <v>2</v>
      </c>
      <c r="T38" s="8">
        <f t="shared" si="24"/>
        <v>54</v>
      </c>
      <c r="U38">
        <f t="shared" si="37"/>
        <v>55</v>
      </c>
      <c r="V38" s="8">
        <f t="shared" si="38"/>
        <v>1</v>
      </c>
    </row>
    <row r="39" spans="1:22" x14ac:dyDescent="0.3">
      <c r="A39" s="12">
        <v>43776.584027777775</v>
      </c>
      <c r="B39" s="12">
        <v>43780.732638888891</v>
      </c>
      <c r="C39" s="11">
        <f t="shared" ref="C39" si="47">B39-A39</f>
        <v>4.148611111115315</v>
      </c>
      <c r="D39" s="10">
        <f t="shared" ref="D39" si="48">C39*24</f>
        <v>99.56666666676756</v>
      </c>
      <c r="E39" s="24"/>
      <c r="J39" s="13"/>
      <c r="K39" s="13">
        <v>9</v>
      </c>
      <c r="L39" s="13">
        <v>20</v>
      </c>
      <c r="M39" s="8">
        <v>3</v>
      </c>
      <c r="N39" s="1">
        <f t="shared" si="2"/>
        <v>32</v>
      </c>
      <c r="S39">
        <f t="shared" si="23"/>
        <v>0</v>
      </c>
      <c r="T39" s="8">
        <f t="shared" si="24"/>
        <v>32</v>
      </c>
      <c r="U39">
        <f t="shared" si="37"/>
        <v>29</v>
      </c>
      <c r="V39" s="8">
        <f t="shared" si="38"/>
        <v>3</v>
      </c>
    </row>
    <row r="40" spans="1:22" x14ac:dyDescent="0.3">
      <c r="A40" s="12">
        <v>43768.682638888888</v>
      </c>
      <c r="B40" s="12">
        <v>43772.853472222225</v>
      </c>
      <c r="C40" s="11">
        <f t="shared" ref="C40" si="49">B40-A40</f>
        <v>4.1708333333372138</v>
      </c>
      <c r="D40" s="10">
        <f t="shared" ref="D40" si="50">C40*24</f>
        <v>100.10000000009313</v>
      </c>
      <c r="E40" s="24" t="s">
        <v>16</v>
      </c>
      <c r="G40" s="25" t="s">
        <v>16</v>
      </c>
      <c r="J40" s="13">
        <v>4</v>
      </c>
      <c r="K40" s="13">
        <v>7</v>
      </c>
      <c r="L40" s="13">
        <v>29</v>
      </c>
      <c r="M40" s="8">
        <v>1</v>
      </c>
      <c r="N40" s="1">
        <f t="shared" si="2"/>
        <v>41</v>
      </c>
      <c r="S40">
        <f t="shared" si="23"/>
        <v>0</v>
      </c>
      <c r="T40" s="8">
        <f t="shared" si="24"/>
        <v>41</v>
      </c>
      <c r="U40">
        <f t="shared" si="37"/>
        <v>40</v>
      </c>
      <c r="V40" s="8">
        <f t="shared" si="38"/>
        <v>1</v>
      </c>
    </row>
    <row r="41" spans="1:22" x14ac:dyDescent="0.3">
      <c r="A41" s="12">
        <v>43769.728472222225</v>
      </c>
      <c r="B41" s="12">
        <v>43773.940972222219</v>
      </c>
      <c r="C41" s="11">
        <f t="shared" ref="C41" si="51">B41-A41</f>
        <v>4.2124999999941792</v>
      </c>
      <c r="D41" s="10">
        <f t="shared" ref="D41" si="52">C41*24</f>
        <v>101.0999999998603</v>
      </c>
      <c r="E41" s="24"/>
      <c r="G41" s="25" t="s">
        <v>16</v>
      </c>
      <c r="H41" s="25" t="s">
        <v>17</v>
      </c>
      <c r="J41" s="13"/>
      <c r="K41" s="13">
        <v>2</v>
      </c>
      <c r="L41" s="13">
        <v>25</v>
      </c>
      <c r="M41" s="8">
        <v>2</v>
      </c>
      <c r="N41" s="1">
        <f t="shared" si="2"/>
        <v>29</v>
      </c>
      <c r="S41">
        <f t="shared" si="23"/>
        <v>0</v>
      </c>
      <c r="T41" s="8">
        <f t="shared" si="24"/>
        <v>29</v>
      </c>
      <c r="U41">
        <f t="shared" si="37"/>
        <v>27</v>
      </c>
      <c r="V41" s="8">
        <f t="shared" si="38"/>
        <v>2</v>
      </c>
    </row>
    <row r="42" spans="1:22" x14ac:dyDescent="0.3">
      <c r="A42" s="12">
        <v>43779.678472222222</v>
      </c>
      <c r="B42" s="12">
        <v>43784.10555555555</v>
      </c>
      <c r="C42" s="11">
        <f t="shared" ref="C42" si="53">B42-A42</f>
        <v>4.4270833333284827</v>
      </c>
      <c r="D42" s="10">
        <f t="shared" ref="D42" si="54">C42*24</f>
        <v>106.24999999988358</v>
      </c>
      <c r="E42" s="24"/>
      <c r="H42" s="13"/>
      <c r="J42" s="13"/>
      <c r="K42" s="13">
        <v>1</v>
      </c>
      <c r="L42" s="13">
        <v>5</v>
      </c>
      <c r="N42" s="1">
        <f t="shared" si="2"/>
        <v>6</v>
      </c>
      <c r="S42">
        <f t="shared" si="23"/>
        <v>0</v>
      </c>
      <c r="T42" s="8">
        <f t="shared" si="24"/>
        <v>6</v>
      </c>
      <c r="U42">
        <f t="shared" si="37"/>
        <v>6</v>
      </c>
      <c r="V42" s="8">
        <f t="shared" si="38"/>
        <v>0</v>
      </c>
    </row>
    <row r="43" spans="1:22" x14ac:dyDescent="0.3">
      <c r="A43" s="12">
        <v>43839.452777777777</v>
      </c>
      <c r="B43" s="12">
        <v>43843.886805555558</v>
      </c>
      <c r="C43" s="11">
        <f t="shared" ref="C43" si="55">B43-A43</f>
        <v>4.4340277777810115</v>
      </c>
      <c r="D43" s="10">
        <f t="shared" ref="D43" si="56">C43*24</f>
        <v>106.41666666674428</v>
      </c>
      <c r="E43" s="24" t="s">
        <v>16</v>
      </c>
      <c r="F43" s="25" t="s">
        <v>16</v>
      </c>
      <c r="H43" s="13"/>
      <c r="J43" s="13"/>
      <c r="K43" s="13"/>
      <c r="L43" s="13">
        <v>21</v>
      </c>
      <c r="M43" s="8">
        <v>6</v>
      </c>
      <c r="N43" s="1">
        <f t="shared" si="2"/>
        <v>27</v>
      </c>
      <c r="S43">
        <f t="shared" si="23"/>
        <v>0</v>
      </c>
      <c r="T43" s="8">
        <f t="shared" si="24"/>
        <v>27</v>
      </c>
      <c r="U43">
        <f t="shared" si="37"/>
        <v>21</v>
      </c>
      <c r="V43" s="8">
        <f t="shared" si="38"/>
        <v>6</v>
      </c>
    </row>
    <row r="44" spans="1:22" x14ac:dyDescent="0.3">
      <c r="A44" s="12">
        <v>43775.709027777775</v>
      </c>
      <c r="B44" s="12">
        <v>43780.375</v>
      </c>
      <c r="C44" s="11">
        <f t="shared" ref="C44" si="57">B44-A44</f>
        <v>4.6659722222248092</v>
      </c>
      <c r="D44" s="10">
        <f t="shared" ref="D44" si="58">C44*24</f>
        <v>111.98333333339542</v>
      </c>
      <c r="E44" s="24"/>
      <c r="H44" s="13"/>
      <c r="J44" s="13"/>
      <c r="K44" s="13"/>
      <c r="L44" s="13">
        <v>19</v>
      </c>
      <c r="M44" s="8">
        <v>5</v>
      </c>
      <c r="N44" s="1">
        <f t="shared" si="2"/>
        <v>24</v>
      </c>
      <c r="S44">
        <f t="shared" si="23"/>
        <v>0</v>
      </c>
      <c r="T44" s="8">
        <f t="shared" si="24"/>
        <v>24</v>
      </c>
      <c r="U44">
        <f t="shared" si="37"/>
        <v>19</v>
      </c>
      <c r="V44" s="8">
        <f t="shared" si="38"/>
        <v>5</v>
      </c>
    </row>
    <row r="45" spans="1:22" x14ac:dyDescent="0.3">
      <c r="A45" s="12">
        <v>43768.698611111111</v>
      </c>
      <c r="B45" s="12">
        <v>43773.495833333334</v>
      </c>
      <c r="C45" s="11">
        <f t="shared" ref="C45" si="59">B45-A45</f>
        <v>4.797222222223354</v>
      </c>
      <c r="D45" s="10">
        <f t="shared" ref="D45" si="60">C45*24</f>
        <v>115.1333333333605</v>
      </c>
      <c r="E45" s="24" t="s">
        <v>16</v>
      </c>
      <c r="F45" s="13"/>
      <c r="J45" s="13"/>
      <c r="K45" s="13"/>
      <c r="L45" s="13">
        <v>7</v>
      </c>
      <c r="M45" s="8">
        <v>31</v>
      </c>
      <c r="N45" s="1">
        <f t="shared" si="2"/>
        <v>38</v>
      </c>
      <c r="U45">
        <f t="shared" si="37"/>
        <v>7</v>
      </c>
      <c r="V45" s="8">
        <f t="shared" si="38"/>
        <v>31</v>
      </c>
    </row>
    <row r="46" spans="1:22" x14ac:dyDescent="0.3">
      <c r="A46" s="12">
        <v>43726.475694444445</v>
      </c>
      <c r="B46" s="12">
        <v>43731.492361111108</v>
      </c>
      <c r="C46" s="11">
        <f t="shared" si="17"/>
        <v>5.0166666666627862</v>
      </c>
      <c r="D46" s="10">
        <f t="shared" si="18"/>
        <v>120.39999999990687</v>
      </c>
      <c r="E46" s="24"/>
      <c r="M46" s="8">
        <v>14</v>
      </c>
      <c r="N46" s="1">
        <f t="shared" si="2"/>
        <v>14</v>
      </c>
      <c r="U46">
        <f t="shared" si="37"/>
        <v>0</v>
      </c>
      <c r="V46" s="8">
        <f t="shared" si="38"/>
        <v>14</v>
      </c>
    </row>
    <row r="47" spans="1:22" x14ac:dyDescent="0.3">
      <c r="A47" s="12">
        <v>43768.714583333334</v>
      </c>
      <c r="B47" s="12">
        <v>43773.923611111109</v>
      </c>
      <c r="C47" s="11">
        <f t="shared" ref="C47" si="61">B47-A47</f>
        <v>5.2090277777751908</v>
      </c>
      <c r="D47" s="10">
        <f t="shared" ref="D47" si="62">C47*24</f>
        <v>125.01666666660458</v>
      </c>
      <c r="E47" s="24" t="s">
        <v>16</v>
      </c>
      <c r="M47" s="8">
        <v>42</v>
      </c>
      <c r="N47" s="1">
        <f t="shared" si="2"/>
        <v>42</v>
      </c>
      <c r="U47">
        <f t="shared" si="37"/>
        <v>0</v>
      </c>
      <c r="V47" s="8">
        <f t="shared" si="38"/>
        <v>42</v>
      </c>
    </row>
    <row r="48" spans="1:22" x14ac:dyDescent="0.3">
      <c r="A48" s="12">
        <v>43729.529861111114</v>
      </c>
      <c r="B48" s="12">
        <v>43734.82708333333</v>
      </c>
      <c r="C48" s="11">
        <f t="shared" si="17"/>
        <v>5.2972222222160781</v>
      </c>
      <c r="D48" s="10">
        <f t="shared" si="18"/>
        <v>127.13333333318587</v>
      </c>
      <c r="L48" s="13">
        <v>1</v>
      </c>
      <c r="M48" s="8">
        <v>57</v>
      </c>
      <c r="N48" s="1">
        <f t="shared" si="2"/>
        <v>58</v>
      </c>
      <c r="U48">
        <f t="shared" si="37"/>
        <v>1</v>
      </c>
      <c r="V48" s="8">
        <f t="shared" si="38"/>
        <v>57</v>
      </c>
    </row>
    <row r="49" spans="1:22" x14ac:dyDescent="0.3">
      <c r="A49" s="12">
        <v>43770.868750000001</v>
      </c>
      <c r="B49" s="12">
        <v>43776.299305555556</v>
      </c>
      <c r="C49" s="11">
        <f t="shared" ref="C49" si="63">B49-A49</f>
        <v>5.4305555555547471</v>
      </c>
      <c r="D49" s="10">
        <f t="shared" ref="D49" si="64">C49*24</f>
        <v>130.33333333331393</v>
      </c>
      <c r="K49" s="7">
        <v>1</v>
      </c>
      <c r="M49" s="8">
        <v>12</v>
      </c>
      <c r="N49" s="1">
        <f t="shared" si="2"/>
        <v>13</v>
      </c>
      <c r="U49">
        <f t="shared" si="37"/>
        <v>1</v>
      </c>
      <c r="V49" s="8">
        <f t="shared" si="38"/>
        <v>12</v>
      </c>
    </row>
    <row r="50" spans="1:22" x14ac:dyDescent="0.3">
      <c r="A50" s="12">
        <v>43839.372916666667</v>
      </c>
      <c r="B50" s="12">
        <v>43844.920138888891</v>
      </c>
      <c r="C50" s="11">
        <f t="shared" ref="C50" si="65">B50-A50</f>
        <v>5.547222222223354</v>
      </c>
      <c r="D50" s="10">
        <f t="shared" ref="D50" si="66">C50*24</f>
        <v>133.1333333333605</v>
      </c>
      <c r="L50" s="7">
        <v>2</v>
      </c>
      <c r="M50" s="8">
        <v>69</v>
      </c>
      <c r="N50" s="1">
        <f t="shared" si="2"/>
        <v>71</v>
      </c>
      <c r="U50">
        <f t="shared" si="37"/>
        <v>2</v>
      </c>
      <c r="V50" s="8">
        <f t="shared" si="38"/>
        <v>69</v>
      </c>
    </row>
    <row r="51" spans="1:22" x14ac:dyDescent="0.3">
      <c r="A51" s="12">
        <v>43779.614583333336</v>
      </c>
      <c r="B51" s="12">
        <v>43785.243750000001</v>
      </c>
      <c r="C51" s="11">
        <f t="shared" ref="C51:C54" si="67">B51-A51</f>
        <v>5.6291666666656965</v>
      </c>
      <c r="D51" s="10">
        <f t="shared" ref="D51:D54" si="68">C51*24</f>
        <v>135.09999999997672</v>
      </c>
      <c r="L51" s="7">
        <v>1</v>
      </c>
      <c r="M51" s="8">
        <v>15</v>
      </c>
      <c r="N51" s="1">
        <f t="shared" si="2"/>
        <v>16</v>
      </c>
      <c r="U51">
        <f t="shared" si="37"/>
        <v>1</v>
      </c>
      <c r="V51" s="8">
        <f t="shared" si="38"/>
        <v>15</v>
      </c>
    </row>
    <row r="52" spans="1:22" x14ac:dyDescent="0.3">
      <c r="A52" s="12">
        <v>43840.47152777778</v>
      </c>
      <c r="B52" s="12">
        <v>43846.311805555553</v>
      </c>
      <c r="C52" s="11">
        <f t="shared" si="67"/>
        <v>5.8402777777737356</v>
      </c>
      <c r="D52" s="10">
        <f t="shared" si="68"/>
        <v>140.16666666656965</v>
      </c>
      <c r="M52" s="8">
        <v>5</v>
      </c>
      <c r="N52" s="1">
        <f t="shared" si="2"/>
        <v>5</v>
      </c>
      <c r="U52">
        <f t="shared" si="37"/>
        <v>0</v>
      </c>
      <c r="V52" s="8">
        <f t="shared" si="38"/>
        <v>5</v>
      </c>
    </row>
    <row r="53" spans="1:22" x14ac:dyDescent="0.3">
      <c r="A53" s="12">
        <v>43868.920138888891</v>
      </c>
      <c r="B53" s="12">
        <v>43874.790277777778</v>
      </c>
      <c r="C53" s="11">
        <f t="shared" si="67"/>
        <v>5.8701388888875954</v>
      </c>
      <c r="D53" s="10">
        <f t="shared" si="68"/>
        <v>140.88333333330229</v>
      </c>
      <c r="L53" s="13">
        <v>2</v>
      </c>
      <c r="M53" s="8">
        <v>18</v>
      </c>
      <c r="N53" s="1">
        <f t="shared" si="2"/>
        <v>20</v>
      </c>
      <c r="U53">
        <f t="shared" si="37"/>
        <v>2</v>
      </c>
      <c r="V53" s="8">
        <f t="shared" si="38"/>
        <v>18</v>
      </c>
    </row>
    <row r="54" spans="1:22" x14ac:dyDescent="0.3">
      <c r="A54" s="12">
        <v>43885.42083333333</v>
      </c>
      <c r="B54" s="12">
        <v>43891.438888888886</v>
      </c>
      <c r="C54" s="11">
        <f t="shared" si="67"/>
        <v>6.0180555555562023</v>
      </c>
      <c r="D54" s="10">
        <f t="shared" si="68"/>
        <v>144.43333333334886</v>
      </c>
      <c r="L54" s="13"/>
      <c r="M54" s="8">
        <v>32</v>
      </c>
      <c r="N54" s="1">
        <f t="shared" si="2"/>
        <v>32</v>
      </c>
      <c r="U54">
        <f t="shared" si="37"/>
        <v>0</v>
      </c>
      <c r="V54" s="8">
        <f t="shared" si="38"/>
        <v>32</v>
      </c>
    </row>
    <row r="55" spans="1:22" x14ac:dyDescent="0.3">
      <c r="A55" s="12">
        <v>43885.388888888891</v>
      </c>
      <c r="B55" s="12">
        <v>43891.570833333331</v>
      </c>
      <c r="C55" s="11">
        <f t="shared" ref="C55" si="69">B55-A55</f>
        <v>6.1819444444408873</v>
      </c>
      <c r="D55" s="10">
        <f t="shared" ref="D55" si="70">C55*24</f>
        <v>148.3666666665813</v>
      </c>
      <c r="E55" s="24" t="s">
        <v>17</v>
      </c>
      <c r="L55" s="13"/>
      <c r="M55" s="8">
        <v>65</v>
      </c>
      <c r="N55" s="1">
        <f t="shared" si="2"/>
        <v>65</v>
      </c>
      <c r="U55">
        <f t="shared" si="37"/>
        <v>0</v>
      </c>
      <c r="V55" s="8">
        <f t="shared" si="38"/>
        <v>65</v>
      </c>
    </row>
    <row r="56" spans="1:22" x14ac:dyDescent="0.3">
      <c r="A56" s="12"/>
      <c r="B56" s="12"/>
      <c r="C56" s="11"/>
    </row>
    <row r="57" spans="1:22" x14ac:dyDescent="0.3">
      <c r="N57" s="33">
        <f>SUM(N3:N55)</f>
        <v>1430</v>
      </c>
    </row>
    <row r="58" spans="1:22" x14ac:dyDescent="0.3">
      <c r="A58" s="1" t="s">
        <v>31</v>
      </c>
    </row>
  </sheetData>
  <mergeCells count="9">
    <mergeCell ref="O1:P1"/>
    <mergeCell ref="Q1:R1"/>
    <mergeCell ref="S1:T1"/>
    <mergeCell ref="U1:V1"/>
    <mergeCell ref="A1:A2"/>
    <mergeCell ref="B1:B2"/>
    <mergeCell ref="E1:M1"/>
    <mergeCell ref="N1:N2"/>
    <mergeCell ref="C1:D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title</vt:lpstr>
      <vt:lpstr>20</vt:lpstr>
      <vt:lpstr>23</vt:lpstr>
      <vt:lpstr>26</vt:lpstr>
      <vt:lpstr>29</vt:lpstr>
      <vt:lpstr>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Dmitrii Kucherov</dc:creator>
  <cp:lastModifiedBy>Dmitrii Kucherov</cp:lastModifiedBy>
  <dcterms:created xsi:type="dcterms:W3CDTF">2015-06-05T18:19:34Z</dcterms:created>
  <dcterms:modified xsi:type="dcterms:W3CDTF">2020-05-22T12:01:51Z</dcterms:modified>
</cp:coreProperties>
</file>