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HE Blr Libraries\Article Writing\SOFT COMPUTING JOURNALS\"/>
    </mc:Choice>
  </mc:AlternateContent>
  <xr:revisionPtr revIDLastSave="0" documentId="13_ncr:1_{3AD0D8D7-6C09-42C2-A709-A2846B941808}" xr6:coauthVersionLast="47" xr6:coauthVersionMax="47" xr10:uidLastSave="{00000000-0000-0000-0000-000000000000}"/>
  <bookViews>
    <workbookView xWindow="-110" yWindow="-110" windowWidth="19420" windowHeight="10300" activeTab="1" xr2:uid="{2EF5A441-F6EF-4C39-A036-90E8F2B5414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 l="1"/>
  <c r="J41" i="1"/>
  <c r="K41" i="1"/>
  <c r="L41" i="1"/>
  <c r="M41" i="1"/>
  <c r="J42" i="1"/>
  <c r="K42" i="1"/>
  <c r="L42" i="1"/>
  <c r="M42" i="1"/>
  <c r="J43" i="1"/>
  <c r="K43" i="1"/>
  <c r="L43" i="1"/>
  <c r="M43" i="1"/>
  <c r="J46" i="1"/>
  <c r="K46" i="1"/>
  <c r="L46" i="1"/>
  <c r="M46" i="1"/>
  <c r="J44" i="1"/>
  <c r="K44" i="1"/>
  <c r="L44" i="1"/>
  <c r="M44" i="1"/>
  <c r="J45" i="1"/>
  <c r="K45" i="1"/>
  <c r="L45" i="1"/>
  <c r="M45" i="1"/>
  <c r="J51" i="1"/>
  <c r="K51" i="1"/>
  <c r="L51" i="1"/>
  <c r="M51" i="1"/>
  <c r="J47" i="1"/>
  <c r="K47" i="1"/>
  <c r="L47" i="1"/>
  <c r="M47" i="1"/>
  <c r="J49" i="1"/>
  <c r="K49" i="1"/>
  <c r="L49" i="1"/>
  <c r="M49" i="1"/>
  <c r="J48" i="1"/>
  <c r="K48" i="1"/>
  <c r="L48" i="1"/>
  <c r="M48" i="1"/>
  <c r="J53" i="1"/>
  <c r="K53" i="1"/>
  <c r="L53" i="1"/>
  <c r="M53" i="1"/>
  <c r="J52" i="1"/>
  <c r="K52" i="1"/>
  <c r="L52" i="1"/>
  <c r="M52" i="1"/>
  <c r="J50" i="1"/>
  <c r="K50" i="1"/>
  <c r="L50" i="1"/>
  <c r="M50" i="1"/>
  <c r="L40" i="1"/>
  <c r="M40" i="1"/>
  <c r="K40" i="1"/>
  <c r="J40" i="1"/>
  <c r="N41" i="1" l="1"/>
  <c r="N53" i="1"/>
  <c r="N46" i="1"/>
  <c r="N49" i="1"/>
  <c r="N50" i="1"/>
  <c r="N43" i="1"/>
  <c r="N40" i="1"/>
  <c r="N51" i="1"/>
  <c r="N44" i="1"/>
  <c r="N52" i="1"/>
  <c r="N48" i="1"/>
  <c r="N47" i="1"/>
  <c r="N45" i="1"/>
  <c r="N42" i="1"/>
  <c r="H54" i="1"/>
  <c r="G54" i="1"/>
  <c r="F54" i="1"/>
  <c r="E54" i="1"/>
  <c r="D54" i="1"/>
  <c r="I50" i="1"/>
  <c r="I52" i="1"/>
  <c r="I53" i="1"/>
  <c r="I48" i="1"/>
  <c r="I49" i="1"/>
  <c r="I47" i="1"/>
  <c r="I51" i="1"/>
  <c r="I45" i="1"/>
  <c r="I44" i="1"/>
  <c r="I46" i="1"/>
  <c r="I43" i="1"/>
  <c r="I42" i="1"/>
  <c r="I41" i="1"/>
  <c r="I40" i="1"/>
  <c r="D35" i="1"/>
  <c r="E35" i="1"/>
  <c r="F35" i="1"/>
  <c r="G35" i="1"/>
  <c r="C35" i="1"/>
  <c r="I35" i="1"/>
  <c r="H22" i="1"/>
  <c r="J22" i="1" s="1"/>
  <c r="H23" i="1"/>
  <c r="J23" i="1" s="1"/>
  <c r="H24" i="1"/>
  <c r="J24" i="1" s="1"/>
  <c r="H27" i="1"/>
  <c r="J27" i="1" s="1"/>
  <c r="H25" i="1"/>
  <c r="J25" i="1" s="1"/>
  <c r="H26" i="1"/>
  <c r="J26" i="1" s="1"/>
  <c r="H32" i="1"/>
  <c r="J32" i="1" s="1"/>
  <c r="H28" i="1"/>
  <c r="J28" i="1" s="1"/>
  <c r="H30" i="1"/>
  <c r="J30" i="1" s="1"/>
  <c r="H29" i="1"/>
  <c r="J29" i="1" s="1"/>
  <c r="H34" i="1"/>
  <c r="J34" i="1" s="1"/>
  <c r="H33" i="1"/>
  <c r="J33" i="1" s="1"/>
  <c r="H31" i="1"/>
  <c r="J31" i="1" s="1"/>
  <c r="J21" i="1"/>
  <c r="L54" i="1" l="1"/>
  <c r="K54" i="1"/>
  <c r="J54" i="1"/>
  <c r="M54" i="1"/>
  <c r="I54" i="1"/>
  <c r="H35" i="1"/>
  <c r="J35" i="1" s="1"/>
  <c r="N54" i="1" l="1"/>
</calcChain>
</file>

<file path=xl/sharedStrings.xml><?xml version="1.0" encoding="utf-8"?>
<sst xmlns="http://schemas.openxmlformats.org/spreadsheetml/2006/main" count="90" uniqueCount="32">
  <si>
    <t>Indian Institute of Science</t>
  </si>
  <si>
    <t>Jawaharlal Nehru University</t>
  </si>
  <si>
    <t>Jamia Millia Islamia, New Delhi</t>
  </si>
  <si>
    <t>Jadavpur University</t>
  </si>
  <si>
    <t>Amrita Vishwa Vidyapeetham</t>
  </si>
  <si>
    <t>Banaras Hindu University</t>
  </si>
  <si>
    <t>Manipal Academy of Higher Education, Manipal</t>
  </si>
  <si>
    <t>Calcutta University</t>
  </si>
  <si>
    <t>Vellore Institute of Technology</t>
  </si>
  <si>
    <t>University of Hyderabad</t>
  </si>
  <si>
    <t>Anna University</t>
  </si>
  <si>
    <t>Savitribai Phule Pune University</t>
  </si>
  <si>
    <t>University of Delhi</t>
  </si>
  <si>
    <t>Aligarh Muslim University</t>
  </si>
  <si>
    <t>S/N</t>
  </si>
  <si>
    <t>Universities</t>
  </si>
  <si>
    <t>OA</t>
  </si>
  <si>
    <t>TOTAL</t>
  </si>
  <si>
    <t>% of OA</t>
  </si>
  <si>
    <t>no</t>
  </si>
  <si>
    <t>Within 15</t>
  </si>
  <si>
    <t>AGR
2022</t>
  </si>
  <si>
    <t>AGR
2021</t>
  </si>
  <si>
    <t>AGR
2020</t>
  </si>
  <si>
    <t>AGR
2019</t>
  </si>
  <si>
    <t>Avg 
AGR</t>
  </si>
  <si>
    <t>Within 20</t>
  </si>
  <si>
    <r>
      <rPr>
        <b/>
        <sz val="16"/>
        <color theme="1"/>
        <rFont val="Calibri"/>
        <family val="2"/>
        <scheme val="minor"/>
      </rPr>
      <t>NIRF RANKING</t>
    </r>
    <r>
      <rPr>
        <b/>
        <sz val="12"/>
        <color theme="1"/>
        <rFont val="Calibri"/>
        <family val="2"/>
        <scheme val="minor"/>
      </rPr>
      <t xml:space="preserve">
FIVE YEARS UNIVERSITY RANKING (2018-2022)</t>
    </r>
  </si>
  <si>
    <t>Annual Growth Rate (AGR)</t>
  </si>
  <si>
    <t>AGR
2018</t>
  </si>
  <si>
    <r>
      <rPr>
        <b/>
        <sz val="16"/>
        <color theme="1"/>
        <rFont val="Calibri"/>
        <family val="2"/>
        <scheme val="minor"/>
      </rPr>
      <t>SCOPUS Publications</t>
    </r>
    <r>
      <rPr>
        <sz val="12"/>
        <color theme="1"/>
        <rFont val="Calibri"/>
        <family val="2"/>
        <scheme val="minor"/>
      </rPr>
      <t xml:space="preserve">
Top NIRF ranked institutes open access publications (2018-22)</t>
    </r>
  </si>
  <si>
    <t>SCOPUS Publications
Annual Growth Rate (AGR) publications (2018-2022)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</si>
</sst>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0" fillId="2" borderId="1" xfId="0" applyFill="1" applyBorder="1"/>
    <xf numFmtId="2" fontId="0" fillId="3" borderId="1" xfId="0" applyNumberFormat="1" applyFill="1" applyBorder="1"/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/>
    </xf>
    <xf numFmtId="2" fontId="0" fillId="3" borderId="1" xfId="0" applyNumberFormat="1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1" xfId="0" applyFill="1" applyBorder="1"/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2" fontId="1" fillId="4" borderId="1" xfId="0" applyNumberFormat="1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" fontId="0" fillId="0" borderId="1" xfId="0" applyNumberFormat="1" applyBorder="1"/>
    <xf numFmtId="2" fontId="0" fillId="4" borderId="1" xfId="0" applyNumberFormat="1" applyFill="1" applyBorder="1"/>
    <xf numFmtId="2" fontId="0" fillId="0" borderId="1" xfId="0" applyNumberFormat="1" applyBorder="1" applyAlignment="1">
      <alignment vertical="center"/>
    </xf>
    <xf numFmtId="2" fontId="0" fillId="4" borderId="1" xfId="0" applyNumberForma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2" fontId="1" fillId="5" borderId="1" xfId="0" applyNumberFormat="1" applyFont="1" applyFill="1" applyBorder="1"/>
    <xf numFmtId="2" fontId="1" fillId="5" borderId="1" xfId="0" applyNumberFormat="1" applyFont="1" applyFill="1" applyBorder="1" applyAlignment="1">
      <alignment vertical="center"/>
    </xf>
    <xf numFmtId="0" fontId="1" fillId="7" borderId="1" xfId="0" applyFont="1" applyFill="1" applyBorder="1"/>
    <xf numFmtId="0" fontId="1" fillId="7" borderId="1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6" xfId="0" applyBorder="1"/>
    <xf numFmtId="0" fontId="0" fillId="0" borderId="6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6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50" b="1"/>
              <a:t>SCOPUS Publications
Annual Growth Rate (AGR) publications (2018-2022)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1944444444444442E-2"/>
          <c:y val="0.17736512102653834"/>
          <c:w val="0.7319444444444444"/>
          <c:h val="0.25181685622630501"/>
        </c:manualLayout>
      </c:layout>
      <c:pie3DChart>
        <c:varyColors val="1"/>
        <c:ser>
          <c:idx val="0"/>
          <c:order val="0"/>
          <c:tx>
            <c:strRef>
              <c:f>Sheet1!$C$38:$C$39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Universities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F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1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3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5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7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9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B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Sheet1!$C$40:$C$53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C839-45CD-A077-8C6D64A437E1}"/>
            </c:ext>
          </c:extLst>
        </c:ser>
        <c:ser>
          <c:idx val="1"/>
          <c:order val="1"/>
          <c:tx>
            <c:strRef>
              <c:f>Sheet1!$D$38:$D$39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2022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D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F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1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3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5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7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9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B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D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F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1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3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5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7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Sheet1!$D$40:$D$53</c:f>
              <c:numCache>
                <c:formatCode>General</c:formatCode>
                <c:ptCount val="14"/>
                <c:pt idx="0">
                  <c:v>3168</c:v>
                </c:pt>
                <c:pt idx="1">
                  <c:v>1473</c:v>
                </c:pt>
                <c:pt idx="2">
                  <c:v>1639</c:v>
                </c:pt>
                <c:pt idx="3">
                  <c:v>2032</c:v>
                </c:pt>
                <c:pt idx="4">
                  <c:v>2578</c:v>
                </c:pt>
                <c:pt idx="5">
                  <c:v>3233</c:v>
                </c:pt>
                <c:pt idx="6">
                  <c:v>1115</c:v>
                </c:pt>
                <c:pt idx="7">
                  <c:v>4086</c:v>
                </c:pt>
                <c:pt idx="8">
                  <c:v>2128</c:v>
                </c:pt>
                <c:pt idx="9">
                  <c:v>1160</c:v>
                </c:pt>
                <c:pt idx="10">
                  <c:v>3374</c:v>
                </c:pt>
                <c:pt idx="11">
                  <c:v>1429</c:v>
                </c:pt>
                <c:pt idx="12">
                  <c:v>2138</c:v>
                </c:pt>
                <c:pt idx="13">
                  <c:v>1279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39-45CD-A077-8C6D64A437E1}"/>
            </c:ext>
          </c:extLst>
        </c:ser>
        <c:ser>
          <c:idx val="2"/>
          <c:order val="2"/>
          <c:tx>
            <c:strRef>
              <c:f>Sheet1!$E$38:$E$39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2021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9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B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D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3F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1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3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5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7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9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B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D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4F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1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3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Sheet1!$E$40:$E$53</c:f>
              <c:numCache>
                <c:formatCode>General</c:formatCode>
                <c:ptCount val="14"/>
                <c:pt idx="0">
                  <c:v>3229</c:v>
                </c:pt>
                <c:pt idx="1">
                  <c:v>1450</c:v>
                </c:pt>
                <c:pt idx="2">
                  <c:v>1463</c:v>
                </c:pt>
                <c:pt idx="3">
                  <c:v>2017</c:v>
                </c:pt>
                <c:pt idx="4">
                  <c:v>2107</c:v>
                </c:pt>
                <c:pt idx="5">
                  <c:v>2746</c:v>
                </c:pt>
                <c:pt idx="6">
                  <c:v>966</c:v>
                </c:pt>
                <c:pt idx="7">
                  <c:v>3530</c:v>
                </c:pt>
                <c:pt idx="8">
                  <c:v>1984</c:v>
                </c:pt>
                <c:pt idx="9">
                  <c:v>1133</c:v>
                </c:pt>
                <c:pt idx="10">
                  <c:v>3071</c:v>
                </c:pt>
                <c:pt idx="11">
                  <c:v>1456</c:v>
                </c:pt>
                <c:pt idx="12">
                  <c:v>1979</c:v>
                </c:pt>
                <c:pt idx="13">
                  <c:v>1186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39-45CD-A077-8C6D64A437E1}"/>
            </c:ext>
          </c:extLst>
        </c:ser>
        <c:ser>
          <c:idx val="3"/>
          <c:order val="3"/>
          <c:tx>
            <c:strRef>
              <c:f>Sheet1!$F$38:$F$39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2020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5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7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9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B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D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5F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1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3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5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7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9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B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D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6F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Sheet1!$F$40:$F$53</c:f>
              <c:numCache>
                <c:formatCode>General</c:formatCode>
                <c:ptCount val="14"/>
                <c:pt idx="0">
                  <c:v>3080</c:v>
                </c:pt>
                <c:pt idx="1">
                  <c:v>1278</c:v>
                </c:pt>
                <c:pt idx="2">
                  <c:v>1384</c:v>
                </c:pt>
                <c:pt idx="3">
                  <c:v>1934</c:v>
                </c:pt>
                <c:pt idx="4">
                  <c:v>1788</c:v>
                </c:pt>
                <c:pt idx="5">
                  <c:v>2351</c:v>
                </c:pt>
                <c:pt idx="6">
                  <c:v>827</c:v>
                </c:pt>
                <c:pt idx="7">
                  <c:v>3209</c:v>
                </c:pt>
                <c:pt idx="8">
                  <c:v>1614</c:v>
                </c:pt>
                <c:pt idx="9">
                  <c:v>947</c:v>
                </c:pt>
                <c:pt idx="10">
                  <c:v>2574</c:v>
                </c:pt>
                <c:pt idx="11">
                  <c:v>1344</c:v>
                </c:pt>
                <c:pt idx="12">
                  <c:v>1974</c:v>
                </c:pt>
                <c:pt idx="13">
                  <c:v>1062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39-45CD-A077-8C6D64A437E1}"/>
            </c:ext>
          </c:extLst>
        </c:ser>
        <c:ser>
          <c:idx val="4"/>
          <c:order val="4"/>
          <c:tx>
            <c:strRef>
              <c:f>Sheet1!$G$38:$G$39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2019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1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3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5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7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9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B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D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7F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1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3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5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7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9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B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Sheet1!$G$40:$G$53</c:f>
              <c:numCache>
                <c:formatCode>General</c:formatCode>
                <c:ptCount val="14"/>
                <c:pt idx="0">
                  <c:v>3081</c:v>
                </c:pt>
                <c:pt idx="1">
                  <c:v>1251</c:v>
                </c:pt>
                <c:pt idx="2">
                  <c:v>1215</c:v>
                </c:pt>
                <c:pt idx="3">
                  <c:v>1902</c:v>
                </c:pt>
                <c:pt idx="4">
                  <c:v>1603</c:v>
                </c:pt>
                <c:pt idx="5">
                  <c:v>2154</c:v>
                </c:pt>
                <c:pt idx="6">
                  <c:v>962</c:v>
                </c:pt>
                <c:pt idx="7">
                  <c:v>3208</c:v>
                </c:pt>
                <c:pt idx="8">
                  <c:v>1573</c:v>
                </c:pt>
                <c:pt idx="9">
                  <c:v>961</c:v>
                </c:pt>
                <c:pt idx="10">
                  <c:v>2386</c:v>
                </c:pt>
                <c:pt idx="11">
                  <c:v>1189</c:v>
                </c:pt>
                <c:pt idx="12">
                  <c:v>2023</c:v>
                </c:pt>
                <c:pt idx="13">
                  <c:v>1046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39-45CD-A077-8C6D64A437E1}"/>
            </c:ext>
          </c:extLst>
        </c:ser>
        <c:ser>
          <c:idx val="5"/>
          <c:order val="5"/>
          <c:tx>
            <c:strRef>
              <c:f>Sheet1!$H$38:$H$39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2018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D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8F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1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3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5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7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9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B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D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9F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1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3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5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7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Sheet1!$H$40:$H$53</c:f>
              <c:numCache>
                <c:formatCode>General</c:formatCode>
                <c:ptCount val="14"/>
                <c:pt idx="0">
                  <c:v>3225</c:v>
                </c:pt>
                <c:pt idx="1">
                  <c:v>1199</c:v>
                </c:pt>
                <c:pt idx="2">
                  <c:v>1002</c:v>
                </c:pt>
                <c:pt idx="3">
                  <c:v>1992</c:v>
                </c:pt>
                <c:pt idx="4">
                  <c:v>1550</c:v>
                </c:pt>
                <c:pt idx="5">
                  <c:v>1899</c:v>
                </c:pt>
                <c:pt idx="6">
                  <c:v>975</c:v>
                </c:pt>
                <c:pt idx="7">
                  <c:v>3202</c:v>
                </c:pt>
                <c:pt idx="8">
                  <c:v>1385</c:v>
                </c:pt>
                <c:pt idx="9">
                  <c:v>910</c:v>
                </c:pt>
                <c:pt idx="10">
                  <c:v>2338</c:v>
                </c:pt>
                <c:pt idx="11">
                  <c:v>1194</c:v>
                </c:pt>
                <c:pt idx="12">
                  <c:v>1759</c:v>
                </c:pt>
                <c:pt idx="13">
                  <c:v>1007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839-45CD-A077-8C6D64A437E1}"/>
            </c:ext>
          </c:extLst>
        </c:ser>
        <c:ser>
          <c:idx val="6"/>
          <c:order val="6"/>
          <c:tx>
            <c:strRef>
              <c:f>Sheet1!$I$38:$I$39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9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B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D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AF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1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3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5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7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9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B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D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BF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1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3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Sheet1!$I$40:$I$53</c:f>
              <c:numCache>
                <c:formatCode>General</c:formatCode>
                <c:ptCount val="14"/>
                <c:pt idx="0">
                  <c:v>15783</c:v>
                </c:pt>
                <c:pt idx="1">
                  <c:v>6651</c:v>
                </c:pt>
                <c:pt idx="2">
                  <c:v>6703</c:v>
                </c:pt>
                <c:pt idx="3">
                  <c:v>9877</c:v>
                </c:pt>
                <c:pt idx="4">
                  <c:v>9626</c:v>
                </c:pt>
                <c:pt idx="5">
                  <c:v>12383</c:v>
                </c:pt>
                <c:pt idx="6">
                  <c:v>4845</c:v>
                </c:pt>
                <c:pt idx="7">
                  <c:v>17235</c:v>
                </c:pt>
                <c:pt idx="8">
                  <c:v>8684</c:v>
                </c:pt>
                <c:pt idx="9">
                  <c:v>5111</c:v>
                </c:pt>
                <c:pt idx="10">
                  <c:v>13743</c:v>
                </c:pt>
                <c:pt idx="11">
                  <c:v>6612</c:v>
                </c:pt>
                <c:pt idx="12">
                  <c:v>9873</c:v>
                </c:pt>
                <c:pt idx="13">
                  <c:v>5580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839-45CD-A077-8C6D64A437E1}"/>
            </c:ext>
          </c:extLst>
        </c:ser>
        <c:ser>
          <c:idx val="7"/>
          <c:order val="7"/>
          <c:tx>
            <c:strRef>
              <c:f>Sheet1!$J$38:$J$39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AGR
2022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5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7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9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B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D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CF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1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3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5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7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9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B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D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DF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Sheet1!$J$40:$J$53</c:f>
              <c:numCache>
                <c:formatCode>0.00</c:formatCode>
                <c:ptCount val="14"/>
                <c:pt idx="0">
                  <c:v>-1.8891297615360791</c:v>
                </c:pt>
                <c:pt idx="1">
                  <c:v>1.5862068965517242</c:v>
                </c:pt>
                <c:pt idx="2">
                  <c:v>12.030075187969924</c:v>
                </c:pt>
                <c:pt idx="3">
                  <c:v>0.74367873078829949</c:v>
                </c:pt>
                <c:pt idx="4">
                  <c:v>22.354057902230657</c:v>
                </c:pt>
                <c:pt idx="5">
                  <c:v>17.734887108521484</c:v>
                </c:pt>
                <c:pt idx="6">
                  <c:v>15.424430641821946</c:v>
                </c:pt>
                <c:pt idx="7">
                  <c:v>15.750708215297452</c:v>
                </c:pt>
                <c:pt idx="8">
                  <c:v>7.2580645161290329</c:v>
                </c:pt>
                <c:pt idx="9">
                  <c:v>2.3830538393645191</c:v>
                </c:pt>
                <c:pt idx="10">
                  <c:v>9.8664929990231194</c:v>
                </c:pt>
                <c:pt idx="11">
                  <c:v>-1.8543956043956045</c:v>
                </c:pt>
                <c:pt idx="12">
                  <c:v>8.0343607882769081</c:v>
                </c:pt>
                <c:pt idx="13">
                  <c:v>7.841483979763912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839-45CD-A077-8C6D64A437E1}"/>
            </c:ext>
          </c:extLst>
        </c:ser>
        <c:ser>
          <c:idx val="8"/>
          <c:order val="8"/>
          <c:tx>
            <c:strRef>
              <c:f>Sheet1!$K$38:$K$39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AGR
2021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1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3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5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7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9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B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D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EF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1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3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5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7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9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B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Sheet1!$K$40:$K$53</c:f>
              <c:numCache>
                <c:formatCode>0.00</c:formatCode>
                <c:ptCount val="14"/>
                <c:pt idx="0">
                  <c:v>4.837662337662338</c:v>
                </c:pt>
                <c:pt idx="1">
                  <c:v>13.458528951486699</c:v>
                </c:pt>
                <c:pt idx="2">
                  <c:v>5.7080924855491331</c:v>
                </c:pt>
                <c:pt idx="3">
                  <c:v>4.2916235780765257</c:v>
                </c:pt>
                <c:pt idx="4">
                  <c:v>17.841163310961967</c:v>
                </c:pt>
                <c:pt idx="5">
                  <c:v>16.801361122926416</c:v>
                </c:pt>
                <c:pt idx="6">
                  <c:v>16.807738814993954</c:v>
                </c:pt>
                <c:pt idx="7">
                  <c:v>10.003116235587409</c:v>
                </c:pt>
                <c:pt idx="8">
                  <c:v>22.924411400247831</c:v>
                </c:pt>
                <c:pt idx="9">
                  <c:v>19.640971488912353</c:v>
                </c:pt>
                <c:pt idx="10">
                  <c:v>19.308469308469309</c:v>
                </c:pt>
                <c:pt idx="11">
                  <c:v>8.3333333333333321</c:v>
                </c:pt>
                <c:pt idx="12">
                  <c:v>0.25329280648429586</c:v>
                </c:pt>
                <c:pt idx="13">
                  <c:v>11.67608286252354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839-45CD-A077-8C6D64A437E1}"/>
            </c:ext>
          </c:extLst>
        </c:ser>
        <c:ser>
          <c:idx val="9"/>
          <c:order val="9"/>
          <c:tx>
            <c:strRef>
              <c:f>Sheet1!$L$38:$L$39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AGR
2020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D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FF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1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3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5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7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9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B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D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0F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1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3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5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7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Sheet1!$L$40:$L$53</c:f>
              <c:numCache>
                <c:formatCode>0.00</c:formatCode>
                <c:ptCount val="14"/>
                <c:pt idx="0">
                  <c:v>-3.2456994482310937E-2</c:v>
                </c:pt>
                <c:pt idx="1">
                  <c:v>2.1582733812949639</c:v>
                </c:pt>
                <c:pt idx="2">
                  <c:v>13.909465020576132</c:v>
                </c:pt>
                <c:pt idx="3">
                  <c:v>1.6824395373291272</c:v>
                </c:pt>
                <c:pt idx="4">
                  <c:v>11.540860885839052</c:v>
                </c:pt>
                <c:pt idx="5">
                  <c:v>9.1457753017641608</c:v>
                </c:pt>
                <c:pt idx="6">
                  <c:v>-14.033264033264034</c:v>
                </c:pt>
                <c:pt idx="7">
                  <c:v>3.1172069825436407E-2</c:v>
                </c:pt>
                <c:pt idx="8">
                  <c:v>2.6064844246662426</c:v>
                </c:pt>
                <c:pt idx="9">
                  <c:v>-1.4568158168574401</c:v>
                </c:pt>
                <c:pt idx="10">
                  <c:v>7.8792958927074608</c:v>
                </c:pt>
                <c:pt idx="11">
                  <c:v>13.036164844407065</c:v>
                </c:pt>
                <c:pt idx="12">
                  <c:v>-2.422145328719723</c:v>
                </c:pt>
                <c:pt idx="13">
                  <c:v>1.5296367112810707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839-45CD-A077-8C6D64A437E1}"/>
            </c:ext>
          </c:extLst>
        </c:ser>
        <c:ser>
          <c:idx val="10"/>
          <c:order val="10"/>
          <c:tx>
            <c:strRef>
              <c:f>Sheet1!$M$38:$M$39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AGR
2019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9-DC8E-4FD7-AD00-F3C10099794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B-DC8E-4FD7-AD00-F3C10099794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D-DC8E-4FD7-AD00-F3C10099794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1F-DC8E-4FD7-AD00-F3C10099794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1-DC8E-4FD7-AD00-F3C10099794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3-DC8E-4FD7-AD00-F3C10099794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5-DC8E-4FD7-AD00-F3C10099794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7-DC8E-4FD7-AD00-F3C10099794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9-DC8E-4FD7-AD00-F3C10099794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B-DC8E-4FD7-AD00-F3C10099794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D-DC8E-4FD7-AD00-F3C10099794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2F-DC8E-4FD7-AD00-F3C10099794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31-DC8E-4FD7-AD00-F3C10099794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133-DC8E-4FD7-AD00-F3C10099794C}"/>
              </c:ext>
            </c:extLst>
          </c:dPt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Sheet1!$M$40:$M$53</c:f>
              <c:numCache>
                <c:formatCode>0.00</c:formatCode>
                <c:ptCount val="14"/>
                <c:pt idx="0">
                  <c:v>-4.4651162790697674</c:v>
                </c:pt>
                <c:pt idx="1">
                  <c:v>4.3369474562135117</c:v>
                </c:pt>
                <c:pt idx="2">
                  <c:v>21.257485029940121</c:v>
                </c:pt>
                <c:pt idx="3">
                  <c:v>-4.5180722891566267</c:v>
                </c:pt>
                <c:pt idx="4">
                  <c:v>3.4193548387096775</c:v>
                </c:pt>
                <c:pt idx="5">
                  <c:v>13.428120063191153</c:v>
                </c:pt>
                <c:pt idx="6">
                  <c:v>-1.3333333333333335</c:v>
                </c:pt>
                <c:pt idx="7">
                  <c:v>0.18738288569643974</c:v>
                </c:pt>
                <c:pt idx="8">
                  <c:v>13.574007220216608</c:v>
                </c:pt>
                <c:pt idx="9">
                  <c:v>5.6043956043956049</c:v>
                </c:pt>
                <c:pt idx="10">
                  <c:v>2.0530367835757057</c:v>
                </c:pt>
                <c:pt idx="11">
                  <c:v>-0.41876046901172526</c:v>
                </c:pt>
                <c:pt idx="12">
                  <c:v>15.008527572484365</c:v>
                </c:pt>
                <c:pt idx="13">
                  <c:v>3.8728897715988087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839-45CD-A077-8C6D64A437E1}"/>
            </c:ext>
          </c:extLst>
        </c:ser>
        <c:ser>
          <c:idx val="11"/>
          <c:order val="11"/>
          <c:tx>
            <c:strRef>
              <c:f>Sheet1!$N$38:$N$39</c:f>
              <c:strCache>
                <c:ptCount val="2"/>
                <c:pt idx="0">
                  <c:v>SCOPUS Publications
Annual Growth Rate (AGR) publications (2018-2022)</c:v>
                </c:pt>
                <c:pt idx="1">
                  <c:v>Avg 
AGR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C-C839-45CD-A077-8C6D64A437E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E-C839-45CD-A077-8C6D64A437E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0-C839-45CD-A077-8C6D64A437E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2-C839-45CD-A077-8C6D64A437E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4-C839-45CD-A077-8C6D64A437E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6-C839-45CD-A077-8C6D64A437E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8-C839-45CD-A077-8C6D64A437E1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A-C839-45CD-A077-8C6D64A437E1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C-C839-45CD-A077-8C6D64A437E1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1E-C839-45CD-A077-8C6D64A437E1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0-C839-45CD-A077-8C6D64A437E1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2-C839-45CD-A077-8C6D64A437E1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4-C839-45CD-A077-8C6D64A437E1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26-C839-45CD-A077-8C6D64A437E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multiLvlStrRef>
              <c:f>Sheet1!$A$40:$B$53</c:f>
              <c:multiLvlStrCache>
                <c:ptCount val="14"/>
                <c:lvl>
                  <c:pt idx="0">
                    <c:v>Indian Institute of Science</c:v>
                  </c:pt>
                  <c:pt idx="1">
                    <c:v>Jawaharlal Nehru University</c:v>
                  </c:pt>
                  <c:pt idx="2">
                    <c:v>Jamia Millia Islamia, New Delhi</c:v>
                  </c:pt>
                  <c:pt idx="3">
                    <c:v>Jadavpur University</c:v>
                  </c:pt>
                  <c:pt idx="4">
                    <c:v>Banaras Hindu University</c:v>
                  </c:pt>
                  <c:pt idx="5">
                    <c:v>Manipal Academy of Higher Education, Manipal</c:v>
                  </c:pt>
                  <c:pt idx="6">
                    <c:v>Amrita Vishwa Vidyapeetham</c:v>
                  </c:pt>
                  <c:pt idx="7">
                    <c:v>Vellore Institute of Technology</c:v>
                  </c:pt>
                  <c:pt idx="8">
                    <c:v>Aligarh Muslim University</c:v>
                  </c:pt>
                  <c:pt idx="9">
                    <c:v>University of Hyderabad</c:v>
                  </c:pt>
                  <c:pt idx="10">
                    <c:v>University of Delhi</c:v>
                  </c:pt>
                  <c:pt idx="11">
                    <c:v>Calcutta University</c:v>
                  </c:pt>
                  <c:pt idx="12">
                    <c:v>Anna University</c:v>
                  </c:pt>
                  <c:pt idx="13">
                    <c:v>Savitribai Phule Pune University</c:v>
                  </c:pt>
                </c:lvl>
                <c:lvl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  <c:pt idx="5">
                    <c:v>6</c:v>
                  </c:pt>
                  <c:pt idx="6">
                    <c:v>7</c:v>
                  </c:pt>
                  <c:pt idx="7">
                    <c:v>8</c:v>
                  </c:pt>
                  <c:pt idx="8">
                    <c:v>9</c:v>
                  </c:pt>
                  <c:pt idx="9">
                    <c:v>10</c:v>
                  </c:pt>
                  <c:pt idx="10">
                    <c:v>11</c:v>
                  </c:pt>
                  <c:pt idx="11">
                    <c:v>12</c:v>
                  </c:pt>
                  <c:pt idx="12">
                    <c:v>13</c:v>
                  </c:pt>
                  <c:pt idx="13">
                    <c:v>14</c:v>
                  </c:pt>
                </c:lvl>
              </c:multiLvlStrCache>
            </c:multiLvlStrRef>
          </c:cat>
          <c:val>
            <c:numRef>
              <c:f>Sheet1!$N$40:$N$53</c:f>
              <c:numCache>
                <c:formatCode>0.00</c:formatCode>
                <c:ptCount val="14"/>
                <c:pt idx="0">
                  <c:v>-0.38726017435645488</c:v>
                </c:pt>
                <c:pt idx="1">
                  <c:v>5.3849891713867244</c:v>
                </c:pt>
                <c:pt idx="2">
                  <c:v>13.226279431008827</c:v>
                </c:pt>
                <c:pt idx="3">
                  <c:v>0.54991738925933142</c:v>
                </c:pt>
                <c:pt idx="4">
                  <c:v>13.788859234435339</c:v>
                </c:pt>
                <c:pt idx="5">
                  <c:v>14.277535899100803</c:v>
                </c:pt>
                <c:pt idx="6">
                  <c:v>4.2163930225546329</c:v>
                </c:pt>
                <c:pt idx="7">
                  <c:v>6.4930948516016853</c:v>
                </c:pt>
                <c:pt idx="8">
                  <c:v>11.590741890314929</c:v>
                </c:pt>
                <c:pt idx="9">
                  <c:v>6.5429012789537593</c:v>
                </c:pt>
                <c:pt idx="10">
                  <c:v>9.7768237459438989</c:v>
                </c:pt>
                <c:pt idx="11">
                  <c:v>4.7740855260832662</c:v>
                </c:pt>
                <c:pt idx="12">
                  <c:v>5.2185089596314613</c:v>
                </c:pt>
                <c:pt idx="13">
                  <c:v>6.2300233312918323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7-C839-45CD-A077-8C6D64A4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6135389326334202E-2"/>
          <c:y val="0.43228783902012247"/>
          <c:w val="0.94661811023622044"/>
          <c:h val="0.539934383202099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200" b="1"/>
              <a:t>Publications Annual Growth Rate (AGR)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Sheet1!$D$58</c:f>
              <c:strCache>
                <c:ptCount val="1"/>
                <c:pt idx="0">
                  <c:v>AGR
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Sheet1!$B$59:$B$71</c:f>
              <c:strCache>
                <c:ptCount val="13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Amrita Vishwa Vidyapeetham</c:v>
                </c:pt>
                <c:pt idx="5">
                  <c:v>Banaras Hindu University</c:v>
                </c:pt>
                <c:pt idx="6">
                  <c:v>Manipal Academy of Higher Education, Manipal</c:v>
                </c:pt>
                <c:pt idx="7">
                  <c:v>Calcutta University</c:v>
                </c:pt>
                <c:pt idx="8">
                  <c:v>Vellore Institute of Technology</c:v>
                </c:pt>
                <c:pt idx="9">
                  <c:v>University of Hyderabad</c:v>
                </c:pt>
                <c:pt idx="10">
                  <c:v>Aligarh Muslim University</c:v>
                </c:pt>
                <c:pt idx="11">
                  <c:v>Savitribai Phule Pune University</c:v>
                </c:pt>
                <c:pt idx="12">
                  <c:v>Anna University</c:v>
                </c:pt>
              </c:strCache>
            </c:strRef>
          </c:cat>
          <c:val>
            <c:numRef>
              <c:f>Sheet1!$D$59:$D$71</c:f>
              <c:numCache>
                <c:formatCode>General</c:formatCode>
                <c:ptCount val="13"/>
                <c:pt idx="0">
                  <c:v>-1.8891297615360791</c:v>
                </c:pt>
                <c:pt idx="1">
                  <c:v>1.5862068965517242</c:v>
                </c:pt>
                <c:pt idx="2">
                  <c:v>12.030075187969924</c:v>
                </c:pt>
                <c:pt idx="3">
                  <c:v>0.74367873078829949</c:v>
                </c:pt>
                <c:pt idx="4">
                  <c:v>15.424430641821946</c:v>
                </c:pt>
                <c:pt idx="5">
                  <c:v>22.354057902230657</c:v>
                </c:pt>
                <c:pt idx="6">
                  <c:v>17.734887108521484</c:v>
                </c:pt>
                <c:pt idx="7">
                  <c:v>-1.8543956043956045</c:v>
                </c:pt>
                <c:pt idx="8">
                  <c:v>15.750708215297452</c:v>
                </c:pt>
                <c:pt idx="9">
                  <c:v>2.3830538393645191</c:v>
                </c:pt>
                <c:pt idx="10">
                  <c:v>7.2580645161290329</c:v>
                </c:pt>
                <c:pt idx="11">
                  <c:v>7.841483979763912</c:v>
                </c:pt>
                <c:pt idx="12">
                  <c:v>8.0343607882769081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DA-4904-B084-F6A5562E9F4C}"/>
            </c:ext>
          </c:extLst>
        </c:ser>
        <c:ser>
          <c:idx val="1"/>
          <c:order val="1"/>
          <c:tx>
            <c:strRef>
              <c:f>Sheet1!$E$58</c:f>
              <c:strCache>
                <c:ptCount val="1"/>
                <c:pt idx="0">
                  <c:v>AGR
2020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Sheet1!$B$59:$B$71</c:f>
              <c:strCache>
                <c:ptCount val="13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Amrita Vishwa Vidyapeetham</c:v>
                </c:pt>
                <c:pt idx="5">
                  <c:v>Banaras Hindu University</c:v>
                </c:pt>
                <c:pt idx="6">
                  <c:v>Manipal Academy of Higher Education, Manipal</c:v>
                </c:pt>
                <c:pt idx="7">
                  <c:v>Calcutta University</c:v>
                </c:pt>
                <c:pt idx="8">
                  <c:v>Vellore Institute of Technology</c:v>
                </c:pt>
                <c:pt idx="9">
                  <c:v>University of Hyderabad</c:v>
                </c:pt>
                <c:pt idx="10">
                  <c:v>Aligarh Muslim University</c:v>
                </c:pt>
                <c:pt idx="11">
                  <c:v>Savitribai Phule Pune University</c:v>
                </c:pt>
                <c:pt idx="12">
                  <c:v>Anna University</c:v>
                </c:pt>
              </c:strCache>
            </c:strRef>
          </c:cat>
          <c:val>
            <c:numRef>
              <c:f>Sheet1!$E$59:$E$71</c:f>
              <c:numCache>
                <c:formatCode>General</c:formatCode>
                <c:ptCount val="13"/>
                <c:pt idx="0">
                  <c:v>4.837662337662338</c:v>
                </c:pt>
                <c:pt idx="1">
                  <c:v>13.458528951486699</c:v>
                </c:pt>
                <c:pt idx="2">
                  <c:v>5.7080924855491331</c:v>
                </c:pt>
                <c:pt idx="3">
                  <c:v>4.2916235780765257</c:v>
                </c:pt>
                <c:pt idx="4">
                  <c:v>16.807738814993954</c:v>
                </c:pt>
                <c:pt idx="5">
                  <c:v>17.841163310961967</c:v>
                </c:pt>
                <c:pt idx="6">
                  <c:v>16.801361122926416</c:v>
                </c:pt>
                <c:pt idx="7">
                  <c:v>8.3333333333333321</c:v>
                </c:pt>
                <c:pt idx="8">
                  <c:v>10.003116235587409</c:v>
                </c:pt>
                <c:pt idx="9">
                  <c:v>19.640971488912353</c:v>
                </c:pt>
                <c:pt idx="10">
                  <c:v>22.924411400247831</c:v>
                </c:pt>
                <c:pt idx="11">
                  <c:v>11.67608286252354</c:v>
                </c:pt>
                <c:pt idx="12">
                  <c:v>0.25329280648429586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DA-4904-B084-F6A5562E9F4C}"/>
            </c:ext>
          </c:extLst>
        </c:ser>
        <c:ser>
          <c:idx val="2"/>
          <c:order val="2"/>
          <c:tx>
            <c:strRef>
              <c:f>Sheet1!$F$58</c:f>
              <c:strCache>
                <c:ptCount val="1"/>
                <c:pt idx="0">
                  <c:v>AGR
2019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Sheet1!$B$59:$B$71</c:f>
              <c:strCache>
                <c:ptCount val="13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Amrita Vishwa Vidyapeetham</c:v>
                </c:pt>
                <c:pt idx="5">
                  <c:v>Banaras Hindu University</c:v>
                </c:pt>
                <c:pt idx="6">
                  <c:v>Manipal Academy of Higher Education, Manipal</c:v>
                </c:pt>
                <c:pt idx="7">
                  <c:v>Calcutta University</c:v>
                </c:pt>
                <c:pt idx="8">
                  <c:v>Vellore Institute of Technology</c:v>
                </c:pt>
                <c:pt idx="9">
                  <c:v>University of Hyderabad</c:v>
                </c:pt>
                <c:pt idx="10">
                  <c:v>Aligarh Muslim University</c:v>
                </c:pt>
                <c:pt idx="11">
                  <c:v>Savitribai Phule Pune University</c:v>
                </c:pt>
                <c:pt idx="12">
                  <c:v>Anna University</c:v>
                </c:pt>
              </c:strCache>
            </c:strRef>
          </c:cat>
          <c:val>
            <c:numRef>
              <c:f>Sheet1!$F$59:$F$71</c:f>
              <c:numCache>
                <c:formatCode>General</c:formatCode>
                <c:ptCount val="13"/>
                <c:pt idx="0">
                  <c:v>-3.2456994482310937E-2</c:v>
                </c:pt>
                <c:pt idx="1">
                  <c:v>2.1582733812949639</c:v>
                </c:pt>
                <c:pt idx="2">
                  <c:v>13.909465020576132</c:v>
                </c:pt>
                <c:pt idx="3">
                  <c:v>1.6824395373291272</c:v>
                </c:pt>
                <c:pt idx="4">
                  <c:v>-14.033264033264034</c:v>
                </c:pt>
                <c:pt idx="5">
                  <c:v>11.540860885839052</c:v>
                </c:pt>
                <c:pt idx="6">
                  <c:v>9.1457753017641608</c:v>
                </c:pt>
                <c:pt idx="7">
                  <c:v>13.036164844407065</c:v>
                </c:pt>
                <c:pt idx="8">
                  <c:v>3.1172069825436407E-2</c:v>
                </c:pt>
                <c:pt idx="9">
                  <c:v>-1.4568158168574401</c:v>
                </c:pt>
                <c:pt idx="10">
                  <c:v>2.6064844246662426</c:v>
                </c:pt>
                <c:pt idx="11">
                  <c:v>1.5296367112810707</c:v>
                </c:pt>
                <c:pt idx="12">
                  <c:v>-2.422145328719723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4DA-4904-B084-F6A5562E9F4C}"/>
            </c:ext>
          </c:extLst>
        </c:ser>
        <c:ser>
          <c:idx val="3"/>
          <c:order val="3"/>
          <c:tx>
            <c:strRef>
              <c:f>Sheet1!$G$58</c:f>
              <c:strCache>
                <c:ptCount val="1"/>
                <c:pt idx="0">
                  <c:v>AGR
2018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Sheet1!$B$59:$B$71</c:f>
              <c:strCache>
                <c:ptCount val="13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Amrita Vishwa Vidyapeetham</c:v>
                </c:pt>
                <c:pt idx="5">
                  <c:v>Banaras Hindu University</c:v>
                </c:pt>
                <c:pt idx="6">
                  <c:v>Manipal Academy of Higher Education, Manipal</c:v>
                </c:pt>
                <c:pt idx="7">
                  <c:v>Calcutta University</c:v>
                </c:pt>
                <c:pt idx="8">
                  <c:v>Vellore Institute of Technology</c:v>
                </c:pt>
                <c:pt idx="9">
                  <c:v>University of Hyderabad</c:v>
                </c:pt>
                <c:pt idx="10">
                  <c:v>Aligarh Muslim University</c:v>
                </c:pt>
                <c:pt idx="11">
                  <c:v>Savitribai Phule Pune University</c:v>
                </c:pt>
                <c:pt idx="12">
                  <c:v>Anna University</c:v>
                </c:pt>
              </c:strCache>
            </c:strRef>
          </c:cat>
          <c:val>
            <c:numRef>
              <c:f>Sheet1!$G$59:$G$71</c:f>
              <c:numCache>
                <c:formatCode>General</c:formatCode>
                <c:ptCount val="13"/>
                <c:pt idx="0">
                  <c:v>-4.4651162790697674</c:v>
                </c:pt>
                <c:pt idx="1">
                  <c:v>4.3369474562135117</c:v>
                </c:pt>
                <c:pt idx="2">
                  <c:v>21.257485029940121</c:v>
                </c:pt>
                <c:pt idx="3">
                  <c:v>-4.5180722891566267</c:v>
                </c:pt>
                <c:pt idx="4">
                  <c:v>-1.3333333333333335</c:v>
                </c:pt>
                <c:pt idx="5">
                  <c:v>3.4193548387096775</c:v>
                </c:pt>
                <c:pt idx="6">
                  <c:v>13.428120063191153</c:v>
                </c:pt>
                <c:pt idx="7">
                  <c:v>-0.41876046901172526</c:v>
                </c:pt>
                <c:pt idx="8">
                  <c:v>0.18738288569643974</c:v>
                </c:pt>
                <c:pt idx="9">
                  <c:v>5.6043956043956049</c:v>
                </c:pt>
                <c:pt idx="10">
                  <c:v>13.574007220216608</c:v>
                </c:pt>
                <c:pt idx="11">
                  <c:v>3.8728897715988087</c:v>
                </c:pt>
                <c:pt idx="12">
                  <c:v>15.008527572484365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4DA-4904-B084-F6A5562E9F4C}"/>
            </c:ext>
          </c:extLst>
        </c:ser>
        <c:ser>
          <c:idx val="4"/>
          <c:order val="4"/>
          <c:tx>
            <c:strRef>
              <c:f>Sheet1!$H$58</c:f>
              <c:strCache>
                <c:ptCount val="1"/>
                <c:pt idx="0">
                  <c:v>Avg 
AGR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Sheet1!$B$59:$B$71</c:f>
              <c:strCache>
                <c:ptCount val="13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Amrita Vishwa Vidyapeetham</c:v>
                </c:pt>
                <c:pt idx="5">
                  <c:v>Banaras Hindu University</c:v>
                </c:pt>
                <c:pt idx="6">
                  <c:v>Manipal Academy of Higher Education, Manipal</c:v>
                </c:pt>
                <c:pt idx="7">
                  <c:v>Calcutta University</c:v>
                </c:pt>
                <c:pt idx="8">
                  <c:v>Vellore Institute of Technology</c:v>
                </c:pt>
                <c:pt idx="9">
                  <c:v>University of Hyderabad</c:v>
                </c:pt>
                <c:pt idx="10">
                  <c:v>Aligarh Muslim University</c:v>
                </c:pt>
                <c:pt idx="11">
                  <c:v>Savitribai Phule Pune University</c:v>
                </c:pt>
                <c:pt idx="12">
                  <c:v>Anna University</c:v>
                </c:pt>
              </c:strCache>
            </c:strRef>
          </c:cat>
          <c:val>
            <c:numRef>
              <c:f>Sheet1!$H$59:$H$71</c:f>
              <c:numCache>
                <c:formatCode>General</c:formatCode>
                <c:ptCount val="13"/>
                <c:pt idx="0">
                  <c:v>-0.38726017435645488</c:v>
                </c:pt>
                <c:pt idx="1">
                  <c:v>5.3849891713867244</c:v>
                </c:pt>
                <c:pt idx="2">
                  <c:v>13.226279431008827</c:v>
                </c:pt>
                <c:pt idx="3">
                  <c:v>0.54991738925933142</c:v>
                </c:pt>
                <c:pt idx="4">
                  <c:v>4.2163930225546329</c:v>
                </c:pt>
                <c:pt idx="5">
                  <c:v>13.788859234435339</c:v>
                </c:pt>
                <c:pt idx="6">
                  <c:v>14.277535899100803</c:v>
                </c:pt>
                <c:pt idx="7">
                  <c:v>4.7740855260832662</c:v>
                </c:pt>
                <c:pt idx="8">
                  <c:v>6.4930948516016853</c:v>
                </c:pt>
                <c:pt idx="9">
                  <c:v>6.5429012789537593</c:v>
                </c:pt>
                <c:pt idx="10">
                  <c:v>11.590741890314929</c:v>
                </c:pt>
                <c:pt idx="11">
                  <c:v>6.2300233312918323</c:v>
                </c:pt>
                <c:pt idx="12">
                  <c:v>5.2185089596314613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DA-4904-B084-F6A5562E9F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74992"/>
        <c:axId val="9575408"/>
      </c:barChart>
      <c:catAx>
        <c:axId val="957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75408"/>
        <c:crosses val="autoZero"/>
        <c:auto val="1"/>
        <c:lblAlgn val="ctr"/>
        <c:lblOffset val="100"/>
        <c:noMultiLvlLbl val="0"/>
      </c:catAx>
      <c:valAx>
        <c:axId val="9575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7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cap="none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100" b="1"/>
              <a:t>NIRF RANKING</a:t>
            </a:r>
          </a:p>
          <a:p>
            <a:pPr>
              <a:defRPr sz="1100"/>
            </a:pPr>
            <a:r>
              <a:rPr lang="en-IN" sz="1100" b="1"/>
              <a:t>FIVE YEARS UNIVERSITY RANKING (2018-2023)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cap="none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lt1"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6937344022165404"/>
          <c:y val="0.19403726708074534"/>
          <c:w val="0.8202772712919294"/>
          <c:h val="0.3285769713568412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Sheet1!$C$2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accent1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Sheet1!$C$3:$C$17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14</c:v>
                </c:pt>
                <c:pt idx="13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29-44E4-A21B-57D0811327A0}"/>
            </c:ext>
          </c:extLst>
        </c:ser>
        <c:ser>
          <c:idx val="1"/>
          <c:order val="1"/>
          <c:tx>
            <c:strRef>
              <c:f>Sheet1!$D$2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accent2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Sheet1!$D$3:$D$17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6</c:v>
                </c:pt>
                <c:pt idx="5">
                  <c:v>7</c:v>
                </c:pt>
                <c:pt idx="6">
                  <c:v>5</c:v>
                </c:pt>
                <c:pt idx="7">
                  <c:v>9</c:v>
                </c:pt>
                <c:pt idx="8">
                  <c:v>11</c:v>
                </c:pt>
                <c:pt idx="9">
                  <c:v>10</c:v>
                </c:pt>
                <c:pt idx="10">
                  <c:v>13</c:v>
                </c:pt>
                <c:pt idx="11">
                  <c:v>8</c:v>
                </c:pt>
                <c:pt idx="12">
                  <c:v>20</c:v>
                </c:pt>
                <c:pt idx="13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29-44E4-A21B-57D0811327A0}"/>
            </c:ext>
          </c:extLst>
        </c:ser>
        <c:ser>
          <c:idx val="2"/>
          <c:order val="2"/>
          <c:tx>
            <c:strRef>
              <c:f>Sheet1!$E$2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3"/>
            </a:solidFill>
            <a:ln>
              <a:solidFill>
                <a:schemeClr val="accent3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3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Sheet1!$E$3:$E$17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6</c:v>
                </c:pt>
                <c:pt idx="3">
                  <c:v>8</c:v>
                </c:pt>
                <c:pt idx="4">
                  <c:v>3</c:v>
                </c:pt>
                <c:pt idx="5">
                  <c:v>7</c:v>
                </c:pt>
                <c:pt idx="6">
                  <c:v>5</c:v>
                </c:pt>
                <c:pt idx="7">
                  <c:v>13</c:v>
                </c:pt>
                <c:pt idx="8">
                  <c:v>10</c:v>
                </c:pt>
                <c:pt idx="9">
                  <c:v>9</c:v>
                </c:pt>
                <c:pt idx="10">
                  <c:v>12</c:v>
                </c:pt>
                <c:pt idx="11">
                  <c:v>4</c:v>
                </c:pt>
                <c:pt idx="12">
                  <c:v>16</c:v>
                </c:pt>
                <c:pt idx="1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29-44E4-A21B-57D0811327A0}"/>
            </c:ext>
          </c:extLst>
        </c:ser>
        <c:ser>
          <c:idx val="3"/>
          <c:order val="3"/>
          <c:tx>
            <c:strRef>
              <c:f>Sheet1!$F$2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accent4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4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Sheet1!$F$3:$F$17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10</c:v>
                </c:pt>
                <c:pt idx="3">
                  <c:v>5</c:v>
                </c:pt>
                <c:pt idx="4">
                  <c:v>3</c:v>
                </c:pt>
                <c:pt idx="5">
                  <c:v>8</c:v>
                </c:pt>
                <c:pt idx="6">
                  <c:v>4</c:v>
                </c:pt>
                <c:pt idx="7">
                  <c:v>16</c:v>
                </c:pt>
                <c:pt idx="8">
                  <c:v>17</c:v>
                </c:pt>
                <c:pt idx="9">
                  <c:v>6</c:v>
                </c:pt>
                <c:pt idx="10">
                  <c:v>11</c:v>
                </c:pt>
                <c:pt idx="11">
                  <c:v>7</c:v>
                </c:pt>
                <c:pt idx="12">
                  <c:v>12</c:v>
                </c:pt>
                <c:pt idx="1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29-44E4-A21B-57D0811327A0}"/>
            </c:ext>
          </c:extLst>
        </c:ser>
        <c:ser>
          <c:idx val="4"/>
          <c:order val="4"/>
          <c:tx>
            <c:strRef>
              <c:f>Sheet1!$G$2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5"/>
            </a:solidFill>
            <a:ln>
              <a:solidFill>
                <a:schemeClr val="accent5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5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Sheet1!$G$3:$G$17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12</c:v>
                </c:pt>
                <c:pt idx="3">
                  <c:v>6</c:v>
                </c:pt>
                <c:pt idx="4">
                  <c:v>8</c:v>
                </c:pt>
                <c:pt idx="5">
                  <c:v>9</c:v>
                </c:pt>
                <c:pt idx="6">
                  <c:v>3</c:v>
                </c:pt>
                <c:pt idx="7">
                  <c:v>19</c:v>
                </c:pt>
                <c:pt idx="8">
                  <c:v>11</c:v>
                </c:pt>
                <c:pt idx="9">
                  <c:v>4</c:v>
                </c:pt>
                <c:pt idx="10">
                  <c:v>13</c:v>
                </c:pt>
                <c:pt idx="11">
                  <c:v>5</c:v>
                </c:pt>
                <c:pt idx="12">
                  <c:v>7</c:v>
                </c:pt>
                <c:pt idx="1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D29-44E4-A21B-57D0811327A0}"/>
            </c:ext>
          </c:extLst>
        </c:ser>
        <c:ser>
          <c:idx val="5"/>
          <c:order val="5"/>
          <c:tx>
            <c:strRef>
              <c:f>Sheet1!$H$2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>
                  <a:lumMod val="75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translucentPowder">
              <a:contourClr>
                <a:schemeClr val="accent6">
                  <a:lumMod val="75000"/>
                </a:schemeClr>
              </a:contourClr>
            </a:sp3d>
          </c:spPr>
          <c:invertIfNegative val="0"/>
          <c:cat>
            <c:strRef>
              <c:f>Sheet1!$B$3:$B$17</c:f>
              <c:strCache>
                <c:ptCount val="14"/>
                <c:pt idx="0">
                  <c:v>Indian Institute of Science</c:v>
                </c:pt>
                <c:pt idx="1">
                  <c:v>Jawaharlal Nehru University</c:v>
                </c:pt>
                <c:pt idx="2">
                  <c:v>Jamia Millia Islamia, New Delhi</c:v>
                </c:pt>
                <c:pt idx="3">
                  <c:v>Jadavpur University</c:v>
                </c:pt>
                <c:pt idx="4">
                  <c:v>Banaras Hindu University</c:v>
                </c:pt>
                <c:pt idx="5">
                  <c:v>Manipal Academy of Higher Education, Manipal</c:v>
                </c:pt>
                <c:pt idx="6">
                  <c:v>Amrita Vishwa Vidyapeetham</c:v>
                </c:pt>
                <c:pt idx="7">
                  <c:v>Vellore Institute of Technology</c:v>
                </c:pt>
                <c:pt idx="8">
                  <c:v>Aligarh Muslim University</c:v>
                </c:pt>
                <c:pt idx="9">
                  <c:v>University of Hyderabad</c:v>
                </c:pt>
                <c:pt idx="10">
                  <c:v>University of Delhi</c:v>
                </c:pt>
                <c:pt idx="11">
                  <c:v>Calcutta University</c:v>
                </c:pt>
                <c:pt idx="12">
                  <c:v>Anna University</c:v>
                </c:pt>
                <c:pt idx="13">
                  <c:v>Savitribai Phule Pune University</c:v>
                </c:pt>
              </c:strCache>
            </c:strRef>
          </c:cat>
          <c:val>
            <c:numRef>
              <c:f>Sheet1!$H$3:$H$17</c:f>
              <c:numCache>
                <c:formatCode>General</c:formatCode>
                <c:ptCount val="15"/>
                <c:pt idx="0">
                  <c:v>1</c:v>
                </c:pt>
                <c:pt idx="1">
                  <c:v>2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11</c:v>
                </c:pt>
                <c:pt idx="6">
                  <c:v>8</c:v>
                </c:pt>
                <c:pt idx="7">
                  <c:v>16</c:v>
                </c:pt>
                <c:pt idx="8">
                  <c:v>10</c:v>
                </c:pt>
                <c:pt idx="9">
                  <c:v>5</c:v>
                </c:pt>
                <c:pt idx="10">
                  <c:v>7</c:v>
                </c:pt>
                <c:pt idx="11">
                  <c:v>14</c:v>
                </c:pt>
                <c:pt idx="12">
                  <c:v>4</c:v>
                </c:pt>
                <c:pt idx="1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D29-44E4-A21B-57D081132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121672175"/>
        <c:axId val="1121673423"/>
        <c:axId val="0"/>
      </c:bar3DChart>
      <c:catAx>
        <c:axId val="11216721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73423"/>
        <c:crosses val="autoZero"/>
        <c:auto val="1"/>
        <c:lblAlgn val="ctr"/>
        <c:lblOffset val="100"/>
        <c:noMultiLvlLbl val="0"/>
      </c:catAx>
      <c:valAx>
        <c:axId val="1121673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72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630114799686263"/>
          <c:y val="0.91770137428473619"/>
          <c:w val="0.62012190624932217"/>
          <c:h val="7.2331653543307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2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>
            <a:lumMod val="75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>
            <a:lumMod val="75000"/>
          </a:schemeClr>
        </a:solidFill>
      </a:ln>
      <a:scene3d>
        <a:camera prst="orthographicFront"/>
        <a:lightRig rig="threePt" dir="t"/>
      </a:scene3d>
      <a:sp3d prstMaterial="translucentPowder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  <a:ln>
        <a:solidFill>
          <a:schemeClr val="phClr">
            <a:lumMod val="7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lt1"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0" kern="1200" cap="none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120650</xdr:rowOff>
    </xdr:from>
    <xdr:to>
      <xdr:col>10</xdr:col>
      <xdr:colOff>508000</xdr:colOff>
      <xdr:row>16</xdr:row>
      <xdr:rowOff>101600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7960E4C-CBEA-41EF-9D70-1E00B3B541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11</xdr:col>
      <xdr:colOff>9525</xdr:colOff>
      <xdr:row>41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25AF80C-286E-40A0-A3BE-09884465E8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45</xdr:row>
      <xdr:rowOff>0</xdr:rowOff>
    </xdr:from>
    <xdr:to>
      <xdr:col>8</xdr:col>
      <xdr:colOff>146050</xdr:colOff>
      <xdr:row>62</xdr:row>
      <xdr:rowOff>44450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33E95A9-01A7-401C-815B-51A5DCF83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5886-3207-45B4-8E37-DA8A99A489C5}">
  <dimension ref="A1:N73"/>
  <sheetViews>
    <sheetView workbookViewId="0">
      <selection activeCell="N5" sqref="N5"/>
    </sheetView>
  </sheetViews>
  <sheetFormatPr defaultRowHeight="14.5" x14ac:dyDescent="0.35"/>
  <cols>
    <col min="1" max="1" width="4.1796875" customWidth="1"/>
    <col min="2" max="2" width="33.90625" customWidth="1"/>
    <col min="3" max="3" width="6.81640625" customWidth="1"/>
    <col min="4" max="4" width="7.36328125" style="1" customWidth="1"/>
    <col min="5" max="5" width="8.1796875" style="1" customWidth="1"/>
    <col min="6" max="6" width="7.7265625" style="1" customWidth="1"/>
    <col min="7" max="7" width="7.453125" style="1" customWidth="1"/>
    <col min="8" max="8" width="8.08984375" style="1" customWidth="1"/>
    <col min="9" max="9" width="8" customWidth="1"/>
    <col min="10" max="10" width="8.6328125" customWidth="1"/>
    <col min="11" max="11" width="6.6328125" customWidth="1"/>
    <col min="12" max="12" width="6.54296875" customWidth="1"/>
    <col min="13" max="13" width="7.26953125" customWidth="1"/>
    <col min="14" max="14" width="7" customWidth="1"/>
  </cols>
  <sheetData>
    <row r="1" spans="1:11" ht="44" customHeight="1" x14ac:dyDescent="0.35">
      <c r="A1" s="42" t="s">
        <v>27</v>
      </c>
      <c r="B1" s="42"/>
      <c r="C1" s="42"/>
      <c r="D1" s="42"/>
      <c r="E1" s="42"/>
      <c r="F1" s="42"/>
      <c r="G1" s="42"/>
      <c r="H1" s="42"/>
      <c r="I1" s="2"/>
      <c r="J1" s="2"/>
    </row>
    <row r="2" spans="1:11" x14ac:dyDescent="0.35">
      <c r="A2" s="30" t="s">
        <v>14</v>
      </c>
      <c r="B2" s="30" t="s">
        <v>15</v>
      </c>
      <c r="C2" s="30">
        <v>2023</v>
      </c>
      <c r="D2" s="31">
        <v>2022</v>
      </c>
      <c r="E2" s="31">
        <v>2021</v>
      </c>
      <c r="F2" s="31">
        <v>2020</v>
      </c>
      <c r="G2" s="31">
        <v>2019</v>
      </c>
      <c r="H2" s="31">
        <v>2018</v>
      </c>
      <c r="I2" s="5" t="s">
        <v>20</v>
      </c>
      <c r="J2" s="5" t="s">
        <v>26</v>
      </c>
    </row>
    <row r="3" spans="1:11" x14ac:dyDescent="0.35">
      <c r="A3" s="37">
        <v>1</v>
      </c>
      <c r="B3" s="2" t="s">
        <v>0</v>
      </c>
      <c r="C3" s="37">
        <v>1</v>
      </c>
      <c r="D3" s="4">
        <v>1</v>
      </c>
      <c r="E3" s="4">
        <v>1</v>
      </c>
      <c r="F3" s="4">
        <v>1</v>
      </c>
      <c r="G3" s="4">
        <v>1</v>
      </c>
      <c r="H3" s="4">
        <v>1</v>
      </c>
      <c r="I3" s="4"/>
      <c r="J3" s="4"/>
      <c r="K3" s="32"/>
    </row>
    <row r="4" spans="1:11" x14ac:dyDescent="0.35">
      <c r="A4" s="37">
        <v>2</v>
      </c>
      <c r="B4" s="2" t="s">
        <v>1</v>
      </c>
      <c r="C4" s="37">
        <v>2</v>
      </c>
      <c r="D4" s="4">
        <v>2</v>
      </c>
      <c r="E4" s="4">
        <v>2</v>
      </c>
      <c r="F4" s="4">
        <v>2</v>
      </c>
      <c r="G4" s="4">
        <v>2</v>
      </c>
      <c r="H4" s="4">
        <v>2</v>
      </c>
      <c r="I4" s="4"/>
      <c r="J4" s="4"/>
      <c r="K4" s="32"/>
    </row>
    <row r="5" spans="1:11" x14ac:dyDescent="0.35">
      <c r="A5" s="37">
        <v>3</v>
      </c>
      <c r="B5" s="2" t="s">
        <v>2</v>
      </c>
      <c r="C5" s="37">
        <v>3</v>
      </c>
      <c r="D5" s="4">
        <v>3</v>
      </c>
      <c r="E5" s="4">
        <v>6</v>
      </c>
      <c r="F5" s="4">
        <v>10</v>
      </c>
      <c r="G5" s="4">
        <v>12</v>
      </c>
      <c r="H5" s="4">
        <v>12</v>
      </c>
      <c r="I5" s="4"/>
      <c r="J5" s="4">
        <v>1</v>
      </c>
    </row>
    <row r="6" spans="1:11" x14ac:dyDescent="0.35">
      <c r="A6" s="37">
        <v>4</v>
      </c>
      <c r="B6" s="2" t="s">
        <v>3</v>
      </c>
      <c r="C6" s="37">
        <v>4</v>
      </c>
      <c r="D6" s="4">
        <v>4</v>
      </c>
      <c r="E6" s="4">
        <v>8</v>
      </c>
      <c r="F6" s="4">
        <v>5</v>
      </c>
      <c r="G6" s="4">
        <v>6</v>
      </c>
      <c r="H6" s="4">
        <v>6</v>
      </c>
      <c r="I6" s="4"/>
      <c r="J6" s="4"/>
      <c r="K6" s="32"/>
    </row>
    <row r="7" spans="1:11" x14ac:dyDescent="0.35">
      <c r="A7" s="37">
        <v>5</v>
      </c>
      <c r="B7" s="2" t="s">
        <v>5</v>
      </c>
      <c r="C7" s="37">
        <v>5</v>
      </c>
      <c r="D7" s="4">
        <v>6</v>
      </c>
      <c r="E7" s="4">
        <v>3</v>
      </c>
      <c r="F7" s="4">
        <v>3</v>
      </c>
      <c r="G7" s="4">
        <v>8</v>
      </c>
      <c r="H7" s="4">
        <v>3</v>
      </c>
      <c r="I7" s="4"/>
      <c r="J7" s="4"/>
      <c r="K7" s="33"/>
    </row>
    <row r="8" spans="1:11" ht="26.5" customHeight="1" x14ac:dyDescent="0.35">
      <c r="A8" s="37">
        <v>6</v>
      </c>
      <c r="B8" s="8" t="s">
        <v>6</v>
      </c>
      <c r="C8" s="38">
        <v>6</v>
      </c>
      <c r="D8" s="3">
        <v>7</v>
      </c>
      <c r="E8" s="3">
        <v>7</v>
      </c>
      <c r="F8" s="3">
        <v>8</v>
      </c>
      <c r="G8" s="3">
        <v>9</v>
      </c>
      <c r="H8" s="3">
        <v>11</v>
      </c>
      <c r="I8" s="3"/>
      <c r="J8" s="3">
        <v>1</v>
      </c>
      <c r="K8" s="33"/>
    </row>
    <row r="9" spans="1:11" s="11" customFormat="1" ht="20" customHeight="1" x14ac:dyDescent="0.35">
      <c r="A9" s="37">
        <v>7</v>
      </c>
      <c r="B9" s="34" t="s">
        <v>4</v>
      </c>
      <c r="C9" s="37">
        <v>7</v>
      </c>
      <c r="D9" s="3">
        <v>5</v>
      </c>
      <c r="E9" s="3">
        <v>5</v>
      </c>
      <c r="F9" s="3">
        <v>4</v>
      </c>
      <c r="G9" s="3">
        <v>3</v>
      </c>
      <c r="H9" s="3">
        <v>8</v>
      </c>
      <c r="I9" s="3"/>
      <c r="J9" s="3"/>
    </row>
    <row r="10" spans="1:11" x14ac:dyDescent="0.35">
      <c r="A10" s="37">
        <v>8</v>
      </c>
      <c r="B10" s="2" t="s">
        <v>8</v>
      </c>
      <c r="C10" s="37">
        <v>8</v>
      </c>
      <c r="D10" s="4">
        <v>9</v>
      </c>
      <c r="E10" s="4">
        <v>13</v>
      </c>
      <c r="F10" s="4">
        <v>16</v>
      </c>
      <c r="G10" s="4">
        <v>19</v>
      </c>
      <c r="H10" s="4">
        <v>16</v>
      </c>
      <c r="I10" s="4" t="s">
        <v>19</v>
      </c>
      <c r="J10" s="4"/>
    </row>
    <row r="11" spans="1:11" x14ac:dyDescent="0.35">
      <c r="A11" s="37">
        <v>9</v>
      </c>
      <c r="B11" s="2" t="s">
        <v>13</v>
      </c>
      <c r="C11" s="37">
        <v>9</v>
      </c>
      <c r="D11" s="4">
        <v>11</v>
      </c>
      <c r="E11" s="4">
        <v>10</v>
      </c>
      <c r="F11" s="4">
        <v>17</v>
      </c>
      <c r="G11" s="4">
        <v>11</v>
      </c>
      <c r="H11" s="4">
        <v>10</v>
      </c>
      <c r="I11" s="4" t="s">
        <v>19</v>
      </c>
      <c r="J11" s="4"/>
    </row>
    <row r="12" spans="1:11" x14ac:dyDescent="0.35">
      <c r="A12" s="37">
        <v>10</v>
      </c>
      <c r="B12" s="2" t="s">
        <v>9</v>
      </c>
      <c r="C12" s="37">
        <v>10</v>
      </c>
      <c r="D12" s="4">
        <v>10</v>
      </c>
      <c r="E12" s="4">
        <v>9</v>
      </c>
      <c r="F12" s="4">
        <v>6</v>
      </c>
      <c r="G12" s="4">
        <v>4</v>
      </c>
      <c r="H12" s="4">
        <v>5</v>
      </c>
      <c r="I12" s="4"/>
      <c r="J12" s="4">
        <v>1</v>
      </c>
    </row>
    <row r="13" spans="1:11" ht="13" customHeight="1" x14ac:dyDescent="0.35">
      <c r="A13" s="37">
        <v>11</v>
      </c>
      <c r="B13" s="2" t="s">
        <v>12</v>
      </c>
      <c r="C13" s="37">
        <v>11</v>
      </c>
      <c r="D13" s="4">
        <v>13</v>
      </c>
      <c r="E13" s="4">
        <v>12</v>
      </c>
      <c r="F13" s="4">
        <v>11</v>
      </c>
      <c r="G13" s="4">
        <v>13</v>
      </c>
      <c r="H13" s="4">
        <v>7</v>
      </c>
      <c r="I13" s="4"/>
      <c r="J13" s="4"/>
    </row>
    <row r="14" spans="1:11" x14ac:dyDescent="0.35">
      <c r="A14" s="37">
        <v>12</v>
      </c>
      <c r="B14" s="2" t="s">
        <v>7</v>
      </c>
      <c r="C14" s="37">
        <v>12</v>
      </c>
      <c r="D14" s="4">
        <v>8</v>
      </c>
      <c r="E14" s="4">
        <v>4</v>
      </c>
      <c r="F14" s="4">
        <v>7</v>
      </c>
      <c r="G14" s="4">
        <v>5</v>
      </c>
      <c r="H14" s="4">
        <v>14</v>
      </c>
      <c r="I14" s="4"/>
      <c r="J14" s="4">
        <v>1</v>
      </c>
    </row>
    <row r="15" spans="1:11" x14ac:dyDescent="0.35">
      <c r="A15" s="37">
        <v>13</v>
      </c>
      <c r="B15" s="2" t="s">
        <v>10</v>
      </c>
      <c r="C15" s="37">
        <v>14</v>
      </c>
      <c r="D15" s="4">
        <v>20</v>
      </c>
      <c r="E15" s="4">
        <v>16</v>
      </c>
      <c r="F15" s="4">
        <v>12</v>
      </c>
      <c r="G15" s="4">
        <v>7</v>
      </c>
      <c r="H15" s="4">
        <v>4</v>
      </c>
      <c r="I15" s="4" t="s">
        <v>19</v>
      </c>
      <c r="J15" s="4"/>
    </row>
    <row r="16" spans="1:11" x14ac:dyDescent="0.35">
      <c r="A16" s="37">
        <v>14</v>
      </c>
      <c r="B16" s="2" t="s">
        <v>11</v>
      </c>
      <c r="C16" s="37">
        <v>19</v>
      </c>
      <c r="D16" s="4">
        <v>12</v>
      </c>
      <c r="E16" s="4">
        <v>11</v>
      </c>
      <c r="F16" s="4">
        <v>9</v>
      </c>
      <c r="G16" s="4">
        <v>10</v>
      </c>
      <c r="H16" s="4">
        <v>9</v>
      </c>
      <c r="I16" s="4"/>
      <c r="J16" s="4"/>
    </row>
    <row r="17" spans="1:11" x14ac:dyDescent="0.35">
      <c r="A17" s="35"/>
      <c r="B17" s="35"/>
      <c r="C17" s="35"/>
      <c r="D17" s="36"/>
      <c r="E17" s="36"/>
      <c r="F17" s="36"/>
      <c r="G17" s="36"/>
      <c r="H17" s="36"/>
      <c r="I17" s="2"/>
      <c r="J17" s="2"/>
    </row>
    <row r="19" spans="1:11" s="11" customFormat="1" ht="36.5" customHeight="1" x14ac:dyDescent="0.35">
      <c r="A19" s="45" t="s">
        <v>30</v>
      </c>
      <c r="B19" s="46"/>
      <c r="C19" s="46"/>
      <c r="D19" s="46"/>
      <c r="E19" s="46"/>
      <c r="F19" s="46"/>
      <c r="G19" s="46"/>
      <c r="H19" s="46"/>
      <c r="I19" s="46"/>
      <c r="J19" s="46"/>
      <c r="K19" s="39"/>
    </row>
    <row r="20" spans="1:11" s="11" customFormat="1" x14ac:dyDescent="0.35">
      <c r="A20" s="17" t="s">
        <v>14</v>
      </c>
      <c r="B20" s="17" t="s">
        <v>15</v>
      </c>
      <c r="C20" s="18">
        <v>2022</v>
      </c>
      <c r="D20" s="18">
        <v>2021</v>
      </c>
      <c r="E20" s="18">
        <v>2020</v>
      </c>
      <c r="F20" s="18">
        <v>2019</v>
      </c>
      <c r="G20" s="18">
        <v>2018</v>
      </c>
      <c r="H20" s="19" t="s">
        <v>17</v>
      </c>
      <c r="I20" s="18" t="s">
        <v>16</v>
      </c>
      <c r="J20" s="20" t="s">
        <v>18</v>
      </c>
    </row>
    <row r="21" spans="1:11" x14ac:dyDescent="0.35">
      <c r="A21" s="3">
        <v>1</v>
      </c>
      <c r="B21" s="2" t="s">
        <v>0</v>
      </c>
      <c r="C21" s="4">
        <v>3168</v>
      </c>
      <c r="D21" s="4">
        <v>3229</v>
      </c>
      <c r="E21" s="4">
        <v>3080</v>
      </c>
      <c r="F21" s="4">
        <v>3081</v>
      </c>
      <c r="G21" s="4">
        <v>3225</v>
      </c>
      <c r="H21" s="6">
        <f t="shared" ref="H21:H34" si="0">SUM(C21:G21)</f>
        <v>15783</v>
      </c>
      <c r="I21" s="4">
        <v>6198</v>
      </c>
      <c r="J21" s="7">
        <f t="shared" ref="J21:J35" si="1">I21*100/H21</f>
        <v>39.270100741303935</v>
      </c>
    </row>
    <row r="22" spans="1:11" x14ac:dyDescent="0.35">
      <c r="A22" s="3">
        <v>2</v>
      </c>
      <c r="B22" s="2" t="s">
        <v>1</v>
      </c>
      <c r="C22" s="4">
        <v>1473</v>
      </c>
      <c r="D22" s="4">
        <v>1450</v>
      </c>
      <c r="E22" s="4">
        <v>1278</v>
      </c>
      <c r="F22" s="4">
        <v>1251</v>
      </c>
      <c r="G22" s="4">
        <v>1199</v>
      </c>
      <c r="H22" s="6">
        <f t="shared" si="0"/>
        <v>6651</v>
      </c>
      <c r="I22" s="4">
        <v>1943</v>
      </c>
      <c r="J22" s="7">
        <f t="shared" si="1"/>
        <v>29.213652082393626</v>
      </c>
    </row>
    <row r="23" spans="1:11" x14ac:dyDescent="0.35">
      <c r="A23" s="3">
        <v>3</v>
      </c>
      <c r="B23" s="2" t="s">
        <v>2</v>
      </c>
      <c r="C23" s="4">
        <v>1639</v>
      </c>
      <c r="D23" s="4">
        <v>1463</v>
      </c>
      <c r="E23" s="4">
        <v>1384</v>
      </c>
      <c r="F23" s="4">
        <v>1215</v>
      </c>
      <c r="G23" s="4">
        <v>1002</v>
      </c>
      <c r="H23" s="6">
        <f t="shared" si="0"/>
        <v>6703</v>
      </c>
      <c r="I23" s="4">
        <v>2048</v>
      </c>
      <c r="J23" s="7">
        <f t="shared" si="1"/>
        <v>30.5534835148441</v>
      </c>
    </row>
    <row r="24" spans="1:11" x14ac:dyDescent="0.35">
      <c r="A24" s="3">
        <v>4</v>
      </c>
      <c r="B24" s="2" t="s">
        <v>3</v>
      </c>
      <c r="C24" s="4">
        <v>2032</v>
      </c>
      <c r="D24" s="4">
        <v>2017</v>
      </c>
      <c r="E24" s="4">
        <v>1934</v>
      </c>
      <c r="F24" s="4">
        <v>1902</v>
      </c>
      <c r="G24" s="4">
        <v>1992</v>
      </c>
      <c r="H24" s="6">
        <f t="shared" si="0"/>
        <v>9877</v>
      </c>
      <c r="I24" s="4">
        <v>1832</v>
      </c>
      <c r="J24" s="7">
        <f t="shared" si="1"/>
        <v>18.548142148425637</v>
      </c>
    </row>
    <row r="25" spans="1:11" x14ac:dyDescent="0.35">
      <c r="A25" s="3">
        <v>5</v>
      </c>
      <c r="B25" s="2" t="s">
        <v>5</v>
      </c>
      <c r="C25" s="4">
        <v>2578</v>
      </c>
      <c r="D25" s="4">
        <v>2107</v>
      </c>
      <c r="E25" s="4">
        <v>1788</v>
      </c>
      <c r="F25" s="4">
        <v>1603</v>
      </c>
      <c r="G25" s="4">
        <v>1550</v>
      </c>
      <c r="H25" s="6">
        <f t="shared" si="0"/>
        <v>9626</v>
      </c>
      <c r="I25" s="4">
        <v>3049</v>
      </c>
      <c r="J25" s="7">
        <f t="shared" si="1"/>
        <v>31.674631207147311</v>
      </c>
    </row>
    <row r="26" spans="1:11" ht="29" x14ac:dyDescent="0.35">
      <c r="A26" s="3">
        <v>6</v>
      </c>
      <c r="B26" s="8" t="s">
        <v>6</v>
      </c>
      <c r="C26" s="3">
        <v>3233</v>
      </c>
      <c r="D26" s="3">
        <v>2746</v>
      </c>
      <c r="E26" s="3">
        <v>2351</v>
      </c>
      <c r="F26" s="3">
        <v>2154</v>
      </c>
      <c r="G26" s="3">
        <v>1899</v>
      </c>
      <c r="H26" s="9">
        <f t="shared" si="0"/>
        <v>12383</v>
      </c>
      <c r="I26" s="3">
        <v>5546</v>
      </c>
      <c r="J26" s="10">
        <f t="shared" si="1"/>
        <v>44.787208269401596</v>
      </c>
    </row>
    <row r="27" spans="1:11" x14ac:dyDescent="0.35">
      <c r="A27" s="4">
        <v>7</v>
      </c>
      <c r="B27" s="2" t="s">
        <v>4</v>
      </c>
      <c r="C27" s="4">
        <v>1115</v>
      </c>
      <c r="D27" s="4">
        <v>966</v>
      </c>
      <c r="E27" s="4">
        <v>827</v>
      </c>
      <c r="F27" s="4">
        <v>962</v>
      </c>
      <c r="G27" s="4">
        <v>975</v>
      </c>
      <c r="H27" s="6">
        <f t="shared" si="0"/>
        <v>4845</v>
      </c>
      <c r="I27" s="4">
        <v>1003</v>
      </c>
      <c r="J27" s="7">
        <f t="shared" si="1"/>
        <v>20.701754385964911</v>
      </c>
    </row>
    <row r="28" spans="1:11" s="11" customFormat="1" x14ac:dyDescent="0.35">
      <c r="A28" s="3">
        <v>8</v>
      </c>
      <c r="B28" s="2" t="s">
        <v>8</v>
      </c>
      <c r="C28" s="4">
        <v>4086</v>
      </c>
      <c r="D28" s="4">
        <v>3530</v>
      </c>
      <c r="E28" s="4">
        <v>3209</v>
      </c>
      <c r="F28" s="4">
        <v>3208</v>
      </c>
      <c r="G28" s="4">
        <v>3202</v>
      </c>
      <c r="H28" s="6">
        <f t="shared" si="0"/>
        <v>17235</v>
      </c>
      <c r="I28" s="4">
        <v>4074</v>
      </c>
      <c r="J28" s="7">
        <f t="shared" si="1"/>
        <v>23.637946040034812</v>
      </c>
    </row>
    <row r="29" spans="1:11" x14ac:dyDescent="0.35">
      <c r="A29" s="3">
        <v>9</v>
      </c>
      <c r="B29" s="2" t="s">
        <v>13</v>
      </c>
      <c r="C29" s="4">
        <v>2128</v>
      </c>
      <c r="D29" s="4">
        <v>1984</v>
      </c>
      <c r="E29" s="4">
        <v>1614</v>
      </c>
      <c r="F29" s="4">
        <v>1573</v>
      </c>
      <c r="G29" s="4">
        <v>1385</v>
      </c>
      <c r="H29" s="6">
        <f t="shared" si="0"/>
        <v>8684</v>
      </c>
      <c r="I29" s="4">
        <v>2717</v>
      </c>
      <c r="J29" s="7">
        <f t="shared" si="1"/>
        <v>31.287425149700599</v>
      </c>
    </row>
    <row r="30" spans="1:11" x14ac:dyDescent="0.35">
      <c r="A30" s="3">
        <v>10</v>
      </c>
      <c r="B30" s="2" t="s">
        <v>9</v>
      </c>
      <c r="C30" s="4">
        <v>1160</v>
      </c>
      <c r="D30" s="4">
        <v>1133</v>
      </c>
      <c r="E30" s="4">
        <v>947</v>
      </c>
      <c r="F30" s="4">
        <v>961</v>
      </c>
      <c r="G30" s="4">
        <v>910</v>
      </c>
      <c r="H30" s="6">
        <f t="shared" si="0"/>
        <v>5111</v>
      </c>
      <c r="I30" s="4">
        <v>1539</v>
      </c>
      <c r="J30" s="7">
        <f t="shared" si="1"/>
        <v>30.111524163568774</v>
      </c>
    </row>
    <row r="31" spans="1:11" x14ac:dyDescent="0.35">
      <c r="A31" s="3">
        <v>11</v>
      </c>
      <c r="B31" s="2" t="s">
        <v>12</v>
      </c>
      <c r="C31" s="4">
        <v>3374</v>
      </c>
      <c r="D31" s="4">
        <v>3071</v>
      </c>
      <c r="E31" s="4">
        <v>2574</v>
      </c>
      <c r="F31" s="4">
        <v>2386</v>
      </c>
      <c r="G31" s="4">
        <v>2338</v>
      </c>
      <c r="H31" s="6">
        <f t="shared" si="0"/>
        <v>13743</v>
      </c>
      <c r="I31" s="4">
        <v>4113</v>
      </c>
      <c r="J31" s="7">
        <f t="shared" si="1"/>
        <v>29.927963326784546</v>
      </c>
    </row>
    <row r="32" spans="1:11" x14ac:dyDescent="0.35">
      <c r="A32" s="3">
        <v>12</v>
      </c>
      <c r="B32" s="2" t="s">
        <v>7</v>
      </c>
      <c r="C32" s="4">
        <v>1429</v>
      </c>
      <c r="D32" s="4">
        <v>1456</v>
      </c>
      <c r="E32" s="4">
        <v>1344</v>
      </c>
      <c r="F32" s="4">
        <v>1189</v>
      </c>
      <c r="G32" s="4">
        <v>1194</v>
      </c>
      <c r="H32" s="6">
        <f t="shared" si="0"/>
        <v>6612</v>
      </c>
      <c r="I32" s="4">
        <v>1571</v>
      </c>
      <c r="J32" s="7">
        <f t="shared" si="1"/>
        <v>23.759830611010283</v>
      </c>
    </row>
    <row r="33" spans="1:14" x14ac:dyDescent="0.35">
      <c r="A33" s="3">
        <v>13</v>
      </c>
      <c r="B33" s="2" t="s">
        <v>10</v>
      </c>
      <c r="C33" s="4">
        <v>2138</v>
      </c>
      <c r="D33" s="4">
        <v>1979</v>
      </c>
      <c r="E33" s="4">
        <v>1974</v>
      </c>
      <c r="F33" s="4">
        <v>2023</v>
      </c>
      <c r="G33" s="4">
        <v>1759</v>
      </c>
      <c r="H33" s="6">
        <f t="shared" si="0"/>
        <v>9873</v>
      </c>
      <c r="I33" s="4">
        <v>1853</v>
      </c>
      <c r="J33" s="7">
        <f t="shared" si="1"/>
        <v>18.76835814848577</v>
      </c>
    </row>
    <row r="34" spans="1:14" x14ac:dyDescent="0.35">
      <c r="A34" s="3">
        <v>14</v>
      </c>
      <c r="B34" s="2" t="s">
        <v>11</v>
      </c>
      <c r="C34" s="4">
        <v>1279</v>
      </c>
      <c r="D34" s="4">
        <v>1186</v>
      </c>
      <c r="E34" s="4">
        <v>1062</v>
      </c>
      <c r="F34" s="4">
        <v>1046</v>
      </c>
      <c r="G34" s="4">
        <v>1007</v>
      </c>
      <c r="H34" s="6">
        <f t="shared" si="0"/>
        <v>5580</v>
      </c>
      <c r="I34" s="4">
        <v>1672</v>
      </c>
      <c r="J34" s="7">
        <f t="shared" si="1"/>
        <v>29.964157706093189</v>
      </c>
    </row>
    <row r="35" spans="1:14" x14ac:dyDescent="0.35">
      <c r="A35" s="12"/>
      <c r="B35" s="13" t="s">
        <v>17</v>
      </c>
      <c r="C35" s="14">
        <f t="shared" ref="C35:I35" si="2">SUM(C21:C34)</f>
        <v>30832</v>
      </c>
      <c r="D35" s="14">
        <f t="shared" si="2"/>
        <v>28317</v>
      </c>
      <c r="E35" s="14">
        <f t="shared" si="2"/>
        <v>25366</v>
      </c>
      <c r="F35" s="14">
        <f t="shared" si="2"/>
        <v>24554</v>
      </c>
      <c r="G35" s="14">
        <f t="shared" si="2"/>
        <v>23637</v>
      </c>
      <c r="H35" s="15">
        <f t="shared" si="2"/>
        <v>132706</v>
      </c>
      <c r="I35" s="15">
        <f t="shared" si="2"/>
        <v>39158</v>
      </c>
      <c r="J35" s="16">
        <f t="shared" si="1"/>
        <v>29.507331997046101</v>
      </c>
    </row>
    <row r="38" spans="1:14" ht="30" customHeight="1" x14ac:dyDescent="0.35">
      <c r="A38" s="43" t="s">
        <v>31</v>
      </c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</row>
    <row r="39" spans="1:14" ht="29" x14ac:dyDescent="0.35">
      <c r="A39" s="17" t="s">
        <v>14</v>
      </c>
      <c r="B39" s="17" t="s">
        <v>15</v>
      </c>
      <c r="C39" s="17"/>
      <c r="D39" s="18">
        <v>2022</v>
      </c>
      <c r="E39" s="18">
        <v>2021</v>
      </c>
      <c r="F39" s="18">
        <v>2020</v>
      </c>
      <c r="G39" s="18">
        <v>2019</v>
      </c>
      <c r="H39" s="18">
        <v>2018</v>
      </c>
      <c r="I39" s="19" t="s">
        <v>17</v>
      </c>
      <c r="J39" s="21" t="s">
        <v>21</v>
      </c>
      <c r="K39" s="21" t="s">
        <v>22</v>
      </c>
      <c r="L39" s="26" t="s">
        <v>23</v>
      </c>
      <c r="M39" s="21" t="s">
        <v>24</v>
      </c>
      <c r="N39" s="27" t="s">
        <v>25</v>
      </c>
    </row>
    <row r="40" spans="1:14" x14ac:dyDescent="0.35">
      <c r="A40" s="3">
        <v>1</v>
      </c>
      <c r="B40" s="2" t="s">
        <v>0</v>
      </c>
      <c r="C40" s="2"/>
      <c r="D40" s="4">
        <v>3168</v>
      </c>
      <c r="E40" s="4">
        <v>3229</v>
      </c>
      <c r="F40" s="4">
        <v>3080</v>
      </c>
      <c r="G40" s="4">
        <v>3081</v>
      </c>
      <c r="H40" s="4">
        <v>3225</v>
      </c>
      <c r="I40" s="6">
        <f t="shared" ref="I40:I53" si="3">SUM(D40:H40)</f>
        <v>15783</v>
      </c>
      <c r="J40" s="22">
        <f t="shared" ref="J40:J54" si="4">(D40-E40)/E40*100</f>
        <v>-1.8891297615360791</v>
      </c>
      <c r="K40" s="22">
        <f t="shared" ref="K40:K54" si="5">(E40-F40)/F40*100</f>
        <v>4.837662337662338</v>
      </c>
      <c r="L40" s="23">
        <f t="shared" ref="L40:L54" si="6">(F40-G40)/G40*100</f>
        <v>-3.2456994482310937E-2</v>
      </c>
      <c r="M40" s="22">
        <f t="shared" ref="M40:M54" si="7">(G40-H40)/H40*100</f>
        <v>-4.4651162790697674</v>
      </c>
      <c r="N40" s="28">
        <f t="shared" ref="N40:N53" si="8">SUM(J40:M40)/4</f>
        <v>-0.38726017435645488</v>
      </c>
    </row>
    <row r="41" spans="1:14" x14ac:dyDescent="0.35">
      <c r="A41" s="3">
        <v>2</v>
      </c>
      <c r="B41" s="2" t="s">
        <v>1</v>
      </c>
      <c r="C41" s="2"/>
      <c r="D41" s="4">
        <v>1473</v>
      </c>
      <c r="E41" s="4">
        <v>1450</v>
      </c>
      <c r="F41" s="4">
        <v>1278</v>
      </c>
      <c r="G41" s="4">
        <v>1251</v>
      </c>
      <c r="H41" s="4">
        <v>1199</v>
      </c>
      <c r="I41" s="6">
        <f t="shared" si="3"/>
        <v>6651</v>
      </c>
      <c r="J41" s="22">
        <f t="shared" si="4"/>
        <v>1.5862068965517242</v>
      </c>
      <c r="K41" s="22">
        <f t="shared" si="5"/>
        <v>13.458528951486699</v>
      </c>
      <c r="L41" s="23">
        <f t="shared" si="6"/>
        <v>2.1582733812949639</v>
      </c>
      <c r="M41" s="22">
        <f t="shared" si="7"/>
        <v>4.3369474562135117</v>
      </c>
      <c r="N41" s="28">
        <f t="shared" si="8"/>
        <v>5.3849891713867244</v>
      </c>
    </row>
    <row r="42" spans="1:14" x14ac:dyDescent="0.35">
      <c r="A42" s="3">
        <v>3</v>
      </c>
      <c r="B42" s="2" t="s">
        <v>2</v>
      </c>
      <c r="C42" s="2"/>
      <c r="D42" s="4">
        <v>1639</v>
      </c>
      <c r="E42" s="4">
        <v>1463</v>
      </c>
      <c r="F42" s="4">
        <v>1384</v>
      </c>
      <c r="G42" s="4">
        <v>1215</v>
      </c>
      <c r="H42" s="4">
        <v>1002</v>
      </c>
      <c r="I42" s="6">
        <f t="shared" si="3"/>
        <v>6703</v>
      </c>
      <c r="J42" s="22">
        <f t="shared" si="4"/>
        <v>12.030075187969924</v>
      </c>
      <c r="K42" s="22">
        <f t="shared" si="5"/>
        <v>5.7080924855491331</v>
      </c>
      <c r="L42" s="23">
        <f t="shared" si="6"/>
        <v>13.909465020576132</v>
      </c>
      <c r="M42" s="22">
        <f t="shared" si="7"/>
        <v>21.257485029940121</v>
      </c>
      <c r="N42" s="28">
        <f t="shared" si="8"/>
        <v>13.226279431008827</v>
      </c>
    </row>
    <row r="43" spans="1:14" x14ac:dyDescent="0.35">
      <c r="A43" s="3">
        <v>4</v>
      </c>
      <c r="B43" s="2" t="s">
        <v>3</v>
      </c>
      <c r="C43" s="2"/>
      <c r="D43" s="4">
        <v>2032</v>
      </c>
      <c r="E43" s="4">
        <v>2017</v>
      </c>
      <c r="F43" s="4">
        <v>1934</v>
      </c>
      <c r="G43" s="4">
        <v>1902</v>
      </c>
      <c r="H43" s="4">
        <v>1992</v>
      </c>
      <c r="I43" s="6">
        <f t="shared" si="3"/>
        <v>9877</v>
      </c>
      <c r="J43" s="22">
        <f t="shared" si="4"/>
        <v>0.74367873078829949</v>
      </c>
      <c r="K43" s="22">
        <f t="shared" si="5"/>
        <v>4.2916235780765257</v>
      </c>
      <c r="L43" s="23">
        <f t="shared" si="6"/>
        <v>1.6824395373291272</v>
      </c>
      <c r="M43" s="22">
        <f t="shared" si="7"/>
        <v>-4.5180722891566267</v>
      </c>
      <c r="N43" s="28">
        <f t="shared" si="8"/>
        <v>0.54991738925933142</v>
      </c>
    </row>
    <row r="44" spans="1:14" x14ac:dyDescent="0.35">
      <c r="A44" s="3">
        <v>5</v>
      </c>
      <c r="B44" s="2" t="s">
        <v>5</v>
      </c>
      <c r="C44" s="2"/>
      <c r="D44" s="4">
        <v>2578</v>
      </c>
      <c r="E44" s="4">
        <v>2107</v>
      </c>
      <c r="F44" s="4">
        <v>1788</v>
      </c>
      <c r="G44" s="4">
        <v>1603</v>
      </c>
      <c r="H44" s="4">
        <v>1550</v>
      </c>
      <c r="I44" s="6">
        <f t="shared" si="3"/>
        <v>9626</v>
      </c>
      <c r="J44" s="22">
        <f t="shared" si="4"/>
        <v>22.354057902230657</v>
      </c>
      <c r="K44" s="22">
        <f t="shared" si="5"/>
        <v>17.841163310961967</v>
      </c>
      <c r="L44" s="23">
        <f t="shared" si="6"/>
        <v>11.540860885839052</v>
      </c>
      <c r="M44" s="22">
        <f t="shared" si="7"/>
        <v>3.4193548387096775</v>
      </c>
      <c r="N44" s="28">
        <f t="shared" si="8"/>
        <v>13.788859234435339</v>
      </c>
    </row>
    <row r="45" spans="1:14" ht="29" x14ac:dyDescent="0.35">
      <c r="A45" s="3">
        <v>6</v>
      </c>
      <c r="B45" s="8" t="s">
        <v>6</v>
      </c>
      <c r="C45" s="8"/>
      <c r="D45" s="3">
        <v>3233</v>
      </c>
      <c r="E45" s="3">
        <v>2746</v>
      </c>
      <c r="F45" s="3">
        <v>2351</v>
      </c>
      <c r="G45" s="3">
        <v>2154</v>
      </c>
      <c r="H45" s="3">
        <v>1899</v>
      </c>
      <c r="I45" s="9">
        <f t="shared" si="3"/>
        <v>12383</v>
      </c>
      <c r="J45" s="24">
        <f t="shared" si="4"/>
        <v>17.734887108521484</v>
      </c>
      <c r="K45" s="24">
        <f t="shared" si="5"/>
        <v>16.801361122926416</v>
      </c>
      <c r="L45" s="25">
        <f t="shared" si="6"/>
        <v>9.1457753017641608</v>
      </c>
      <c r="M45" s="24">
        <f t="shared" si="7"/>
        <v>13.428120063191153</v>
      </c>
      <c r="N45" s="29">
        <f t="shared" si="8"/>
        <v>14.277535899100803</v>
      </c>
    </row>
    <row r="46" spans="1:14" x14ac:dyDescent="0.35">
      <c r="A46" s="4">
        <v>7</v>
      </c>
      <c r="B46" s="2" t="s">
        <v>4</v>
      </c>
      <c r="C46" s="2"/>
      <c r="D46" s="4">
        <v>1115</v>
      </c>
      <c r="E46" s="4">
        <v>966</v>
      </c>
      <c r="F46" s="4">
        <v>827</v>
      </c>
      <c r="G46" s="4">
        <v>962</v>
      </c>
      <c r="H46" s="4">
        <v>975</v>
      </c>
      <c r="I46" s="6">
        <f t="shared" si="3"/>
        <v>4845</v>
      </c>
      <c r="J46" s="22">
        <f t="shared" si="4"/>
        <v>15.424430641821946</v>
      </c>
      <c r="K46" s="22">
        <f t="shared" si="5"/>
        <v>16.807738814993954</v>
      </c>
      <c r="L46" s="23">
        <f t="shared" si="6"/>
        <v>-14.033264033264034</v>
      </c>
      <c r="M46" s="22">
        <f t="shared" si="7"/>
        <v>-1.3333333333333335</v>
      </c>
      <c r="N46" s="28">
        <f t="shared" si="8"/>
        <v>4.2163930225546329</v>
      </c>
    </row>
    <row r="47" spans="1:14" x14ac:dyDescent="0.35">
      <c r="A47" s="3">
        <v>8</v>
      </c>
      <c r="B47" s="2" t="s">
        <v>8</v>
      </c>
      <c r="C47" s="2"/>
      <c r="D47" s="4">
        <v>4086</v>
      </c>
      <c r="E47" s="4">
        <v>3530</v>
      </c>
      <c r="F47" s="4">
        <v>3209</v>
      </c>
      <c r="G47" s="4">
        <v>3208</v>
      </c>
      <c r="H47" s="4">
        <v>3202</v>
      </c>
      <c r="I47" s="6">
        <f t="shared" si="3"/>
        <v>17235</v>
      </c>
      <c r="J47" s="22">
        <f t="shared" si="4"/>
        <v>15.750708215297452</v>
      </c>
      <c r="K47" s="22">
        <f t="shared" si="5"/>
        <v>10.003116235587409</v>
      </c>
      <c r="L47" s="23">
        <f t="shared" si="6"/>
        <v>3.1172069825436407E-2</v>
      </c>
      <c r="M47" s="22">
        <f t="shared" si="7"/>
        <v>0.18738288569643974</v>
      </c>
      <c r="N47" s="28">
        <f t="shared" si="8"/>
        <v>6.4930948516016853</v>
      </c>
    </row>
    <row r="48" spans="1:14" x14ac:dyDescent="0.35">
      <c r="A48" s="3">
        <v>9</v>
      </c>
      <c r="B48" s="2" t="s">
        <v>13</v>
      </c>
      <c r="C48" s="2"/>
      <c r="D48" s="4">
        <v>2128</v>
      </c>
      <c r="E48" s="4">
        <v>1984</v>
      </c>
      <c r="F48" s="4">
        <v>1614</v>
      </c>
      <c r="G48" s="4">
        <v>1573</v>
      </c>
      <c r="H48" s="4">
        <v>1385</v>
      </c>
      <c r="I48" s="6">
        <f t="shared" si="3"/>
        <v>8684</v>
      </c>
      <c r="J48" s="22">
        <f t="shared" si="4"/>
        <v>7.2580645161290329</v>
      </c>
      <c r="K48" s="22">
        <f t="shared" si="5"/>
        <v>22.924411400247831</v>
      </c>
      <c r="L48" s="23">
        <f t="shared" si="6"/>
        <v>2.6064844246662426</v>
      </c>
      <c r="M48" s="22">
        <f t="shared" si="7"/>
        <v>13.574007220216608</v>
      </c>
      <c r="N48" s="28">
        <f t="shared" si="8"/>
        <v>11.590741890314929</v>
      </c>
    </row>
    <row r="49" spans="1:14" x14ac:dyDescent="0.35">
      <c r="A49" s="3">
        <v>10</v>
      </c>
      <c r="B49" s="2" t="s">
        <v>9</v>
      </c>
      <c r="C49" s="2"/>
      <c r="D49" s="4">
        <v>1160</v>
      </c>
      <c r="E49" s="4">
        <v>1133</v>
      </c>
      <c r="F49" s="4">
        <v>947</v>
      </c>
      <c r="G49" s="4">
        <v>961</v>
      </c>
      <c r="H49" s="4">
        <v>910</v>
      </c>
      <c r="I49" s="6">
        <f t="shared" si="3"/>
        <v>5111</v>
      </c>
      <c r="J49" s="22">
        <f t="shared" si="4"/>
        <v>2.3830538393645191</v>
      </c>
      <c r="K49" s="22">
        <f t="shared" si="5"/>
        <v>19.640971488912353</v>
      </c>
      <c r="L49" s="23">
        <f t="shared" si="6"/>
        <v>-1.4568158168574401</v>
      </c>
      <c r="M49" s="22">
        <f t="shared" si="7"/>
        <v>5.6043956043956049</v>
      </c>
      <c r="N49" s="28">
        <f t="shared" si="8"/>
        <v>6.5429012789537593</v>
      </c>
    </row>
    <row r="50" spans="1:14" x14ac:dyDescent="0.35">
      <c r="A50" s="3">
        <v>11</v>
      </c>
      <c r="B50" s="2" t="s">
        <v>12</v>
      </c>
      <c r="C50" s="2"/>
      <c r="D50" s="4">
        <v>3374</v>
      </c>
      <c r="E50" s="4">
        <v>3071</v>
      </c>
      <c r="F50" s="4">
        <v>2574</v>
      </c>
      <c r="G50" s="4">
        <v>2386</v>
      </c>
      <c r="H50" s="4">
        <v>2338</v>
      </c>
      <c r="I50" s="6">
        <f t="shared" si="3"/>
        <v>13743</v>
      </c>
      <c r="J50" s="22">
        <f t="shared" si="4"/>
        <v>9.8664929990231194</v>
      </c>
      <c r="K50" s="22">
        <f t="shared" si="5"/>
        <v>19.308469308469309</v>
      </c>
      <c r="L50" s="23">
        <f t="shared" si="6"/>
        <v>7.8792958927074608</v>
      </c>
      <c r="M50" s="22">
        <f t="shared" si="7"/>
        <v>2.0530367835757057</v>
      </c>
      <c r="N50" s="28">
        <f t="shared" si="8"/>
        <v>9.7768237459438989</v>
      </c>
    </row>
    <row r="51" spans="1:14" x14ac:dyDescent="0.35">
      <c r="A51" s="3">
        <v>12</v>
      </c>
      <c r="B51" s="2" t="s">
        <v>7</v>
      </c>
      <c r="C51" s="2"/>
      <c r="D51" s="4">
        <v>1429</v>
      </c>
      <c r="E51" s="4">
        <v>1456</v>
      </c>
      <c r="F51" s="4">
        <v>1344</v>
      </c>
      <c r="G51" s="4">
        <v>1189</v>
      </c>
      <c r="H51" s="4">
        <v>1194</v>
      </c>
      <c r="I51" s="6">
        <f t="shared" si="3"/>
        <v>6612</v>
      </c>
      <c r="J51" s="22">
        <f t="shared" si="4"/>
        <v>-1.8543956043956045</v>
      </c>
      <c r="K51" s="22">
        <f t="shared" si="5"/>
        <v>8.3333333333333321</v>
      </c>
      <c r="L51" s="23">
        <f t="shared" si="6"/>
        <v>13.036164844407065</v>
      </c>
      <c r="M51" s="22">
        <f t="shared" si="7"/>
        <v>-0.41876046901172526</v>
      </c>
      <c r="N51" s="28">
        <f t="shared" si="8"/>
        <v>4.7740855260832662</v>
      </c>
    </row>
    <row r="52" spans="1:14" x14ac:dyDescent="0.35">
      <c r="A52" s="3">
        <v>13</v>
      </c>
      <c r="B52" s="2" t="s">
        <v>10</v>
      </c>
      <c r="C52" s="2"/>
      <c r="D52" s="4">
        <v>2138</v>
      </c>
      <c r="E52" s="4">
        <v>1979</v>
      </c>
      <c r="F52" s="4">
        <v>1974</v>
      </c>
      <c r="G52" s="4">
        <v>2023</v>
      </c>
      <c r="H52" s="4">
        <v>1759</v>
      </c>
      <c r="I52" s="6">
        <f t="shared" si="3"/>
        <v>9873</v>
      </c>
      <c r="J52" s="22">
        <f t="shared" si="4"/>
        <v>8.0343607882769081</v>
      </c>
      <c r="K52" s="22">
        <f t="shared" si="5"/>
        <v>0.25329280648429586</v>
      </c>
      <c r="L52" s="23">
        <f t="shared" si="6"/>
        <v>-2.422145328719723</v>
      </c>
      <c r="M52" s="22">
        <f t="shared" si="7"/>
        <v>15.008527572484365</v>
      </c>
      <c r="N52" s="28">
        <f t="shared" si="8"/>
        <v>5.2185089596314613</v>
      </c>
    </row>
    <row r="53" spans="1:14" x14ac:dyDescent="0.35">
      <c r="A53" s="3">
        <v>14</v>
      </c>
      <c r="B53" s="2" t="s">
        <v>11</v>
      </c>
      <c r="C53" s="2"/>
      <c r="D53" s="4">
        <v>1279</v>
      </c>
      <c r="E53" s="4">
        <v>1186</v>
      </c>
      <c r="F53" s="4">
        <v>1062</v>
      </c>
      <c r="G53" s="4">
        <v>1046</v>
      </c>
      <c r="H53" s="4">
        <v>1007</v>
      </c>
      <c r="I53" s="6">
        <f t="shared" si="3"/>
        <v>5580</v>
      </c>
      <c r="J53" s="22">
        <f t="shared" si="4"/>
        <v>7.841483979763912</v>
      </c>
      <c r="K53" s="22">
        <f t="shared" si="5"/>
        <v>11.67608286252354</v>
      </c>
      <c r="L53" s="23">
        <f t="shared" si="6"/>
        <v>1.5296367112810707</v>
      </c>
      <c r="M53" s="22">
        <f t="shared" si="7"/>
        <v>3.8728897715988087</v>
      </c>
      <c r="N53" s="28">
        <f t="shared" si="8"/>
        <v>6.2300233312918323</v>
      </c>
    </row>
    <row r="54" spans="1:14" x14ac:dyDescent="0.35">
      <c r="A54" s="12"/>
      <c r="B54" s="13" t="s">
        <v>17</v>
      </c>
      <c r="C54" s="13"/>
      <c r="D54" s="14">
        <f t="shared" ref="D54:I54" si="9">SUM(D40:D53)</f>
        <v>30832</v>
      </c>
      <c r="E54" s="14">
        <f t="shared" si="9"/>
        <v>28317</v>
      </c>
      <c r="F54" s="14">
        <f t="shared" si="9"/>
        <v>25366</v>
      </c>
      <c r="G54" s="14">
        <f t="shared" si="9"/>
        <v>24554</v>
      </c>
      <c r="H54" s="14">
        <f t="shared" si="9"/>
        <v>23637</v>
      </c>
      <c r="I54" s="15">
        <f t="shared" si="9"/>
        <v>132706</v>
      </c>
      <c r="J54" s="23">
        <f t="shared" si="4"/>
        <v>8.8815905639721713</v>
      </c>
      <c r="K54" s="23">
        <f t="shared" si="5"/>
        <v>11.633682882598755</v>
      </c>
      <c r="L54" s="23">
        <f t="shared" si="6"/>
        <v>3.3069968233281748</v>
      </c>
      <c r="M54" s="23">
        <f t="shared" si="7"/>
        <v>3.8795109362440239</v>
      </c>
      <c r="N54" s="28">
        <f>(J54+K54+L54+M54)/4</f>
        <v>6.9254453015357811</v>
      </c>
    </row>
    <row r="57" spans="1:14" x14ac:dyDescent="0.35">
      <c r="A57" s="41" t="s">
        <v>28</v>
      </c>
      <c r="B57" s="41"/>
      <c r="C57" s="41"/>
      <c r="D57" s="41"/>
      <c r="E57" s="41"/>
      <c r="F57" s="41"/>
      <c r="G57" s="41"/>
      <c r="H57" s="41"/>
    </row>
    <row r="58" spans="1:14" s="11" customFormat="1" ht="29" x14ac:dyDescent="0.35">
      <c r="A58" s="40" t="s">
        <v>14</v>
      </c>
      <c r="B58" s="40" t="s">
        <v>15</v>
      </c>
      <c r="C58" s="40"/>
      <c r="D58" s="26" t="s">
        <v>22</v>
      </c>
      <c r="E58" s="26" t="s">
        <v>23</v>
      </c>
      <c r="F58" s="26" t="s">
        <v>24</v>
      </c>
      <c r="G58" s="26" t="s">
        <v>29</v>
      </c>
      <c r="H58" s="26" t="s">
        <v>25</v>
      </c>
    </row>
    <row r="59" spans="1:14" x14ac:dyDescent="0.35">
      <c r="A59" s="4">
        <v>1</v>
      </c>
      <c r="B59" s="2" t="s">
        <v>0</v>
      </c>
      <c r="C59" s="2"/>
      <c r="D59" s="2">
        <v>-1.8891297615360791</v>
      </c>
      <c r="E59" s="2">
        <v>4.837662337662338</v>
      </c>
      <c r="F59" s="2">
        <v>-3.2456994482310937E-2</v>
      </c>
      <c r="G59" s="2">
        <v>-4.4651162790697674</v>
      </c>
      <c r="H59" s="2">
        <v>-0.38726017435645488</v>
      </c>
    </row>
    <row r="60" spans="1:14" x14ac:dyDescent="0.35">
      <c r="A60" s="4">
        <v>2</v>
      </c>
      <c r="B60" s="2" t="s">
        <v>1</v>
      </c>
      <c r="C60" s="2"/>
      <c r="D60" s="2">
        <v>1.5862068965517242</v>
      </c>
      <c r="E60" s="2">
        <v>13.458528951486699</v>
      </c>
      <c r="F60" s="2">
        <v>2.1582733812949639</v>
      </c>
      <c r="G60" s="2">
        <v>4.3369474562135117</v>
      </c>
      <c r="H60" s="2">
        <v>5.3849891713867244</v>
      </c>
    </row>
    <row r="61" spans="1:14" x14ac:dyDescent="0.35">
      <c r="A61" s="4">
        <v>3</v>
      </c>
      <c r="B61" s="2" t="s">
        <v>2</v>
      </c>
      <c r="C61" s="2"/>
      <c r="D61" s="2">
        <v>12.030075187969924</v>
      </c>
      <c r="E61" s="2">
        <v>5.7080924855491331</v>
      </c>
      <c r="F61" s="2">
        <v>13.909465020576132</v>
      </c>
      <c r="G61" s="2">
        <v>21.257485029940121</v>
      </c>
      <c r="H61" s="2">
        <v>13.226279431008827</v>
      </c>
    </row>
    <row r="62" spans="1:14" x14ac:dyDescent="0.35">
      <c r="A62" s="4">
        <v>4</v>
      </c>
      <c r="B62" s="2" t="s">
        <v>3</v>
      </c>
      <c r="C62" s="2"/>
      <c r="D62" s="2">
        <v>0.74367873078829949</v>
      </c>
      <c r="E62" s="2">
        <v>4.2916235780765257</v>
      </c>
      <c r="F62" s="2">
        <v>1.6824395373291272</v>
      </c>
      <c r="G62" s="2">
        <v>-4.5180722891566267</v>
      </c>
      <c r="H62" s="2">
        <v>0.54991738925933142</v>
      </c>
    </row>
    <row r="63" spans="1:14" x14ac:dyDescent="0.35">
      <c r="A63" s="4">
        <v>5</v>
      </c>
      <c r="B63" s="2" t="s">
        <v>4</v>
      </c>
      <c r="C63" s="2"/>
      <c r="D63" s="2">
        <v>15.424430641821946</v>
      </c>
      <c r="E63" s="2">
        <v>16.807738814993954</v>
      </c>
      <c r="F63" s="2">
        <v>-14.033264033264034</v>
      </c>
      <c r="G63" s="2">
        <v>-1.3333333333333335</v>
      </c>
      <c r="H63" s="2">
        <v>4.2163930225546329</v>
      </c>
    </row>
    <row r="64" spans="1:14" x14ac:dyDescent="0.35">
      <c r="A64" s="4">
        <v>6</v>
      </c>
      <c r="B64" s="2" t="s">
        <v>5</v>
      </c>
      <c r="C64" s="2"/>
      <c r="D64" s="2">
        <v>22.354057902230657</v>
      </c>
      <c r="E64" s="2">
        <v>17.841163310961967</v>
      </c>
      <c r="F64" s="2">
        <v>11.540860885839052</v>
      </c>
      <c r="G64" s="2">
        <v>3.4193548387096775</v>
      </c>
      <c r="H64" s="2">
        <v>13.788859234435339</v>
      </c>
    </row>
    <row r="65" spans="1:8" x14ac:dyDescent="0.35">
      <c r="A65" s="4">
        <v>7</v>
      </c>
      <c r="B65" s="2" t="s">
        <v>6</v>
      </c>
      <c r="C65" s="2"/>
      <c r="D65" s="2">
        <v>17.734887108521484</v>
      </c>
      <c r="E65" s="2">
        <v>16.801361122926416</v>
      </c>
      <c r="F65" s="2">
        <v>9.1457753017641608</v>
      </c>
      <c r="G65" s="2">
        <v>13.428120063191153</v>
      </c>
      <c r="H65" s="2">
        <v>14.277535899100803</v>
      </c>
    </row>
    <row r="66" spans="1:8" x14ac:dyDescent="0.35">
      <c r="A66" s="4">
        <v>8</v>
      </c>
      <c r="B66" s="2" t="s">
        <v>7</v>
      </c>
      <c r="C66" s="2"/>
      <c r="D66" s="2">
        <v>-1.8543956043956045</v>
      </c>
      <c r="E66" s="2">
        <v>8.3333333333333321</v>
      </c>
      <c r="F66" s="2">
        <v>13.036164844407065</v>
      </c>
      <c r="G66" s="2">
        <v>-0.41876046901172526</v>
      </c>
      <c r="H66" s="2">
        <v>4.7740855260832662</v>
      </c>
    </row>
    <row r="67" spans="1:8" x14ac:dyDescent="0.35">
      <c r="A67" s="4">
        <v>9</v>
      </c>
      <c r="B67" s="2" t="s">
        <v>8</v>
      </c>
      <c r="C67" s="2"/>
      <c r="D67" s="2">
        <v>15.750708215297452</v>
      </c>
      <c r="E67" s="2">
        <v>10.003116235587409</v>
      </c>
      <c r="F67" s="2">
        <v>3.1172069825436407E-2</v>
      </c>
      <c r="G67" s="2">
        <v>0.18738288569643974</v>
      </c>
      <c r="H67" s="2">
        <v>6.4930948516016853</v>
      </c>
    </row>
    <row r="68" spans="1:8" x14ac:dyDescent="0.35">
      <c r="A68" s="4">
        <v>10</v>
      </c>
      <c r="B68" s="2" t="s">
        <v>9</v>
      </c>
      <c r="C68" s="2"/>
      <c r="D68" s="2">
        <v>2.3830538393645191</v>
      </c>
      <c r="E68" s="2">
        <v>19.640971488912353</v>
      </c>
      <c r="F68" s="2">
        <v>-1.4568158168574401</v>
      </c>
      <c r="G68" s="2">
        <v>5.6043956043956049</v>
      </c>
      <c r="H68" s="2">
        <v>6.5429012789537593</v>
      </c>
    </row>
    <row r="69" spans="1:8" x14ac:dyDescent="0.35">
      <c r="A69" s="4">
        <v>11</v>
      </c>
      <c r="B69" s="2" t="s">
        <v>13</v>
      </c>
      <c r="C69" s="2"/>
      <c r="D69" s="2">
        <v>7.2580645161290329</v>
      </c>
      <c r="E69" s="2">
        <v>22.924411400247831</v>
      </c>
      <c r="F69" s="2">
        <v>2.6064844246662426</v>
      </c>
      <c r="G69" s="2">
        <v>13.574007220216608</v>
      </c>
      <c r="H69" s="2">
        <v>11.590741890314929</v>
      </c>
    </row>
    <row r="70" spans="1:8" x14ac:dyDescent="0.35">
      <c r="A70" s="4">
        <v>12</v>
      </c>
      <c r="B70" s="2" t="s">
        <v>11</v>
      </c>
      <c r="C70" s="2"/>
      <c r="D70" s="2">
        <v>7.841483979763912</v>
      </c>
      <c r="E70" s="2">
        <v>11.67608286252354</v>
      </c>
      <c r="F70" s="2">
        <v>1.5296367112810707</v>
      </c>
      <c r="G70" s="2">
        <v>3.8728897715988087</v>
      </c>
      <c r="H70" s="2">
        <v>6.2300233312918323</v>
      </c>
    </row>
    <row r="71" spans="1:8" x14ac:dyDescent="0.35">
      <c r="A71" s="4">
        <v>13</v>
      </c>
      <c r="B71" s="2" t="s">
        <v>10</v>
      </c>
      <c r="C71" s="2"/>
      <c r="D71" s="2">
        <v>8.0343607882769081</v>
      </c>
      <c r="E71" s="2">
        <v>0.25329280648429586</v>
      </c>
      <c r="F71" s="2">
        <v>-2.422145328719723</v>
      </c>
      <c r="G71" s="2">
        <v>15.008527572484365</v>
      </c>
      <c r="H71" s="2">
        <v>5.2185089596314613</v>
      </c>
    </row>
    <row r="72" spans="1:8" x14ac:dyDescent="0.35">
      <c r="A72" s="4">
        <v>14</v>
      </c>
      <c r="B72" s="2" t="s">
        <v>12</v>
      </c>
      <c r="C72" s="2"/>
      <c r="D72" s="2">
        <v>9.8664929990231194</v>
      </c>
      <c r="E72" s="2">
        <v>19.308469308469309</v>
      </c>
      <c r="F72" s="2">
        <v>7.8792958927074608</v>
      </c>
      <c r="G72" s="2">
        <v>2.0530367835757057</v>
      </c>
      <c r="H72" s="2">
        <v>9.7768237459438989</v>
      </c>
    </row>
    <row r="73" spans="1:8" x14ac:dyDescent="0.35">
      <c r="A73" s="2"/>
      <c r="B73" s="5" t="s">
        <v>17</v>
      </c>
      <c r="C73" s="5"/>
      <c r="D73" s="5">
        <v>8.8815905639721713</v>
      </c>
      <c r="E73" s="5">
        <v>11.633682882598755</v>
      </c>
      <c r="F73" s="5">
        <v>3.3069968233281748</v>
      </c>
      <c r="G73" s="5">
        <v>3.8795109362440239</v>
      </c>
      <c r="H73" s="5">
        <v>6.9254453015357811</v>
      </c>
    </row>
  </sheetData>
  <sortState xmlns:xlrd2="http://schemas.microsoft.com/office/spreadsheetml/2017/richdata2" ref="A40:N54">
    <sortCondition ref="A40:A54"/>
  </sortState>
  <mergeCells count="4">
    <mergeCell ref="A57:H57"/>
    <mergeCell ref="A1:H1"/>
    <mergeCell ref="A38:N38"/>
    <mergeCell ref="A19:J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D818D-6321-49CE-8CBD-1584386D136E}">
  <dimension ref="A1"/>
  <sheetViews>
    <sheetView tabSelected="1" view="pageBreakPreview" topLeftCell="A52" zoomScale="60" zoomScaleNormal="100" workbookViewId="0">
      <selection activeCell="N6" sqref="N6"/>
    </sheetView>
  </sheetViews>
  <sheetFormatPr defaultRowHeight="14.5" x14ac:dyDescent="0.35"/>
  <sheetData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Ishappa Bandi [MAHE-BLR]</dc:creator>
  <cp:lastModifiedBy>Ishappa C Bandi [MAHE-BLR]</cp:lastModifiedBy>
  <dcterms:created xsi:type="dcterms:W3CDTF">2023-01-09T10:55:47Z</dcterms:created>
  <dcterms:modified xsi:type="dcterms:W3CDTF">2023-11-02T09:59:52Z</dcterms:modified>
</cp:coreProperties>
</file>