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osu\Downloads\JCRCO_20231024-20231023T135424Z-001\JCRCO_20231024\"/>
    </mc:Choice>
  </mc:AlternateContent>
  <xr:revisionPtr revIDLastSave="0" documentId="13_ncr:1_{D0CA33DC-03D2-49D6-AE4C-95992D546D5E}" xr6:coauthVersionLast="47" xr6:coauthVersionMax="47" xr10:uidLastSave="{00000000-0000-0000-0000-000000000000}"/>
  <bookViews>
    <workbookView xWindow="1100" yWindow="1100" windowWidth="22590" windowHeight="11890" xr2:uid="{00000000-000D-0000-FFFF-FFFF00000000}"/>
  </bookViews>
  <sheets>
    <sheet name="Supplemental Table1" sheetId="9" r:id="rId1"/>
    <sheet name="S Table2" sheetId="1" r:id="rId2"/>
    <sheet name="S Table 3" sheetId="15" r:id="rId3"/>
    <sheet name="S Table 4" sheetId="11" r:id="rId4"/>
    <sheet name="S Table 5" sheetId="12" r:id="rId5"/>
    <sheet name="S Table 6" sheetId="13" r:id="rId6"/>
    <sheet name="S Table 7" sheetId="14" r:id="rId7"/>
    <sheet name="S Table8" sheetId="16" r:id="rId8"/>
  </sheets>
  <definedNames>
    <definedName name="_xlnm._FilterDatabase" localSheetId="3" hidden="1">'S Table 4'!$A$3:$O$190</definedName>
    <definedName name="_xlnm._FilterDatabase" localSheetId="4" hidden="1">'S Table 5'!$A$3:$D$100</definedName>
  </definedNames>
  <calcPr calcId="191029"/>
</workbook>
</file>

<file path=xl/calcChain.xml><?xml version="1.0" encoding="utf-8"?>
<calcChain xmlns="http://schemas.openxmlformats.org/spreadsheetml/2006/main">
  <c r="J6" i="16" l="1"/>
  <c r="J5" i="16"/>
  <c r="J4" i="16"/>
  <c r="J7" i="16" s="1"/>
  <c r="N190" i="11"/>
  <c r="N189" i="11"/>
  <c r="N188" i="11"/>
  <c r="N187" i="11"/>
  <c r="N186" i="11"/>
  <c r="N185" i="11"/>
  <c r="N184" i="11"/>
  <c r="N183" i="11"/>
  <c r="N182" i="11"/>
  <c r="N181" i="11"/>
  <c r="N180" i="11"/>
  <c r="N179" i="11"/>
  <c r="N178" i="11"/>
  <c r="N177" i="11"/>
  <c r="N176" i="11"/>
  <c r="N175" i="11"/>
  <c r="N174" i="11"/>
  <c r="N173" i="11"/>
  <c r="N172" i="11"/>
  <c r="N171" i="11"/>
  <c r="N170" i="11"/>
  <c r="N169" i="11"/>
  <c r="N168" i="11"/>
  <c r="N167" i="11"/>
  <c r="N166" i="11"/>
  <c r="N165" i="11"/>
  <c r="N164" i="11"/>
  <c r="N163" i="11"/>
  <c r="N162" i="11"/>
  <c r="N161" i="11"/>
  <c r="N160" i="11"/>
  <c r="N158" i="11"/>
  <c r="N157" i="11"/>
  <c r="N156" i="11"/>
  <c r="N155" i="11"/>
  <c r="N154" i="11"/>
  <c r="N153" i="11"/>
  <c r="N152" i="11"/>
  <c r="N151" i="11"/>
  <c r="N150" i="11"/>
  <c r="N149" i="11"/>
  <c r="N148" i="11"/>
  <c r="N147" i="11"/>
  <c r="N146" i="11"/>
  <c r="N145" i="11"/>
  <c r="N144" i="11"/>
  <c r="N143" i="11"/>
  <c r="N142" i="11"/>
  <c r="N141" i="11"/>
  <c r="N140" i="11"/>
  <c r="N139" i="11"/>
  <c r="N138" i="11"/>
  <c r="N137" i="11"/>
  <c r="N136" i="11"/>
  <c r="N135" i="11"/>
  <c r="N134" i="11"/>
  <c r="N133" i="11"/>
  <c r="N132" i="11"/>
  <c r="N131" i="11"/>
  <c r="N130" i="11"/>
  <c r="N129" i="11"/>
  <c r="N128" i="11"/>
  <c r="N127" i="11"/>
  <c r="N126" i="11"/>
  <c r="N125" i="11"/>
  <c r="N124" i="11"/>
  <c r="N123" i="11"/>
  <c r="N122" i="11"/>
  <c r="N121" i="11"/>
  <c r="N120" i="11"/>
  <c r="N119" i="11"/>
  <c r="N118" i="11"/>
  <c r="N117" i="11"/>
  <c r="N116" i="11"/>
  <c r="N115" i="11"/>
  <c r="N114" i="11"/>
  <c r="N113" i="11"/>
  <c r="N112" i="11"/>
  <c r="N111" i="11"/>
  <c r="N110" i="11"/>
  <c r="N109" i="11"/>
  <c r="N108" i="11"/>
  <c r="N107" i="11"/>
  <c r="N106" i="11"/>
  <c r="N105" i="11"/>
  <c r="N104" i="11"/>
  <c r="N103" i="11"/>
  <c r="N102" i="11"/>
  <c r="N101" i="11"/>
  <c r="N100" i="11"/>
  <c r="N99" i="11"/>
  <c r="N98" i="11"/>
  <c r="N97" i="11"/>
  <c r="N96" i="11"/>
  <c r="N95" i="11"/>
  <c r="N94" i="11"/>
  <c r="N93" i="11"/>
  <c r="N92" i="11"/>
  <c r="N91" i="11"/>
  <c r="N90" i="11"/>
  <c r="N89" i="11"/>
  <c r="N88" i="11"/>
  <c r="N87" i="11"/>
  <c r="N86" i="11"/>
  <c r="N85" i="11"/>
  <c r="N84" i="11"/>
  <c r="N83" i="11"/>
  <c r="N82" i="11"/>
  <c r="N81" i="11"/>
  <c r="N80" i="11"/>
  <c r="N79" i="11"/>
  <c r="N78" i="11"/>
  <c r="N77" i="11"/>
  <c r="N76" i="11"/>
  <c r="N75" i="11"/>
  <c r="N74" i="11"/>
  <c r="N73" i="11"/>
  <c r="N72" i="11"/>
  <c r="N71" i="11"/>
  <c r="N70" i="11"/>
  <c r="N69" i="11"/>
  <c r="N68" i="11"/>
  <c r="N67" i="11"/>
  <c r="N66" i="11"/>
  <c r="N65" i="11"/>
  <c r="N64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N50" i="11"/>
  <c r="N49" i="11"/>
  <c r="N48" i="11"/>
  <c r="N47" i="11"/>
  <c r="N46" i="11"/>
  <c r="N45" i="11"/>
  <c r="N44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N8" i="11"/>
  <c r="N7" i="11"/>
  <c r="N6" i="11"/>
  <c r="N5" i="11"/>
  <c r="N4" i="11"/>
  <c r="K5" i="16" l="1"/>
  <c r="K6" i="16"/>
  <c r="K4" i="16"/>
  <c r="K7" i="16" l="1"/>
</calcChain>
</file>

<file path=xl/sharedStrings.xml><?xml version="1.0" encoding="utf-8"?>
<sst xmlns="http://schemas.openxmlformats.org/spreadsheetml/2006/main" count="2660" uniqueCount="1453">
  <si>
    <r>
      <rPr>
        <b/>
        <sz val="12"/>
        <color theme="1"/>
        <rFont val="맑은 고딕"/>
        <family val="3"/>
        <charset val="129"/>
        <scheme val="minor"/>
      </rPr>
      <t xml:space="preserve">Bold : CNV (143 genes), </t>
    </r>
    <r>
      <rPr>
        <b/>
        <i/>
        <sz val="12"/>
        <color theme="1"/>
        <rFont val="맑은 고딕"/>
        <family val="3"/>
        <charset val="129"/>
        <scheme val="minor"/>
      </rPr>
      <t>italic</t>
    </r>
    <r>
      <rPr>
        <b/>
        <sz val="12"/>
        <color theme="1"/>
        <rFont val="맑은 고딕"/>
        <family val="3"/>
        <charset val="129"/>
        <scheme val="minor"/>
      </rPr>
      <t xml:space="preserve"> : translocation (18 genes)</t>
    </r>
  </si>
  <si>
    <t>ABL1</t>
  </si>
  <si>
    <t>CBL</t>
  </si>
  <si>
    <t>CXCR3</t>
  </si>
  <si>
    <t>FGFR3</t>
  </si>
  <si>
    <t>IL2</t>
  </si>
  <si>
    <t>MYCL</t>
  </si>
  <si>
    <t>PRKDC</t>
  </si>
  <si>
    <t>SMO</t>
  </si>
  <si>
    <t>ABL2</t>
  </si>
  <si>
    <t>ACVR1</t>
  </si>
  <si>
    <t>ACVR1B</t>
  </si>
  <si>
    <t>ADAM29</t>
  </si>
  <si>
    <t>ADGRA2</t>
  </si>
  <si>
    <t>AKT1</t>
  </si>
  <si>
    <t>AKT2</t>
  </si>
  <si>
    <t>CCDC150</t>
  </si>
  <si>
    <t>CYLD</t>
  </si>
  <si>
    <t>FGFR4</t>
  </si>
  <si>
    <t>IL23A</t>
  </si>
  <si>
    <t>MYCN</t>
  </si>
  <si>
    <t>PARK2</t>
  </si>
  <si>
    <t>SNCAIP</t>
  </si>
  <si>
    <t>AKT3</t>
  </si>
  <si>
    <t>ALK</t>
  </si>
  <si>
    <t>ALOX12B</t>
  </si>
  <si>
    <t>ALOX15B</t>
  </si>
  <si>
    <t>AMER1</t>
  </si>
  <si>
    <t>APC</t>
  </si>
  <si>
    <t>APCDD1</t>
  </si>
  <si>
    <t>APEX1</t>
  </si>
  <si>
    <t>CCDC168</t>
  </si>
  <si>
    <t>CYP17A1</t>
  </si>
  <si>
    <t>FH</t>
  </si>
  <si>
    <t>IL6</t>
  </si>
  <si>
    <t>MYD88</t>
  </si>
  <si>
    <t>PRPF40B</t>
  </si>
  <si>
    <t>SOCS1</t>
  </si>
  <si>
    <t>APOB</t>
  </si>
  <si>
    <t>APOBEC1</t>
  </si>
  <si>
    <t>APOBEC3A</t>
  </si>
  <si>
    <t>APOBEC3B</t>
  </si>
  <si>
    <t>AR</t>
  </si>
  <si>
    <t>ARAF</t>
  </si>
  <si>
    <t>ARFRP1</t>
  </si>
  <si>
    <t>ARID1A</t>
  </si>
  <si>
    <t>CCDC43</t>
  </si>
  <si>
    <t>DAXX</t>
  </si>
  <si>
    <t>FLCN</t>
  </si>
  <si>
    <t>IL7R</t>
  </si>
  <si>
    <t>MYO18A</t>
  </si>
  <si>
    <t>PRSS8</t>
  </si>
  <si>
    <t>SOX10</t>
  </si>
  <si>
    <t>ARID1B</t>
  </si>
  <si>
    <t>ARID2</t>
  </si>
  <si>
    <t>ASXL1</t>
  </si>
  <si>
    <t>ATM</t>
  </si>
  <si>
    <t>ATP11B</t>
  </si>
  <si>
    <t>ATR</t>
  </si>
  <si>
    <t>ATRX</t>
  </si>
  <si>
    <t>AURKA</t>
  </si>
  <si>
    <t>CCL2</t>
  </si>
  <si>
    <t>DCUN1D1</t>
  </si>
  <si>
    <t>FLT1</t>
  </si>
  <si>
    <t>INHBA</t>
  </si>
  <si>
    <t>NCOA3</t>
  </si>
  <si>
    <t>PTCH1</t>
  </si>
  <si>
    <t>SOX2</t>
  </si>
  <si>
    <t>AURKB</t>
  </si>
  <si>
    <t>AXIN1</t>
  </si>
  <si>
    <t>AXL</t>
  </si>
  <si>
    <t>B2M</t>
  </si>
  <si>
    <t>B3GAT1</t>
  </si>
  <si>
    <t>BACH1</t>
  </si>
  <si>
    <t>BAP1</t>
  </si>
  <si>
    <t>BARD1</t>
  </si>
  <si>
    <t>CCL4</t>
  </si>
  <si>
    <t>DDR2</t>
  </si>
  <si>
    <t>FLT3</t>
  </si>
  <si>
    <t>INPP4B</t>
  </si>
  <si>
    <t>NCOR1</t>
  </si>
  <si>
    <t>PTCH2</t>
  </si>
  <si>
    <t>SOX9</t>
  </si>
  <si>
    <t>BCL2</t>
  </si>
  <si>
    <t>BCL2A1</t>
  </si>
  <si>
    <t>BCL2L1</t>
  </si>
  <si>
    <t>BCL2L2</t>
  </si>
  <si>
    <t>BCL6</t>
  </si>
  <si>
    <t>BCL9</t>
  </si>
  <si>
    <t>BCOR</t>
  </si>
  <si>
    <t>BCORL1</t>
  </si>
  <si>
    <t>CCND1</t>
  </si>
  <si>
    <t>DICER1</t>
  </si>
  <si>
    <t>FLT4</t>
  </si>
  <si>
    <t>INSR</t>
  </si>
  <si>
    <t>NF1</t>
  </si>
  <si>
    <t>PTEN</t>
  </si>
  <si>
    <t>SPEN</t>
  </si>
  <si>
    <t>BCR</t>
  </si>
  <si>
    <t>BIRC2</t>
  </si>
  <si>
    <t>BIRC3</t>
  </si>
  <si>
    <t>BLM</t>
  </si>
  <si>
    <t>BRAF</t>
  </si>
  <si>
    <t>BRCA1</t>
  </si>
  <si>
    <t>BRCA2</t>
  </si>
  <si>
    <t>BRD2</t>
  </si>
  <si>
    <t>CCND2</t>
  </si>
  <si>
    <t>DIS3</t>
  </si>
  <si>
    <t>FOXA1</t>
  </si>
  <si>
    <t>IRF2</t>
  </si>
  <si>
    <t>NF2</t>
  </si>
  <si>
    <t>PTK2</t>
  </si>
  <si>
    <t>SPOP</t>
  </si>
  <si>
    <t>BRD3</t>
  </si>
  <si>
    <t>BRD4</t>
  </si>
  <si>
    <t>BRIP1</t>
  </si>
  <si>
    <t>BTG1</t>
  </si>
  <si>
    <t>BTK</t>
  </si>
  <si>
    <t>BTLA</t>
  </si>
  <si>
    <t>CARD11</t>
  </si>
  <si>
    <t>CASP5</t>
  </si>
  <si>
    <t>CCND3</t>
  </si>
  <si>
    <t>DNMT1</t>
  </si>
  <si>
    <t>FOXL2</t>
  </si>
  <si>
    <t>IRF4</t>
  </si>
  <si>
    <t>NFE2L2</t>
  </si>
  <si>
    <t>PTPN11</t>
  </si>
  <si>
    <t>SPTA1</t>
  </si>
  <si>
    <t>CASP8</t>
  </si>
  <si>
    <t>CBFB</t>
  </si>
  <si>
    <t>CCNE1</t>
  </si>
  <si>
    <t>DNMT3A</t>
  </si>
  <si>
    <t>FOXO3</t>
  </si>
  <si>
    <t>IRS2</t>
  </si>
  <si>
    <t>NFKBIA</t>
  </si>
  <si>
    <t>PTPRC</t>
  </si>
  <si>
    <t>SRC</t>
  </si>
  <si>
    <t>CD27</t>
  </si>
  <si>
    <t>CD274</t>
  </si>
  <si>
    <t>CD276</t>
  </si>
  <si>
    <t>CD28</t>
  </si>
  <si>
    <t>DOCK2</t>
  </si>
  <si>
    <t>FOXP1</t>
  </si>
  <si>
    <t>ITGAE</t>
  </si>
  <si>
    <t>NKX2-1</t>
  </si>
  <si>
    <t>PTPRD</t>
  </si>
  <si>
    <t>SRSF1</t>
  </si>
  <si>
    <t>CD3D</t>
  </si>
  <si>
    <t>CD3E</t>
  </si>
  <si>
    <t>CD3G</t>
  </si>
  <si>
    <t>CD4</t>
  </si>
  <si>
    <t>CD40</t>
  </si>
  <si>
    <t>CD44</t>
  </si>
  <si>
    <t>CD79A</t>
  </si>
  <si>
    <t>CD79B</t>
  </si>
  <si>
    <t>DOT1L</t>
  </si>
  <si>
    <t>FOXP3</t>
  </si>
  <si>
    <t>ITK</t>
  </si>
  <si>
    <t>NKX2-8</t>
  </si>
  <si>
    <t>QKI</t>
  </si>
  <si>
    <t>SRSF2</t>
  </si>
  <si>
    <t>CD8A</t>
  </si>
  <si>
    <t>CDC42</t>
  </si>
  <si>
    <t>CDC73</t>
  </si>
  <si>
    <t>CDH1</t>
  </si>
  <si>
    <t>CDH2</t>
  </si>
  <si>
    <t>CDH20</t>
  </si>
  <si>
    <t>CDH5</t>
  </si>
  <si>
    <t>CDK12</t>
  </si>
  <si>
    <t>EGFR</t>
  </si>
  <si>
    <t>FRS2</t>
  </si>
  <si>
    <t>JAK1</t>
  </si>
  <si>
    <t>NKX3-1</t>
  </si>
  <si>
    <t>RAB35</t>
  </si>
  <si>
    <t>SRSF7</t>
  </si>
  <si>
    <t>CDK4</t>
  </si>
  <si>
    <t>CDK6</t>
  </si>
  <si>
    <t>CDK8</t>
  </si>
  <si>
    <t>CDKN1A</t>
  </si>
  <si>
    <t>CDKN1B</t>
  </si>
  <si>
    <t>CDKN2A</t>
  </si>
  <si>
    <t>CDKN2B</t>
  </si>
  <si>
    <t>CDKN2C</t>
  </si>
  <si>
    <t>ELMO1</t>
  </si>
  <si>
    <t>FUBP1</t>
  </si>
  <si>
    <t>JAK2</t>
  </si>
  <si>
    <t>NOTCH1</t>
  </si>
  <si>
    <t>RAC1</t>
  </si>
  <si>
    <t>STAG2</t>
  </si>
  <si>
    <t>CDX2</t>
  </si>
  <si>
    <t>CEBPA</t>
  </si>
  <si>
    <t>CHD1</t>
  </si>
  <si>
    <t>CHD2</t>
  </si>
  <si>
    <t>CHD4</t>
  </si>
  <si>
    <t>CHEK1</t>
  </si>
  <si>
    <t>CHEK2</t>
  </si>
  <si>
    <t>CHUK</t>
  </si>
  <si>
    <t>EML4</t>
  </si>
  <si>
    <t>GABRA6</t>
  </si>
  <si>
    <t>JAK3</t>
  </si>
  <si>
    <t>NOTCH2</t>
  </si>
  <si>
    <t>RAC2</t>
  </si>
  <si>
    <t>STAT3</t>
  </si>
  <si>
    <t>CIC</t>
  </si>
  <si>
    <t>CRBN</t>
  </si>
  <si>
    <t>CREBBP</t>
  </si>
  <si>
    <t>CRKL</t>
  </si>
  <si>
    <t>CRLF2</t>
  </si>
  <si>
    <t>CSF1R</t>
  </si>
  <si>
    <t>CSF2</t>
  </si>
  <si>
    <t>CSF2RA</t>
  </si>
  <si>
    <t>EMSY</t>
  </si>
  <si>
    <t>GAS6</t>
  </si>
  <si>
    <t>JUN</t>
  </si>
  <si>
    <t>NOTCH3</t>
  </si>
  <si>
    <t>RAD17</t>
  </si>
  <si>
    <t>STAT4</t>
  </si>
  <si>
    <t>CSF2RB</t>
  </si>
  <si>
    <t>CSNK2A1</t>
  </si>
  <si>
    <t>CTCF</t>
  </si>
  <si>
    <t>CTLA4</t>
  </si>
  <si>
    <t>CTNNA1</t>
  </si>
  <si>
    <t>CTNNB1</t>
  </si>
  <si>
    <t>CUL3</t>
  </si>
  <si>
    <t>CUL4A</t>
  </si>
  <si>
    <t>EP300</t>
  </si>
  <si>
    <t>GATA1</t>
  </si>
  <si>
    <t>KAT6A</t>
  </si>
  <si>
    <t>NOTCH4</t>
  </si>
  <si>
    <t>RAD50</t>
  </si>
  <si>
    <t>STK11</t>
  </si>
  <si>
    <t>CUL4B</t>
  </si>
  <si>
    <t>CXCL10</t>
  </si>
  <si>
    <t>CXCL11</t>
  </si>
  <si>
    <t>CXCL9</t>
  </si>
  <si>
    <t>EPHA3</t>
  </si>
  <si>
    <t>GATA2</t>
  </si>
  <si>
    <t>KDM5A</t>
  </si>
  <si>
    <t>NPM1</t>
  </si>
  <si>
    <t>RAD51</t>
  </si>
  <si>
    <t>SUFU</t>
  </si>
  <si>
    <t>EPHA5</t>
  </si>
  <si>
    <t>GATA3</t>
  </si>
  <si>
    <t>KDM5C</t>
  </si>
  <si>
    <t>NRAS</t>
  </si>
  <si>
    <t>RAD51B</t>
  </si>
  <si>
    <t>SYK</t>
  </si>
  <si>
    <t>EPHA6</t>
  </si>
  <si>
    <t>GATA4</t>
  </si>
  <si>
    <t>KDM6A</t>
  </si>
  <si>
    <t>NSD1</t>
  </si>
  <si>
    <t>RAD51C</t>
  </si>
  <si>
    <t>TACC3</t>
  </si>
  <si>
    <t>EPHA7</t>
  </si>
  <si>
    <t>EPHB1</t>
  </si>
  <si>
    <t>EPHB4</t>
  </si>
  <si>
    <t>EPHB6</t>
  </si>
  <si>
    <t>ERBB2</t>
  </si>
  <si>
    <t>ERBB3</t>
  </si>
  <si>
    <t>ERBB4</t>
  </si>
  <si>
    <t>ERCC1</t>
  </si>
  <si>
    <t>GATA6</t>
  </si>
  <si>
    <t>KDR</t>
  </si>
  <si>
    <t>NSD3</t>
  </si>
  <si>
    <t>RAD51D</t>
  </si>
  <si>
    <t>TAF1</t>
  </si>
  <si>
    <t>ERCC2</t>
  </si>
  <si>
    <t>ERG</t>
  </si>
  <si>
    <t>ERRFI1</t>
  </si>
  <si>
    <t>ESR1</t>
  </si>
  <si>
    <t>ETV1</t>
  </si>
  <si>
    <t>ETV4</t>
  </si>
  <si>
    <t>ETV5</t>
  </si>
  <si>
    <t>ETV6</t>
  </si>
  <si>
    <t>GID4</t>
  </si>
  <si>
    <t>KEAP1</t>
  </si>
  <si>
    <t>NTRK1</t>
  </si>
  <si>
    <t>RAD52</t>
  </si>
  <si>
    <t>TBX22</t>
  </si>
  <si>
    <t>EWSR1</t>
  </si>
  <si>
    <t>EYA2</t>
  </si>
  <si>
    <t>EZH2</t>
  </si>
  <si>
    <t>FAM46C</t>
  </si>
  <si>
    <t>FANCA</t>
  </si>
  <si>
    <t>FANCC</t>
  </si>
  <si>
    <t>FANCD2</t>
  </si>
  <si>
    <t>FANCE</t>
  </si>
  <si>
    <t>GLI1</t>
  </si>
  <si>
    <t>KEL</t>
  </si>
  <si>
    <t>NTRK2</t>
  </si>
  <si>
    <t>RAD54L</t>
  </si>
  <si>
    <t>TBX3</t>
  </si>
  <si>
    <t>FANCF</t>
  </si>
  <si>
    <t>FANCG</t>
  </si>
  <si>
    <t>FANCI</t>
  </si>
  <si>
    <t>FANCL</t>
  </si>
  <si>
    <t>FANCM</t>
  </si>
  <si>
    <t>FAS</t>
  </si>
  <si>
    <t>FAT1</t>
  </si>
  <si>
    <t>FAT3</t>
  </si>
  <si>
    <t>GNA11</t>
  </si>
  <si>
    <t>KIT</t>
  </si>
  <si>
    <t>NTRK3</t>
  </si>
  <si>
    <t>RAF1</t>
  </si>
  <si>
    <t>TERC</t>
  </si>
  <si>
    <t>FBXW7</t>
  </si>
  <si>
    <t>FGF1</t>
  </si>
  <si>
    <t>FGF10</t>
  </si>
  <si>
    <t>FGF12</t>
  </si>
  <si>
    <t>FGF14</t>
  </si>
  <si>
    <t>FGF19</t>
  </si>
  <si>
    <t>FGF2</t>
  </si>
  <si>
    <t>FGF23</t>
  </si>
  <si>
    <t>GNA13</t>
  </si>
  <si>
    <t>KLF4</t>
  </si>
  <si>
    <t>NUP93</t>
  </si>
  <si>
    <t>RANBP2</t>
  </si>
  <si>
    <t>TERT</t>
  </si>
  <si>
    <t>FGF3</t>
  </si>
  <si>
    <t>FGF4</t>
  </si>
  <si>
    <t>FGF6</t>
  </si>
  <si>
    <t>FGF7</t>
  </si>
  <si>
    <t>FGFR1</t>
  </si>
  <si>
    <t>FGFR2</t>
  </si>
  <si>
    <t>GNAQ</t>
  </si>
  <si>
    <t>KLHL6</t>
  </si>
  <si>
    <t>NUTM1</t>
  </si>
  <si>
    <t>RARA</t>
  </si>
  <si>
    <t>TET2</t>
  </si>
  <si>
    <t>GNAS</t>
  </si>
  <si>
    <t>KMT2A</t>
  </si>
  <si>
    <t>PAK3</t>
  </si>
  <si>
    <t>RB1</t>
  </si>
  <si>
    <t>TGFBR2</t>
  </si>
  <si>
    <t>GRIN2A</t>
  </si>
  <si>
    <t>KMT2B</t>
  </si>
  <si>
    <t>PAK5</t>
  </si>
  <si>
    <t>RBM10</t>
  </si>
  <si>
    <t>TIAF1</t>
  </si>
  <si>
    <t>GRM3</t>
  </si>
  <si>
    <t>KMT2C</t>
  </si>
  <si>
    <t>PALB2</t>
  </si>
  <si>
    <t>REL</t>
  </si>
  <si>
    <t>TIGIT</t>
  </si>
  <si>
    <t>GSK3B</t>
  </si>
  <si>
    <t>GUCY1A2</t>
  </si>
  <si>
    <t>GZMA</t>
  </si>
  <si>
    <t>GZMB</t>
  </si>
  <si>
    <t>GZMH</t>
  </si>
  <si>
    <t>KNSTRN</t>
  </si>
  <si>
    <t>PARP1</t>
  </si>
  <si>
    <t>RET</t>
  </si>
  <si>
    <t>TIPARP</t>
  </si>
  <si>
    <t>H3F3A</t>
  </si>
  <si>
    <t>HGF</t>
  </si>
  <si>
    <t>HIST1H3B</t>
  </si>
  <si>
    <t>HLA-A</t>
  </si>
  <si>
    <t>HLA-B</t>
  </si>
  <si>
    <t>HLA-C</t>
  </si>
  <si>
    <t>HLA-DRA</t>
  </si>
  <si>
    <t>HLA-E</t>
  </si>
  <si>
    <t>KRAS</t>
  </si>
  <si>
    <t>PARP2</t>
  </si>
  <si>
    <t>RHEB</t>
  </si>
  <si>
    <t>TMPRSS2</t>
  </si>
  <si>
    <t>HLA-F</t>
  </si>
  <si>
    <t>HLA-G</t>
  </si>
  <si>
    <t>HNF1A</t>
  </si>
  <si>
    <t>HOXA3</t>
  </si>
  <si>
    <t>HRAS</t>
  </si>
  <si>
    <t>HSD3B1</t>
  </si>
  <si>
    <t>HSP90AA1</t>
  </si>
  <si>
    <t>IDH1</t>
  </si>
  <si>
    <t>LAG3</t>
  </si>
  <si>
    <t>PARP3</t>
  </si>
  <si>
    <t>RHOA</t>
  </si>
  <si>
    <t>TNF</t>
  </si>
  <si>
    <t>IDH2</t>
  </si>
  <si>
    <t>IDO1</t>
  </si>
  <si>
    <t>IDO2</t>
  </si>
  <si>
    <t>IFITM1</t>
  </si>
  <si>
    <t>IFITM3</t>
  </si>
  <si>
    <t>IFNA1</t>
  </si>
  <si>
    <t>IFNB1</t>
  </si>
  <si>
    <t>IFNG</t>
  </si>
  <si>
    <t>LMO1</t>
  </si>
  <si>
    <t>PARP4</t>
  </si>
  <si>
    <t>RHOB</t>
  </si>
  <si>
    <t>TNFAIP3</t>
  </si>
  <si>
    <t>IGF1</t>
  </si>
  <si>
    <t>IGF1R</t>
  </si>
  <si>
    <t>IGF2</t>
  </si>
  <si>
    <t>IGF2R</t>
  </si>
  <si>
    <t>IKBKE</t>
  </si>
  <si>
    <t>IKZF1</t>
  </si>
  <si>
    <t>IL12A</t>
  </si>
  <si>
    <t>IL12B</t>
  </si>
  <si>
    <t>LRP1B</t>
  </si>
  <si>
    <t>PAX5</t>
  </si>
  <si>
    <t>RICTOR</t>
  </si>
  <si>
    <t>TNFRSF14</t>
  </si>
  <si>
    <t>LRP6</t>
  </si>
  <si>
    <t>PBRM1</t>
  </si>
  <si>
    <t>RNF43</t>
  </si>
  <si>
    <t>TNFRSF18</t>
  </si>
  <si>
    <t>LTK</t>
  </si>
  <si>
    <t>PDCD1</t>
  </si>
  <si>
    <t>ROBO1</t>
  </si>
  <si>
    <t>TNFRSF4</t>
  </si>
  <si>
    <t>LYN</t>
  </si>
  <si>
    <t>PDCD1LG2</t>
  </si>
  <si>
    <t>ROBO2</t>
  </si>
  <si>
    <t>TNFSF13B</t>
  </si>
  <si>
    <t>LZTR1</t>
  </si>
  <si>
    <t>PDGFRA</t>
  </si>
  <si>
    <t>ROS1</t>
  </si>
  <si>
    <t>TNKS</t>
  </si>
  <si>
    <t>MAGI2</t>
  </si>
  <si>
    <t>MAGOH</t>
  </si>
  <si>
    <t>PDGFRB</t>
  </si>
  <si>
    <t>RPA1</t>
  </si>
  <si>
    <t>TNKS2</t>
  </si>
  <si>
    <t>MAML1</t>
  </si>
  <si>
    <t>MAP2K1</t>
  </si>
  <si>
    <t>MAP2K2</t>
  </si>
  <si>
    <t>MAP2K4</t>
  </si>
  <si>
    <t>MAP3K1</t>
  </si>
  <si>
    <t>MAP3K13</t>
  </si>
  <si>
    <t>MAPK1</t>
  </si>
  <si>
    <t>MAX</t>
  </si>
  <si>
    <t>PDK1</t>
  </si>
  <si>
    <t>RPS6KB1</t>
  </si>
  <si>
    <t>TOP1</t>
  </si>
  <si>
    <t>MCL1</t>
  </si>
  <si>
    <t>MDM2</t>
  </si>
  <si>
    <t>MDM4</t>
  </si>
  <si>
    <t>MED12</t>
  </si>
  <si>
    <t>MEF2B</t>
  </si>
  <si>
    <t>MEN1</t>
  </si>
  <si>
    <t>MET</t>
  </si>
  <si>
    <t>MITF</t>
  </si>
  <si>
    <t>PGR</t>
  </si>
  <si>
    <t>RPTOR</t>
  </si>
  <si>
    <t>TOP2A</t>
  </si>
  <si>
    <t>MLH1</t>
  </si>
  <si>
    <t>MPL</t>
  </si>
  <si>
    <t>MRE11</t>
  </si>
  <si>
    <t>MSH2</t>
  </si>
  <si>
    <t>MSH6</t>
  </si>
  <si>
    <t>MTOR</t>
  </si>
  <si>
    <t>MUTYH</t>
  </si>
  <si>
    <t>MYB</t>
  </si>
  <si>
    <t>PHF6</t>
  </si>
  <si>
    <t>RUNX1</t>
  </si>
  <si>
    <t>TP53</t>
  </si>
  <si>
    <t>MYC</t>
  </si>
  <si>
    <t>PHLPP2</t>
  </si>
  <si>
    <t>RUNX1T1</t>
  </si>
  <si>
    <t>TRAF7</t>
  </si>
  <si>
    <t>PIK3C2B</t>
  </si>
  <si>
    <t>RUNX3</t>
  </si>
  <si>
    <t>TRRAP</t>
  </si>
  <si>
    <t>PIK3C3</t>
  </si>
  <si>
    <t>SDHA</t>
  </si>
  <si>
    <t>TSC1</t>
  </si>
  <si>
    <t>PIK3CA</t>
  </si>
  <si>
    <t>SDHB</t>
  </si>
  <si>
    <t>TSC2</t>
  </si>
  <si>
    <t>PIK3CB</t>
  </si>
  <si>
    <t>SDHC</t>
  </si>
  <si>
    <t>TSHR</t>
  </si>
  <si>
    <t>PIK3CG</t>
  </si>
  <si>
    <t>SDHD</t>
  </si>
  <si>
    <t>U2AF1</t>
  </si>
  <si>
    <t>PIK3R1</t>
  </si>
  <si>
    <t>PIK3R2</t>
  </si>
  <si>
    <t>PKHD1</t>
  </si>
  <si>
    <t>PLCG1</t>
  </si>
  <si>
    <t>PLCG2</t>
  </si>
  <si>
    <t>PMS2</t>
  </si>
  <si>
    <t>PNP</t>
  </si>
  <si>
    <t>SEMA3A</t>
  </si>
  <si>
    <t>U2AF2</t>
  </si>
  <si>
    <t>PNRC1</t>
  </si>
  <si>
    <t>POLD1</t>
  </si>
  <si>
    <t>POLE</t>
  </si>
  <si>
    <t>PPARG</t>
  </si>
  <si>
    <t>PPP2R1A</t>
  </si>
  <si>
    <t>PRDM1</t>
  </si>
  <si>
    <t>PREX2</t>
  </si>
  <si>
    <t>PRF1</t>
  </si>
  <si>
    <t>SEMA3E</t>
  </si>
  <si>
    <t>USP9X</t>
  </si>
  <si>
    <t>PRKAR1A</t>
  </si>
  <si>
    <t>PRKCI</t>
  </si>
  <si>
    <t>SET</t>
  </si>
  <si>
    <t>VEGFA</t>
  </si>
  <si>
    <t>SETBP1</t>
  </si>
  <si>
    <t>VHL</t>
  </si>
  <si>
    <t>SETD2</t>
  </si>
  <si>
    <t>VSIR</t>
  </si>
  <si>
    <t>SF3A1</t>
  </si>
  <si>
    <t>VTCN1</t>
  </si>
  <si>
    <t>SF3B1</t>
  </si>
  <si>
    <t>WISP3</t>
  </si>
  <si>
    <t>SH2B3</t>
  </si>
  <si>
    <t>WNT1</t>
  </si>
  <si>
    <t>SKP2</t>
  </si>
  <si>
    <t>WT1</t>
  </si>
  <si>
    <t>SLIT2</t>
  </si>
  <si>
    <t>SMAD2</t>
  </si>
  <si>
    <t>SMAD3</t>
  </si>
  <si>
    <t>SMAD4</t>
  </si>
  <si>
    <t>SMARCA1</t>
  </si>
  <si>
    <t>WWP1</t>
  </si>
  <si>
    <t>SMARCA4</t>
  </si>
  <si>
    <t>SMARCB1</t>
  </si>
  <si>
    <t>SMARCD1</t>
  </si>
  <si>
    <t>XBP1</t>
  </si>
  <si>
    <t>XPO1</t>
  </si>
  <si>
    <t>XRCC3</t>
  </si>
  <si>
    <t>ZBTB2</t>
  </si>
  <si>
    <t>ZNF217</t>
  </si>
  <si>
    <t>ZNF703</t>
  </si>
  <si>
    <t>ZRSR2</t>
  </si>
  <si>
    <t>Tier</t>
  </si>
  <si>
    <t>SNV and InDel (n=91)</t>
  </si>
  <si>
    <t>CNV (n=41)</t>
  </si>
  <si>
    <t>Translocation (n=18)</t>
  </si>
  <si>
    <t>Tier-1</t>
  </si>
  <si>
    <t>FDA-approved</t>
  </si>
  <si>
    <t>Tier-2</t>
  </si>
  <si>
    <t>Ongoing trial (YCC)</t>
  </si>
  <si>
    <t>Tier-3</t>
  </si>
  <si>
    <t>Ongoing trial (GOV)</t>
  </si>
  <si>
    <t>Tier-4</t>
  </si>
  <si>
    <t>Database :</t>
  </si>
  <si>
    <t>TARGET v3</t>
  </si>
  <si>
    <t>OncoKB</t>
  </si>
  <si>
    <t>Tier-5</t>
  </si>
  <si>
    <t>Others</t>
  </si>
  <si>
    <t>PD-L1</t>
  </si>
  <si>
    <t>c</t>
  </si>
  <si>
    <t>GENE</t>
  </si>
  <si>
    <t>AMINO ACID</t>
  </si>
  <si>
    <t>COSMIC ID</t>
  </si>
  <si>
    <t>VARIANT TYPE</t>
  </si>
  <si>
    <t>EXPECTED ALLELE FREQUENCY (%)</t>
  </si>
  <si>
    <t>CancerMaster Frequency -1</t>
  </si>
  <si>
    <t>CancerMaster Frequency -2</t>
  </si>
  <si>
    <t>CancerMaster Frequency -3</t>
  </si>
  <si>
    <t>gene</t>
  </si>
  <si>
    <t>target</t>
  </si>
  <si>
    <t>status</t>
  </si>
  <si>
    <t>CancerMaster Frequency</t>
  </si>
  <si>
    <t>Diference</t>
  </si>
  <si>
    <t>1:11181327</t>
  </si>
  <si>
    <t>1:11181327C&gt;T</t>
  </si>
  <si>
    <t>p.L2303L</t>
  </si>
  <si>
    <t>COSM3996743</t>
  </si>
  <si>
    <t>SNP</t>
  </si>
  <si>
    <t>On target</t>
  </si>
  <si>
    <t>1:11190646</t>
  </si>
  <si>
    <t>1:11190646G&gt;A</t>
  </si>
  <si>
    <t>p.S1851S</t>
  </si>
  <si>
    <t>COSM3996746</t>
  </si>
  <si>
    <t>1:27056285</t>
  </si>
  <si>
    <t>1:27056285G&gt;A</t>
  </si>
  <si>
    <t>p.P427</t>
  </si>
  <si>
    <t>rs139562988</t>
  </si>
  <si>
    <t>1:27100181</t>
  </si>
  <si>
    <t>1:27100181C&gt;T</t>
  </si>
  <si>
    <t>p.P1326L</t>
  </si>
  <si>
    <t>COSM4236200</t>
  </si>
  <si>
    <t>1:46738433</t>
  </si>
  <si>
    <t>1:46738433C&gt;A</t>
  </si>
  <si>
    <t>p.S445Y</t>
  </si>
  <si>
    <t>COSM2191121</t>
  </si>
  <si>
    <t>1:65310489</t>
  </si>
  <si>
    <t>1:65310489T&gt;C</t>
  </si>
  <si>
    <t>p.P733P</t>
  </si>
  <si>
    <t>COSM3751351</t>
  </si>
  <si>
    <t>1:65312342</t>
  </si>
  <si>
    <t>1:65312342G&gt;A</t>
  </si>
  <si>
    <t>p.R659R</t>
  </si>
  <si>
    <t>COSM5019756</t>
  </si>
  <si>
    <t>1:115256530</t>
  </si>
  <si>
    <t>1:115256530G&gt;T</t>
  </si>
  <si>
    <t>p.Q61K</t>
  </si>
  <si>
    <t>COSM580</t>
  </si>
  <si>
    <t>1:120458004</t>
  </si>
  <si>
    <t>1:120458004A&gt;T</t>
  </si>
  <si>
    <t>p.G2447G</t>
  </si>
  <si>
    <t>COSM5019691</t>
  </si>
  <si>
    <t>1:120471800</t>
  </si>
  <si>
    <t>1:120471800G&gt;A</t>
  </si>
  <si>
    <t>p.R1231W</t>
  </si>
  <si>
    <t>COSM2180058</t>
  </si>
  <si>
    <t>1:120611964</t>
  </si>
  <si>
    <t>1:120611964G&gt;C</t>
  </si>
  <si>
    <t>p.C19W</t>
  </si>
  <si>
    <t>COSM132738</t>
  </si>
  <si>
    <t>1:120612006</t>
  </si>
  <si>
    <t>1:120612006G&gt;A</t>
  </si>
  <si>
    <t>p.R5R</t>
  </si>
  <si>
    <t>COSM1320072</t>
  </si>
  <si>
    <t>1:156846233</t>
  </si>
  <si>
    <t>1:156846233G&gt;A</t>
  </si>
  <si>
    <t>p.Q558Q</t>
  </si>
  <si>
    <t>COSM3750439</t>
  </si>
  <si>
    <t>1:156846307</t>
  </si>
  <si>
    <t>1:156846307GC&gt;G</t>
  </si>
  <si>
    <t>NA</t>
  </si>
  <si>
    <t>rs762542314</t>
  </si>
  <si>
    <t>DEL</t>
  </si>
  <si>
    <t>1:156848995</t>
  </si>
  <si>
    <t>1:156848995C&gt;T</t>
  </si>
  <si>
    <t>p.A629A</t>
  </si>
  <si>
    <t>COSM4142850</t>
  </si>
  <si>
    <t>1:162737116</t>
  </si>
  <si>
    <t>1:162737116C&gt;G</t>
  </si>
  <si>
    <t>p.L420L</t>
  </si>
  <si>
    <t>COSM3997043</t>
  </si>
  <si>
    <t>10:8100647</t>
  </si>
  <si>
    <t>10:8100647C&gt;T</t>
  </si>
  <si>
    <t>p.A207A</t>
  </si>
  <si>
    <t>COSM4144894</t>
  </si>
  <si>
    <t>10:43595968</t>
  </si>
  <si>
    <t>10:43595968A&gt;G</t>
  </si>
  <si>
    <t>p.A45A</t>
  </si>
  <si>
    <t>COSM4144677</t>
  </si>
  <si>
    <t>10:43604493</t>
  </si>
  <si>
    <t>10:43604493C&gt;T</t>
  </si>
  <si>
    <t>p.R360W</t>
  </si>
  <si>
    <t>COSM33011</t>
  </si>
  <si>
    <t>10:43613843</t>
  </si>
  <si>
    <t>10:43613843G&gt;T</t>
  </si>
  <si>
    <t>p.L769L</t>
  </si>
  <si>
    <t>COSM4418405</t>
  </si>
  <si>
    <t>11:533328</t>
  </si>
  <si>
    <t>11:533328C&gt;T</t>
  </si>
  <si>
    <t>p.G161R</t>
  </si>
  <si>
    <t>COSM4656111</t>
  </si>
  <si>
    <t>11:69462910</t>
  </si>
  <si>
    <t>11:69462910G&gt;A</t>
  </si>
  <si>
    <t>p.P241P</t>
  </si>
  <si>
    <t>COSM1179751</t>
  </si>
  <si>
    <t>11:69625385</t>
  </si>
  <si>
    <t>11:69625385C&gt;T</t>
  </si>
  <si>
    <t>p.T136</t>
  </si>
  <si>
    <t>rs35420992</t>
  </si>
  <si>
    <t>11:69633633</t>
  </si>
  <si>
    <t>11:69633633C&gt;A</t>
  </si>
  <si>
    <t>p.A23</t>
  </si>
  <si>
    <t>rs41538178</t>
  </si>
  <si>
    <t>12:4553332</t>
  </si>
  <si>
    <t>12:4553332A&gt;G</t>
  </si>
  <si>
    <t>p.V139V</t>
  </si>
  <si>
    <t>COSM5428527</t>
  </si>
  <si>
    <t>12:4553383</t>
  </si>
  <si>
    <t>12:4553383A&gt;G</t>
  </si>
  <si>
    <t>p.T122T</t>
  </si>
  <si>
    <t>COSM3753229</t>
  </si>
  <si>
    <t>12:4554413</t>
  </si>
  <si>
    <t>12:4554413C&gt;T</t>
  </si>
  <si>
    <t>p.G108</t>
  </si>
  <si>
    <t>rs11611403</t>
  </si>
  <si>
    <t>12:4554630</t>
  </si>
  <si>
    <t>12:4554630A&gt;G</t>
  </si>
  <si>
    <t>p.V36A</t>
  </si>
  <si>
    <t>COSM3998807</t>
  </si>
  <si>
    <t>12:25362777</t>
  </si>
  <si>
    <t>12:25362777A&gt;G</t>
  </si>
  <si>
    <t>p.D173D</t>
  </si>
  <si>
    <t>COSM3753105</t>
  </si>
  <si>
    <t>12:25398281</t>
  </si>
  <si>
    <t>12:25398281C&gt;T</t>
  </si>
  <si>
    <t>p.G13D</t>
  </si>
  <si>
    <t>COSM1140132</t>
  </si>
  <si>
    <t>12:25398284</t>
  </si>
  <si>
    <t>12:25398284C&gt;T</t>
  </si>
  <si>
    <t>p.G12D</t>
  </si>
  <si>
    <t>COSM1135366</t>
  </si>
  <si>
    <t>12:56494998</t>
  </si>
  <si>
    <t>12:56494998A&gt;T</t>
  </si>
  <si>
    <t>p.S1119C</t>
  </si>
  <si>
    <t>COSM4989442</t>
  </si>
  <si>
    <t>12:112891125</t>
  </si>
  <si>
    <t>12:112891125T&gt;C</t>
  </si>
  <si>
    <t>p.T153</t>
  </si>
  <si>
    <t>rs398122858</t>
  </si>
  <si>
    <t>12:121416622</t>
  </si>
  <si>
    <t>12:121416622C&gt;G</t>
  </si>
  <si>
    <t>p.L17L</t>
  </si>
  <si>
    <t>COSM430521</t>
  </si>
  <si>
    <t>12:121416650</t>
  </si>
  <si>
    <t>12:121416650A&gt;C</t>
  </si>
  <si>
    <t>p.I27L</t>
  </si>
  <si>
    <t>COSM430522</t>
  </si>
  <si>
    <t>12:121437114</t>
  </si>
  <si>
    <t>12:121437114G&gt;A</t>
  </si>
  <si>
    <t>p.T515T</t>
  </si>
  <si>
    <t>COSM1559373</t>
  </si>
  <si>
    <t>13:28578214</t>
  </si>
  <si>
    <t>13:28578214GGA&gt;G</t>
  </si>
  <si>
    <t>p.P986fs*&gt;8</t>
  </si>
  <si>
    <t>COSM1366185</t>
  </si>
  <si>
    <t>13:28624294</t>
  </si>
  <si>
    <t>13:28624294G&gt;A</t>
  </si>
  <si>
    <t>p.T227M</t>
  </si>
  <si>
    <t>COSM5019176</t>
  </si>
  <si>
    <t>13:28674628</t>
  </si>
  <si>
    <t>13:28674628T&gt;C</t>
  </si>
  <si>
    <t>p.D7G</t>
  </si>
  <si>
    <t>COSM4147677</t>
  </si>
  <si>
    <r>
      <rPr>
        <sz val="11"/>
        <color theme="1"/>
        <rFont val="맑은 고딕"/>
        <family val="3"/>
        <charset val="129"/>
        <scheme val="minor"/>
      </rPr>
      <t xml:space="preserve">[Low depth]
chr13:28,674,628
</t>
    </r>
    <r>
      <rPr>
        <b/>
        <sz val="11"/>
        <color theme="1"/>
        <rFont val="맑은 고딕"/>
        <family val="3"/>
        <charset val="129"/>
        <scheme val="minor"/>
      </rPr>
      <t>Total count: 9</t>
    </r>
    <r>
      <rPr>
        <sz val="11"/>
        <color theme="1"/>
        <rFont val="맑은 고딕"/>
        <family val="3"/>
        <charset val="129"/>
        <scheme val="minor"/>
      </rPr>
      <t xml:space="preserve">
A      : 0
C      : 3  (33%, 0+, 3- )
G      : 0
T      : 6  (67%, 2+, 4- )
N      : 0</t>
    </r>
  </si>
  <si>
    <t>13:28895620</t>
  </si>
  <si>
    <t>13:28895620C&gt;T</t>
  </si>
  <si>
    <t>p.D1052N</t>
  </si>
  <si>
    <t>COSM1718896</t>
  </si>
  <si>
    <t>13:32911888</t>
  </si>
  <si>
    <t>13:32911888A&gt;G</t>
  </si>
  <si>
    <t>p.K1132K</t>
  </si>
  <si>
    <t>COSM4415776</t>
  </si>
  <si>
    <t>13:32912299</t>
  </si>
  <si>
    <t>13:32912299T&gt;C</t>
  </si>
  <si>
    <t>p.V1269</t>
  </si>
  <si>
    <t>rs543304</t>
  </si>
  <si>
    <t>13:32912750</t>
  </si>
  <si>
    <t>13:32912750G&gt;T</t>
  </si>
  <si>
    <t>p.D1420Y</t>
  </si>
  <si>
    <t>COSM3736088</t>
  </si>
  <si>
    <t>13:32913558</t>
  </si>
  <si>
    <t>13:32913558CA&gt;C</t>
  </si>
  <si>
    <t>p.K1691fs*15</t>
  </si>
  <si>
    <t>COSM6048457</t>
  </si>
  <si>
    <t>13:32913836</t>
  </si>
  <si>
    <t>13:32913836CA&gt;C</t>
  </si>
  <si>
    <t>rs80359506</t>
  </si>
  <si>
    <t>14:45645974</t>
  </si>
  <si>
    <t>14:45645974A&gt;G</t>
  </si>
  <si>
    <t>p.T1339T</t>
  </si>
  <si>
    <t>COSM2197509</t>
  </si>
  <si>
    <t>15:66727451</t>
  </si>
  <si>
    <t>15:66727451A&gt;C</t>
  </si>
  <si>
    <t>p.Q56P</t>
  </si>
  <si>
    <t>COSM1235481</t>
  </si>
  <si>
    <t>15:66729147</t>
  </si>
  <si>
    <t>15:66729147C&gt;T</t>
  </si>
  <si>
    <t>p.H119Y</t>
  </si>
  <si>
    <t>COSM2257212</t>
  </si>
  <si>
    <t>15:66782085</t>
  </si>
  <si>
    <t>15:66782085A&gt;G</t>
  </si>
  <si>
    <t>p.D351G</t>
  </si>
  <si>
    <t>COSM2257224</t>
  </si>
  <si>
    <t>15:88576185</t>
  </si>
  <si>
    <t>15:88576185G&gt;C</t>
  </si>
  <si>
    <t>p.A496A</t>
  </si>
  <si>
    <t>COSM147967</t>
  </si>
  <si>
    <t>15:88680684</t>
  </si>
  <si>
    <t>15:88680684G&gt;A</t>
  </si>
  <si>
    <t>p.N191N</t>
  </si>
  <si>
    <t>COSM5609714</t>
  </si>
  <si>
    <t>15:89849327</t>
  </si>
  <si>
    <t>15:89849327G&gt;A</t>
  </si>
  <si>
    <t>p.E1147K</t>
  </si>
  <si>
    <t>COSM2015328</t>
  </si>
  <si>
    <t>15:91337479</t>
  </si>
  <si>
    <t>15:91337479G&gt;A</t>
  </si>
  <si>
    <t>p.T1034T</t>
  </si>
  <si>
    <t>COSM5425634</t>
  </si>
  <si>
    <t>15:91346923</t>
  </si>
  <si>
    <t>15:91346923C&gt;A</t>
  </si>
  <si>
    <t>p.A1177A</t>
  </si>
  <si>
    <t>COSM5425635</t>
  </si>
  <si>
    <t>15:91354505</t>
  </si>
  <si>
    <t>15:91354505C&gt;T</t>
  </si>
  <si>
    <t>p.L1315L</t>
  </si>
  <si>
    <t>COSM5654299</t>
  </si>
  <si>
    <t>16:2134450</t>
  </si>
  <si>
    <t>16:2134450G&gt;A</t>
  </si>
  <si>
    <t>p.R1409R</t>
  </si>
  <si>
    <t>COSM4656201</t>
  </si>
  <si>
    <t>16:89805914</t>
  </si>
  <si>
    <t>16:89805914T&gt;C</t>
  </si>
  <si>
    <t>p.T1328A</t>
  </si>
  <si>
    <t>COSM4770101</t>
  </si>
  <si>
    <t>16:89807233</t>
  </si>
  <si>
    <t>16:89807233C&gt;G</t>
  </si>
  <si>
    <t>p.L1269L</t>
  </si>
  <si>
    <t>COSM4129525</t>
  </si>
  <si>
    <t>16:89809319</t>
  </si>
  <si>
    <t>16:89809319T&gt;C</t>
  </si>
  <si>
    <t>p.P1218P</t>
  </si>
  <si>
    <t>COSM4416265</t>
  </si>
  <si>
    <t>16:89815152</t>
  </si>
  <si>
    <t>16:89815152G&gt;A</t>
  </si>
  <si>
    <t>p.S1088F</t>
  </si>
  <si>
    <t>COSM1579580</t>
  </si>
  <si>
    <t>16:89825065</t>
  </si>
  <si>
    <t>16:89825065G&gt;A</t>
  </si>
  <si>
    <t>p.S967S</t>
  </si>
  <si>
    <t>COSM3999984</t>
  </si>
  <si>
    <t>16:89839766</t>
  </si>
  <si>
    <t>16:89839766G&gt;C</t>
  </si>
  <si>
    <t>p.P643A</t>
  </si>
  <si>
    <t>COSM5021046</t>
  </si>
  <si>
    <t>16:89857935</t>
  </si>
  <si>
    <t>16:89857935G&gt;A</t>
  </si>
  <si>
    <t>p.A412V</t>
  </si>
  <si>
    <t>COSM4415590</t>
  </si>
  <si>
    <t>16:89858417</t>
  </si>
  <si>
    <t>16:89858417C&gt;A</t>
  </si>
  <si>
    <t>p.T381T</t>
  </si>
  <si>
    <t>COSM3999986</t>
  </si>
  <si>
    <t>17:7579472</t>
  </si>
  <si>
    <t>17:7579472G&gt;C</t>
  </si>
  <si>
    <t>p.P72R</t>
  </si>
  <si>
    <t>COSM250061</t>
  </si>
  <si>
    <t>17:29553485</t>
  </si>
  <si>
    <t>17:29553485G&gt;A</t>
  </si>
  <si>
    <t>p.P678P</t>
  </si>
  <si>
    <t>COSM5009864</t>
  </si>
  <si>
    <t>17:37650892</t>
  </si>
  <si>
    <t>17:37650892C&gt;T</t>
  </si>
  <si>
    <t>p.N788N</t>
  </si>
  <si>
    <t>COSM2837890</t>
  </si>
  <si>
    <t>17:37879588</t>
  </si>
  <si>
    <t>17:37879588A&gt;G</t>
  </si>
  <si>
    <t>p.I655V</t>
  </si>
  <si>
    <t>COSM4000121</t>
  </si>
  <si>
    <t>17:41234451</t>
  </si>
  <si>
    <t>17:41234451G&gt;A</t>
  </si>
  <si>
    <t>p.R1443*</t>
  </si>
  <si>
    <t>COSM4870621</t>
  </si>
  <si>
    <t>17:62007498</t>
  </si>
  <si>
    <t>17:62007498A&gt;G</t>
  </si>
  <si>
    <t>p.C123</t>
  </si>
  <si>
    <t>rs2070776</t>
  </si>
  <si>
    <t>19:3119239</t>
  </si>
  <si>
    <t>19:3119239C&gt;T</t>
  </si>
  <si>
    <t>p.T257T</t>
  </si>
  <si>
    <t>COSM3756588</t>
  </si>
  <si>
    <t>19:4101062</t>
  </si>
  <si>
    <t>19:4101062G&gt;T</t>
  </si>
  <si>
    <t>p.I220</t>
  </si>
  <si>
    <t>rs10250</t>
  </si>
  <si>
    <t>19:4102449</t>
  </si>
  <si>
    <t>19:4102449G&gt;A</t>
  </si>
  <si>
    <t>p.D151D</t>
  </si>
  <si>
    <t>COSM1129849</t>
  </si>
  <si>
    <t>19:15278222</t>
  </si>
  <si>
    <t>19:15278222C&gt;T</t>
  </si>
  <si>
    <t>p.V1734I</t>
  </si>
  <si>
    <t>COSM3282966</t>
  </si>
  <si>
    <t>19:15302905</t>
  </si>
  <si>
    <t>19:15302905C&gt;T</t>
  </si>
  <si>
    <t>p.R182H</t>
  </si>
  <si>
    <t>COSM3283159</t>
  </si>
  <si>
    <t>19:30314666</t>
  </si>
  <si>
    <t>19:30314666C&gt;T</t>
  </si>
  <si>
    <t>p.S405</t>
  </si>
  <si>
    <t>rs7257694</t>
  </si>
  <si>
    <t>19:40743956</t>
  </si>
  <si>
    <t>19:40743956G&gt;A</t>
  </si>
  <si>
    <t>p.R251W</t>
  </si>
  <si>
    <t>COSM3225274</t>
  </si>
  <si>
    <t>19:45867259</t>
  </si>
  <si>
    <t>19:45867259C&gt;T</t>
  </si>
  <si>
    <t>p.D312N</t>
  </si>
  <si>
    <t>COSM3749518</t>
  </si>
  <si>
    <t>19:45868309</t>
  </si>
  <si>
    <t>19:45868309T&gt;G</t>
  </si>
  <si>
    <t>p.R156</t>
  </si>
  <si>
    <t>rs238406</t>
  </si>
  <si>
    <t>19:45923653</t>
  </si>
  <si>
    <t>19:45923653A&gt;G</t>
  </si>
  <si>
    <t>p.N118</t>
  </si>
  <si>
    <t>rs11615</t>
  </si>
  <si>
    <t>2:25469502</t>
  </si>
  <si>
    <t>2:25469502C&gt;T</t>
  </si>
  <si>
    <t>p.L422L</t>
  </si>
  <si>
    <t>COSM4001621</t>
  </si>
  <si>
    <t>2:29416326</t>
  </si>
  <si>
    <t>2:29416326G&gt;A</t>
  </si>
  <si>
    <t>p.P1543S</t>
  </si>
  <si>
    <t>COSM2941442</t>
  </si>
  <si>
    <t>2:29416366</t>
  </si>
  <si>
    <t>2:29416366G&gt;C</t>
  </si>
  <si>
    <t>p.D1529E</t>
  </si>
  <si>
    <t>COSM3758201</t>
  </si>
  <si>
    <t>2:29416615</t>
  </si>
  <si>
    <t>2:29416615G&gt;A</t>
  </si>
  <si>
    <t>p.T1446T</t>
  </si>
  <si>
    <t>COSM5019786</t>
  </si>
  <si>
    <t>2:29543736</t>
  </si>
  <si>
    <t>2:29543736A&gt;G</t>
  </si>
  <si>
    <t>p.V476A</t>
  </si>
  <si>
    <t>COSM3758202</t>
  </si>
  <si>
    <t>2:30143058</t>
  </si>
  <si>
    <t>2:30143058C&gt;G</t>
  </si>
  <si>
    <t>p.G156</t>
  </si>
  <si>
    <t>rs776407160</t>
  </si>
  <si>
    <t>2:30143499</t>
  </si>
  <si>
    <t>2:30143499G&gt;C</t>
  </si>
  <si>
    <t>p.L9L</t>
  </si>
  <si>
    <t>COSM3749653</t>
  </si>
  <si>
    <t>2:48018236</t>
  </si>
  <si>
    <t>2:48018236G&gt;T</t>
  </si>
  <si>
    <t>p.S144I</t>
  </si>
  <si>
    <t>COSM4988649</t>
  </si>
  <si>
    <t>2:48027921</t>
  </si>
  <si>
    <t>2:48027921T&gt;C</t>
  </si>
  <si>
    <t>p.F933</t>
  </si>
  <si>
    <t>rs761427866</t>
  </si>
  <si>
    <t>2:178095900</t>
  </si>
  <si>
    <t>2:178095900A&gt;G</t>
  </si>
  <si>
    <t>p.P477P</t>
  </si>
  <si>
    <t>COSM2894748</t>
  </si>
  <si>
    <t>2:198257795</t>
  </si>
  <si>
    <t>2:198257795T&gt;C</t>
  </si>
  <si>
    <t>p.V1219V</t>
  </si>
  <si>
    <t>COSM3757859</t>
  </si>
  <si>
    <t>2:198265526</t>
  </si>
  <si>
    <t>2:198265526A&gt;G</t>
  </si>
  <si>
    <t>p.G877G</t>
  </si>
  <si>
    <t>COSM3757860</t>
  </si>
  <si>
    <t>2:198283305</t>
  </si>
  <si>
    <t>2:198283305T&gt;C</t>
  </si>
  <si>
    <t>p.K141K</t>
  </si>
  <si>
    <t>COSM1129389</t>
  </si>
  <si>
    <t>2:215632255</t>
  </si>
  <si>
    <t>2:215632255C&gt;T</t>
  </si>
  <si>
    <t>p.V507M</t>
  </si>
  <si>
    <t>COSM3757930</t>
  </si>
  <si>
    <t>2:215645464</t>
  </si>
  <si>
    <t>2:215645464C&gt;G</t>
  </si>
  <si>
    <t>p.R378S</t>
  </si>
  <si>
    <t>COSM3757932</t>
  </si>
  <si>
    <t>2:215645545</t>
  </si>
  <si>
    <t>2:215645545C&gt;G</t>
  </si>
  <si>
    <t>p.T351T</t>
  </si>
  <si>
    <t>COSM3757934</t>
  </si>
  <si>
    <t>20:57415471</t>
  </si>
  <si>
    <t>20:57415471G&gt;A</t>
  </si>
  <si>
    <t>p.E104K</t>
  </si>
  <si>
    <t>COSM2764795</t>
  </si>
  <si>
    <t>20:57429753</t>
  </si>
  <si>
    <t>20:57429753C&gt;A</t>
  </si>
  <si>
    <t>p.A478E</t>
  </si>
  <si>
    <t>20:57484241</t>
  </si>
  <si>
    <t>20:57484241C&gt;T</t>
  </si>
  <si>
    <t>p.I828</t>
  </si>
  <si>
    <t>rs8620</t>
  </si>
  <si>
    <t>22:41536164</t>
  </si>
  <si>
    <t>22:41536164C&gt;T</t>
  </si>
  <si>
    <t>p.T594M</t>
  </si>
  <si>
    <t>COSM3153106</t>
  </si>
  <si>
    <t>22:41551039</t>
  </si>
  <si>
    <t>22:41551039T&gt;A</t>
  </si>
  <si>
    <t>p.T1061T</t>
  </si>
  <si>
    <t>COSM4767796</t>
  </si>
  <si>
    <t>22:41566524</t>
  </si>
  <si>
    <t>22:41566524CA&gt;C</t>
  </si>
  <si>
    <t>p.M1470fs*26</t>
  </si>
  <si>
    <t>COSM88790</t>
  </si>
  <si>
    <t>3:10088266</t>
  </si>
  <si>
    <t>3:10088266G&gt;T</t>
  </si>
  <si>
    <t>p.V379V</t>
  </si>
  <si>
    <t>COSM4157094</t>
  </si>
  <si>
    <t>3:10088299</t>
  </si>
  <si>
    <t>3:10088299C&gt;T</t>
  </si>
  <si>
    <t>p.S390S</t>
  </si>
  <si>
    <t>COSM4422612</t>
  </si>
  <si>
    <t>3:10088308</t>
  </si>
  <si>
    <t>3:10088308T&gt;C</t>
  </si>
  <si>
    <t>p.T393T</t>
  </si>
  <si>
    <t>COSM4152592</t>
  </si>
  <si>
    <t>3:10088343</t>
  </si>
  <si>
    <t>3:10088343A&gt;G</t>
  </si>
  <si>
    <t>p.N405S</t>
  </si>
  <si>
    <t>COSM4152594</t>
  </si>
  <si>
    <t>3:10088404</t>
  </si>
  <si>
    <t>3:10088404C&gt;T</t>
  </si>
  <si>
    <t>p.Y425Y</t>
  </si>
  <si>
    <t>COSM1417229</t>
  </si>
  <si>
    <t>3:10088407</t>
  </si>
  <si>
    <t>3:10088407AG&gt;A</t>
  </si>
  <si>
    <t>rs369823368</t>
  </si>
  <si>
    <t>3:10138019</t>
  </si>
  <si>
    <t>3:10138019G&gt;A</t>
  </si>
  <si>
    <t>p.D1350N</t>
  </si>
  <si>
    <t>COSM2915697</t>
  </si>
  <si>
    <t>3:12475557</t>
  </si>
  <si>
    <t>3:12475557C&gt;T</t>
  </si>
  <si>
    <t>p.H477H</t>
  </si>
  <si>
    <t>COSM4002430</t>
  </si>
  <si>
    <t>3:37056000</t>
  </si>
  <si>
    <t>3:37056000C&gt;A</t>
  </si>
  <si>
    <t>p.S252*</t>
  </si>
  <si>
    <t>COSM26798</t>
  </si>
  <si>
    <t>3:41266101</t>
  </si>
  <si>
    <t>3:41266101C&gt;A</t>
  </si>
  <si>
    <t>p.S33Y</t>
  </si>
  <si>
    <t>COSM5673</t>
  </si>
  <si>
    <t>3:41266133</t>
  </si>
  <si>
    <t>3:41266133CCTT&gt;C</t>
  </si>
  <si>
    <t>p.S45del</t>
  </si>
  <si>
    <t>COSM33668</t>
  </si>
  <si>
    <t>3:142277575</t>
  </si>
  <si>
    <t>3:142277575A&gt;T</t>
  </si>
  <si>
    <t>p.G592G</t>
  </si>
  <si>
    <t>COSM149486</t>
  </si>
  <si>
    <t>3:178936091</t>
  </si>
  <si>
    <t>3:178936091G&gt;A</t>
  </si>
  <si>
    <t>p.E545K</t>
  </si>
  <si>
    <t>COSM763</t>
  </si>
  <si>
    <t>3:178947865</t>
  </si>
  <si>
    <t>3:178947865G&gt;A</t>
  </si>
  <si>
    <t>p.G914R</t>
  </si>
  <si>
    <t>COSM3205660</t>
  </si>
  <si>
    <t>3:178952085</t>
  </si>
  <si>
    <t>3:178952085A&gt;G</t>
  </si>
  <si>
    <t>p.H1047R</t>
  </si>
  <si>
    <t>COSM775</t>
  </si>
  <si>
    <t>3:187446153</t>
  </si>
  <si>
    <t>3:187446153C&gt;T</t>
  </si>
  <si>
    <t>p.S512N</t>
  </si>
  <si>
    <t>COSM4656389</t>
  </si>
  <si>
    <t>4:1803704</t>
  </si>
  <si>
    <t>4:1803704T&gt;C</t>
  </si>
  <si>
    <t>p.N294N</t>
  </si>
  <si>
    <t>COSM1428695</t>
  </si>
  <si>
    <t>4:55138600</t>
  </si>
  <si>
    <t>4:55138600G&gt;A</t>
  </si>
  <si>
    <t>p.G426D</t>
  </si>
  <si>
    <t>rs55865821</t>
  </si>
  <si>
    <t>4:55143577</t>
  </si>
  <si>
    <t>4:55143577G&gt;A</t>
  </si>
  <si>
    <t>p.A363</t>
  </si>
  <si>
    <t>rs10028020</t>
  </si>
  <si>
    <t>4:55152040</t>
  </si>
  <si>
    <t>4:55152040C&gt;T</t>
  </si>
  <si>
    <t>p.V584</t>
  </si>
  <si>
    <t>rs2228230</t>
  </si>
  <si>
    <t>4:55599321</t>
  </si>
  <si>
    <t>4:55599321A&gt;T</t>
  </si>
  <si>
    <t>p.D816V</t>
  </si>
  <si>
    <t>COSM1314</t>
  </si>
  <si>
    <t>4:55602765</t>
  </si>
  <si>
    <t>4:55602765G&gt;C</t>
  </si>
  <si>
    <t>p.L862L</t>
  </si>
  <si>
    <t>COSM1325</t>
  </si>
  <si>
    <t>4:55604693</t>
  </si>
  <si>
    <t>4:55604693C&gt;A</t>
  </si>
  <si>
    <t>COSM3301473</t>
  </si>
  <si>
    <t>4:55972974</t>
  </si>
  <si>
    <t>4:55972974T&gt;A</t>
  </si>
  <si>
    <t>p.Q472H</t>
  </si>
  <si>
    <t>COSM149673</t>
  </si>
  <si>
    <t>4:55979558</t>
  </si>
  <si>
    <t>4:55979558C&gt;T</t>
  </si>
  <si>
    <t>p.V297I</t>
  </si>
  <si>
    <t>COSM1131107</t>
  </si>
  <si>
    <t>4:106182946</t>
  </si>
  <si>
    <t>4:106182946C&gt;A</t>
  </si>
  <si>
    <t>p.L1350M</t>
  </si>
  <si>
    <t>4:153244155</t>
  </si>
  <si>
    <t>4:153244155TC&gt;T</t>
  </si>
  <si>
    <t>p.S668fs*39</t>
  </si>
  <si>
    <t>COSM34018</t>
  </si>
  <si>
    <t>4:153332500</t>
  </si>
  <si>
    <t>4:153332500C&gt;T</t>
  </si>
  <si>
    <t>p.L152L</t>
  </si>
  <si>
    <t>COSM3128082</t>
  </si>
  <si>
    <t>5:1254594</t>
  </si>
  <si>
    <t>5:1254594C&gt;T</t>
  </si>
  <si>
    <t>p.A1062T</t>
  </si>
  <si>
    <t>COSM5019566</t>
  </si>
  <si>
    <t>5:1294664</t>
  </si>
  <si>
    <t>5:1294664CG&gt;C</t>
  </si>
  <si>
    <t>p.E113fs*15</t>
  </si>
  <si>
    <t>COSM4733117</t>
  </si>
  <si>
    <t>5:44310572</t>
  </si>
  <si>
    <t>5:44310572T&gt;C</t>
  </si>
  <si>
    <t>p.N129S</t>
  </si>
  <si>
    <t>COSM3342868</t>
  </si>
  <si>
    <t>5:67522722</t>
  </si>
  <si>
    <t>5:67522722C&gt;T</t>
  </si>
  <si>
    <t>p.Y73Y</t>
  </si>
  <si>
    <t>COSM4407349</t>
  </si>
  <si>
    <t>5:112162854</t>
  </si>
  <si>
    <t>5:112162854T&gt;C</t>
  </si>
  <si>
    <t>p.Y486Y</t>
  </si>
  <si>
    <t>COSM1432175</t>
  </si>
  <si>
    <t>5:112164561</t>
  </si>
  <si>
    <t>5:112164561G&gt;A</t>
  </si>
  <si>
    <t>p.A545A</t>
  </si>
  <si>
    <t>COSM3760868</t>
  </si>
  <si>
    <t>5:112175770</t>
  </si>
  <si>
    <t>5:112175770G&gt;A</t>
  </si>
  <si>
    <t>p.T1493T</t>
  </si>
  <si>
    <t>COSM3760869</t>
  </si>
  <si>
    <t>5:112176325</t>
  </si>
  <si>
    <t>5:112176325G&gt;A</t>
  </si>
  <si>
    <t>p.G1678G</t>
  </si>
  <si>
    <t>COSM3760870</t>
  </si>
  <si>
    <t>5:112176559</t>
  </si>
  <si>
    <t>5:112176559T&gt;G</t>
  </si>
  <si>
    <t>p.S1756</t>
  </si>
  <si>
    <t>rs866006</t>
  </si>
  <si>
    <t>5:112176756</t>
  </si>
  <si>
    <t>5:112176756T&gt;A</t>
  </si>
  <si>
    <t>p.V1822D</t>
  </si>
  <si>
    <t>COSM3760871</t>
  </si>
  <si>
    <t>5:112177171</t>
  </si>
  <si>
    <t>5:112177171G&gt;A</t>
  </si>
  <si>
    <t>p.P1960P</t>
  </si>
  <si>
    <t>COSM3760872</t>
  </si>
  <si>
    <t>5:112179431</t>
  </si>
  <si>
    <t>5:112179431C&gt;T</t>
  </si>
  <si>
    <t>p.R2714C</t>
  </si>
  <si>
    <t>COSM2991126</t>
  </si>
  <si>
    <t>5:149457678</t>
  </si>
  <si>
    <t>5:149457678G&gt;A</t>
  </si>
  <si>
    <t>p.T242T</t>
  </si>
  <si>
    <t>COSM149992</t>
  </si>
  <si>
    <t>5:149460553</t>
  </si>
  <si>
    <t>5:149460553A&gt;G</t>
  </si>
  <si>
    <t>p.P28P</t>
  </si>
  <si>
    <t>COSM4407263</t>
  </si>
  <si>
    <t>5:149495395</t>
  </si>
  <si>
    <t>5:149495395T&gt;C</t>
  </si>
  <si>
    <t>p.P1084P</t>
  </si>
  <si>
    <t>COSM149993</t>
  </si>
  <si>
    <t>5:149499672</t>
  </si>
  <si>
    <t>5:149499672T&gt;C</t>
  </si>
  <si>
    <t>p.L867L</t>
  </si>
  <si>
    <t>COSM149995</t>
  </si>
  <si>
    <t>5:149504348</t>
  </si>
  <si>
    <t>5:149504348C&gt;T</t>
  </si>
  <si>
    <t>p.T618T</t>
  </si>
  <si>
    <t>COSM449097</t>
  </si>
  <si>
    <t>5:149509446</t>
  </si>
  <si>
    <t>5:149509446C&gt;T</t>
  </si>
  <si>
    <t>p.E485K</t>
  </si>
  <si>
    <t>COSM4998042</t>
  </si>
  <si>
    <t>6:41903782</t>
  </si>
  <si>
    <t>6:41903782A&gt;C</t>
  </si>
  <si>
    <t>p.S259A</t>
  </si>
  <si>
    <t>COSM451455</t>
  </si>
  <si>
    <t>6:117686840</t>
  </si>
  <si>
    <t>6:117686840T&gt;C</t>
  </si>
  <si>
    <t>p.E959E</t>
  </si>
  <si>
    <t>COSM5020676</t>
  </si>
  <si>
    <t>6:117718110</t>
  </si>
  <si>
    <t>6:117718110C&gt;T</t>
  </si>
  <si>
    <t>p.Q249Q</t>
  </si>
  <si>
    <t>COSM3157917</t>
  </si>
  <si>
    <t>7:2953038</t>
  </si>
  <si>
    <t>7:2953038C&gt;T</t>
  </si>
  <si>
    <t>p.A968T</t>
  </si>
  <si>
    <t>COSM1238424</t>
  </si>
  <si>
    <t>7:6026988</t>
  </si>
  <si>
    <t>7:6026988G&gt;A</t>
  </si>
  <si>
    <t>p.P470S</t>
  </si>
  <si>
    <t>COSM3736445</t>
  </si>
  <si>
    <t>7:55241707</t>
  </si>
  <si>
    <t>7:55241707G&gt;A</t>
  </si>
  <si>
    <t>p.G719S</t>
  </si>
  <si>
    <t>COSM6252</t>
  </si>
  <si>
    <t>7:55242464</t>
  </si>
  <si>
    <t>7:55242464AGGAATTAAGAGAAGC&gt;A</t>
  </si>
  <si>
    <t>p.Glu746_Ala750del</t>
  </si>
  <si>
    <t>COSM6223</t>
  </si>
  <si>
    <t>[Large indel]
0.24% (Pindel)</t>
  </si>
  <si>
    <t>7:55249063</t>
  </si>
  <si>
    <t>7:55249063G&gt;A</t>
  </si>
  <si>
    <t>p.Q787Q</t>
  </si>
  <si>
    <t>COSM1451600</t>
  </si>
  <si>
    <t>7:55249071</t>
  </si>
  <si>
    <t>7:55249071C&gt;T</t>
  </si>
  <si>
    <t>p.T790M</t>
  </si>
  <si>
    <t>COSM6240</t>
  </si>
  <si>
    <t>[low allele variant]</t>
  </si>
  <si>
    <t>7:55259515</t>
  </si>
  <si>
    <t>7:55259515T&gt;G</t>
  </si>
  <si>
    <t>p.L858R</t>
  </si>
  <si>
    <t>COSM6224</t>
  </si>
  <si>
    <t>7:106508763</t>
  </si>
  <si>
    <t>7:106508763G&gt;A</t>
  </si>
  <si>
    <t>p.A253T</t>
  </si>
  <si>
    <t>COSM3254575</t>
  </si>
  <si>
    <t>7:106508978</t>
  </si>
  <si>
    <t>7:106508978A&gt;G</t>
  </si>
  <si>
    <t>p.P324</t>
  </si>
  <si>
    <t>rs849389</t>
  </si>
  <si>
    <t>7:116339847</t>
  </si>
  <si>
    <t>7:116339847GT&gt;G</t>
  </si>
  <si>
    <t>p.L238fs*25</t>
  </si>
  <si>
    <t>COSM1579080</t>
  </si>
  <si>
    <t>7:116436022</t>
  </si>
  <si>
    <t>7:116436022G&gt;A</t>
  </si>
  <si>
    <t>p.A1357A</t>
  </si>
  <si>
    <t>COSM150378</t>
  </si>
  <si>
    <t>7:128852003</t>
  </si>
  <si>
    <t>7:128852003AC&gt;A</t>
  </si>
  <si>
    <t>p.P694fs*82</t>
  </si>
  <si>
    <t>COSM172128</t>
  </si>
  <si>
    <t>7:140449150</t>
  </si>
  <si>
    <t>7:140449150T&gt;C</t>
  </si>
  <si>
    <t>p.G643G</t>
  </si>
  <si>
    <t>COSM4161857</t>
  </si>
  <si>
    <t>7:140453136</t>
  </si>
  <si>
    <t>7:140453136A&gt;T</t>
  </si>
  <si>
    <t>p.V600E</t>
  </si>
  <si>
    <t>COSM476</t>
  </si>
  <si>
    <t>7:140494209</t>
  </si>
  <si>
    <t>7:140494209G&gt;A</t>
  </si>
  <si>
    <t>p.R347*</t>
  </si>
  <si>
    <t>8:38275434</t>
  </si>
  <si>
    <t>8:38275434C&gt;A</t>
  </si>
  <si>
    <t>p.K533N</t>
  </si>
  <si>
    <t>9:5050706</t>
  </si>
  <si>
    <t>9:5050706C&gt;T</t>
  </si>
  <si>
    <t>p.H163H</t>
  </si>
  <si>
    <t>COSM4432269</t>
  </si>
  <si>
    <t>9:5081780</t>
  </si>
  <si>
    <t>9:5081780G&gt;A</t>
  </si>
  <si>
    <t>p.L830L</t>
  </si>
  <si>
    <t>COSM3763953</t>
  </si>
  <si>
    <t>9:98209594</t>
  </si>
  <si>
    <t>9:98209594G&gt;A</t>
  </si>
  <si>
    <t>p.P1315L</t>
  </si>
  <si>
    <t>COSM1638395</t>
  </si>
  <si>
    <t>9:98211548</t>
  </si>
  <si>
    <t>9:98211548TG&gt;T</t>
  </si>
  <si>
    <t>p.S1203fs*52</t>
  </si>
  <si>
    <t>COSM198969</t>
  </si>
  <si>
    <t>9:98278975</t>
  </si>
  <si>
    <t>9:98278975C&gt;T</t>
  </si>
  <si>
    <t>p.G43E</t>
  </si>
  <si>
    <t>COSM199000</t>
  </si>
  <si>
    <t>9:133761001</t>
  </si>
  <si>
    <t>9:133761001A&gt;G</t>
  </si>
  <si>
    <t>p.P1127P</t>
  </si>
  <si>
    <t>COSM5019120</t>
  </si>
  <si>
    <t>9:135802659</t>
  </si>
  <si>
    <t>9:135802659C&gt;T</t>
  </si>
  <si>
    <t>p.D47N</t>
  </si>
  <si>
    <t>COSM3212866</t>
  </si>
  <si>
    <t>9:139391636</t>
  </si>
  <si>
    <t>9:139391636G&gt;A</t>
  </si>
  <si>
    <t>p.D2185D</t>
  </si>
  <si>
    <t>COSM3763781</t>
  </si>
  <si>
    <t>9:139396746</t>
  </si>
  <si>
    <t>9:139396746C&gt;T</t>
  </si>
  <si>
    <t>p.G1788S</t>
  </si>
  <si>
    <t>COSM3215938</t>
  </si>
  <si>
    <t>9:139397707</t>
  </si>
  <si>
    <t>9:139397707G&gt;A</t>
  </si>
  <si>
    <t>p.D1698D</t>
  </si>
  <si>
    <t>COSM1461158</t>
  </si>
  <si>
    <t>9:139407932</t>
  </si>
  <si>
    <t>9:139407932A&gt;G</t>
  </si>
  <si>
    <t>p.N755N</t>
  </si>
  <si>
    <t>COSM3763787</t>
  </si>
  <si>
    <t>9:139409754</t>
  </si>
  <si>
    <t>9:139409754G&gt;A</t>
  </si>
  <si>
    <t>p.P668S</t>
  </si>
  <si>
    <t>COSM3216060</t>
  </si>
  <si>
    <t>9:139418260</t>
  </si>
  <si>
    <t>9:139418260A&gt;G</t>
  </si>
  <si>
    <t>p.N104N</t>
  </si>
  <si>
    <t>COSM1756049</t>
  </si>
  <si>
    <t>X:66765142</t>
  </si>
  <si>
    <t>X:66765142G&gt;A</t>
  </si>
  <si>
    <t>p.A52T</t>
  </si>
  <si>
    <t>COSM4656495</t>
  </si>
  <si>
    <t>X:66765627</t>
  </si>
  <si>
    <t>X:66765627G&gt;A</t>
  </si>
  <si>
    <t>p.E213E</t>
  </si>
  <si>
    <t>COSM5019465</t>
  </si>
  <si>
    <t>X:70338656</t>
  </si>
  <si>
    <t>X:70338656C&gt;T</t>
  </si>
  <si>
    <t>p.R18W</t>
  </si>
  <si>
    <t>COSM1124621</t>
  </si>
  <si>
    <t>X:76938088</t>
  </si>
  <si>
    <t>X:76938088GTC&gt;G</t>
  </si>
  <si>
    <t>p.E886fs*10</t>
  </si>
  <si>
    <t>COSM3097096</t>
  </si>
  <si>
    <t>X:100608191</t>
  </si>
  <si>
    <t>X:100608191G&gt;A</t>
  </si>
  <si>
    <t>p.C633C</t>
  </si>
  <si>
    <t>COSM5009505</t>
  </si>
  <si>
    <t>X:100629527</t>
  </si>
  <si>
    <t>X:100629527A&gt;G</t>
  </si>
  <si>
    <t>p.I79I</t>
  </si>
  <si>
    <t>COSM2734326</t>
  </si>
  <si>
    <t>Sample</t>
  </si>
  <si>
    <t>Gene</t>
  </si>
  <si>
    <t>AA/Type</t>
  </si>
  <si>
    <t>MutType</t>
  </si>
  <si>
    <t>CM0789_CancerMaster</t>
  </si>
  <si>
    <t>T862A</t>
  </si>
  <si>
    <t>MISSENSE</t>
  </si>
  <si>
    <t>CM0789_TruSight</t>
  </si>
  <si>
    <t>CM1091_CancerMaster</t>
  </si>
  <si>
    <t>Y44X</t>
  </si>
  <si>
    <t>TRUNC</t>
  </si>
  <si>
    <t>R273H</t>
  </si>
  <si>
    <t>CM1091_TruSight</t>
  </si>
  <si>
    <t>AMP</t>
  </si>
  <si>
    <t>CNA</t>
  </si>
  <si>
    <t>CM0198_CancerMaster</t>
  </si>
  <si>
    <t>CM0198_TruSight</t>
  </si>
  <si>
    <t>CM1070_CancerMaster</t>
  </si>
  <si>
    <t>CM1070_TruSight</t>
  </si>
  <si>
    <t>CM0784_CancerMaster</t>
  </si>
  <si>
    <t>R282W</t>
  </si>
  <si>
    <t>S31X</t>
  </si>
  <si>
    <t>CM0784_TruSight</t>
  </si>
  <si>
    <t>CM0122_CancerMaster</t>
  </si>
  <si>
    <t>H214R</t>
  </si>
  <si>
    <t>W524C</t>
  </si>
  <si>
    <t>V104M</t>
  </si>
  <si>
    <t>CM0122_TruSight</t>
  </si>
  <si>
    <t>CM0033_CancerMaster</t>
  </si>
  <si>
    <t>G12D</t>
  </si>
  <si>
    <t>R213X</t>
  </si>
  <si>
    <t>R38C</t>
  </si>
  <si>
    <t>CM0033_TruSight</t>
  </si>
  <si>
    <t>CM0137_CancerMaster</t>
  </si>
  <si>
    <t>G244S</t>
  </si>
  <si>
    <t>CM0137_TruSight</t>
  </si>
  <si>
    <t>CM0032_CancerMaster</t>
  </si>
  <si>
    <t>D61Rfs*2</t>
  </si>
  <si>
    <t>CM0032_TruSight</t>
  </si>
  <si>
    <t>CM0279_CancerMaster</t>
  </si>
  <si>
    <t>G13D</t>
  </si>
  <si>
    <t>CM0279_TruSight</t>
  </si>
  <si>
    <t>CM0517_CancerMaster</t>
  </si>
  <si>
    <t>C242F</t>
  </si>
  <si>
    <t>R216X</t>
  </si>
  <si>
    <t>L1302Cfs*3</t>
  </si>
  <si>
    <t>CM0517_TruSight</t>
  </si>
  <si>
    <t>CM0409_CancerMaster</t>
  </si>
  <si>
    <t>H1047R</t>
  </si>
  <si>
    <t>CM0409_TruSight</t>
  </si>
  <si>
    <t>CM0413_CancerMaster</t>
  </si>
  <si>
    <t>A138V</t>
  </si>
  <si>
    <t>R2993X</t>
  </si>
  <si>
    <t>CM0413_TruSight</t>
  </si>
  <si>
    <t>CM0598_CancerMaster</t>
  </si>
  <si>
    <t>CM0598_TruSight</t>
  </si>
  <si>
    <t>RBPMS/NTRK3</t>
  </si>
  <si>
    <t>FUSION</t>
  </si>
  <si>
    <t>CM0864_CancerMaster</t>
  </si>
  <si>
    <t>ATK1</t>
  </si>
  <si>
    <t>E17K</t>
  </si>
  <si>
    <t>P744Qfs*26</t>
  </si>
  <si>
    <t>CM0864_TruSight</t>
  </si>
  <si>
    <t>CM0925_CancerMaster</t>
  </si>
  <si>
    <t>I1485Yfs*20</t>
  </si>
  <si>
    <t>V579Kfs*12</t>
  </si>
  <si>
    <t>CM0925_TruSight</t>
  </si>
  <si>
    <t>CM0673_CancerMaster</t>
  </si>
  <si>
    <t>E1051K</t>
  </si>
  <si>
    <t>CM0673_TruSight</t>
  </si>
  <si>
    <t>CM0901_CancerMaster</t>
  </si>
  <si>
    <t>R306X</t>
  </si>
  <si>
    <t>CM0901_TruSight</t>
  </si>
  <si>
    <t>CM0828_CancerMaster</t>
  </si>
  <si>
    <t>R280_D281InsER</t>
  </si>
  <si>
    <t>D769H</t>
  </si>
  <si>
    <t>CM0828_TruSight</t>
  </si>
  <si>
    <t>CM1046_CancerMaster</t>
  </si>
  <si>
    <t>K2148Mfs*4</t>
  </si>
  <si>
    <t>C363G</t>
  </si>
  <si>
    <t>CM1046_TruSight</t>
  </si>
  <si>
    <t>CM0538_CancerMaster</t>
  </si>
  <si>
    <t>Y205C</t>
  </si>
  <si>
    <t>CM0538_TruSight</t>
  </si>
  <si>
    <t>CM0657_CancerMaster</t>
  </si>
  <si>
    <t>T1556Nfs*3</t>
  </si>
  <si>
    <t>S1050L</t>
  </si>
  <si>
    <t>CM0657_TruSight</t>
  </si>
  <si>
    <t>CM0566_CancerMaster</t>
  </si>
  <si>
    <t>R132H</t>
  </si>
  <si>
    <t>R273C</t>
  </si>
  <si>
    <t>CM0566_TruSight</t>
  </si>
  <si>
    <t>Positive</t>
  </si>
  <si>
    <t>Negative</t>
  </si>
  <si>
    <t>TP</t>
  </si>
  <si>
    <t>FP</t>
  </si>
  <si>
    <t>TN</t>
  </si>
  <si>
    <t>FN</t>
  </si>
  <si>
    <t>Accuracy</t>
  </si>
  <si>
    <t>Sensitivity</t>
  </si>
  <si>
    <t>Specificity</t>
  </si>
  <si>
    <t>EBV</t>
  </si>
  <si>
    <t>HPV</t>
  </si>
  <si>
    <t>MSI</t>
  </si>
  <si>
    <t>Male</t>
  </si>
  <si>
    <t>Female</t>
  </si>
  <si>
    <t>Total</t>
  </si>
  <si>
    <t>N </t>
  </si>
  <si>
    <t>412 (61.68%)</t>
  </si>
  <si>
    <t>256 (38.32%)</t>
  </si>
  <si>
    <t>Age (years)
Median (Range)</t>
  </si>
  <si>
    <t>62 (20-91)</t>
  </si>
  <si>
    <t>53 (22-87)</t>
  </si>
  <si>
    <t>59  (20-91)</t>
  </si>
  <si>
    <t>Cancer Type</t>
  </si>
  <si>
    <t>Stomach cancer</t>
  </si>
  <si>
    <t>Colorectal cancer</t>
  </si>
  <si>
    <r>
      <rPr>
        <sz val="14"/>
        <color rgb="FF000000"/>
        <rFont val="Times New Roman"/>
        <family val="1"/>
      </rPr>
      <t>Hepatopancreaticobiliary</t>
    </r>
    <r>
      <rPr>
        <vertAlign val="superscript"/>
        <sz val="14"/>
        <color rgb="FF000000"/>
        <rFont val="Times New Roman"/>
        <family val="1"/>
      </rPr>
      <t>1</t>
    </r>
  </si>
  <si>
    <r>
      <rPr>
        <sz val="14"/>
        <color rgb="FF000000"/>
        <rFont val="Times New Roman"/>
        <family val="1"/>
      </rPr>
      <t>Gynecologic cancer</t>
    </r>
    <r>
      <rPr>
        <vertAlign val="superscript"/>
        <sz val="14"/>
        <color rgb="FF000000"/>
        <rFont val="Times New Roman"/>
        <family val="1"/>
      </rPr>
      <t>2</t>
    </r>
  </si>
  <si>
    <r>
      <rPr>
        <sz val="14"/>
        <color rgb="FF000000"/>
        <rFont val="Times New Roman"/>
        <family val="1"/>
      </rPr>
      <t>Urologic cancer</t>
    </r>
    <r>
      <rPr>
        <vertAlign val="superscript"/>
        <sz val="14"/>
        <color rgb="FF000000"/>
        <rFont val="Times New Roman"/>
        <family val="1"/>
      </rPr>
      <t>3</t>
    </r>
  </si>
  <si>
    <t>Sarcoma</t>
  </si>
  <si>
    <r>
      <rPr>
        <sz val="14"/>
        <color rgb="FF000000"/>
        <rFont val="Times New Roman"/>
        <family val="1"/>
      </rPr>
      <t>Others</t>
    </r>
    <r>
      <rPr>
        <vertAlign val="superscript"/>
        <sz val="14"/>
        <color rgb="FF000000"/>
        <rFont val="Times New Roman"/>
        <family val="1"/>
      </rPr>
      <t>4</t>
    </r>
  </si>
  <si>
    <t>1.Ampulla of vater cancer(n=4), Cholangiocarcinoma(n=10), Common bile duct cancer(n=6), Gall bladder cancer(n=20), Pancreatic cancer(n=8)
2.Cervix cancer(n=13), Endometrial cancer(n=13), Ovarian cancer(n=19), Vaginal cancer(n=1)
3.Bladder cancer(n=8), Prostate cancer(n=8), Renal cell carcinoma(n=11), Renal pelvis cancer(n=4), Squamous cell carcinoma (kidney)(n=1), Ureter cancer(n=1)
4.Adenoid cystic carcinoma, Adrenal cortical carcinoma, Astrocytoma, Breast, Head and neck, Melanoma, mesothelioma, Nasopharynx, Neuroblastoma, Neuroendocrine carcinoma (stomach), NSCLC, Parathyroid, Pheochromocytoma, Pituitary, Rhabdoid meningioma, Seminoma, Small bowel, Thyroid cancer</t>
  </si>
  <si>
    <t>Supplemental Table 1. CancerMaster Panel Gene list (524 genes)</t>
    <phoneticPr fontId="21" type="noConversion"/>
  </si>
  <si>
    <r>
      <t>Supplemental Table</t>
    </r>
    <r>
      <rPr>
        <b/>
        <u/>
        <sz val="15"/>
        <color theme="1"/>
        <rFont val="맑은 고딕"/>
        <family val="3"/>
        <charset val="129"/>
        <scheme val="minor"/>
      </rPr>
      <t xml:space="preserve"> 2</t>
    </r>
    <r>
      <rPr>
        <b/>
        <u/>
        <sz val="15"/>
        <color theme="1"/>
        <rFont val="맑은 고딕"/>
        <family val="3"/>
        <charset val="129"/>
        <scheme val="minor"/>
      </rPr>
      <t>. Basket report gene list</t>
    </r>
    <phoneticPr fontId="21" type="noConversion"/>
  </si>
  <si>
    <r>
      <t>Supplemental Table</t>
    </r>
    <r>
      <rPr>
        <b/>
        <u/>
        <sz val="15"/>
        <color theme="1"/>
        <rFont val="맑은 고딕"/>
        <family val="3"/>
        <charset val="129"/>
        <scheme val="minor"/>
      </rPr>
      <t xml:space="preserve"> 7</t>
    </r>
    <r>
      <rPr>
        <b/>
        <u/>
        <sz val="15"/>
        <color theme="1"/>
        <rFont val="맑은 고딕"/>
        <family val="3"/>
        <charset val="129"/>
        <scheme val="minor"/>
      </rPr>
      <t>.Clinical sample demographics:</t>
    </r>
    <phoneticPr fontId="21" type="noConversion"/>
  </si>
  <si>
    <r>
      <t>Supplemental Table 4</t>
    </r>
    <r>
      <rPr>
        <b/>
        <u/>
        <sz val="15"/>
        <color theme="1"/>
        <rFont val="맑은 고딕"/>
        <family val="3"/>
        <charset val="129"/>
        <scheme val="minor"/>
      </rPr>
      <t xml:space="preserve">. </t>
    </r>
    <r>
      <rPr>
        <b/>
        <u/>
        <sz val="15"/>
        <color theme="1"/>
        <rFont val="맑은 고딕"/>
        <family val="3"/>
        <charset val="129"/>
        <scheme val="minor"/>
      </rPr>
      <t>V</t>
    </r>
    <r>
      <rPr>
        <b/>
        <u/>
        <sz val="15"/>
        <color theme="1"/>
        <rFont val="맑은 고딕"/>
        <family val="3"/>
        <charset val="129"/>
        <scheme val="minor"/>
      </rPr>
      <t>ariants list of CancerMaster and HD827</t>
    </r>
    <phoneticPr fontId="21" type="noConversion"/>
  </si>
  <si>
    <r>
      <t>Supplemental Table 3</t>
    </r>
    <r>
      <rPr>
        <b/>
        <u/>
        <sz val="15"/>
        <color theme="1"/>
        <rFont val="맑은 고딕"/>
        <family val="3"/>
        <charset val="129"/>
        <scheme val="minor"/>
      </rPr>
      <t xml:space="preserve">. </t>
    </r>
    <r>
      <rPr>
        <b/>
        <u/>
        <sz val="15"/>
        <color theme="1"/>
        <rFont val="맑은 고딕"/>
        <family val="3"/>
        <charset val="129"/>
        <scheme val="minor"/>
      </rPr>
      <t>Performance metrics of the CancerMaster panel.</t>
    </r>
    <phoneticPr fontId="21" type="noConversion"/>
  </si>
  <si>
    <t>Mean</t>
  </si>
  <si>
    <t>Min</t>
  </si>
  <si>
    <t>Max</t>
  </si>
  <si>
    <t>Total Reads</t>
  </si>
  <si>
    <t>71M</t>
  </si>
  <si>
    <t>43M</t>
  </si>
  <si>
    <t>180M</t>
  </si>
  <si>
    <t>Unique Reads(%)</t>
  </si>
  <si>
    <t>Mapping Rate(%)</t>
  </si>
  <si>
    <t>Mean Target Coverage</t>
  </si>
  <si>
    <t>Uniformity ≥ 0.2x Mean Coverage (%)</t>
  </si>
  <si>
    <t>Targeted Region Not Covered (%)</t>
  </si>
  <si>
    <t>Targeted Region ≥ 100x Coverage (%)</t>
  </si>
  <si>
    <r>
      <t>Supplemental Table 5</t>
    </r>
    <r>
      <rPr>
        <b/>
        <u/>
        <sz val="15"/>
        <color theme="1"/>
        <rFont val="맑은 고딕"/>
        <family val="3"/>
        <charset val="129"/>
        <scheme val="minor"/>
      </rPr>
      <t>.</t>
    </r>
    <r>
      <rPr>
        <b/>
        <u/>
        <sz val="15"/>
        <color theme="1"/>
        <rFont val="맑은 고딕"/>
        <family val="3"/>
        <charset val="129"/>
        <scheme val="minor"/>
      </rPr>
      <t xml:space="preserve"> Va</t>
    </r>
    <r>
      <rPr>
        <b/>
        <u/>
        <sz val="15"/>
        <color theme="1"/>
        <rFont val="맑은 고딕"/>
        <family val="3"/>
        <charset val="129"/>
        <scheme val="minor"/>
      </rPr>
      <t xml:space="preserve">riants list of CancerMaster and TruSight </t>
    </r>
    <phoneticPr fontId="21" type="noConversion"/>
  </si>
  <si>
    <r>
      <t>Supplemental Table 6</t>
    </r>
    <r>
      <rPr>
        <b/>
        <u/>
        <sz val="15"/>
        <color theme="1"/>
        <rFont val="맑은 고딕"/>
        <family val="3"/>
        <charset val="129"/>
        <scheme val="minor"/>
      </rPr>
      <t>. Sensitivity and specificity in Cell lines</t>
    </r>
    <phoneticPr fontId="21" type="noConversion"/>
  </si>
  <si>
    <t>HLA supertype</t>
    <phoneticPr fontId="26" type="noConversion"/>
  </si>
  <si>
    <t>Stomach cancer</t>
  </si>
  <si>
    <t>Colorectal cancer</t>
  </si>
  <si>
    <t>Hepatopancreaticobiliary</t>
  </si>
  <si>
    <t>Gynecologic cancer</t>
  </si>
  <si>
    <t>Urologic cancer</t>
  </si>
  <si>
    <t>Others</t>
    <phoneticPr fontId="26" type="noConversion"/>
  </si>
  <si>
    <t>Total</t>
    <phoneticPr fontId="26" type="noConversion"/>
  </si>
  <si>
    <t>Freq(%)</t>
    <phoneticPr fontId="26" type="noConversion"/>
  </si>
  <si>
    <t>B62 (Non-Responder)</t>
    <phoneticPr fontId="26" type="noConversion"/>
  </si>
  <si>
    <t>B44 (Responder)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</si>
</sst>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7" x14ac:knownFonts="1">
    <font>
      <sz val="11"/>
      <color theme="1"/>
      <name val="맑은 고딕"/>
      <charset val="134"/>
      <scheme val="minor"/>
    </font>
    <font>
      <b/>
      <u/>
      <sz val="1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rgb="FF3B3B3B"/>
      <name val="Arial"/>
      <family val="2"/>
    </font>
    <font>
      <sz val="9"/>
      <color rgb="FF3B3B3B"/>
      <name val="Arial"/>
      <family val="2"/>
    </font>
    <font>
      <b/>
      <sz val="11"/>
      <color rgb="FFFFFFFF"/>
      <name val="맑은 고딕"/>
      <charset val="129"/>
    </font>
    <font>
      <sz val="18"/>
      <name val="Arial"/>
      <family val="2"/>
    </font>
    <font>
      <sz val="11"/>
      <color rgb="FF071637"/>
      <name val="맑은 고딕"/>
      <charset val="129"/>
    </font>
    <font>
      <sz val="11"/>
      <color rgb="FF002060"/>
      <name val="맑은 고딕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vertAlign val="superscript"/>
      <sz val="14"/>
      <color rgb="FF000000"/>
      <name val="Times New Roman"/>
      <family val="1"/>
    </font>
    <font>
      <b/>
      <i/>
      <sz val="12"/>
      <color theme="1"/>
      <name val="맑은 고딕"/>
      <family val="3"/>
      <charset val="129"/>
      <scheme val="minor"/>
    </font>
    <font>
      <sz val="11"/>
      <color theme="1"/>
      <name val="맑은 고딕"/>
      <charset val="134"/>
      <scheme val="minor"/>
    </font>
    <font>
      <sz val="8"/>
      <name val="맑은 고딕"/>
      <family val="3"/>
      <charset val="129"/>
      <scheme val="minor"/>
    </font>
    <font>
      <b/>
      <u/>
      <sz val="15"/>
      <color theme="1"/>
      <name val="맑은 고딕"/>
      <family val="3"/>
      <charset val="129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095B8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0F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CCCCCC"/>
      </top>
      <bottom style="medium">
        <color rgb="FFDDDDDD"/>
      </bottom>
      <diagonal/>
    </border>
    <border>
      <left style="medium">
        <color rgb="FFDDDDDD"/>
      </left>
      <right style="medium">
        <color rgb="FFCCCCCC"/>
      </right>
      <top style="medium">
        <color rgb="FFCCCCCC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CCCCCC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CCCCCC"/>
      </bottom>
      <diagonal/>
    </border>
    <border>
      <left style="medium">
        <color rgb="FFDDDDDD"/>
      </left>
      <right style="medium">
        <color rgb="FFCCCCCC"/>
      </right>
      <top style="medium">
        <color rgb="FFDDDDDD"/>
      </top>
      <bottom style="medium">
        <color rgb="FFCCCCCC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 style="thin">
        <color rgb="FFBFBFBF"/>
      </right>
      <top/>
      <bottom style="thin">
        <color rgb="FF404040"/>
      </bottom>
      <diagonal/>
    </border>
    <border>
      <left style="thin">
        <color rgb="FFBFBFBF"/>
      </left>
      <right style="thin">
        <color rgb="FFBFBFBF"/>
      </right>
      <top/>
      <bottom style="thin">
        <color rgb="FF404040"/>
      </bottom>
      <diagonal/>
    </border>
    <border>
      <left style="thin">
        <color rgb="FFBFBFB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9" fontId="20" fillId="0" borderId="0" applyFont="0" applyFill="0" applyBorder="0" applyAlignment="0" applyProtection="0">
      <alignment vertical="center"/>
    </xf>
    <xf numFmtId="0" fontId="13" fillId="6" borderId="15" applyNumberFormat="0" applyFont="0" applyAlignment="0" applyProtection="0">
      <alignment vertical="center"/>
    </xf>
    <xf numFmtId="0" fontId="13" fillId="0" borderId="0">
      <alignment vertical="center"/>
    </xf>
  </cellStyleXfs>
  <cellXfs count="81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6" fillId="0" borderId="0" xfId="0" applyFont="1"/>
    <xf numFmtId="10" fontId="0" fillId="0" borderId="0" xfId="0" applyNumberFormat="1"/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9" fontId="8" fillId="2" borderId="7" xfId="0" applyNumberFormat="1" applyFont="1" applyFill="1" applyBorder="1" applyAlignment="1">
      <alignment horizontal="right" vertical="center" wrapText="1"/>
    </xf>
    <xf numFmtId="9" fontId="0" fillId="0" borderId="0" xfId="1" applyFont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9" fontId="0" fillId="0" borderId="0" xfId="0" applyNumberFormat="1"/>
    <xf numFmtId="0" fontId="0" fillId="0" borderId="0" xfId="0" applyAlignment="1">
      <alignment horizontal="left" wrapText="1"/>
    </xf>
    <xf numFmtId="10" fontId="0" fillId="0" borderId="0" xfId="0" applyNumberFormat="1" applyAlignment="1">
      <alignment horizontal="right"/>
    </xf>
    <xf numFmtId="0" fontId="8" fillId="2" borderId="8" xfId="0" applyFont="1" applyFill="1" applyBorder="1" applyAlignment="1">
      <alignment horizontal="left" vertical="center" wrapText="1"/>
    </xf>
    <xf numFmtId="9" fontId="8" fillId="2" borderId="9" xfId="0" applyNumberFormat="1" applyFont="1" applyFill="1" applyBorder="1" applyAlignment="1">
      <alignment horizontal="right" vertical="center" wrapText="1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0" fillId="4" borderId="0" xfId="0" applyFont="1" applyFill="1" applyAlignment="1">
      <alignment horizontal="center" vertical="top" wrapText="1"/>
    </xf>
    <xf numFmtId="0" fontId="11" fillId="4" borderId="10" xfId="0" applyFont="1" applyFill="1" applyBorder="1" applyAlignment="1">
      <alignment horizontal="left" vertical="center" wrapText="1" readingOrder="1"/>
    </xf>
    <xf numFmtId="0" fontId="11" fillId="4" borderId="11" xfId="0" applyFont="1" applyFill="1" applyBorder="1" applyAlignment="1">
      <alignment horizontal="left" vertical="center" wrapText="1" readingOrder="1"/>
    </xf>
    <xf numFmtId="0" fontId="10" fillId="4" borderId="11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horizontal="left" vertical="center" wrapText="1" readingOrder="1"/>
    </xf>
    <xf numFmtId="0" fontId="11" fillId="5" borderId="11" xfId="0" applyFont="1" applyFill="1" applyBorder="1" applyAlignment="1">
      <alignment horizontal="left" vertical="center" wrapText="1" readingOrder="1"/>
    </xf>
    <xf numFmtId="0" fontId="12" fillId="5" borderId="11" xfId="0" applyFont="1" applyFill="1" applyBorder="1" applyAlignment="1">
      <alignment horizontal="left" vertical="center" wrapText="1" readingOrder="1"/>
    </xf>
    <xf numFmtId="0" fontId="10" fillId="5" borderId="10" xfId="0" applyFont="1" applyFill="1" applyBorder="1" applyAlignment="1">
      <alignment vertical="top" wrapText="1"/>
    </xf>
    <xf numFmtId="0" fontId="10" fillId="5" borderId="11" xfId="0" applyFont="1" applyFill="1" applyBorder="1" applyAlignment="1">
      <alignment vertical="top" wrapText="1"/>
    </xf>
    <xf numFmtId="0" fontId="0" fillId="5" borderId="11" xfId="0" applyFill="1" applyBorder="1" applyAlignment="1">
      <alignment vertical="top" wrapText="1"/>
    </xf>
    <xf numFmtId="0" fontId="10" fillId="5" borderId="11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horizontal="left" vertical="center" wrapText="1" readingOrder="1"/>
    </xf>
    <xf numFmtId="0" fontId="11" fillId="4" borderId="13" xfId="0" applyFont="1" applyFill="1" applyBorder="1" applyAlignment="1">
      <alignment horizontal="left" vertical="center" wrapText="1" readingOrder="1"/>
    </xf>
    <xf numFmtId="0" fontId="10" fillId="4" borderId="13" xfId="0" applyFont="1" applyFill="1" applyBorder="1" applyAlignment="1">
      <alignment vertical="center" wrapText="1"/>
    </xf>
    <xf numFmtId="0" fontId="12" fillId="4" borderId="13" xfId="0" applyFont="1" applyFill="1" applyBorder="1" applyAlignment="1">
      <alignment horizontal="left" vertical="center" wrapText="1" readingOrder="1"/>
    </xf>
    <xf numFmtId="0" fontId="10" fillId="4" borderId="14" xfId="0" applyFont="1" applyFill="1" applyBorder="1" applyAlignment="1">
      <alignment horizontal="center" vertical="center" wrapText="1"/>
    </xf>
    <xf numFmtId="0" fontId="13" fillId="0" borderId="0" xfId="3">
      <alignment vertical="center"/>
    </xf>
    <xf numFmtId="0" fontId="14" fillId="0" borderId="0" xfId="3" applyFont="1">
      <alignment vertical="center"/>
    </xf>
    <xf numFmtId="0" fontId="15" fillId="0" borderId="0" xfId="3" applyFont="1">
      <alignment vertical="center"/>
    </xf>
    <xf numFmtId="0" fontId="16" fillId="0" borderId="0" xfId="3" applyFont="1">
      <alignment vertical="center"/>
    </xf>
    <xf numFmtId="0" fontId="17" fillId="0" borderId="0" xfId="3" applyFont="1">
      <alignment vertical="center"/>
    </xf>
    <xf numFmtId="0" fontId="22" fillId="0" borderId="0" xfId="3" applyFont="1">
      <alignment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4" borderId="16" xfId="0" applyFont="1" applyFill="1" applyBorder="1" applyAlignment="1">
      <alignment horizontal="justify" vertical="center" wrapText="1"/>
    </xf>
    <xf numFmtId="0" fontId="24" fillId="4" borderId="16" xfId="0" applyFont="1" applyFill="1" applyBorder="1" applyAlignment="1">
      <alignment horizontal="right" vertical="center" wrapText="1"/>
    </xf>
    <xf numFmtId="0" fontId="24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horizontal="right" vertical="center" wrapText="1"/>
    </xf>
    <xf numFmtId="10" fontId="24" fillId="4" borderId="0" xfId="0" applyNumberFormat="1" applyFont="1" applyFill="1" applyAlignment="1">
      <alignment horizontal="right" vertical="center" wrapText="1"/>
    </xf>
    <xf numFmtId="9" fontId="24" fillId="4" borderId="0" xfId="0" applyNumberFormat="1" applyFont="1" applyFill="1" applyAlignment="1">
      <alignment horizontal="right" vertical="center" wrapText="1"/>
    </xf>
    <xf numFmtId="0" fontId="24" fillId="4" borderId="17" xfId="0" applyFont="1" applyFill="1" applyBorder="1" applyAlignment="1">
      <alignment horizontal="left" vertical="center" wrapText="1"/>
    </xf>
    <xf numFmtId="10" fontId="24" fillId="4" borderId="17" xfId="0" applyNumberFormat="1" applyFont="1" applyFill="1" applyBorder="1" applyAlignment="1">
      <alignment horizontal="right" vertical="center" wrapText="1"/>
    </xf>
    <xf numFmtId="0" fontId="11" fillId="4" borderId="10" xfId="0" applyFont="1" applyFill="1" applyBorder="1" applyAlignment="1">
      <alignment horizontal="left" vertical="center" wrapText="1" readingOrder="1"/>
    </xf>
    <xf numFmtId="0" fontId="11" fillId="5" borderId="10" xfId="0" applyFont="1" applyFill="1" applyBorder="1" applyAlignment="1">
      <alignment horizontal="left" vertical="center" wrapText="1" readingOrder="1"/>
    </xf>
    <xf numFmtId="0" fontId="11" fillId="5" borderId="11" xfId="0" applyFont="1" applyFill="1" applyBorder="1" applyAlignment="1">
      <alignment horizontal="left" vertical="center" wrapText="1" readingOrder="1"/>
    </xf>
    <xf numFmtId="0" fontId="11" fillId="4" borderId="11" xfId="0" applyFont="1" applyFill="1" applyBorder="1" applyAlignment="1">
      <alignment horizontal="left" vertical="center" wrapText="1" readingOrder="1"/>
    </xf>
    <xf numFmtId="0" fontId="9" fillId="3" borderId="0" xfId="0" applyFont="1" applyFill="1" applyAlignment="1">
      <alignment horizontal="center" vertical="center" wrapText="1" readingOrder="1"/>
    </xf>
    <xf numFmtId="0" fontId="9" fillId="3" borderId="10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  <xf numFmtId="0" fontId="5" fillId="0" borderId="18" xfId="0" applyFont="1" applyBorder="1" applyAlignment="1">
      <alignment horizontal="center" vertical="center"/>
    </xf>
    <xf numFmtId="0" fontId="25" fillId="0" borderId="18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5" fillId="0" borderId="18" xfId="0" applyFont="1" applyBorder="1" applyAlignment="1">
      <alignment horizontal="left" vertical="center" indent="1"/>
    </xf>
    <xf numFmtId="0" fontId="0" fillId="0" borderId="18" xfId="0" applyBorder="1" applyAlignment="1">
      <alignment vertical="center"/>
    </xf>
  </cellXfs>
  <cellStyles count="4">
    <cellStyle name="메모 2" xfId="2" xr:uid="{00000000-0005-0000-0000-000000000000}"/>
    <cellStyle name="백분율" xfId="1" builtinId="5"/>
    <cellStyle name="표준" xfId="0" builtinId="0"/>
    <cellStyle name="표준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70687856168"/>
          <c:y val="8.0677423656487501E-2"/>
          <c:w val="0.810691066698772"/>
          <c:h val="0.664008534471262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'S Table 4'!$G$3</c:f>
              <c:strCache>
                <c:ptCount val="1"/>
                <c:pt idx="0">
                  <c:v>EXPECTED ALLELE FREQUENCY (%)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14189851437123199"/>
                  <c:y val="4.8843162805687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zh-CN" sz="1200" b="0" i="0" u="none" strike="noStrike" kern="1200" cap="none" spc="0" normalizeH="0" baseline="0">
                      <a:solidFill>
                        <a:sysClr val="windowText" lastClr="000000"/>
                      </a:solidFill>
                      <a:uFill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</a:u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</c:trendlineLbl>
          </c:trendline>
          <c:xVal>
            <c:numRef>
              <c:f>'S Table 4'!$N$4:$N$190</c:f>
              <c:numCache>
                <c:formatCode>0%</c:formatCode>
                <c:ptCount val="187"/>
                <c:pt idx="0">
                  <c:v>0.15873333333333331</c:v>
                </c:pt>
                <c:pt idx="1">
                  <c:v>0.18483333333333332</c:v>
                </c:pt>
                <c:pt idx="2">
                  <c:v>0.32556666666666662</c:v>
                </c:pt>
                <c:pt idx="3">
                  <c:v>0.31586666666666668</c:v>
                </c:pt>
                <c:pt idx="4">
                  <c:v>0.29306666666666664</c:v>
                </c:pt>
                <c:pt idx="5">
                  <c:v>0.38286666666666669</c:v>
                </c:pt>
                <c:pt idx="6">
                  <c:v>0.28226666666666667</c:v>
                </c:pt>
                <c:pt idx="7">
                  <c:v>0.12133333333333333</c:v>
                </c:pt>
                <c:pt idx="8">
                  <c:v>0.38086666666666669</c:v>
                </c:pt>
                <c:pt idx="9">
                  <c:v>0.28953333333333336</c:v>
                </c:pt>
                <c:pt idx="10">
                  <c:v>0.46396666666666669</c:v>
                </c:pt>
                <c:pt idx="11">
                  <c:v>0.54449999999999998</c:v>
                </c:pt>
                <c:pt idx="12">
                  <c:v>0.49730000000000002</c:v>
                </c:pt>
                <c:pt idx="13">
                  <c:v>0.32256666666666667</c:v>
                </c:pt>
                <c:pt idx="14">
                  <c:v>0.4700333333333333</c:v>
                </c:pt>
                <c:pt idx="15">
                  <c:v>0.24540000000000003</c:v>
                </c:pt>
                <c:pt idx="16">
                  <c:v>0.2923</c:v>
                </c:pt>
                <c:pt idx="17">
                  <c:v>0.28583333333333333</c:v>
                </c:pt>
                <c:pt idx="18">
                  <c:v>0.28583333333333333</c:v>
                </c:pt>
                <c:pt idx="19">
                  <c:v>0.2804666666666667</c:v>
                </c:pt>
                <c:pt idx="20">
                  <c:v>0.61943333333333328</c:v>
                </c:pt>
                <c:pt idx="21">
                  <c:v>0.31853333333333333</c:v>
                </c:pt>
                <c:pt idx="22">
                  <c:v>0.48186666666666672</c:v>
                </c:pt>
                <c:pt idx="23">
                  <c:v>0.33003333333333335</c:v>
                </c:pt>
                <c:pt idx="24">
                  <c:v>0.66034999999999999</c:v>
                </c:pt>
                <c:pt idx="25">
                  <c:v>0.30516666666666664</c:v>
                </c:pt>
                <c:pt idx="26">
                  <c:v>0.31253333333333333</c:v>
                </c:pt>
                <c:pt idx="27">
                  <c:v>0.38616666666666671</c:v>
                </c:pt>
                <c:pt idx="28">
                  <c:v>0.34119999999999995</c:v>
                </c:pt>
                <c:pt idx="29">
                  <c:v>0.23860000000000001</c:v>
                </c:pt>
                <c:pt idx="30">
                  <c:v>0.11543333333333333</c:v>
                </c:pt>
                <c:pt idx="31">
                  <c:v>0.04</c:v>
                </c:pt>
                <c:pt idx="32">
                  <c:v>0.30680000000000002</c:v>
                </c:pt>
                <c:pt idx="33">
                  <c:v>0.23479999999999998</c:v>
                </c:pt>
                <c:pt idx="34">
                  <c:v>0.46290000000000003</c:v>
                </c:pt>
                <c:pt idx="35">
                  <c:v>0.30503333333333332</c:v>
                </c:pt>
                <c:pt idx="36">
                  <c:v>0.19099999999999998</c:v>
                </c:pt>
                <c:pt idx="37">
                  <c:v>8.2399999999999987E-2</c:v>
                </c:pt>
                <c:pt idx="38">
                  <c:v>0.23180000000000001</c:v>
                </c:pt>
                <c:pt idx="39">
                  <c:v>0</c:v>
                </c:pt>
                <c:pt idx="40">
                  <c:v>0.3055666666666666</c:v>
                </c:pt>
                <c:pt idx="41">
                  <c:v>0.40630000000000005</c:v>
                </c:pt>
                <c:pt idx="42">
                  <c:v>0.16366666666666665</c:v>
                </c:pt>
                <c:pt idx="43">
                  <c:v>0.29963333333333336</c:v>
                </c:pt>
                <c:pt idx="44">
                  <c:v>0.28466666666666662</c:v>
                </c:pt>
                <c:pt idx="45">
                  <c:v>0.33333333333333331</c:v>
                </c:pt>
                <c:pt idx="46">
                  <c:v>0.21509999999999999</c:v>
                </c:pt>
                <c:pt idx="47">
                  <c:v>0.29666666666666669</c:v>
                </c:pt>
                <c:pt idx="48">
                  <c:v>0.28696666666666665</c:v>
                </c:pt>
                <c:pt idx="49">
                  <c:v>0.24946666666666664</c:v>
                </c:pt>
                <c:pt idx="50">
                  <c:v>0.35676666666666668</c:v>
                </c:pt>
                <c:pt idx="51">
                  <c:v>0.41070000000000001</c:v>
                </c:pt>
                <c:pt idx="52">
                  <c:v>0.29826666666666668</c:v>
                </c:pt>
                <c:pt idx="53">
                  <c:v>0.28953333333333336</c:v>
                </c:pt>
                <c:pt idx="54">
                  <c:v>0.25869999999999999</c:v>
                </c:pt>
                <c:pt idx="55">
                  <c:v>0.32106666666666667</c:v>
                </c:pt>
                <c:pt idx="56">
                  <c:v>0.30993333333333334</c:v>
                </c:pt>
                <c:pt idx="57">
                  <c:v>0.27676666666666666</c:v>
                </c:pt>
                <c:pt idx="58">
                  <c:v>0.20420000000000002</c:v>
                </c:pt>
                <c:pt idx="59">
                  <c:v>0.26889999999999997</c:v>
                </c:pt>
                <c:pt idx="60">
                  <c:v>0.28603333333333331</c:v>
                </c:pt>
                <c:pt idx="61">
                  <c:v>0.28186666666666671</c:v>
                </c:pt>
                <c:pt idx="62">
                  <c:v>0.25316666666666671</c:v>
                </c:pt>
                <c:pt idx="63">
                  <c:v>0.29663333333333336</c:v>
                </c:pt>
                <c:pt idx="64">
                  <c:v>0.28193333333333331</c:v>
                </c:pt>
                <c:pt idx="65">
                  <c:v>0.9284</c:v>
                </c:pt>
                <c:pt idx="66">
                  <c:v>0.39723333333333333</c:v>
                </c:pt>
                <c:pt idx="67">
                  <c:v>0.30330000000000001</c:v>
                </c:pt>
                <c:pt idx="68">
                  <c:v>0.3226</c:v>
                </c:pt>
                <c:pt idx="69">
                  <c:v>0.25903333333333328</c:v>
                </c:pt>
                <c:pt idx="70">
                  <c:v>0.3056666666666667</c:v>
                </c:pt>
                <c:pt idx="71">
                  <c:v>0.33536666666666665</c:v>
                </c:pt>
                <c:pt idx="72">
                  <c:v>0.25109999999999993</c:v>
                </c:pt>
                <c:pt idx="73">
                  <c:v>0.34826666666666667</c:v>
                </c:pt>
                <c:pt idx="74">
                  <c:v>0.30206666666666671</c:v>
                </c:pt>
                <c:pt idx="75">
                  <c:v>0.31069999999999998</c:v>
                </c:pt>
                <c:pt idx="76">
                  <c:v>0.27629999999999999</c:v>
                </c:pt>
                <c:pt idx="77">
                  <c:v>0.32946666666666674</c:v>
                </c:pt>
                <c:pt idx="78">
                  <c:v>0.38589999999999997</c:v>
                </c:pt>
                <c:pt idx="79">
                  <c:v>0.4093</c:v>
                </c:pt>
                <c:pt idx="80">
                  <c:v>0.4136333333333333</c:v>
                </c:pt>
                <c:pt idx="81">
                  <c:v>0.17826666666666666</c:v>
                </c:pt>
                <c:pt idx="82">
                  <c:v>0.30483333333333335</c:v>
                </c:pt>
                <c:pt idx="83">
                  <c:v>0.48153333333333331</c:v>
                </c:pt>
                <c:pt idx="84">
                  <c:v>0.34266666666666667</c:v>
                </c:pt>
                <c:pt idx="85">
                  <c:v>0.28420000000000001</c:v>
                </c:pt>
                <c:pt idx="86">
                  <c:v>0.29716666666666663</c:v>
                </c:pt>
                <c:pt idx="87">
                  <c:v>0.90769999999999995</c:v>
                </c:pt>
                <c:pt idx="88">
                  <c:v>0.2782</c:v>
                </c:pt>
                <c:pt idx="89">
                  <c:v>0.27226666666666666</c:v>
                </c:pt>
                <c:pt idx="90">
                  <c:v>0.3096666666666667</c:v>
                </c:pt>
                <c:pt idx="91">
                  <c:v>0.22500000000000001</c:v>
                </c:pt>
                <c:pt idx="92">
                  <c:v>0.22443333333333335</c:v>
                </c:pt>
                <c:pt idx="93">
                  <c:v>0.22560000000000002</c:v>
                </c:pt>
                <c:pt idx="94">
                  <c:v>0.37236666666666668</c:v>
                </c:pt>
                <c:pt idx="95">
                  <c:v>0.42216666666666663</c:v>
                </c:pt>
                <c:pt idx="96">
                  <c:v>0.32590000000000002</c:v>
                </c:pt>
                <c:pt idx="97">
                  <c:v>0.28393333333333337</c:v>
                </c:pt>
                <c:pt idx="98">
                  <c:v>0.40620000000000001</c:v>
                </c:pt>
                <c:pt idx="99">
                  <c:v>0.18159999999999998</c:v>
                </c:pt>
                <c:pt idx="100">
                  <c:v>0.31666666666666665</c:v>
                </c:pt>
                <c:pt idx="101">
                  <c:v>0.38820000000000005</c:v>
                </c:pt>
                <c:pt idx="102">
                  <c:v>0.46889999999999993</c:v>
                </c:pt>
                <c:pt idx="103">
                  <c:v>0.29076666666666662</c:v>
                </c:pt>
                <c:pt idx="104">
                  <c:v>0.29619999999999996</c:v>
                </c:pt>
                <c:pt idx="105">
                  <c:v>0.28609999999999997</c:v>
                </c:pt>
                <c:pt idx="106">
                  <c:v>0.2467</c:v>
                </c:pt>
                <c:pt idx="107">
                  <c:v>3.8733333333333335E-2</c:v>
                </c:pt>
                <c:pt idx="108">
                  <c:v>1.4999999999999999E-2</c:v>
                </c:pt>
                <c:pt idx="109">
                  <c:v>0.26073333333333332</c:v>
                </c:pt>
                <c:pt idx="110">
                  <c:v>0.18779999999999999</c:v>
                </c:pt>
                <c:pt idx="111">
                  <c:v>0.15173333333333333</c:v>
                </c:pt>
                <c:pt idx="112">
                  <c:v>0.27340000000000003</c:v>
                </c:pt>
                <c:pt idx="113">
                  <c:v>0.10336666666666666</c:v>
                </c:pt>
                <c:pt idx="114">
                  <c:v>0.99976666666666658</c:v>
                </c:pt>
                <c:pt idx="115">
                  <c:v>6.9099999999999995E-2</c:v>
                </c:pt>
                <c:pt idx="116">
                  <c:v>0.29239999999999999</c:v>
                </c:pt>
                <c:pt idx="117">
                  <c:v>0.14506666666666668</c:v>
                </c:pt>
                <c:pt idx="118">
                  <c:v>0.32803333333333334</c:v>
                </c:pt>
                <c:pt idx="119">
                  <c:v>0.37286666666666668</c:v>
                </c:pt>
                <c:pt idx="120">
                  <c:v>0.29683333333333334</c:v>
                </c:pt>
                <c:pt idx="121">
                  <c:v>0.13746666666666665</c:v>
                </c:pt>
                <c:pt idx="122">
                  <c:v>0.12656666666666669</c:v>
                </c:pt>
                <c:pt idx="123">
                  <c:v>7.6266666666666663E-2</c:v>
                </c:pt>
                <c:pt idx="124">
                  <c:v>6.0200000000000004E-2</c:v>
                </c:pt>
                <c:pt idx="125">
                  <c:v>0.28160000000000002</c:v>
                </c:pt>
                <c:pt idx="126">
                  <c:v>0.17993333333333336</c:v>
                </c:pt>
                <c:pt idx="127">
                  <c:v>0.37033333333333335</c:v>
                </c:pt>
                <c:pt idx="128">
                  <c:v>0.28739999999999999</c:v>
                </c:pt>
                <c:pt idx="129">
                  <c:v>0.31230000000000002</c:v>
                </c:pt>
                <c:pt idx="130">
                  <c:v>0.20569999999999999</c:v>
                </c:pt>
                <c:pt idx="131">
                  <c:v>0.32403333333333334</c:v>
                </c:pt>
                <c:pt idx="132">
                  <c:v>0.33353333333333329</c:v>
                </c:pt>
                <c:pt idx="133">
                  <c:v>0.28743333333333337</c:v>
                </c:pt>
                <c:pt idx="134">
                  <c:v>0.16390000000000002</c:v>
                </c:pt>
                <c:pt idx="135">
                  <c:v>0.26626666666666665</c:v>
                </c:pt>
                <c:pt idx="136">
                  <c:v>0.34169999999999995</c:v>
                </c:pt>
                <c:pt idx="137">
                  <c:v>0.31543333333333334</c:v>
                </c:pt>
                <c:pt idx="138">
                  <c:v>0.32173333333333332</c:v>
                </c:pt>
                <c:pt idx="139">
                  <c:v>0.2941333333333333</c:v>
                </c:pt>
                <c:pt idx="140">
                  <c:v>0.32156666666666672</c:v>
                </c:pt>
                <c:pt idx="141">
                  <c:v>0.33290000000000003</c:v>
                </c:pt>
                <c:pt idx="142">
                  <c:v>0.27793333333333331</c:v>
                </c:pt>
                <c:pt idx="143">
                  <c:v>0.27426666666666671</c:v>
                </c:pt>
                <c:pt idx="144">
                  <c:v>0.20210000000000003</c:v>
                </c:pt>
                <c:pt idx="145">
                  <c:v>0.45046666666666663</c:v>
                </c:pt>
                <c:pt idx="146">
                  <c:v>0.42060000000000003</c:v>
                </c:pt>
                <c:pt idx="147">
                  <c:v>0.14986666666666668</c:v>
                </c:pt>
                <c:pt idx="148">
                  <c:v>0.21589999999999998</c:v>
                </c:pt>
                <c:pt idx="149">
                  <c:v>0.44730000000000003</c:v>
                </c:pt>
                <c:pt idx="150">
                  <c:v>0.41923333333333329</c:v>
                </c:pt>
                <c:pt idx="151">
                  <c:v>0.2612666666666667</c:v>
                </c:pt>
                <c:pt idx="152">
                  <c:v>0.43540000000000001</c:v>
                </c:pt>
                <c:pt idx="153">
                  <c:v>0.19706666666666664</c:v>
                </c:pt>
                <c:pt idx="154">
                  <c:v>0.19520000000000001</c:v>
                </c:pt>
                <c:pt idx="155">
                  <c:v>0</c:v>
                </c:pt>
                <c:pt idx="156">
                  <c:v>0.13333333333333333</c:v>
                </c:pt>
                <c:pt idx="157">
                  <c:v>1.1950000000000001E-2</c:v>
                </c:pt>
                <c:pt idx="158">
                  <c:v>2.0766666666666666E-2</c:v>
                </c:pt>
                <c:pt idx="159">
                  <c:v>0.43860000000000005</c:v>
                </c:pt>
                <c:pt idx="160">
                  <c:v>0.99896666666666667</c:v>
                </c:pt>
                <c:pt idx="161">
                  <c:v>6.0400000000000009E-2</c:v>
                </c:pt>
                <c:pt idx="162">
                  <c:v>6.5600000000000006E-2</c:v>
                </c:pt>
                <c:pt idx="163">
                  <c:v>0.45750000000000002</c:v>
                </c:pt>
                <c:pt idx="164">
                  <c:v>0.17133333333333334</c:v>
                </c:pt>
                <c:pt idx="165">
                  <c:v>8.486666666666666E-2</c:v>
                </c:pt>
                <c:pt idx="166">
                  <c:v>0.18826666666666669</c:v>
                </c:pt>
                <c:pt idx="167">
                  <c:v>0.29563333333333336</c:v>
                </c:pt>
                <c:pt idx="168">
                  <c:v>0.17559999999999998</c:v>
                </c:pt>
                <c:pt idx="169">
                  <c:v>0.34310000000000002</c:v>
                </c:pt>
                <c:pt idx="170">
                  <c:v>0.55403333333333338</c:v>
                </c:pt>
                <c:pt idx="171">
                  <c:v>0.29093333333333332</c:v>
                </c:pt>
                <c:pt idx="172">
                  <c:v>0.23163333333333333</c:v>
                </c:pt>
                <c:pt idx="173">
                  <c:v>0.47849999999999998</c:v>
                </c:pt>
                <c:pt idx="174">
                  <c:v>0.24293333333333333</c:v>
                </c:pt>
                <c:pt idx="175">
                  <c:v>0.22066666666666668</c:v>
                </c:pt>
                <c:pt idx="176">
                  <c:v>0.29893333333333333</c:v>
                </c:pt>
                <c:pt idx="177">
                  <c:v>0.17593333333333336</c:v>
                </c:pt>
                <c:pt idx="178">
                  <c:v>0.36680000000000001</c:v>
                </c:pt>
                <c:pt idx="179">
                  <c:v>0.28410000000000002</c:v>
                </c:pt>
                <c:pt idx="180">
                  <c:v>0.36713333333333331</c:v>
                </c:pt>
                <c:pt idx="181">
                  <c:v>0.36066666666666664</c:v>
                </c:pt>
                <c:pt idx="182">
                  <c:v>0.33660000000000001</c:v>
                </c:pt>
                <c:pt idx="183">
                  <c:v>0.37319999999999998</c:v>
                </c:pt>
                <c:pt idx="184">
                  <c:v>0.32766666666666672</c:v>
                </c:pt>
                <c:pt idx="185">
                  <c:v>0.32163333333333333</c:v>
                </c:pt>
                <c:pt idx="186">
                  <c:v>0.27536666666666659</c:v>
                </c:pt>
              </c:numCache>
            </c:numRef>
          </c:xVal>
          <c:yVal>
            <c:numRef>
              <c:f>'S Table 4'!$G$4:$G$190</c:f>
              <c:numCache>
                <c:formatCode>0%</c:formatCode>
                <c:ptCount val="187"/>
                <c:pt idx="0">
                  <c:v>0.2</c:v>
                </c:pt>
                <c:pt idx="1">
                  <c:v>0.18</c:v>
                </c:pt>
                <c:pt idx="2">
                  <c:v>0.34</c:v>
                </c:pt>
                <c:pt idx="3">
                  <c:v>0.32</c:v>
                </c:pt>
                <c:pt idx="4">
                  <c:v>0.35</c:v>
                </c:pt>
                <c:pt idx="5">
                  <c:v>0.39</c:v>
                </c:pt>
                <c:pt idx="6">
                  <c:v>0.3</c:v>
                </c:pt>
                <c:pt idx="7">
                  <c:v>0.12</c:v>
                </c:pt>
                <c:pt idx="8">
                  <c:v>0.39</c:v>
                </c:pt>
                <c:pt idx="9">
                  <c:v>0.3</c:v>
                </c:pt>
                <c:pt idx="10">
                  <c:v>0.35</c:v>
                </c:pt>
                <c:pt idx="11">
                  <c:v>0.32</c:v>
                </c:pt>
                <c:pt idx="12">
                  <c:v>0.48</c:v>
                </c:pt>
                <c:pt idx="13">
                  <c:v>0.36</c:v>
                </c:pt>
                <c:pt idx="14">
                  <c:v>0.51</c:v>
                </c:pt>
                <c:pt idx="15">
                  <c:v>0.41</c:v>
                </c:pt>
                <c:pt idx="16">
                  <c:v>0.35</c:v>
                </c:pt>
                <c:pt idx="17">
                  <c:v>0.31</c:v>
                </c:pt>
                <c:pt idx="18">
                  <c:v>0.31</c:v>
                </c:pt>
                <c:pt idx="19">
                  <c:v>0.3</c:v>
                </c:pt>
                <c:pt idx="20">
                  <c:v>0.63</c:v>
                </c:pt>
                <c:pt idx="21">
                  <c:v>0.39</c:v>
                </c:pt>
                <c:pt idx="22">
                  <c:v>0.43</c:v>
                </c:pt>
                <c:pt idx="23">
                  <c:v>0.31</c:v>
                </c:pt>
                <c:pt idx="24">
                  <c:v>0.39</c:v>
                </c:pt>
                <c:pt idx="25">
                  <c:v>0.36</c:v>
                </c:pt>
                <c:pt idx="26">
                  <c:v>0.34</c:v>
                </c:pt>
                <c:pt idx="27">
                  <c:v>0.39</c:v>
                </c:pt>
                <c:pt idx="28">
                  <c:v>0.32</c:v>
                </c:pt>
                <c:pt idx="29">
                  <c:v>0.27</c:v>
                </c:pt>
                <c:pt idx="30">
                  <c:v>0.15</c:v>
                </c:pt>
                <c:pt idx="31">
                  <c:v>0.06</c:v>
                </c:pt>
                <c:pt idx="32">
                  <c:v>0.34</c:v>
                </c:pt>
                <c:pt idx="33">
                  <c:v>0.33</c:v>
                </c:pt>
                <c:pt idx="34">
                  <c:v>0.52</c:v>
                </c:pt>
                <c:pt idx="35">
                  <c:v>0.31</c:v>
                </c:pt>
                <c:pt idx="36">
                  <c:v>0.24</c:v>
                </c:pt>
                <c:pt idx="37">
                  <c:v>0.1</c:v>
                </c:pt>
                <c:pt idx="38">
                  <c:v>0.28000000000000003</c:v>
                </c:pt>
                <c:pt idx="39">
                  <c:v>0.46</c:v>
                </c:pt>
                <c:pt idx="40">
                  <c:v>0.31</c:v>
                </c:pt>
                <c:pt idx="41">
                  <c:v>0.39</c:v>
                </c:pt>
                <c:pt idx="42">
                  <c:v>0.15</c:v>
                </c:pt>
                <c:pt idx="43">
                  <c:v>0.28000000000000003</c:v>
                </c:pt>
                <c:pt idx="44">
                  <c:v>0.33</c:v>
                </c:pt>
                <c:pt idx="45">
                  <c:v>0.42</c:v>
                </c:pt>
                <c:pt idx="46">
                  <c:v>0.24</c:v>
                </c:pt>
                <c:pt idx="47">
                  <c:v>0.26</c:v>
                </c:pt>
                <c:pt idx="48">
                  <c:v>0.35</c:v>
                </c:pt>
                <c:pt idx="49">
                  <c:v>0.33</c:v>
                </c:pt>
                <c:pt idx="50">
                  <c:v>0.32</c:v>
                </c:pt>
                <c:pt idx="51">
                  <c:v>0.38</c:v>
                </c:pt>
                <c:pt idx="52">
                  <c:v>0.32</c:v>
                </c:pt>
                <c:pt idx="53">
                  <c:v>0.28999999999999998</c:v>
                </c:pt>
                <c:pt idx="54">
                  <c:v>0.33</c:v>
                </c:pt>
                <c:pt idx="55">
                  <c:v>0.27</c:v>
                </c:pt>
                <c:pt idx="56">
                  <c:v>0.28000000000000003</c:v>
                </c:pt>
                <c:pt idx="57">
                  <c:v>0.34</c:v>
                </c:pt>
                <c:pt idx="58">
                  <c:v>0.28000000000000003</c:v>
                </c:pt>
                <c:pt idx="59">
                  <c:v>0.33</c:v>
                </c:pt>
                <c:pt idx="60">
                  <c:v>0.28999999999999998</c:v>
                </c:pt>
                <c:pt idx="61">
                  <c:v>0.34</c:v>
                </c:pt>
                <c:pt idx="62">
                  <c:v>0.31</c:v>
                </c:pt>
                <c:pt idx="63">
                  <c:v>0.28000000000000003</c:v>
                </c:pt>
                <c:pt idx="64">
                  <c:v>0.3</c:v>
                </c:pt>
                <c:pt idx="65">
                  <c:v>0.93</c:v>
                </c:pt>
                <c:pt idx="66">
                  <c:v>0.39</c:v>
                </c:pt>
                <c:pt idx="67">
                  <c:v>0.37</c:v>
                </c:pt>
                <c:pt idx="68">
                  <c:v>0.32</c:v>
                </c:pt>
                <c:pt idx="69">
                  <c:v>0.3</c:v>
                </c:pt>
                <c:pt idx="70">
                  <c:v>0.3</c:v>
                </c:pt>
                <c:pt idx="71">
                  <c:v>0.48</c:v>
                </c:pt>
                <c:pt idx="72">
                  <c:v>0.23</c:v>
                </c:pt>
                <c:pt idx="73">
                  <c:v>0.35</c:v>
                </c:pt>
                <c:pt idx="74">
                  <c:v>0.34</c:v>
                </c:pt>
                <c:pt idx="75">
                  <c:v>0.35</c:v>
                </c:pt>
                <c:pt idx="76">
                  <c:v>0.28000000000000003</c:v>
                </c:pt>
                <c:pt idx="77">
                  <c:v>0.34</c:v>
                </c:pt>
                <c:pt idx="78">
                  <c:v>0.32</c:v>
                </c:pt>
                <c:pt idx="79">
                  <c:v>0.46</c:v>
                </c:pt>
                <c:pt idx="80">
                  <c:v>0.43</c:v>
                </c:pt>
                <c:pt idx="81">
                  <c:v>0.16</c:v>
                </c:pt>
                <c:pt idx="82">
                  <c:v>0.35</c:v>
                </c:pt>
                <c:pt idx="83">
                  <c:v>0.51</c:v>
                </c:pt>
                <c:pt idx="84">
                  <c:v>0.35</c:v>
                </c:pt>
                <c:pt idx="85">
                  <c:v>0.33</c:v>
                </c:pt>
                <c:pt idx="86">
                  <c:v>0.28999999999999998</c:v>
                </c:pt>
                <c:pt idx="87">
                  <c:v>0.97</c:v>
                </c:pt>
                <c:pt idx="88">
                  <c:v>0.3</c:v>
                </c:pt>
                <c:pt idx="89">
                  <c:v>0.27</c:v>
                </c:pt>
                <c:pt idx="90">
                  <c:v>0.34</c:v>
                </c:pt>
                <c:pt idx="91">
                  <c:v>0.23</c:v>
                </c:pt>
                <c:pt idx="92">
                  <c:v>0.24</c:v>
                </c:pt>
                <c:pt idx="93">
                  <c:v>0.22</c:v>
                </c:pt>
                <c:pt idx="94">
                  <c:v>0.4</c:v>
                </c:pt>
                <c:pt idx="95">
                  <c:v>0.43</c:v>
                </c:pt>
                <c:pt idx="96">
                  <c:v>0.37</c:v>
                </c:pt>
                <c:pt idx="97">
                  <c:v>0.31</c:v>
                </c:pt>
                <c:pt idx="98">
                  <c:v>0.37</c:v>
                </c:pt>
                <c:pt idx="99">
                  <c:v>0.17</c:v>
                </c:pt>
                <c:pt idx="100">
                  <c:v>0.35</c:v>
                </c:pt>
                <c:pt idx="101">
                  <c:v>0.5</c:v>
                </c:pt>
                <c:pt idx="102">
                  <c:v>0.55000000000000004</c:v>
                </c:pt>
                <c:pt idx="103">
                  <c:v>0.26</c:v>
                </c:pt>
                <c:pt idx="104">
                  <c:v>0.28000000000000003</c:v>
                </c:pt>
                <c:pt idx="105">
                  <c:v>0.3</c:v>
                </c:pt>
                <c:pt idx="106">
                  <c:v>0.33</c:v>
                </c:pt>
                <c:pt idx="107">
                  <c:v>0.32</c:v>
                </c:pt>
                <c:pt idx="108">
                  <c:v>0.36</c:v>
                </c:pt>
                <c:pt idx="109">
                  <c:v>0.38</c:v>
                </c:pt>
                <c:pt idx="110">
                  <c:v>0.22</c:v>
                </c:pt>
                <c:pt idx="111">
                  <c:v>0.16</c:v>
                </c:pt>
                <c:pt idx="112">
                  <c:v>0.32</c:v>
                </c:pt>
                <c:pt idx="113">
                  <c:v>0.1</c:v>
                </c:pt>
                <c:pt idx="114">
                  <c:v>1</c:v>
                </c:pt>
                <c:pt idx="115">
                  <c:v>0.09</c:v>
                </c:pt>
                <c:pt idx="116">
                  <c:v>0.28000000000000003</c:v>
                </c:pt>
                <c:pt idx="117">
                  <c:v>0.17</c:v>
                </c:pt>
                <c:pt idx="118">
                  <c:v>0.32</c:v>
                </c:pt>
                <c:pt idx="119">
                  <c:v>0.41</c:v>
                </c:pt>
                <c:pt idx="120">
                  <c:v>0.32</c:v>
                </c:pt>
                <c:pt idx="121">
                  <c:v>0.13</c:v>
                </c:pt>
                <c:pt idx="122">
                  <c:v>0.16</c:v>
                </c:pt>
                <c:pt idx="123">
                  <c:v>0.1</c:v>
                </c:pt>
                <c:pt idx="124">
                  <c:v>7.0000000000000007E-2</c:v>
                </c:pt>
                <c:pt idx="125">
                  <c:v>0.31</c:v>
                </c:pt>
                <c:pt idx="126">
                  <c:v>0.16</c:v>
                </c:pt>
                <c:pt idx="127">
                  <c:v>0.38</c:v>
                </c:pt>
                <c:pt idx="128">
                  <c:v>0.28000000000000003</c:v>
                </c:pt>
                <c:pt idx="129">
                  <c:v>0.33</c:v>
                </c:pt>
                <c:pt idx="130">
                  <c:v>0.31</c:v>
                </c:pt>
                <c:pt idx="131">
                  <c:v>0.28000000000000003</c:v>
                </c:pt>
                <c:pt idx="132">
                  <c:v>0.33</c:v>
                </c:pt>
                <c:pt idx="133">
                  <c:v>0.3</c:v>
                </c:pt>
                <c:pt idx="134">
                  <c:v>0.16</c:v>
                </c:pt>
                <c:pt idx="135">
                  <c:v>0.26</c:v>
                </c:pt>
                <c:pt idx="136">
                  <c:v>0.32</c:v>
                </c:pt>
                <c:pt idx="137">
                  <c:v>0.35</c:v>
                </c:pt>
                <c:pt idx="138">
                  <c:v>0.32</c:v>
                </c:pt>
                <c:pt idx="139">
                  <c:v>0.32</c:v>
                </c:pt>
                <c:pt idx="140">
                  <c:v>0.31</c:v>
                </c:pt>
                <c:pt idx="141">
                  <c:v>0.36</c:v>
                </c:pt>
                <c:pt idx="142">
                  <c:v>0.35</c:v>
                </c:pt>
                <c:pt idx="143">
                  <c:v>0.23</c:v>
                </c:pt>
                <c:pt idx="144">
                  <c:v>0.17</c:v>
                </c:pt>
                <c:pt idx="145">
                  <c:v>0.47</c:v>
                </c:pt>
                <c:pt idx="146">
                  <c:v>0.48</c:v>
                </c:pt>
                <c:pt idx="147">
                  <c:v>0.12</c:v>
                </c:pt>
                <c:pt idx="148">
                  <c:v>0.27</c:v>
                </c:pt>
                <c:pt idx="149">
                  <c:v>0.48</c:v>
                </c:pt>
                <c:pt idx="150">
                  <c:v>0.43</c:v>
                </c:pt>
                <c:pt idx="151">
                  <c:v>0.34</c:v>
                </c:pt>
                <c:pt idx="152">
                  <c:v>0.44</c:v>
                </c:pt>
                <c:pt idx="153">
                  <c:v>0.23</c:v>
                </c:pt>
                <c:pt idx="154">
                  <c:v>0.24</c:v>
                </c:pt>
                <c:pt idx="155">
                  <c:v>0.02</c:v>
                </c:pt>
                <c:pt idx="156">
                  <c:v>0.15</c:v>
                </c:pt>
                <c:pt idx="157">
                  <c:v>0.01</c:v>
                </c:pt>
                <c:pt idx="158">
                  <c:v>0.03</c:v>
                </c:pt>
                <c:pt idx="159">
                  <c:v>0.46</c:v>
                </c:pt>
                <c:pt idx="160">
                  <c:v>1</c:v>
                </c:pt>
                <c:pt idx="161">
                  <c:v>7.0000000000000007E-2</c:v>
                </c:pt>
                <c:pt idx="162">
                  <c:v>7.0000000000000007E-2</c:v>
                </c:pt>
                <c:pt idx="163">
                  <c:v>0.43</c:v>
                </c:pt>
                <c:pt idx="164">
                  <c:v>0.21</c:v>
                </c:pt>
                <c:pt idx="165">
                  <c:v>0.1</c:v>
                </c:pt>
                <c:pt idx="166">
                  <c:v>0.24</c:v>
                </c:pt>
                <c:pt idx="167">
                  <c:v>0.28999999999999998</c:v>
                </c:pt>
                <c:pt idx="168">
                  <c:v>0.2</c:v>
                </c:pt>
                <c:pt idx="169">
                  <c:v>0.44</c:v>
                </c:pt>
                <c:pt idx="170">
                  <c:v>0.46</c:v>
                </c:pt>
                <c:pt idx="171">
                  <c:v>0.28000000000000003</c:v>
                </c:pt>
                <c:pt idx="172">
                  <c:v>0.25</c:v>
                </c:pt>
                <c:pt idx="173">
                  <c:v>0.43</c:v>
                </c:pt>
                <c:pt idx="174">
                  <c:v>0.31</c:v>
                </c:pt>
                <c:pt idx="175">
                  <c:v>0.21</c:v>
                </c:pt>
                <c:pt idx="176">
                  <c:v>0.35</c:v>
                </c:pt>
                <c:pt idx="177">
                  <c:v>0.24</c:v>
                </c:pt>
                <c:pt idx="178">
                  <c:v>0.4</c:v>
                </c:pt>
                <c:pt idx="179">
                  <c:v>0.3</c:v>
                </c:pt>
                <c:pt idx="180">
                  <c:v>0.4</c:v>
                </c:pt>
                <c:pt idx="181">
                  <c:v>0.38</c:v>
                </c:pt>
                <c:pt idx="182">
                  <c:v>0.34</c:v>
                </c:pt>
                <c:pt idx="183">
                  <c:v>0.33</c:v>
                </c:pt>
                <c:pt idx="184">
                  <c:v>0.35</c:v>
                </c:pt>
                <c:pt idx="185">
                  <c:v>0.33</c:v>
                </c:pt>
                <c:pt idx="186">
                  <c:v>0.32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2B-44BB-9928-117F9C8FB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0126688"/>
        <c:axId val="920118368"/>
      </c:scatterChart>
      <c:valAx>
        <c:axId val="920126688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 sz="1800">
                    <a:solidFill>
                      <a:sysClr val="windowText" lastClr="000000"/>
                    </a:solidFill>
                  </a:rPr>
                  <a:t>Observed allele frequency (%)</a:t>
                </a:r>
                <a:endParaRPr lang="ko-KR" altLang="en-US" sz="18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6893947496871099"/>
              <c:y val="0.8160053499502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zh-CN"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20118368"/>
        <c:crosses val="autoZero"/>
        <c:crossBetween val="midCat"/>
      </c:valAx>
      <c:valAx>
        <c:axId val="9201183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ko-KR" sz="1800">
                    <a:solidFill>
                      <a:sysClr val="windowText" lastClr="000000"/>
                    </a:solidFill>
                  </a:rPr>
                  <a:t>Expected allele frequency (%)</a:t>
                </a:r>
                <a:endParaRPr lang="ko-KR" altLang="en-US" sz="18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zh-CN"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2012668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200">
          <a:solidFill>
            <a:sysClr val="windowText" lastClr="000000"/>
          </a:solidFill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20</xdr:row>
      <xdr:rowOff>22860</xdr:rowOff>
    </xdr:from>
    <xdr:to>
      <xdr:col>11</xdr:col>
      <xdr:colOff>799465</xdr:colOff>
      <xdr:row>42</xdr:row>
      <xdr:rowOff>942340</xdr:rowOff>
    </xdr:to>
    <xdr:graphicFrame macro="">
      <xdr:nvGraphicFramePr>
        <xdr:cNvPr id="3" name="차트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topLeftCell="B1" workbookViewId="0">
      <selection activeCell="M19" sqref="M19"/>
    </sheetView>
  </sheetViews>
  <sheetFormatPr defaultColWidth="9" defaultRowHeight="17" x14ac:dyDescent="0.45"/>
  <cols>
    <col min="1" max="1" width="16.08203125" style="47" customWidth="1"/>
  </cols>
  <sheetData>
    <row r="1" spans="1:10" ht="23" x14ac:dyDescent="0.45">
      <c r="A1" s="52" t="s">
        <v>1422</v>
      </c>
    </row>
    <row r="2" spans="1:10" ht="17.5" x14ac:dyDescent="0.45">
      <c r="A2" s="48" t="s">
        <v>0</v>
      </c>
    </row>
    <row r="4" spans="1:10" x14ac:dyDescent="0.45">
      <c r="A4" s="49" t="s">
        <v>1</v>
      </c>
      <c r="B4" s="47" t="s">
        <v>2</v>
      </c>
      <c r="C4" s="47" t="s">
        <v>3</v>
      </c>
      <c r="D4" s="50" t="s">
        <v>4</v>
      </c>
      <c r="E4" s="47" t="s">
        <v>5</v>
      </c>
      <c r="F4" s="51" t="s">
        <v>6</v>
      </c>
      <c r="G4" s="47" t="s">
        <v>7</v>
      </c>
      <c r="H4" s="47" t="s">
        <v>8</v>
      </c>
      <c r="I4" s="51"/>
      <c r="J4" s="51"/>
    </row>
    <row r="5" spans="1:10" x14ac:dyDescent="0.45">
      <c r="A5" s="47" t="s">
        <v>9</v>
      </c>
      <c r="B5" s="47" t="s">
        <v>16</v>
      </c>
      <c r="C5" s="47" t="s">
        <v>17</v>
      </c>
      <c r="D5" s="51" t="s">
        <v>18</v>
      </c>
      <c r="E5" s="47" t="s">
        <v>19</v>
      </c>
      <c r="F5" s="51" t="s">
        <v>20</v>
      </c>
      <c r="G5" s="47" t="s">
        <v>21</v>
      </c>
      <c r="H5" s="47" t="s">
        <v>22</v>
      </c>
      <c r="I5" s="51"/>
      <c r="J5" s="51"/>
    </row>
    <row r="6" spans="1:10" x14ac:dyDescent="0.45">
      <c r="A6" s="51" t="s">
        <v>10</v>
      </c>
      <c r="B6" s="47" t="s">
        <v>31</v>
      </c>
      <c r="C6" s="47" t="s">
        <v>32</v>
      </c>
      <c r="D6" s="47" t="s">
        <v>33</v>
      </c>
      <c r="E6" s="51" t="s">
        <v>34</v>
      </c>
      <c r="F6" s="47" t="s">
        <v>35</v>
      </c>
      <c r="G6" s="47" t="s">
        <v>36</v>
      </c>
      <c r="H6" s="51" t="s">
        <v>37</v>
      </c>
      <c r="I6" s="51"/>
      <c r="J6" s="47"/>
    </row>
    <row r="7" spans="1:10" x14ac:dyDescent="0.45">
      <c r="A7" s="47" t="s">
        <v>11</v>
      </c>
      <c r="B7" s="47" t="s">
        <v>46</v>
      </c>
      <c r="C7" s="51" t="s">
        <v>47</v>
      </c>
      <c r="D7" s="47" t="s">
        <v>48</v>
      </c>
      <c r="E7" s="51" t="s">
        <v>49</v>
      </c>
      <c r="F7" s="51" t="s">
        <v>50</v>
      </c>
      <c r="G7" s="47" t="s">
        <v>51</v>
      </c>
      <c r="H7" s="47" t="s">
        <v>52</v>
      </c>
      <c r="I7" s="47"/>
      <c r="J7" s="47"/>
    </row>
    <row r="8" spans="1:10" x14ac:dyDescent="0.45">
      <c r="A8" s="47" t="s">
        <v>12</v>
      </c>
      <c r="B8" s="47" t="s">
        <v>61</v>
      </c>
      <c r="C8" s="51" t="s">
        <v>62</v>
      </c>
      <c r="D8" s="51" t="s">
        <v>63</v>
      </c>
      <c r="E8" s="51" t="s">
        <v>64</v>
      </c>
      <c r="F8" s="47" t="s">
        <v>65</v>
      </c>
      <c r="G8" s="51" t="s">
        <v>66</v>
      </c>
      <c r="H8" s="51" t="s">
        <v>67</v>
      </c>
    </row>
    <row r="9" spans="1:10" x14ac:dyDescent="0.45">
      <c r="A9" s="51" t="s">
        <v>13</v>
      </c>
      <c r="B9" s="47" t="s">
        <v>76</v>
      </c>
      <c r="C9" s="51" t="s">
        <v>77</v>
      </c>
      <c r="D9" s="51" t="s">
        <v>78</v>
      </c>
      <c r="E9" s="47" t="s">
        <v>79</v>
      </c>
      <c r="F9" s="47" t="s">
        <v>80</v>
      </c>
      <c r="G9" s="47" t="s">
        <v>81</v>
      </c>
      <c r="H9" s="47" t="s">
        <v>82</v>
      </c>
    </row>
    <row r="10" spans="1:10" x14ac:dyDescent="0.45">
      <c r="A10" s="51" t="s">
        <v>14</v>
      </c>
      <c r="B10" s="51" t="s">
        <v>91</v>
      </c>
      <c r="C10" s="47" t="s">
        <v>92</v>
      </c>
      <c r="D10" s="51" t="s">
        <v>93</v>
      </c>
      <c r="E10" s="47" t="s">
        <v>94</v>
      </c>
      <c r="F10" s="51" t="s">
        <v>95</v>
      </c>
      <c r="G10" s="51" t="s">
        <v>96</v>
      </c>
      <c r="H10" s="47" t="s">
        <v>97</v>
      </c>
    </row>
    <row r="11" spans="1:10" x14ac:dyDescent="0.45">
      <c r="A11" s="51" t="s">
        <v>15</v>
      </c>
      <c r="B11" s="47" t="s">
        <v>106</v>
      </c>
      <c r="C11" s="51" t="s">
        <v>107</v>
      </c>
      <c r="D11" s="47" t="s">
        <v>108</v>
      </c>
      <c r="E11" s="47" t="s">
        <v>109</v>
      </c>
      <c r="F11" s="51" t="s">
        <v>110</v>
      </c>
      <c r="G11" s="51" t="s">
        <v>111</v>
      </c>
      <c r="H11" s="47" t="s">
        <v>112</v>
      </c>
    </row>
    <row r="12" spans="1:10" x14ac:dyDescent="0.45">
      <c r="A12" s="50" t="s">
        <v>23</v>
      </c>
      <c r="B12" s="47" t="s">
        <v>121</v>
      </c>
      <c r="C12" s="47" t="s">
        <v>122</v>
      </c>
      <c r="D12" s="47" t="s">
        <v>123</v>
      </c>
      <c r="E12" s="51" t="s">
        <v>124</v>
      </c>
      <c r="F12" s="47" t="s">
        <v>125</v>
      </c>
      <c r="G12" s="47" t="s">
        <v>126</v>
      </c>
      <c r="H12" s="47" t="s">
        <v>127</v>
      </c>
    </row>
    <row r="13" spans="1:10" x14ac:dyDescent="0.45">
      <c r="A13" s="50" t="s">
        <v>24</v>
      </c>
      <c r="B13" s="51" t="s">
        <v>130</v>
      </c>
      <c r="C13" s="47" t="s">
        <v>131</v>
      </c>
      <c r="D13" s="47" t="s">
        <v>132</v>
      </c>
      <c r="E13" s="47" t="s">
        <v>133</v>
      </c>
      <c r="F13" s="47" t="s">
        <v>134</v>
      </c>
      <c r="G13" s="47" t="s">
        <v>135</v>
      </c>
      <c r="H13" s="47" t="s">
        <v>136</v>
      </c>
    </row>
    <row r="14" spans="1:10" x14ac:dyDescent="0.45">
      <c r="A14" s="51" t="s">
        <v>25</v>
      </c>
      <c r="B14" s="47" t="s">
        <v>137</v>
      </c>
      <c r="C14" s="47" t="s">
        <v>141</v>
      </c>
      <c r="D14" s="47" t="s">
        <v>142</v>
      </c>
      <c r="E14" s="47" t="s">
        <v>143</v>
      </c>
      <c r="F14" s="51" t="s">
        <v>144</v>
      </c>
      <c r="G14" s="51" t="s">
        <v>145</v>
      </c>
      <c r="H14" s="47" t="s">
        <v>146</v>
      </c>
    </row>
    <row r="15" spans="1:10" x14ac:dyDescent="0.45">
      <c r="A15" s="51" t="s">
        <v>26</v>
      </c>
      <c r="B15" s="51" t="s">
        <v>138</v>
      </c>
      <c r="C15" s="47" t="s">
        <v>155</v>
      </c>
      <c r="D15" s="47" t="s">
        <v>156</v>
      </c>
      <c r="E15" s="47" t="s">
        <v>157</v>
      </c>
      <c r="F15" s="51" t="s">
        <v>158</v>
      </c>
      <c r="G15" s="47" t="s">
        <v>159</v>
      </c>
      <c r="H15" s="47" t="s">
        <v>160</v>
      </c>
    </row>
    <row r="16" spans="1:10" x14ac:dyDescent="0.45">
      <c r="A16" s="47" t="s">
        <v>27</v>
      </c>
      <c r="B16" s="47" t="s">
        <v>139</v>
      </c>
      <c r="C16" s="50" t="s">
        <v>169</v>
      </c>
      <c r="D16" s="47" t="s">
        <v>170</v>
      </c>
      <c r="E16" s="47" t="s">
        <v>171</v>
      </c>
      <c r="F16" s="47" t="s">
        <v>172</v>
      </c>
      <c r="G16" s="51" t="s">
        <v>173</v>
      </c>
      <c r="H16" s="47" t="s">
        <v>174</v>
      </c>
    </row>
    <row r="17" spans="1:8" x14ac:dyDescent="0.45">
      <c r="A17" s="51" t="s">
        <v>28</v>
      </c>
      <c r="B17" s="47" t="s">
        <v>140</v>
      </c>
      <c r="C17" s="47" t="s">
        <v>183</v>
      </c>
      <c r="D17" s="47" t="s">
        <v>184</v>
      </c>
      <c r="E17" s="51" t="s">
        <v>185</v>
      </c>
      <c r="F17" s="51" t="s">
        <v>186</v>
      </c>
      <c r="G17" s="47" t="s">
        <v>187</v>
      </c>
      <c r="H17" s="47" t="s">
        <v>188</v>
      </c>
    </row>
    <row r="18" spans="1:8" x14ac:dyDescent="0.45">
      <c r="A18" s="51" t="s">
        <v>29</v>
      </c>
      <c r="B18" s="47" t="s">
        <v>147</v>
      </c>
      <c r="C18" s="51" t="s">
        <v>197</v>
      </c>
      <c r="D18" s="47" t="s">
        <v>198</v>
      </c>
      <c r="E18" s="47" t="s">
        <v>199</v>
      </c>
      <c r="F18" s="51" t="s">
        <v>200</v>
      </c>
      <c r="G18" s="47" t="s">
        <v>201</v>
      </c>
      <c r="H18" s="47" t="s">
        <v>202</v>
      </c>
    </row>
    <row r="19" spans="1:8" x14ac:dyDescent="0.45">
      <c r="A19" s="51" t="s">
        <v>30</v>
      </c>
      <c r="B19" s="47" t="s">
        <v>148</v>
      </c>
      <c r="C19" s="47" t="s">
        <v>211</v>
      </c>
      <c r="D19" s="51" t="s">
        <v>212</v>
      </c>
      <c r="E19" s="47" t="s">
        <v>213</v>
      </c>
      <c r="F19" s="51" t="s">
        <v>214</v>
      </c>
      <c r="G19" s="47" t="s">
        <v>215</v>
      </c>
      <c r="H19" s="47" t="s">
        <v>216</v>
      </c>
    </row>
    <row r="20" spans="1:8" x14ac:dyDescent="0.45">
      <c r="A20" s="47" t="s">
        <v>38</v>
      </c>
      <c r="B20" s="47" t="s">
        <v>149</v>
      </c>
      <c r="C20" s="47" t="s">
        <v>225</v>
      </c>
      <c r="D20" s="47" t="s">
        <v>226</v>
      </c>
      <c r="E20" s="47" t="s">
        <v>227</v>
      </c>
      <c r="F20" s="51" t="s">
        <v>228</v>
      </c>
      <c r="G20" s="47" t="s">
        <v>229</v>
      </c>
      <c r="H20" s="51" t="s">
        <v>230</v>
      </c>
    </row>
    <row r="21" spans="1:8" x14ac:dyDescent="0.45">
      <c r="A21" s="47" t="s">
        <v>39</v>
      </c>
      <c r="B21" s="47" t="s">
        <v>150</v>
      </c>
      <c r="C21" s="47" t="s">
        <v>235</v>
      </c>
      <c r="D21" s="47" t="s">
        <v>236</v>
      </c>
      <c r="E21" s="47" t="s">
        <v>237</v>
      </c>
      <c r="F21" s="47" t="s">
        <v>238</v>
      </c>
      <c r="G21" s="47" t="s">
        <v>239</v>
      </c>
      <c r="H21" s="47" t="s">
        <v>240</v>
      </c>
    </row>
    <row r="22" spans="1:8" x14ac:dyDescent="0.45">
      <c r="A22" s="47" t="s">
        <v>40</v>
      </c>
      <c r="B22" s="47" t="s">
        <v>151</v>
      </c>
      <c r="C22" s="47" t="s">
        <v>241</v>
      </c>
      <c r="D22" s="51" t="s">
        <v>242</v>
      </c>
      <c r="E22" s="47" t="s">
        <v>243</v>
      </c>
      <c r="F22" s="47" t="s">
        <v>244</v>
      </c>
      <c r="G22" s="47" t="s">
        <v>245</v>
      </c>
      <c r="H22" s="47" t="s">
        <v>246</v>
      </c>
    </row>
    <row r="23" spans="1:8" x14ac:dyDescent="0.45">
      <c r="A23" s="51" t="s">
        <v>41</v>
      </c>
      <c r="B23" s="51" t="s">
        <v>152</v>
      </c>
      <c r="C23" s="47" t="s">
        <v>247</v>
      </c>
      <c r="D23" s="47" t="s">
        <v>248</v>
      </c>
      <c r="E23" s="47" t="s">
        <v>249</v>
      </c>
      <c r="F23" s="47" t="s">
        <v>250</v>
      </c>
      <c r="G23" s="47" t="s">
        <v>251</v>
      </c>
      <c r="H23" s="47" t="s">
        <v>252</v>
      </c>
    </row>
    <row r="24" spans="1:8" x14ac:dyDescent="0.45">
      <c r="A24" s="51" t="s">
        <v>42</v>
      </c>
      <c r="B24" s="47" t="s">
        <v>153</v>
      </c>
      <c r="C24" s="47" t="s">
        <v>253</v>
      </c>
      <c r="D24" s="47" t="s">
        <v>261</v>
      </c>
      <c r="E24" s="47" t="s">
        <v>262</v>
      </c>
      <c r="F24" s="51" t="s">
        <v>263</v>
      </c>
      <c r="G24" s="47" t="s">
        <v>264</v>
      </c>
      <c r="H24" s="47" t="s">
        <v>265</v>
      </c>
    </row>
    <row r="25" spans="1:8" x14ac:dyDescent="0.45">
      <c r="A25" s="47" t="s">
        <v>43</v>
      </c>
      <c r="B25" s="47" t="s">
        <v>154</v>
      </c>
      <c r="C25" s="47" t="s">
        <v>254</v>
      </c>
      <c r="D25" s="51" t="s">
        <v>274</v>
      </c>
      <c r="E25" s="47" t="s">
        <v>275</v>
      </c>
      <c r="F25" s="49" t="s">
        <v>276</v>
      </c>
      <c r="G25" s="47" t="s">
        <v>277</v>
      </c>
      <c r="H25" s="47" t="s">
        <v>278</v>
      </c>
    </row>
    <row r="26" spans="1:8" x14ac:dyDescent="0.45">
      <c r="A26" s="51" t="s">
        <v>44</v>
      </c>
      <c r="B26" s="47" t="s">
        <v>161</v>
      </c>
      <c r="C26" s="47" t="s">
        <v>255</v>
      </c>
      <c r="D26" s="47" t="s">
        <v>287</v>
      </c>
      <c r="E26" s="47" t="s">
        <v>288</v>
      </c>
      <c r="F26" s="49" t="s">
        <v>289</v>
      </c>
      <c r="G26" s="47" t="s">
        <v>290</v>
      </c>
      <c r="H26" s="47" t="s">
        <v>291</v>
      </c>
    </row>
    <row r="27" spans="1:8" x14ac:dyDescent="0.45">
      <c r="A27" s="47" t="s">
        <v>45</v>
      </c>
      <c r="B27" s="47" t="s">
        <v>162</v>
      </c>
      <c r="C27" s="47" t="s">
        <v>256</v>
      </c>
      <c r="D27" s="47" t="s">
        <v>300</v>
      </c>
      <c r="E27" s="51" t="s">
        <v>301</v>
      </c>
      <c r="F27" s="49" t="s">
        <v>302</v>
      </c>
      <c r="G27" s="47" t="s">
        <v>303</v>
      </c>
      <c r="H27" s="47" t="s">
        <v>304</v>
      </c>
    </row>
    <row r="28" spans="1:8" x14ac:dyDescent="0.45">
      <c r="A28" s="47" t="s">
        <v>53</v>
      </c>
      <c r="B28" s="47" t="s">
        <v>163</v>
      </c>
      <c r="C28" s="50" t="s">
        <v>257</v>
      </c>
      <c r="D28" s="47" t="s">
        <v>313</v>
      </c>
      <c r="E28" s="47" t="s">
        <v>314</v>
      </c>
      <c r="F28" s="47" t="s">
        <v>315</v>
      </c>
      <c r="G28" s="47" t="s">
        <v>316</v>
      </c>
      <c r="H28" s="51" t="s">
        <v>317</v>
      </c>
    </row>
    <row r="29" spans="1:8" x14ac:dyDescent="0.45">
      <c r="A29" s="51" t="s">
        <v>54</v>
      </c>
      <c r="B29" s="51" t="s">
        <v>164</v>
      </c>
      <c r="C29" s="47" t="s">
        <v>258</v>
      </c>
      <c r="D29" s="47" t="s">
        <v>324</v>
      </c>
      <c r="E29" s="47" t="s">
        <v>325</v>
      </c>
      <c r="F29" s="47" t="s">
        <v>326</v>
      </c>
      <c r="G29" s="47" t="s">
        <v>327</v>
      </c>
      <c r="H29" s="51" t="s">
        <v>328</v>
      </c>
    </row>
    <row r="30" spans="1:8" x14ac:dyDescent="0.45">
      <c r="A30" s="47" t="s">
        <v>55</v>
      </c>
      <c r="B30" s="47" t="s">
        <v>165</v>
      </c>
      <c r="C30" s="47" t="s">
        <v>259</v>
      </c>
      <c r="D30" s="47" t="s">
        <v>329</v>
      </c>
      <c r="E30" s="47" t="s">
        <v>330</v>
      </c>
      <c r="F30" s="47" t="s">
        <v>331</v>
      </c>
      <c r="G30" s="51" t="s">
        <v>332</v>
      </c>
      <c r="H30" s="47" t="s">
        <v>333</v>
      </c>
    </row>
    <row r="31" spans="1:8" x14ac:dyDescent="0.45">
      <c r="A31" s="51" t="s">
        <v>56</v>
      </c>
      <c r="B31" s="47" t="s">
        <v>166</v>
      </c>
      <c r="C31" s="47" t="s">
        <v>260</v>
      </c>
      <c r="D31" s="47" t="s">
        <v>334</v>
      </c>
      <c r="E31" s="47" t="s">
        <v>335</v>
      </c>
      <c r="F31" s="47" t="s">
        <v>336</v>
      </c>
      <c r="G31" s="47" t="s">
        <v>337</v>
      </c>
      <c r="H31" s="51" t="s">
        <v>338</v>
      </c>
    </row>
    <row r="32" spans="1:8" x14ac:dyDescent="0.45">
      <c r="A32" s="51" t="s">
        <v>57</v>
      </c>
      <c r="B32" s="47" t="s">
        <v>167</v>
      </c>
      <c r="C32" s="47" t="s">
        <v>266</v>
      </c>
      <c r="D32" s="47" t="s">
        <v>339</v>
      </c>
      <c r="E32" s="47" t="s">
        <v>340</v>
      </c>
      <c r="F32" s="47" t="s">
        <v>341</v>
      </c>
      <c r="G32" s="47" t="s">
        <v>342</v>
      </c>
      <c r="H32" s="47" t="s">
        <v>343</v>
      </c>
    </row>
    <row r="33" spans="1:8" x14ac:dyDescent="0.45">
      <c r="A33" s="47" t="s">
        <v>58</v>
      </c>
      <c r="B33" s="47" t="s">
        <v>168</v>
      </c>
      <c r="C33" s="47" t="s">
        <v>267</v>
      </c>
      <c r="D33" s="47" t="s">
        <v>344</v>
      </c>
      <c r="E33" s="47" t="s">
        <v>349</v>
      </c>
      <c r="F33" s="47" t="s">
        <v>350</v>
      </c>
      <c r="G33" s="49" t="s">
        <v>351</v>
      </c>
      <c r="H33" s="47" t="s">
        <v>352</v>
      </c>
    </row>
    <row r="34" spans="1:8" x14ac:dyDescent="0.45">
      <c r="A34" s="47" t="s">
        <v>59</v>
      </c>
      <c r="B34" s="51" t="s">
        <v>175</v>
      </c>
      <c r="C34" s="47" t="s">
        <v>268</v>
      </c>
      <c r="D34" s="47" t="s">
        <v>345</v>
      </c>
      <c r="E34" s="51" t="s">
        <v>361</v>
      </c>
      <c r="F34" s="47" t="s">
        <v>362</v>
      </c>
      <c r="G34" s="47" t="s">
        <v>363</v>
      </c>
      <c r="H34" s="47" t="s">
        <v>364</v>
      </c>
    </row>
    <row r="35" spans="1:8" x14ac:dyDescent="0.45">
      <c r="A35" s="47" t="s">
        <v>60</v>
      </c>
      <c r="B35" s="51" t="s">
        <v>176</v>
      </c>
      <c r="C35" s="47" t="s">
        <v>269</v>
      </c>
      <c r="D35" s="47" t="s">
        <v>346</v>
      </c>
      <c r="E35" s="47" t="s">
        <v>373</v>
      </c>
      <c r="F35" s="51" t="s">
        <v>374</v>
      </c>
      <c r="G35" s="47" t="s">
        <v>375</v>
      </c>
      <c r="H35" s="47" t="s">
        <v>376</v>
      </c>
    </row>
    <row r="36" spans="1:8" x14ac:dyDescent="0.45">
      <c r="A36" s="47" t="s">
        <v>68</v>
      </c>
      <c r="B36" s="47" t="s">
        <v>177</v>
      </c>
      <c r="C36" s="51" t="s">
        <v>270</v>
      </c>
      <c r="D36" s="47" t="s">
        <v>347</v>
      </c>
      <c r="E36" s="51" t="s">
        <v>385</v>
      </c>
      <c r="F36" s="47" t="s">
        <v>386</v>
      </c>
      <c r="G36" s="47" t="s">
        <v>387</v>
      </c>
      <c r="H36" s="47" t="s">
        <v>388</v>
      </c>
    </row>
    <row r="37" spans="1:8" x14ac:dyDescent="0.45">
      <c r="A37" s="51" t="s">
        <v>69</v>
      </c>
      <c r="B37" s="47" t="s">
        <v>178</v>
      </c>
      <c r="C37" s="47" t="s">
        <v>271</v>
      </c>
      <c r="D37" s="47" t="s">
        <v>348</v>
      </c>
      <c r="E37" s="47" t="s">
        <v>397</v>
      </c>
      <c r="F37" s="47" t="s">
        <v>398</v>
      </c>
      <c r="G37" s="51" t="s">
        <v>399</v>
      </c>
      <c r="H37" s="47" t="s">
        <v>400</v>
      </c>
    </row>
    <row r="38" spans="1:8" x14ac:dyDescent="0.45">
      <c r="A38" s="47" t="s">
        <v>70</v>
      </c>
      <c r="B38" s="47" t="s">
        <v>179</v>
      </c>
      <c r="C38" s="47" t="s">
        <v>272</v>
      </c>
      <c r="D38" s="47" t="s">
        <v>353</v>
      </c>
      <c r="E38" s="47" t="s">
        <v>401</v>
      </c>
      <c r="F38" s="51" t="s">
        <v>402</v>
      </c>
      <c r="G38" s="47" t="s">
        <v>403</v>
      </c>
      <c r="H38" s="47" t="s">
        <v>404</v>
      </c>
    </row>
    <row r="39" spans="1:8" x14ac:dyDescent="0.45">
      <c r="A39" s="47" t="s">
        <v>71</v>
      </c>
      <c r="B39" s="51" t="s">
        <v>180</v>
      </c>
      <c r="C39" s="47" t="s">
        <v>273</v>
      </c>
      <c r="D39" s="47" t="s">
        <v>354</v>
      </c>
      <c r="E39" s="47" t="s">
        <v>405</v>
      </c>
      <c r="F39" s="47" t="s">
        <v>406</v>
      </c>
      <c r="G39" s="47" t="s">
        <v>407</v>
      </c>
      <c r="H39" s="47" t="s">
        <v>408</v>
      </c>
    </row>
    <row r="40" spans="1:8" x14ac:dyDescent="0.45">
      <c r="A40" s="47" t="s">
        <v>72</v>
      </c>
      <c r="B40" s="51" t="s">
        <v>181</v>
      </c>
      <c r="C40" s="47" t="s">
        <v>279</v>
      </c>
      <c r="D40" s="51" t="s">
        <v>355</v>
      </c>
      <c r="E40" s="47" t="s">
        <v>409</v>
      </c>
      <c r="F40" s="51" t="s">
        <v>410</v>
      </c>
      <c r="G40" s="47" t="s">
        <v>411</v>
      </c>
      <c r="H40" s="47" t="s">
        <v>412</v>
      </c>
    </row>
    <row r="41" spans="1:8" x14ac:dyDescent="0.45">
      <c r="A41" s="47" t="s">
        <v>73</v>
      </c>
      <c r="B41" s="47" t="s">
        <v>182</v>
      </c>
      <c r="C41" s="47" t="s">
        <v>280</v>
      </c>
      <c r="D41" s="47" t="s">
        <v>356</v>
      </c>
      <c r="E41" s="47" t="s">
        <v>413</v>
      </c>
      <c r="F41" s="50" t="s">
        <v>414</v>
      </c>
      <c r="G41" s="49" t="s">
        <v>415</v>
      </c>
      <c r="H41" s="47" t="s">
        <v>416</v>
      </c>
    </row>
    <row r="42" spans="1:8" x14ac:dyDescent="0.45">
      <c r="A42" s="51" t="s">
        <v>74</v>
      </c>
      <c r="B42" s="47" t="s">
        <v>189</v>
      </c>
      <c r="C42" s="47" t="s">
        <v>281</v>
      </c>
      <c r="D42" s="47" t="s">
        <v>357</v>
      </c>
      <c r="E42" s="47" t="s">
        <v>417</v>
      </c>
      <c r="F42" s="47" t="s">
        <v>419</v>
      </c>
      <c r="G42" s="51" t="s">
        <v>420</v>
      </c>
      <c r="H42" s="51" t="s">
        <v>421</v>
      </c>
    </row>
    <row r="43" spans="1:8" x14ac:dyDescent="0.45">
      <c r="A43" s="47" t="s">
        <v>75</v>
      </c>
      <c r="B43" s="47" t="s">
        <v>190</v>
      </c>
      <c r="C43" s="51" t="s">
        <v>282</v>
      </c>
      <c r="D43" s="47" t="s">
        <v>358</v>
      </c>
      <c r="E43" s="47" t="s">
        <v>418</v>
      </c>
      <c r="F43" s="47" t="s">
        <v>430</v>
      </c>
      <c r="G43" s="51" t="s">
        <v>431</v>
      </c>
      <c r="H43" s="47" t="s">
        <v>432</v>
      </c>
    </row>
    <row r="44" spans="1:8" x14ac:dyDescent="0.45">
      <c r="A44" s="51" t="s">
        <v>83</v>
      </c>
      <c r="B44" s="51" t="s">
        <v>191</v>
      </c>
      <c r="C44" s="47" t="s">
        <v>283</v>
      </c>
      <c r="D44" s="47" t="s">
        <v>359</v>
      </c>
      <c r="E44" s="51" t="s">
        <v>422</v>
      </c>
      <c r="F44" s="47" t="s">
        <v>441</v>
      </c>
      <c r="G44" s="47" t="s">
        <v>442</v>
      </c>
      <c r="H44" s="47" t="s">
        <v>443</v>
      </c>
    </row>
    <row r="45" spans="1:8" x14ac:dyDescent="0.45">
      <c r="A45" s="47" t="s">
        <v>84</v>
      </c>
      <c r="B45" s="47" t="s">
        <v>192</v>
      </c>
      <c r="C45" s="47" t="s">
        <v>284</v>
      </c>
      <c r="D45" s="47" t="s">
        <v>360</v>
      </c>
      <c r="E45" s="47" t="s">
        <v>423</v>
      </c>
      <c r="F45" s="47" t="s">
        <v>452</v>
      </c>
      <c r="G45" s="51" t="s">
        <v>453</v>
      </c>
      <c r="H45" s="51" t="s">
        <v>454</v>
      </c>
    </row>
    <row r="46" spans="1:8" x14ac:dyDescent="0.45">
      <c r="A46" s="51" t="s">
        <v>85</v>
      </c>
      <c r="B46" s="47" t="s">
        <v>193</v>
      </c>
      <c r="C46" s="47" t="s">
        <v>285</v>
      </c>
      <c r="D46" s="47" t="s">
        <v>365</v>
      </c>
      <c r="E46" s="47" t="s">
        <v>424</v>
      </c>
      <c r="F46" s="47" t="s">
        <v>456</v>
      </c>
      <c r="G46" s="51" t="s">
        <v>457</v>
      </c>
      <c r="H46" s="47" t="s">
        <v>458</v>
      </c>
    </row>
    <row r="47" spans="1:8" x14ac:dyDescent="0.45">
      <c r="A47" s="47" t="s">
        <v>86</v>
      </c>
      <c r="B47" s="47" t="s">
        <v>194</v>
      </c>
      <c r="C47" s="47" t="s">
        <v>286</v>
      </c>
      <c r="D47" s="47" t="s">
        <v>366</v>
      </c>
      <c r="E47" s="51" t="s">
        <v>425</v>
      </c>
      <c r="F47" s="47" t="s">
        <v>459</v>
      </c>
      <c r="G47" s="47" t="s">
        <v>460</v>
      </c>
      <c r="H47" s="47" t="s">
        <v>461</v>
      </c>
    </row>
    <row r="48" spans="1:8" x14ac:dyDescent="0.45">
      <c r="A48" s="47" t="s">
        <v>87</v>
      </c>
      <c r="B48" s="47" t="s">
        <v>195</v>
      </c>
      <c r="C48" s="51" t="s">
        <v>292</v>
      </c>
      <c r="D48" s="51" t="s">
        <v>367</v>
      </c>
      <c r="E48" s="47" t="s">
        <v>426</v>
      </c>
      <c r="F48" s="51" t="s">
        <v>462</v>
      </c>
      <c r="G48" s="47" t="s">
        <v>463</v>
      </c>
      <c r="H48" s="51" t="s">
        <v>464</v>
      </c>
    </row>
    <row r="49" spans="1:8" x14ac:dyDescent="0.45">
      <c r="A49" s="51" t="s">
        <v>88</v>
      </c>
      <c r="B49" s="51" t="s">
        <v>196</v>
      </c>
      <c r="C49" s="47" t="s">
        <v>293</v>
      </c>
      <c r="D49" s="47" t="s">
        <v>368</v>
      </c>
      <c r="E49" s="47" t="s">
        <v>427</v>
      </c>
      <c r="F49" s="51" t="s">
        <v>465</v>
      </c>
      <c r="G49" s="47" t="s">
        <v>466</v>
      </c>
      <c r="H49" s="51" t="s">
        <v>467</v>
      </c>
    </row>
    <row r="50" spans="1:8" x14ac:dyDescent="0.45">
      <c r="A50" s="47" t="s">
        <v>89</v>
      </c>
      <c r="B50" s="47" t="s">
        <v>203</v>
      </c>
      <c r="C50" s="47" t="s">
        <v>294</v>
      </c>
      <c r="D50" s="51" t="s">
        <v>369</v>
      </c>
      <c r="E50" s="47" t="s">
        <v>428</v>
      </c>
      <c r="F50" s="47" t="s">
        <v>468</v>
      </c>
      <c r="G50" s="47" t="s">
        <v>469</v>
      </c>
      <c r="H50" s="47" t="s">
        <v>470</v>
      </c>
    </row>
    <row r="51" spans="1:8" x14ac:dyDescent="0.45">
      <c r="A51" s="47" t="s">
        <v>90</v>
      </c>
      <c r="B51" s="51" t="s">
        <v>204</v>
      </c>
      <c r="C51" s="47" t="s">
        <v>295</v>
      </c>
      <c r="D51" s="47" t="s">
        <v>370</v>
      </c>
      <c r="E51" s="47" t="s">
        <v>429</v>
      </c>
      <c r="F51" s="47" t="s">
        <v>471</v>
      </c>
      <c r="G51" s="47" t="s">
        <v>472</v>
      </c>
      <c r="H51" s="47" t="s">
        <v>473</v>
      </c>
    </row>
    <row r="52" spans="1:8" x14ac:dyDescent="0.45">
      <c r="A52" s="47" t="s">
        <v>98</v>
      </c>
      <c r="B52" s="47" t="s">
        <v>205</v>
      </c>
      <c r="C52" s="51" t="s">
        <v>296</v>
      </c>
      <c r="D52" s="47" t="s">
        <v>371</v>
      </c>
      <c r="E52" s="51" t="s">
        <v>433</v>
      </c>
      <c r="F52" s="51" t="s">
        <v>474</v>
      </c>
      <c r="G52" s="51" t="s">
        <v>481</v>
      </c>
      <c r="H52" s="47" t="s">
        <v>482</v>
      </c>
    </row>
    <row r="53" spans="1:8" x14ac:dyDescent="0.45">
      <c r="A53" s="51" t="s">
        <v>99</v>
      </c>
      <c r="B53" s="47" t="s">
        <v>206</v>
      </c>
      <c r="C53" s="47" t="s">
        <v>297</v>
      </c>
      <c r="D53" s="47" t="s">
        <v>372</v>
      </c>
      <c r="E53" s="51" t="s">
        <v>434</v>
      </c>
      <c r="F53" s="47" t="s">
        <v>475</v>
      </c>
      <c r="G53" s="47" t="s">
        <v>491</v>
      </c>
      <c r="H53" s="47" t="s">
        <v>492</v>
      </c>
    </row>
    <row r="54" spans="1:8" x14ac:dyDescent="0.45">
      <c r="A54" s="51" t="s">
        <v>100</v>
      </c>
      <c r="B54" s="47" t="s">
        <v>207</v>
      </c>
      <c r="C54" s="47" t="s">
        <v>298</v>
      </c>
      <c r="D54" s="51" t="s">
        <v>377</v>
      </c>
      <c r="E54" s="51" t="s">
        <v>435</v>
      </c>
      <c r="F54" s="47" t="s">
        <v>476</v>
      </c>
      <c r="G54" s="47" t="s">
        <v>495</v>
      </c>
      <c r="H54" s="47" t="s">
        <v>496</v>
      </c>
    </row>
    <row r="55" spans="1:8" x14ac:dyDescent="0.45">
      <c r="A55" s="47" t="s">
        <v>101</v>
      </c>
      <c r="B55" s="47" t="s">
        <v>208</v>
      </c>
      <c r="C55" s="47" t="s">
        <v>299</v>
      </c>
      <c r="D55" s="47" t="s">
        <v>378</v>
      </c>
      <c r="E55" s="47" t="s">
        <v>436</v>
      </c>
      <c r="F55" s="47" t="s">
        <v>477</v>
      </c>
      <c r="G55" s="51" t="s">
        <v>497</v>
      </c>
      <c r="H55" s="51" t="s">
        <v>498</v>
      </c>
    </row>
    <row r="56" spans="1:8" x14ac:dyDescent="0.45">
      <c r="A56" s="50" t="s">
        <v>102</v>
      </c>
      <c r="B56" s="47" t="s">
        <v>209</v>
      </c>
      <c r="C56" s="51" t="s">
        <v>305</v>
      </c>
      <c r="D56" s="47" t="s">
        <v>379</v>
      </c>
      <c r="E56" s="47" t="s">
        <v>437</v>
      </c>
      <c r="F56" s="47" t="s">
        <v>478</v>
      </c>
      <c r="G56" s="47" t="s">
        <v>499</v>
      </c>
      <c r="H56" s="47" t="s">
        <v>500</v>
      </c>
    </row>
    <row r="57" spans="1:8" x14ac:dyDescent="0.45">
      <c r="A57" s="50" t="s">
        <v>103</v>
      </c>
      <c r="B57" s="47" t="s">
        <v>210</v>
      </c>
      <c r="C57" s="47" t="s">
        <v>306</v>
      </c>
      <c r="D57" s="47" t="s">
        <v>380</v>
      </c>
      <c r="E57" s="47" t="s">
        <v>438</v>
      </c>
      <c r="F57" s="47" t="s">
        <v>479</v>
      </c>
      <c r="G57" s="47" t="s">
        <v>501</v>
      </c>
      <c r="H57" s="47" t="s">
        <v>502</v>
      </c>
    </row>
    <row r="58" spans="1:8" x14ac:dyDescent="0.45">
      <c r="A58" s="51" t="s">
        <v>104</v>
      </c>
      <c r="B58" s="47" t="s">
        <v>217</v>
      </c>
      <c r="C58" s="51" t="s">
        <v>307</v>
      </c>
      <c r="D58" s="47" t="s">
        <v>381</v>
      </c>
      <c r="E58" s="50" t="s">
        <v>439</v>
      </c>
      <c r="F58" s="51" t="s">
        <v>480</v>
      </c>
      <c r="G58" s="47" t="s">
        <v>503</v>
      </c>
      <c r="H58" s="47" t="s">
        <v>504</v>
      </c>
    </row>
    <row r="59" spans="1:8" x14ac:dyDescent="0.45">
      <c r="A59" s="47" t="s">
        <v>105</v>
      </c>
      <c r="B59" s="51" t="s">
        <v>218</v>
      </c>
      <c r="C59" s="47" t="s">
        <v>308</v>
      </c>
      <c r="D59" s="47" t="s">
        <v>382</v>
      </c>
      <c r="E59" s="47" t="s">
        <v>440</v>
      </c>
      <c r="F59" s="47" t="s">
        <v>483</v>
      </c>
      <c r="G59" s="51" t="s">
        <v>505</v>
      </c>
      <c r="H59" s="47" t="s">
        <v>506</v>
      </c>
    </row>
    <row r="60" spans="1:8" x14ac:dyDescent="0.45">
      <c r="A60" s="47" t="s">
        <v>113</v>
      </c>
      <c r="B60" s="47" t="s">
        <v>219</v>
      </c>
      <c r="C60" s="47" t="s">
        <v>309</v>
      </c>
      <c r="D60" s="47" t="s">
        <v>383</v>
      </c>
      <c r="E60" s="47" t="s">
        <v>444</v>
      </c>
      <c r="F60" s="47" t="s">
        <v>484</v>
      </c>
      <c r="G60" s="51" t="s">
        <v>507</v>
      </c>
      <c r="H60" s="51" t="s">
        <v>508</v>
      </c>
    </row>
    <row r="61" spans="1:8" x14ac:dyDescent="0.45">
      <c r="A61" s="51" t="s">
        <v>114</v>
      </c>
      <c r="B61" s="47" t="s">
        <v>220</v>
      </c>
      <c r="C61" s="47" t="s">
        <v>310</v>
      </c>
      <c r="D61" s="47" t="s">
        <v>384</v>
      </c>
      <c r="E61" s="47" t="s">
        <v>445</v>
      </c>
      <c r="F61" s="47" t="s">
        <v>485</v>
      </c>
      <c r="G61" s="47" t="s">
        <v>509</v>
      </c>
      <c r="H61" s="51" t="s">
        <v>514</v>
      </c>
    </row>
    <row r="62" spans="1:8" x14ac:dyDescent="0.45">
      <c r="A62" s="47" t="s">
        <v>115</v>
      </c>
      <c r="B62" s="47" t="s">
        <v>221</v>
      </c>
      <c r="C62" s="47" t="s">
        <v>311</v>
      </c>
      <c r="D62" s="47" t="s">
        <v>389</v>
      </c>
      <c r="E62" s="51" t="s">
        <v>446</v>
      </c>
      <c r="F62" s="50" t="s">
        <v>486</v>
      </c>
      <c r="G62" s="51" t="s">
        <v>510</v>
      </c>
      <c r="H62" s="47" t="s">
        <v>518</v>
      </c>
    </row>
    <row r="63" spans="1:8" x14ac:dyDescent="0.45">
      <c r="A63" s="51" t="s">
        <v>116</v>
      </c>
      <c r="B63" s="47" t="s">
        <v>222</v>
      </c>
      <c r="C63" s="47" t="s">
        <v>312</v>
      </c>
      <c r="D63" s="51" t="s">
        <v>390</v>
      </c>
      <c r="E63" s="51" t="s">
        <v>447</v>
      </c>
      <c r="F63" s="47" t="s">
        <v>487</v>
      </c>
      <c r="G63" s="47" t="s">
        <v>511</v>
      </c>
      <c r="H63" s="47" t="s">
        <v>519</v>
      </c>
    </row>
    <row r="64" spans="1:8" x14ac:dyDescent="0.45">
      <c r="A64" s="47" t="s">
        <v>117</v>
      </c>
      <c r="B64" s="47" t="s">
        <v>223</v>
      </c>
      <c r="C64" s="47" t="s">
        <v>318</v>
      </c>
      <c r="D64" s="47" t="s">
        <v>391</v>
      </c>
      <c r="E64" s="47" t="s">
        <v>448</v>
      </c>
      <c r="F64" s="51" t="s">
        <v>488</v>
      </c>
      <c r="G64" s="51" t="s">
        <v>512</v>
      </c>
      <c r="H64" s="47" t="s">
        <v>520</v>
      </c>
    </row>
    <row r="65" spans="1:8" x14ac:dyDescent="0.45">
      <c r="A65" s="47" t="s">
        <v>118</v>
      </c>
      <c r="B65" s="47" t="s">
        <v>224</v>
      </c>
      <c r="C65" s="47" t="s">
        <v>319</v>
      </c>
      <c r="D65" s="47" t="s">
        <v>392</v>
      </c>
      <c r="E65" s="47" t="s">
        <v>449</v>
      </c>
      <c r="F65" s="47" t="s">
        <v>489</v>
      </c>
      <c r="G65" s="47" t="s">
        <v>513</v>
      </c>
      <c r="H65" s="47" t="s">
        <v>521</v>
      </c>
    </row>
    <row r="66" spans="1:8" x14ac:dyDescent="0.45">
      <c r="A66" s="47" t="s">
        <v>119</v>
      </c>
      <c r="B66" s="47" t="s">
        <v>231</v>
      </c>
      <c r="C66" s="47" t="s">
        <v>320</v>
      </c>
      <c r="D66" s="51" t="s">
        <v>393</v>
      </c>
      <c r="E66" s="47" t="s">
        <v>450</v>
      </c>
      <c r="F66" s="47" t="s">
        <v>490</v>
      </c>
      <c r="G66" s="47" t="s">
        <v>515</v>
      </c>
      <c r="H66" s="51" t="s">
        <v>522</v>
      </c>
    </row>
    <row r="67" spans="1:8" x14ac:dyDescent="0.45">
      <c r="A67" s="47" t="s">
        <v>120</v>
      </c>
      <c r="B67" s="47" t="s">
        <v>232</v>
      </c>
      <c r="C67" s="47" t="s">
        <v>321</v>
      </c>
      <c r="D67" s="47" t="s">
        <v>394</v>
      </c>
      <c r="E67" s="47" t="s">
        <v>451</v>
      </c>
      <c r="F67" s="47" t="s">
        <v>493</v>
      </c>
      <c r="G67" s="51" t="s">
        <v>516</v>
      </c>
      <c r="H67" s="51" t="s">
        <v>523</v>
      </c>
    </row>
    <row r="68" spans="1:8" x14ac:dyDescent="0.45">
      <c r="A68" s="47" t="s">
        <v>128</v>
      </c>
      <c r="B68" s="47" t="s">
        <v>233</v>
      </c>
      <c r="C68" s="50" t="s">
        <v>322</v>
      </c>
      <c r="D68" s="47" t="s">
        <v>395</v>
      </c>
      <c r="E68" s="51" t="s">
        <v>455</v>
      </c>
      <c r="F68" s="47" t="s">
        <v>494</v>
      </c>
      <c r="G68" s="47" t="s">
        <v>517</v>
      </c>
      <c r="H68" s="47" t="s">
        <v>524</v>
      </c>
    </row>
    <row r="69" spans="1:8" x14ac:dyDescent="0.45">
      <c r="A69" s="47" t="s">
        <v>129</v>
      </c>
      <c r="B69" s="47" t="s">
        <v>234</v>
      </c>
      <c r="C69" s="50" t="s">
        <v>323</v>
      </c>
      <c r="D69" s="47" t="s">
        <v>396</v>
      </c>
    </row>
  </sheetData>
  <phoneticPr fontId="2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6"/>
  <sheetViews>
    <sheetView workbookViewId="0">
      <selection activeCell="F27" sqref="F27"/>
    </sheetView>
  </sheetViews>
  <sheetFormatPr defaultColWidth="9" defaultRowHeight="17" x14ac:dyDescent="0.45"/>
  <cols>
    <col min="1" max="1" width="6.83203125" style="30" customWidth="1"/>
    <col min="2" max="2" width="14.5" style="30" customWidth="1"/>
    <col min="3" max="3" width="1.58203125" style="30" customWidth="1"/>
    <col min="4" max="8" width="9.58203125" style="30" customWidth="1"/>
    <col min="9" max="9" width="1.58203125" style="30" customWidth="1"/>
    <col min="10" max="12" width="9.58203125" style="30" customWidth="1"/>
    <col min="13" max="13" width="1.58203125" style="30" customWidth="1"/>
    <col min="14" max="16" width="9.58203125" style="30" customWidth="1"/>
    <col min="17" max="16384" width="9" style="30"/>
  </cols>
  <sheetData>
    <row r="1" spans="1:17" ht="23" x14ac:dyDescent="0.6">
      <c r="A1" s="53" t="s">
        <v>1423</v>
      </c>
    </row>
    <row r="3" spans="1:17" ht="23.25" customHeight="1" x14ac:dyDescent="0.45">
      <c r="A3" s="70" t="s">
        <v>525</v>
      </c>
      <c r="B3" s="70"/>
      <c r="C3" s="31"/>
      <c r="D3" s="70" t="s">
        <v>526</v>
      </c>
      <c r="E3" s="70"/>
      <c r="F3" s="70"/>
      <c r="G3" s="70"/>
      <c r="H3" s="70"/>
      <c r="I3" s="31"/>
      <c r="J3" s="70" t="s">
        <v>527</v>
      </c>
      <c r="K3" s="70"/>
      <c r="L3" s="70"/>
      <c r="M3" s="31"/>
      <c r="N3" s="70" t="s">
        <v>528</v>
      </c>
      <c r="O3" s="70"/>
      <c r="P3" s="71"/>
      <c r="Q3" s="46"/>
    </row>
    <row r="4" spans="1:17" ht="15" customHeight="1" x14ac:dyDescent="0.45">
      <c r="A4" s="32" t="s">
        <v>529</v>
      </c>
      <c r="B4" s="33" t="s">
        <v>530</v>
      </c>
      <c r="C4" s="34"/>
      <c r="D4" s="35" t="s">
        <v>102</v>
      </c>
      <c r="E4" s="35" t="s">
        <v>103</v>
      </c>
      <c r="F4" s="35" t="s">
        <v>104</v>
      </c>
      <c r="G4" s="35" t="s">
        <v>169</v>
      </c>
      <c r="H4" s="35" t="s">
        <v>301</v>
      </c>
      <c r="I4" s="34"/>
      <c r="J4" s="35" t="s">
        <v>257</v>
      </c>
      <c r="K4" s="35" t="s">
        <v>439</v>
      </c>
      <c r="L4" s="34"/>
      <c r="M4" s="34"/>
      <c r="N4" s="35" t="s">
        <v>1</v>
      </c>
      <c r="O4" s="35" t="s">
        <v>24</v>
      </c>
      <c r="P4" s="35" t="s">
        <v>414</v>
      </c>
      <c r="Q4" s="46"/>
    </row>
    <row r="5" spans="1:17" ht="15" customHeight="1" x14ac:dyDescent="0.45">
      <c r="A5" s="67" t="s">
        <v>531</v>
      </c>
      <c r="B5" s="68" t="s">
        <v>532</v>
      </c>
      <c r="C5" s="34"/>
      <c r="D5" s="37" t="s">
        <v>14</v>
      </c>
      <c r="E5" s="37" t="s">
        <v>15</v>
      </c>
      <c r="F5" s="37" t="s">
        <v>24</v>
      </c>
      <c r="G5" s="37" t="s">
        <v>56</v>
      </c>
      <c r="H5" s="37" t="s">
        <v>75</v>
      </c>
      <c r="I5" s="34"/>
      <c r="J5" s="37" t="s">
        <v>14</v>
      </c>
      <c r="K5" s="37" t="s">
        <v>15</v>
      </c>
      <c r="L5" s="37" t="s">
        <v>24</v>
      </c>
      <c r="M5" s="34"/>
      <c r="N5" s="37" t="s">
        <v>415</v>
      </c>
      <c r="O5" s="37" t="s">
        <v>323</v>
      </c>
      <c r="P5" s="37" t="s">
        <v>4</v>
      </c>
      <c r="Q5" s="46"/>
    </row>
    <row r="6" spans="1:17" ht="15" customHeight="1" x14ac:dyDescent="0.45">
      <c r="A6" s="67"/>
      <c r="B6" s="68"/>
      <c r="C6" s="34"/>
      <c r="D6" s="37" t="s">
        <v>115</v>
      </c>
      <c r="E6" s="37" t="s">
        <v>168</v>
      </c>
      <c r="F6" s="37" t="s">
        <v>194</v>
      </c>
      <c r="G6" s="37" t="s">
        <v>195</v>
      </c>
      <c r="H6" s="37" t="s">
        <v>257</v>
      </c>
      <c r="I6" s="34"/>
      <c r="J6" s="37" t="s">
        <v>56</v>
      </c>
      <c r="K6" s="37" t="s">
        <v>169</v>
      </c>
      <c r="L6" s="37" t="s">
        <v>96</v>
      </c>
      <c r="M6" s="34"/>
      <c r="N6" s="37" t="s">
        <v>276</v>
      </c>
      <c r="O6" s="37" t="s">
        <v>289</v>
      </c>
      <c r="P6" s="37" t="s">
        <v>302</v>
      </c>
    </row>
    <row r="7" spans="1:17" ht="15" customHeight="1" x14ac:dyDescent="0.45">
      <c r="A7" s="67"/>
      <c r="B7" s="68"/>
      <c r="C7" s="34"/>
      <c r="D7" s="37" t="s">
        <v>258</v>
      </c>
      <c r="E7" s="37" t="s">
        <v>259</v>
      </c>
      <c r="F7" s="37" t="s">
        <v>295</v>
      </c>
      <c r="G7" s="37" t="s">
        <v>322</v>
      </c>
      <c r="H7" s="37" t="s">
        <v>323</v>
      </c>
      <c r="I7" s="34"/>
      <c r="J7" s="37" t="s">
        <v>95</v>
      </c>
      <c r="K7" s="37" t="s">
        <v>322</v>
      </c>
      <c r="L7" s="37" t="s">
        <v>323</v>
      </c>
      <c r="M7" s="34"/>
      <c r="N7" s="41"/>
      <c r="O7" s="41"/>
      <c r="P7" s="41"/>
    </row>
    <row r="8" spans="1:17" ht="15" customHeight="1" x14ac:dyDescent="0.45">
      <c r="A8" s="67"/>
      <c r="B8" s="68"/>
      <c r="C8" s="34"/>
      <c r="D8" s="37" t="s">
        <v>4</v>
      </c>
      <c r="E8" s="37" t="s">
        <v>18</v>
      </c>
      <c r="F8" s="37" t="s">
        <v>361</v>
      </c>
      <c r="G8" s="37" t="s">
        <v>439</v>
      </c>
      <c r="H8" s="37" t="s">
        <v>444</v>
      </c>
      <c r="I8" s="34"/>
      <c r="J8" s="37" t="s">
        <v>4</v>
      </c>
      <c r="K8" s="37" t="s">
        <v>18</v>
      </c>
      <c r="L8" s="37" t="s">
        <v>307</v>
      </c>
      <c r="M8" s="34"/>
      <c r="N8" s="41"/>
      <c r="O8" s="41"/>
      <c r="P8" s="41"/>
    </row>
    <row r="9" spans="1:17" ht="15" customHeight="1" x14ac:dyDescent="0.45">
      <c r="A9" s="67"/>
      <c r="B9" s="68"/>
      <c r="C9" s="34"/>
      <c r="D9" s="37" t="s">
        <v>447</v>
      </c>
      <c r="E9" s="37" t="s">
        <v>448</v>
      </c>
      <c r="F9" s="37" t="s">
        <v>479</v>
      </c>
      <c r="G9" s="37" t="s">
        <v>341</v>
      </c>
      <c r="H9" s="37" t="s">
        <v>465</v>
      </c>
      <c r="I9" s="34"/>
      <c r="J9" s="41"/>
      <c r="K9" s="41"/>
      <c r="L9" s="41"/>
      <c r="M9" s="34"/>
      <c r="N9" s="41"/>
      <c r="O9" s="41"/>
      <c r="P9" s="41"/>
    </row>
    <row r="10" spans="1:17" ht="15" customHeight="1" x14ac:dyDescent="0.45">
      <c r="A10" s="38"/>
      <c r="B10" s="39"/>
      <c r="C10" s="34"/>
      <c r="D10" s="37" t="s">
        <v>96</v>
      </c>
      <c r="E10" s="37" t="s">
        <v>245</v>
      </c>
      <c r="F10" s="37" t="s">
        <v>251</v>
      </c>
      <c r="G10" s="37" t="s">
        <v>264</v>
      </c>
      <c r="H10" s="37" t="s">
        <v>290</v>
      </c>
      <c r="I10" s="34"/>
      <c r="J10" s="41"/>
      <c r="K10" s="41"/>
      <c r="L10" s="41"/>
      <c r="M10" s="34"/>
      <c r="N10" s="41"/>
      <c r="O10" s="41"/>
      <c r="P10" s="41"/>
    </row>
    <row r="11" spans="1:17" ht="15" customHeight="1" x14ac:dyDescent="0.45">
      <c r="A11" s="66" t="s">
        <v>533</v>
      </c>
      <c r="B11" s="69" t="s">
        <v>534</v>
      </c>
      <c r="C11" s="34"/>
      <c r="D11" s="35" t="s">
        <v>23</v>
      </c>
      <c r="E11" s="35" t="s">
        <v>42</v>
      </c>
      <c r="F11" s="35" t="s">
        <v>91</v>
      </c>
      <c r="G11" s="35" t="s">
        <v>175</v>
      </c>
      <c r="H11" s="35" t="s">
        <v>176</v>
      </c>
      <c r="I11" s="34"/>
      <c r="J11" s="35" t="s">
        <v>91</v>
      </c>
      <c r="K11" s="35" t="s">
        <v>175</v>
      </c>
      <c r="L11" s="35" t="s">
        <v>176</v>
      </c>
      <c r="M11" s="34"/>
      <c r="N11" s="35" t="s">
        <v>322</v>
      </c>
      <c r="O11" s="35" t="s">
        <v>439</v>
      </c>
      <c r="P11" s="35" t="s">
        <v>486</v>
      </c>
    </row>
    <row r="12" spans="1:17" ht="15" customHeight="1" x14ac:dyDescent="0.45">
      <c r="A12" s="66"/>
      <c r="B12" s="69"/>
      <c r="C12" s="34"/>
      <c r="D12" s="35" t="s">
        <v>222</v>
      </c>
      <c r="E12" s="35" t="s">
        <v>77</v>
      </c>
      <c r="F12" s="35" t="s">
        <v>269</v>
      </c>
      <c r="G12" s="35" t="s">
        <v>300</v>
      </c>
      <c r="H12" s="35" t="s">
        <v>324</v>
      </c>
      <c r="I12" s="34"/>
      <c r="J12" s="35" t="s">
        <v>77</v>
      </c>
      <c r="K12" s="35" t="s">
        <v>455</v>
      </c>
      <c r="L12" s="35" t="s">
        <v>110</v>
      </c>
      <c r="M12" s="34"/>
      <c r="N12" s="35" t="s">
        <v>351</v>
      </c>
      <c r="O12" s="34"/>
      <c r="P12" s="34"/>
    </row>
    <row r="13" spans="1:17" ht="15" customHeight="1" x14ac:dyDescent="0.45">
      <c r="A13" s="66"/>
      <c r="B13" s="69"/>
      <c r="C13" s="34"/>
      <c r="D13" s="35" t="s">
        <v>369</v>
      </c>
      <c r="E13" s="35" t="s">
        <v>372</v>
      </c>
      <c r="F13" s="35" t="s">
        <v>377</v>
      </c>
      <c r="G13" s="35" t="s">
        <v>423</v>
      </c>
      <c r="H13" s="35" t="s">
        <v>449</v>
      </c>
      <c r="I13" s="34"/>
      <c r="J13" s="35" t="s">
        <v>465</v>
      </c>
      <c r="K13" s="34"/>
      <c r="L13" s="34"/>
      <c r="M13" s="34"/>
      <c r="N13" s="34"/>
      <c r="O13" s="34"/>
      <c r="P13" s="34"/>
    </row>
    <row r="14" spans="1:17" ht="15" customHeight="1" x14ac:dyDescent="0.45">
      <c r="A14" s="66"/>
      <c r="B14" s="69"/>
      <c r="C14" s="34"/>
      <c r="D14" s="35" t="s">
        <v>414</v>
      </c>
      <c r="E14" s="35" t="s">
        <v>419</v>
      </c>
      <c r="F14" s="35" t="s">
        <v>66</v>
      </c>
      <c r="G14" s="35" t="s">
        <v>303</v>
      </c>
      <c r="H14" s="35" t="s">
        <v>351</v>
      </c>
      <c r="I14" s="34"/>
      <c r="J14" s="34"/>
      <c r="K14" s="34"/>
      <c r="L14" s="34"/>
      <c r="M14" s="34"/>
      <c r="N14" s="34"/>
      <c r="O14" s="34"/>
      <c r="P14" s="34"/>
    </row>
    <row r="15" spans="1:17" ht="15" customHeight="1" x14ac:dyDescent="0.45">
      <c r="A15" s="66"/>
      <c r="B15" s="69"/>
      <c r="C15" s="34"/>
      <c r="D15" s="35" t="s">
        <v>8</v>
      </c>
      <c r="E15" s="35" t="s">
        <v>464</v>
      </c>
      <c r="F15" s="35" t="s">
        <v>467</v>
      </c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7" ht="15" customHeight="1" x14ac:dyDescent="0.45">
      <c r="A16" s="67" t="s">
        <v>535</v>
      </c>
      <c r="B16" s="36" t="s">
        <v>536</v>
      </c>
      <c r="C16" s="34"/>
      <c r="D16" s="37" t="s">
        <v>28</v>
      </c>
      <c r="E16" s="37" t="s">
        <v>43</v>
      </c>
      <c r="F16" s="37" t="s">
        <v>58</v>
      </c>
      <c r="G16" s="37" t="s">
        <v>130</v>
      </c>
      <c r="H16" s="37" t="s">
        <v>164</v>
      </c>
      <c r="I16" s="34"/>
      <c r="J16" s="37" t="s">
        <v>28</v>
      </c>
      <c r="K16" s="37" t="s">
        <v>103</v>
      </c>
      <c r="L16" s="37" t="s">
        <v>104</v>
      </c>
      <c r="M16" s="34"/>
      <c r="N16" s="37" t="s">
        <v>23</v>
      </c>
      <c r="O16" s="37" t="s">
        <v>102</v>
      </c>
      <c r="P16" s="37" t="s">
        <v>103</v>
      </c>
    </row>
    <row r="17" spans="1:16" ht="15" customHeight="1" x14ac:dyDescent="0.45">
      <c r="A17" s="67"/>
      <c r="B17" s="36" t="s">
        <v>537</v>
      </c>
      <c r="C17" s="34"/>
      <c r="D17" s="37" t="s">
        <v>178</v>
      </c>
      <c r="E17" s="37" t="s">
        <v>179</v>
      </c>
      <c r="F17" s="37" t="s">
        <v>180</v>
      </c>
      <c r="G17" s="37" t="s">
        <v>181</v>
      </c>
      <c r="H17" s="37" t="s">
        <v>206</v>
      </c>
      <c r="I17" s="34"/>
      <c r="J17" s="37" t="s">
        <v>130</v>
      </c>
      <c r="K17" s="37" t="s">
        <v>305</v>
      </c>
      <c r="L17" s="37" t="s">
        <v>78</v>
      </c>
      <c r="M17" s="34"/>
      <c r="N17" s="37" t="s">
        <v>169</v>
      </c>
      <c r="O17" s="37" t="s">
        <v>257</v>
      </c>
      <c r="P17" s="41"/>
    </row>
    <row r="18" spans="1:16" ht="15" customHeight="1" x14ac:dyDescent="0.45">
      <c r="A18" s="67"/>
      <c r="B18" s="36" t="s">
        <v>538</v>
      </c>
      <c r="C18" s="34"/>
      <c r="D18" s="37" t="s">
        <v>131</v>
      </c>
      <c r="E18" s="37" t="s">
        <v>235</v>
      </c>
      <c r="F18" s="37" t="s">
        <v>266</v>
      </c>
      <c r="G18" s="37" t="s">
        <v>281</v>
      </c>
      <c r="H18" s="37" t="s">
        <v>305</v>
      </c>
      <c r="I18" s="34"/>
      <c r="J18" s="37" t="s">
        <v>390</v>
      </c>
      <c r="K18" s="37" t="s">
        <v>301</v>
      </c>
      <c r="L18" s="37" t="s">
        <v>361</v>
      </c>
      <c r="M18" s="34"/>
      <c r="N18" s="41"/>
      <c r="O18" s="41"/>
      <c r="P18" s="41"/>
    </row>
    <row r="19" spans="1:16" ht="15" customHeight="1" x14ac:dyDescent="0.45">
      <c r="A19" s="67"/>
      <c r="B19" s="40"/>
      <c r="C19" s="34"/>
      <c r="D19" s="37" t="s">
        <v>48</v>
      </c>
      <c r="E19" s="37" t="s">
        <v>329</v>
      </c>
      <c r="F19" s="37" t="s">
        <v>185</v>
      </c>
      <c r="G19" s="37" t="s">
        <v>199</v>
      </c>
      <c r="H19" s="37" t="s">
        <v>262</v>
      </c>
      <c r="I19" s="34"/>
      <c r="J19" s="37" t="s">
        <v>433</v>
      </c>
      <c r="K19" s="37" t="s">
        <v>6</v>
      </c>
      <c r="L19" s="37" t="s">
        <v>414</v>
      </c>
      <c r="M19" s="34"/>
      <c r="N19" s="41"/>
      <c r="O19" s="41"/>
      <c r="P19" s="41"/>
    </row>
    <row r="20" spans="1:16" ht="15" customHeight="1" x14ac:dyDescent="0.45">
      <c r="A20" s="67"/>
      <c r="B20" s="40"/>
      <c r="C20" s="34"/>
      <c r="D20" s="37" t="s">
        <v>424</v>
      </c>
      <c r="E20" s="37" t="s">
        <v>95</v>
      </c>
      <c r="F20" s="37" t="s">
        <v>110</v>
      </c>
      <c r="G20" s="37" t="s">
        <v>186</v>
      </c>
      <c r="H20" s="37" t="s">
        <v>200</v>
      </c>
      <c r="I20" s="34"/>
      <c r="J20" s="37" t="s">
        <v>486</v>
      </c>
      <c r="K20" s="37" t="s">
        <v>332</v>
      </c>
      <c r="L20" s="37" t="s">
        <v>454</v>
      </c>
      <c r="M20" s="34"/>
      <c r="N20" s="41"/>
      <c r="O20" s="41"/>
      <c r="P20" s="41"/>
    </row>
    <row r="21" spans="1:16" ht="15" customHeight="1" x14ac:dyDescent="0.45">
      <c r="A21" s="67"/>
      <c r="B21" s="40"/>
      <c r="C21" s="34"/>
      <c r="D21" s="37" t="s">
        <v>244</v>
      </c>
      <c r="E21" s="37" t="s">
        <v>332</v>
      </c>
      <c r="F21" s="37" t="s">
        <v>454</v>
      </c>
      <c r="G21" s="41"/>
      <c r="H21" s="41"/>
      <c r="I21" s="34"/>
      <c r="J21" s="37" t="s">
        <v>464</v>
      </c>
      <c r="K21" s="37" t="s">
        <v>467</v>
      </c>
      <c r="L21" s="41"/>
      <c r="M21" s="34"/>
      <c r="N21" s="41"/>
      <c r="O21" s="41"/>
      <c r="P21" s="41"/>
    </row>
    <row r="22" spans="1:16" ht="15" customHeight="1" x14ac:dyDescent="0.45">
      <c r="A22" s="42" t="s">
        <v>539</v>
      </c>
      <c r="B22" s="43" t="s">
        <v>540</v>
      </c>
      <c r="C22" s="44"/>
      <c r="D22" s="45" t="s">
        <v>78</v>
      </c>
      <c r="E22" s="45" t="s">
        <v>498</v>
      </c>
      <c r="F22" s="45" t="s">
        <v>485</v>
      </c>
      <c r="G22" s="45" t="s">
        <v>484</v>
      </c>
      <c r="H22" s="45" t="s">
        <v>541</v>
      </c>
      <c r="I22" s="44"/>
      <c r="J22" s="45" t="s">
        <v>102</v>
      </c>
      <c r="K22" s="45" t="s">
        <v>180</v>
      </c>
      <c r="L22" s="45" t="s">
        <v>541</v>
      </c>
      <c r="M22" s="44"/>
      <c r="N22" s="44"/>
      <c r="O22" s="44"/>
      <c r="P22" s="44"/>
    </row>
    <row r="23" spans="1:16" ht="15" customHeight="1" x14ac:dyDescent="0.45"/>
    <row r="24" spans="1:16" ht="15" customHeight="1" x14ac:dyDescent="0.45"/>
    <row r="25" spans="1:16" ht="15" customHeight="1" x14ac:dyDescent="0.45"/>
    <row r="26" spans="1:16" ht="15" customHeight="1" x14ac:dyDescent="0.45"/>
  </sheetData>
  <mergeCells count="9">
    <mergeCell ref="D3:H3"/>
    <mergeCell ref="J3:L3"/>
    <mergeCell ref="N3:P3"/>
    <mergeCell ref="A5:A9"/>
    <mergeCell ref="A11:A15"/>
    <mergeCell ref="A16:A21"/>
    <mergeCell ref="B5:B9"/>
    <mergeCell ref="B11:B15"/>
    <mergeCell ref="A3:B3"/>
  </mergeCells>
  <phoneticPr fontId="2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activeCell="E17" sqref="E17"/>
    </sheetView>
  </sheetViews>
  <sheetFormatPr defaultRowHeight="17" x14ac:dyDescent="0.45"/>
  <cols>
    <col min="1" max="1" width="32.33203125" customWidth="1"/>
  </cols>
  <sheetData>
    <row r="1" spans="1:4" ht="23" x14ac:dyDescent="0.6">
      <c r="A1" s="54" t="s">
        <v>1426</v>
      </c>
    </row>
    <row r="2" spans="1:4" ht="17.5" thickBot="1" x14ac:dyDescent="0.5"/>
    <row r="3" spans="1:4" ht="18" thickTop="1" thickBot="1" x14ac:dyDescent="0.5">
      <c r="A3" s="58"/>
      <c r="B3" s="59" t="s">
        <v>1427</v>
      </c>
      <c r="C3" s="59" t="s">
        <v>1428</v>
      </c>
      <c r="D3" s="59" t="s">
        <v>1429</v>
      </c>
    </row>
    <row r="4" spans="1:4" ht="17.5" thickTop="1" x14ac:dyDescent="0.45">
      <c r="A4" s="60" t="s">
        <v>1430</v>
      </c>
      <c r="B4" s="61" t="s">
        <v>1431</v>
      </c>
      <c r="C4" s="61" t="s">
        <v>1432</v>
      </c>
      <c r="D4" s="61" t="s">
        <v>1433</v>
      </c>
    </row>
    <row r="5" spans="1:4" x14ac:dyDescent="0.45">
      <c r="A5" s="60" t="s">
        <v>1434</v>
      </c>
      <c r="B5" s="62">
        <v>0.80400000000000005</v>
      </c>
      <c r="C5" s="63">
        <v>0.65</v>
      </c>
      <c r="D5" s="62">
        <v>0.93600000000000005</v>
      </c>
    </row>
    <row r="6" spans="1:4" x14ac:dyDescent="0.45">
      <c r="A6" s="60" t="s">
        <v>1435</v>
      </c>
      <c r="B6" s="62">
        <v>0.97699999999999998</v>
      </c>
      <c r="C6" s="62">
        <v>0.90400000000000003</v>
      </c>
      <c r="D6" s="62">
        <v>0.997</v>
      </c>
    </row>
    <row r="7" spans="1:4" x14ac:dyDescent="0.45">
      <c r="A7" s="60" t="s">
        <v>1436</v>
      </c>
      <c r="B7" s="61">
        <v>1203.7</v>
      </c>
      <c r="C7" s="61">
        <v>801.6</v>
      </c>
      <c r="D7" s="61">
        <v>1981.5</v>
      </c>
    </row>
    <row r="8" spans="1:4" x14ac:dyDescent="0.45">
      <c r="A8" s="60" t="s">
        <v>1437</v>
      </c>
      <c r="B8" s="62">
        <v>0.88700000000000001</v>
      </c>
      <c r="C8" s="62">
        <v>0.80200000000000005</v>
      </c>
      <c r="D8" s="62">
        <v>0.98499999999999999</v>
      </c>
    </row>
    <row r="9" spans="1:4" x14ac:dyDescent="0.45">
      <c r="A9" s="60" t="s">
        <v>1438</v>
      </c>
      <c r="B9" s="62">
        <v>2E-3</v>
      </c>
      <c r="C9" s="61">
        <v>0</v>
      </c>
      <c r="D9" s="62">
        <v>1.2999999999999999E-2</v>
      </c>
    </row>
    <row r="10" spans="1:4" ht="17.5" thickBot="1" x14ac:dyDescent="0.5">
      <c r="A10" s="64" t="s">
        <v>1439</v>
      </c>
      <c r="B10" s="65">
        <v>0.95799999999999996</v>
      </c>
      <c r="C10" s="65">
        <v>0.875</v>
      </c>
      <c r="D10" s="65">
        <v>0.995</v>
      </c>
    </row>
    <row r="11" spans="1:4" ht="17.5" thickTop="1" x14ac:dyDescent="0.45"/>
  </sheetData>
  <phoneticPr fontId="2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90"/>
  <sheetViews>
    <sheetView workbookViewId="0"/>
  </sheetViews>
  <sheetFormatPr defaultColWidth="9" defaultRowHeight="17" x14ac:dyDescent="0.45"/>
  <cols>
    <col min="1" max="1" width="17" customWidth="1"/>
    <col min="2" max="2" width="17.75" customWidth="1"/>
    <col min="3" max="3" width="11.08203125" customWidth="1"/>
    <col min="4" max="4" width="14" customWidth="1"/>
    <col min="5" max="5" width="13.5" customWidth="1"/>
    <col min="7" max="7" width="16.08203125" customWidth="1"/>
    <col min="8" max="9" width="12.83203125" customWidth="1"/>
    <col min="10" max="10" width="14.5" customWidth="1"/>
    <col min="11" max="11" width="12.33203125" customWidth="1"/>
    <col min="12" max="12" width="13.5" customWidth="1"/>
    <col min="13" max="13" width="38.08203125" customWidth="1"/>
    <col min="14" max="14" width="16.08203125" customWidth="1"/>
    <col min="15" max="15" width="9" style="15"/>
  </cols>
  <sheetData>
    <row r="1" spans="1:15" ht="23" x14ac:dyDescent="0.6">
      <c r="A1" s="54" t="s">
        <v>1425</v>
      </c>
    </row>
    <row r="2" spans="1:15" ht="23" x14ac:dyDescent="0.6">
      <c r="A2" s="12"/>
    </row>
    <row r="3" spans="1:15" ht="39" x14ac:dyDescent="0.45">
      <c r="A3" s="16" t="s">
        <v>542</v>
      </c>
      <c r="B3" s="16"/>
      <c r="C3" s="16" t="s">
        <v>543</v>
      </c>
      <c r="D3" s="16" t="s">
        <v>544</v>
      </c>
      <c r="E3" s="16" t="s">
        <v>545</v>
      </c>
      <c r="F3" s="16" t="s">
        <v>546</v>
      </c>
      <c r="G3" s="17" t="s">
        <v>547</v>
      </c>
      <c r="H3" s="17" t="s">
        <v>548</v>
      </c>
      <c r="I3" s="21" t="s">
        <v>549</v>
      </c>
      <c r="J3" s="21" t="s">
        <v>550</v>
      </c>
      <c r="K3" s="21" t="s">
        <v>551</v>
      </c>
      <c r="L3" s="21" t="s">
        <v>552</v>
      </c>
      <c r="M3" s="21" t="s">
        <v>553</v>
      </c>
      <c r="N3" s="21" t="s">
        <v>554</v>
      </c>
      <c r="O3" s="21" t="s">
        <v>555</v>
      </c>
    </row>
    <row r="4" spans="1:15" x14ac:dyDescent="0.45">
      <c r="A4" s="18" t="s">
        <v>556</v>
      </c>
      <c r="B4" s="18" t="s">
        <v>557</v>
      </c>
      <c r="C4" s="18" t="s">
        <v>449</v>
      </c>
      <c r="D4" s="18" t="s">
        <v>558</v>
      </c>
      <c r="E4" s="18" t="s">
        <v>559</v>
      </c>
      <c r="F4" s="18" t="s">
        <v>560</v>
      </c>
      <c r="G4" s="19">
        <v>0.2</v>
      </c>
      <c r="H4" s="20">
        <v>0.14430000000000001</v>
      </c>
      <c r="I4" s="20">
        <v>0.1673</v>
      </c>
      <c r="J4" s="20">
        <v>0.1646</v>
      </c>
      <c r="K4" s="22" t="s">
        <v>561</v>
      </c>
      <c r="L4" s="22" t="s">
        <v>561</v>
      </c>
      <c r="M4" s="23"/>
      <c r="N4" s="24">
        <f t="shared" ref="N4:N27" si="0">AVERAGE(H4:J4)</f>
        <v>0.15873333333333331</v>
      </c>
      <c r="O4" s="15">
        <v>4.1266666666666701E-2</v>
      </c>
    </row>
    <row r="5" spans="1:15" x14ac:dyDescent="0.45">
      <c r="A5" s="18" t="s">
        <v>562</v>
      </c>
      <c r="B5" s="18" t="s">
        <v>563</v>
      </c>
      <c r="C5" s="18" t="s">
        <v>449</v>
      </c>
      <c r="D5" s="18" t="s">
        <v>564</v>
      </c>
      <c r="E5" s="18" t="s">
        <v>565</v>
      </c>
      <c r="F5" s="18" t="s">
        <v>560</v>
      </c>
      <c r="G5" s="19">
        <v>0.18</v>
      </c>
      <c r="H5" s="20">
        <v>0.13389999999999999</v>
      </c>
      <c r="I5" s="20">
        <v>0.2331</v>
      </c>
      <c r="J5" s="20">
        <v>0.1875</v>
      </c>
      <c r="K5" s="22" t="s">
        <v>561</v>
      </c>
      <c r="L5" s="22" t="s">
        <v>561</v>
      </c>
      <c r="M5" s="22"/>
      <c r="N5" s="24">
        <f t="shared" si="0"/>
        <v>0.18483333333333332</v>
      </c>
      <c r="O5" s="15">
        <v>4.8333333333333301E-3</v>
      </c>
    </row>
    <row r="6" spans="1:15" x14ac:dyDescent="0.45">
      <c r="A6" s="18" t="s">
        <v>566</v>
      </c>
      <c r="B6" s="18" t="s">
        <v>567</v>
      </c>
      <c r="C6" s="18" t="s">
        <v>45</v>
      </c>
      <c r="D6" s="18" t="s">
        <v>568</v>
      </c>
      <c r="E6" s="18" t="s">
        <v>569</v>
      </c>
      <c r="F6" s="18" t="s">
        <v>560</v>
      </c>
      <c r="G6" s="19">
        <v>0.34</v>
      </c>
      <c r="H6" s="20">
        <v>0.33079999999999998</v>
      </c>
      <c r="I6" s="20">
        <v>0.32579999999999998</v>
      </c>
      <c r="J6" s="20">
        <v>0.3201</v>
      </c>
      <c r="K6" s="22" t="s">
        <v>561</v>
      </c>
      <c r="L6" s="22" t="s">
        <v>561</v>
      </c>
      <c r="M6" s="22"/>
      <c r="N6" s="24">
        <f t="shared" si="0"/>
        <v>0.32556666666666662</v>
      </c>
      <c r="O6" s="15">
        <v>1.44333333333334E-2</v>
      </c>
    </row>
    <row r="7" spans="1:15" x14ac:dyDescent="0.45">
      <c r="A7" s="18" t="s">
        <v>570</v>
      </c>
      <c r="B7" s="18" t="s">
        <v>571</v>
      </c>
      <c r="C7" s="18" t="s">
        <v>45</v>
      </c>
      <c r="D7" s="18" t="s">
        <v>572</v>
      </c>
      <c r="E7" s="18" t="s">
        <v>573</v>
      </c>
      <c r="F7" s="18" t="s">
        <v>560</v>
      </c>
      <c r="G7" s="19">
        <v>0.32</v>
      </c>
      <c r="H7" s="20">
        <v>0.31559999999999999</v>
      </c>
      <c r="I7" s="20">
        <v>0.30640000000000001</v>
      </c>
      <c r="J7" s="20">
        <v>0.3256</v>
      </c>
      <c r="K7" s="22" t="s">
        <v>561</v>
      </c>
      <c r="L7" s="22" t="s">
        <v>561</v>
      </c>
      <c r="M7" s="22"/>
      <c r="N7" s="24">
        <f t="shared" si="0"/>
        <v>0.31586666666666668</v>
      </c>
      <c r="O7" s="15">
        <v>4.1333333333333196E-3</v>
      </c>
    </row>
    <row r="8" spans="1:15" x14ac:dyDescent="0.45">
      <c r="A8" s="18" t="s">
        <v>574</v>
      </c>
      <c r="B8" s="18" t="s">
        <v>575</v>
      </c>
      <c r="C8" s="18" t="s">
        <v>290</v>
      </c>
      <c r="D8" s="18" t="s">
        <v>576</v>
      </c>
      <c r="E8" s="18" t="s">
        <v>577</v>
      </c>
      <c r="F8" s="18" t="s">
        <v>560</v>
      </c>
      <c r="G8" s="19">
        <v>0.35</v>
      </c>
      <c r="H8" s="20">
        <v>0.30790000000000001</v>
      </c>
      <c r="I8" s="20">
        <v>0.29520000000000002</v>
      </c>
      <c r="J8" s="20">
        <v>0.27610000000000001</v>
      </c>
      <c r="K8" s="22" t="s">
        <v>561</v>
      </c>
      <c r="L8" s="22" t="s">
        <v>561</v>
      </c>
      <c r="M8" s="22"/>
      <c r="N8" s="24">
        <f t="shared" si="0"/>
        <v>0.29306666666666664</v>
      </c>
      <c r="O8" s="15">
        <v>5.6933333333333301E-2</v>
      </c>
    </row>
    <row r="9" spans="1:15" x14ac:dyDescent="0.45">
      <c r="A9" s="18" t="s">
        <v>578</v>
      </c>
      <c r="B9" s="18" t="s">
        <v>579</v>
      </c>
      <c r="C9" s="18" t="s">
        <v>171</v>
      </c>
      <c r="D9" s="18" t="s">
        <v>580</v>
      </c>
      <c r="E9" s="18" t="s">
        <v>581</v>
      </c>
      <c r="F9" s="18" t="s">
        <v>560</v>
      </c>
      <c r="G9" s="19">
        <v>0.39</v>
      </c>
      <c r="H9" s="20">
        <v>0.37490000000000001</v>
      </c>
      <c r="I9" s="20">
        <v>0.38969999999999999</v>
      </c>
      <c r="J9" s="20">
        <v>0.38400000000000001</v>
      </c>
      <c r="K9" s="22" t="s">
        <v>561</v>
      </c>
      <c r="L9" s="22" t="s">
        <v>561</v>
      </c>
      <c r="M9" s="22"/>
      <c r="N9" s="24">
        <f t="shared" si="0"/>
        <v>0.38286666666666669</v>
      </c>
      <c r="O9" s="15">
        <v>7.1333333333333197E-3</v>
      </c>
    </row>
    <row r="10" spans="1:15" x14ac:dyDescent="0.45">
      <c r="A10" s="18" t="s">
        <v>582</v>
      </c>
      <c r="B10" s="18" t="s">
        <v>583</v>
      </c>
      <c r="C10" s="18" t="s">
        <v>171</v>
      </c>
      <c r="D10" s="18" t="s">
        <v>584</v>
      </c>
      <c r="E10" s="18" t="s">
        <v>585</v>
      </c>
      <c r="F10" s="18" t="s">
        <v>560</v>
      </c>
      <c r="G10" s="19">
        <v>0.3</v>
      </c>
      <c r="H10" s="20">
        <v>0.31719999999999998</v>
      </c>
      <c r="I10" s="20">
        <v>0.26100000000000001</v>
      </c>
      <c r="J10" s="20">
        <v>0.26860000000000001</v>
      </c>
      <c r="K10" s="22" t="s">
        <v>561</v>
      </c>
      <c r="L10" s="22" t="s">
        <v>561</v>
      </c>
      <c r="M10" s="22"/>
      <c r="N10" s="24">
        <f t="shared" si="0"/>
        <v>0.28226666666666667</v>
      </c>
      <c r="O10" s="15">
        <v>1.7733333333333299E-2</v>
      </c>
    </row>
    <row r="11" spans="1:15" x14ac:dyDescent="0.45">
      <c r="A11" s="18" t="s">
        <v>586</v>
      </c>
      <c r="B11" s="18" t="s">
        <v>587</v>
      </c>
      <c r="C11" s="18" t="s">
        <v>244</v>
      </c>
      <c r="D11" s="18" t="s">
        <v>588</v>
      </c>
      <c r="E11" s="18" t="s">
        <v>589</v>
      </c>
      <c r="F11" s="18" t="s">
        <v>560</v>
      </c>
      <c r="G11" s="19">
        <v>0.12</v>
      </c>
      <c r="H11" s="20">
        <v>0.15140000000000001</v>
      </c>
      <c r="I11" s="20">
        <v>9.7000000000000003E-2</v>
      </c>
      <c r="J11" s="20">
        <v>0.11559999999999999</v>
      </c>
      <c r="K11" s="22" t="s">
        <v>561</v>
      </c>
      <c r="L11" s="22" t="s">
        <v>561</v>
      </c>
      <c r="M11" s="22"/>
      <c r="N11" s="24">
        <f t="shared" si="0"/>
        <v>0.12133333333333333</v>
      </c>
      <c r="O11" s="15">
        <v>1.33333333333334E-3</v>
      </c>
    </row>
    <row r="12" spans="1:15" x14ac:dyDescent="0.45">
      <c r="A12" s="18" t="s">
        <v>590</v>
      </c>
      <c r="B12" s="18" t="s">
        <v>591</v>
      </c>
      <c r="C12" s="18" t="s">
        <v>200</v>
      </c>
      <c r="D12" s="18" t="s">
        <v>592</v>
      </c>
      <c r="E12" s="18" t="s">
        <v>593</v>
      </c>
      <c r="F12" s="18" t="s">
        <v>560</v>
      </c>
      <c r="G12" s="19">
        <v>0.39</v>
      </c>
      <c r="H12" s="20">
        <v>0.39190000000000003</v>
      </c>
      <c r="I12" s="20">
        <v>0.38319999999999999</v>
      </c>
      <c r="J12" s="20">
        <v>0.36749999999999999</v>
      </c>
      <c r="K12" s="22" t="s">
        <v>561</v>
      </c>
      <c r="L12" s="22" t="s">
        <v>561</v>
      </c>
      <c r="M12" s="22"/>
      <c r="N12" s="24">
        <f t="shared" si="0"/>
        <v>0.38086666666666669</v>
      </c>
      <c r="O12" s="15">
        <v>9.1333333333333301E-3</v>
      </c>
    </row>
    <row r="13" spans="1:15" x14ac:dyDescent="0.45">
      <c r="A13" s="18" t="s">
        <v>594</v>
      </c>
      <c r="B13" s="18" t="s">
        <v>595</v>
      </c>
      <c r="C13" s="18" t="s">
        <v>200</v>
      </c>
      <c r="D13" s="18" t="s">
        <v>596</v>
      </c>
      <c r="E13" s="18" t="s">
        <v>597</v>
      </c>
      <c r="F13" s="18" t="s">
        <v>560</v>
      </c>
      <c r="G13" s="19">
        <v>0.3</v>
      </c>
      <c r="H13" s="20">
        <v>0.30309999999999998</v>
      </c>
      <c r="I13" s="20">
        <v>0.28770000000000001</v>
      </c>
      <c r="J13" s="20">
        <v>0.27779999999999999</v>
      </c>
      <c r="K13" s="22" t="s">
        <v>561</v>
      </c>
      <c r="L13" s="22" t="s">
        <v>561</v>
      </c>
      <c r="M13" s="22"/>
      <c r="N13" s="24">
        <f t="shared" si="0"/>
        <v>0.28953333333333336</v>
      </c>
      <c r="O13" s="15">
        <v>1.04666666666666E-2</v>
      </c>
    </row>
    <row r="14" spans="1:15" x14ac:dyDescent="0.45">
      <c r="A14" s="18" t="s">
        <v>598</v>
      </c>
      <c r="B14" s="18" t="s">
        <v>599</v>
      </c>
      <c r="C14" s="18" t="s">
        <v>200</v>
      </c>
      <c r="D14" s="18" t="s">
        <v>600</v>
      </c>
      <c r="E14" s="18" t="s">
        <v>601</v>
      </c>
      <c r="F14" s="18" t="s">
        <v>560</v>
      </c>
      <c r="G14" s="19">
        <v>0.35</v>
      </c>
      <c r="H14" s="20">
        <v>0.5</v>
      </c>
      <c r="I14" s="20">
        <v>0.48280000000000001</v>
      </c>
      <c r="J14" s="20">
        <v>0.40910000000000002</v>
      </c>
      <c r="K14" s="22" t="s">
        <v>561</v>
      </c>
      <c r="L14" s="22" t="s">
        <v>561</v>
      </c>
      <c r="M14" s="22"/>
      <c r="N14" s="24">
        <f t="shared" si="0"/>
        <v>0.46396666666666669</v>
      </c>
      <c r="O14" s="15">
        <v>0.11396666666666699</v>
      </c>
    </row>
    <row r="15" spans="1:15" x14ac:dyDescent="0.45">
      <c r="A15" s="18" t="s">
        <v>602</v>
      </c>
      <c r="B15" s="18" t="s">
        <v>603</v>
      </c>
      <c r="C15" s="18" t="s">
        <v>200</v>
      </c>
      <c r="D15" s="18" t="s">
        <v>604</v>
      </c>
      <c r="E15" s="18" t="s">
        <v>605</v>
      </c>
      <c r="F15" s="18" t="s">
        <v>560</v>
      </c>
      <c r="G15" s="19">
        <v>0.32</v>
      </c>
      <c r="H15" s="20">
        <v>0.49299999999999999</v>
      </c>
      <c r="I15" s="20">
        <v>0.52939999999999998</v>
      </c>
      <c r="J15" s="20">
        <v>0.61109999999999998</v>
      </c>
      <c r="K15" s="22" t="s">
        <v>561</v>
      </c>
      <c r="L15" s="22" t="s">
        <v>561</v>
      </c>
      <c r="M15" s="22"/>
      <c r="N15" s="24">
        <f t="shared" si="0"/>
        <v>0.54449999999999998</v>
      </c>
      <c r="O15" s="15">
        <v>0.22450000000000001</v>
      </c>
    </row>
    <row r="16" spans="1:15" x14ac:dyDescent="0.45">
      <c r="A16" s="18" t="s">
        <v>606</v>
      </c>
      <c r="B16" s="18" t="s">
        <v>607</v>
      </c>
      <c r="C16" s="18" t="s">
        <v>276</v>
      </c>
      <c r="D16" s="18" t="s">
        <v>608</v>
      </c>
      <c r="E16" s="18" t="s">
        <v>609</v>
      </c>
      <c r="F16" s="18" t="s">
        <v>560</v>
      </c>
      <c r="G16" s="19">
        <v>0.48</v>
      </c>
      <c r="H16" s="20">
        <v>0.48430000000000001</v>
      </c>
      <c r="I16" s="20">
        <v>0.53959999999999997</v>
      </c>
      <c r="J16" s="20">
        <v>0.46800000000000003</v>
      </c>
      <c r="K16" s="22" t="s">
        <v>561</v>
      </c>
      <c r="L16" s="22" t="s">
        <v>561</v>
      </c>
      <c r="M16" s="22"/>
      <c r="N16" s="24">
        <f t="shared" si="0"/>
        <v>0.49730000000000002</v>
      </c>
      <c r="O16" s="15">
        <v>1.7299999999999999E-2</v>
      </c>
    </row>
    <row r="17" spans="1:15" x14ac:dyDescent="0.45">
      <c r="A17" s="18" t="s">
        <v>610</v>
      </c>
      <c r="B17" s="18" t="s">
        <v>611</v>
      </c>
      <c r="C17" s="18" t="s">
        <v>276</v>
      </c>
      <c r="D17" s="18" t="s">
        <v>612</v>
      </c>
      <c r="E17" s="18" t="s">
        <v>613</v>
      </c>
      <c r="F17" s="18" t="s">
        <v>614</v>
      </c>
      <c r="G17" s="19">
        <v>0.36</v>
      </c>
      <c r="H17" s="20">
        <v>0.29880000000000001</v>
      </c>
      <c r="I17" s="20">
        <v>0.32429999999999998</v>
      </c>
      <c r="J17" s="20">
        <v>0.34460000000000002</v>
      </c>
      <c r="K17" s="22" t="s">
        <v>561</v>
      </c>
      <c r="L17" s="22" t="s">
        <v>561</v>
      </c>
      <c r="M17" s="22"/>
      <c r="N17" s="24">
        <f t="shared" si="0"/>
        <v>0.32256666666666667</v>
      </c>
      <c r="O17" s="15">
        <v>3.7433333333333298E-2</v>
      </c>
    </row>
    <row r="18" spans="1:15" x14ac:dyDescent="0.45">
      <c r="A18" s="18" t="s">
        <v>615</v>
      </c>
      <c r="B18" s="18" t="s">
        <v>616</v>
      </c>
      <c r="C18" s="18" t="s">
        <v>276</v>
      </c>
      <c r="D18" s="18" t="s">
        <v>617</v>
      </c>
      <c r="E18" s="18" t="s">
        <v>618</v>
      </c>
      <c r="F18" s="18" t="s">
        <v>560</v>
      </c>
      <c r="G18" s="19">
        <v>0.51</v>
      </c>
      <c r="H18" s="20">
        <v>0.47789999999999999</v>
      </c>
      <c r="I18" s="20">
        <v>0.48259999999999997</v>
      </c>
      <c r="J18" s="20">
        <v>0.4496</v>
      </c>
      <c r="K18" s="22" t="s">
        <v>561</v>
      </c>
      <c r="L18" s="22" t="s">
        <v>561</v>
      </c>
      <c r="M18" s="22"/>
      <c r="N18" s="24">
        <f t="shared" si="0"/>
        <v>0.4700333333333333</v>
      </c>
      <c r="O18" s="15">
        <v>3.9966666666666699E-2</v>
      </c>
    </row>
    <row r="19" spans="1:15" x14ac:dyDescent="0.45">
      <c r="A19" s="18" t="s">
        <v>619</v>
      </c>
      <c r="B19" s="18" t="s">
        <v>620</v>
      </c>
      <c r="C19" s="18" t="s">
        <v>77</v>
      </c>
      <c r="D19" s="18" t="s">
        <v>621</v>
      </c>
      <c r="E19" s="18" t="s">
        <v>622</v>
      </c>
      <c r="F19" s="18" t="s">
        <v>560</v>
      </c>
      <c r="G19" s="19">
        <v>0.41</v>
      </c>
      <c r="H19" s="20">
        <v>0.27900000000000003</v>
      </c>
      <c r="I19" s="20">
        <v>0.24030000000000001</v>
      </c>
      <c r="J19" s="20">
        <v>0.21690000000000001</v>
      </c>
      <c r="K19" s="22" t="s">
        <v>561</v>
      </c>
      <c r="L19" s="22" t="s">
        <v>561</v>
      </c>
      <c r="M19" s="22"/>
      <c r="N19" s="24">
        <f t="shared" si="0"/>
        <v>0.24540000000000003</v>
      </c>
      <c r="O19" s="15">
        <v>0.1646</v>
      </c>
    </row>
    <row r="20" spans="1:15" x14ac:dyDescent="0.45">
      <c r="A20" s="18" t="s">
        <v>623</v>
      </c>
      <c r="B20" s="18" t="s">
        <v>624</v>
      </c>
      <c r="C20" s="18" t="s">
        <v>242</v>
      </c>
      <c r="D20" s="18" t="s">
        <v>625</v>
      </c>
      <c r="E20" s="18" t="s">
        <v>626</v>
      </c>
      <c r="F20" s="18" t="s">
        <v>560</v>
      </c>
      <c r="G20" s="19">
        <v>0.35</v>
      </c>
      <c r="H20" s="20">
        <v>0.27789999999999998</v>
      </c>
      <c r="I20" s="20">
        <v>0.32119999999999999</v>
      </c>
      <c r="J20" s="20">
        <v>0.27779999999999999</v>
      </c>
      <c r="K20" s="22" t="s">
        <v>561</v>
      </c>
      <c r="L20" s="22" t="s">
        <v>561</v>
      </c>
      <c r="M20" s="22"/>
      <c r="N20" s="24">
        <f t="shared" si="0"/>
        <v>0.2923</v>
      </c>
      <c r="O20" s="15">
        <v>5.7700000000000001E-2</v>
      </c>
    </row>
    <row r="21" spans="1:15" x14ac:dyDescent="0.45">
      <c r="A21" s="18" t="s">
        <v>627</v>
      </c>
      <c r="B21" s="18" t="s">
        <v>628</v>
      </c>
      <c r="C21" s="18" t="s">
        <v>351</v>
      </c>
      <c r="D21" s="18" t="s">
        <v>629</v>
      </c>
      <c r="E21" s="18" t="s">
        <v>630</v>
      </c>
      <c r="F21" s="18" t="s">
        <v>560</v>
      </c>
      <c r="G21" s="19">
        <v>0.31</v>
      </c>
      <c r="H21" s="20">
        <v>0.30940000000000001</v>
      </c>
      <c r="I21" s="20">
        <v>0.26319999999999999</v>
      </c>
      <c r="J21" s="20">
        <v>0.28489999999999999</v>
      </c>
      <c r="K21" s="22" t="s">
        <v>561</v>
      </c>
      <c r="L21" s="22" t="s">
        <v>561</v>
      </c>
      <c r="M21" s="22"/>
      <c r="N21" s="24">
        <f t="shared" si="0"/>
        <v>0.28583333333333333</v>
      </c>
      <c r="O21" s="15">
        <v>2.4166666666666701E-2</v>
      </c>
    </row>
    <row r="22" spans="1:15" x14ac:dyDescent="0.45">
      <c r="A22" s="18" t="s">
        <v>627</v>
      </c>
      <c r="B22" s="18" t="s">
        <v>628</v>
      </c>
      <c r="C22" s="18" t="s">
        <v>351</v>
      </c>
      <c r="D22" s="18" t="s">
        <v>629</v>
      </c>
      <c r="E22" s="18" t="s">
        <v>630</v>
      </c>
      <c r="F22" s="18" t="s">
        <v>560</v>
      </c>
      <c r="G22" s="19">
        <v>0.31</v>
      </c>
      <c r="H22" s="20">
        <v>0.30940000000000001</v>
      </c>
      <c r="I22" s="20">
        <v>0.26319999999999999</v>
      </c>
      <c r="J22" s="20">
        <v>0.28489999999999999</v>
      </c>
      <c r="K22" s="22" t="s">
        <v>561</v>
      </c>
      <c r="L22" s="22" t="s">
        <v>561</v>
      </c>
      <c r="M22" s="22"/>
      <c r="N22" s="24">
        <f t="shared" si="0"/>
        <v>0.28583333333333333</v>
      </c>
      <c r="O22" s="15">
        <v>2.4166666666666701E-2</v>
      </c>
    </row>
    <row r="23" spans="1:15" x14ac:dyDescent="0.45">
      <c r="A23" s="18" t="s">
        <v>631</v>
      </c>
      <c r="B23" s="18" t="s">
        <v>632</v>
      </c>
      <c r="C23" s="18" t="s">
        <v>351</v>
      </c>
      <c r="D23" s="18" t="s">
        <v>633</v>
      </c>
      <c r="E23" s="18" t="s">
        <v>634</v>
      </c>
      <c r="F23" s="18" t="s">
        <v>560</v>
      </c>
      <c r="G23" s="19">
        <v>0.3</v>
      </c>
      <c r="H23" s="20">
        <v>0.24360000000000001</v>
      </c>
      <c r="I23" s="20">
        <v>0.28420000000000001</v>
      </c>
      <c r="J23" s="20">
        <v>0.31359999999999999</v>
      </c>
      <c r="K23" s="22" t="s">
        <v>561</v>
      </c>
      <c r="L23" s="22" t="s">
        <v>561</v>
      </c>
      <c r="M23" s="22"/>
      <c r="N23" s="24">
        <f t="shared" si="0"/>
        <v>0.2804666666666667</v>
      </c>
      <c r="O23" s="15">
        <v>1.9533333333333298E-2</v>
      </c>
    </row>
    <row r="24" spans="1:15" x14ac:dyDescent="0.45">
      <c r="A24" s="18" t="s">
        <v>635</v>
      </c>
      <c r="B24" s="18" t="s">
        <v>636</v>
      </c>
      <c r="C24" s="18" t="s">
        <v>351</v>
      </c>
      <c r="D24" s="18" t="s">
        <v>637</v>
      </c>
      <c r="E24" s="18" t="s">
        <v>638</v>
      </c>
      <c r="F24" s="18" t="s">
        <v>560</v>
      </c>
      <c r="G24" s="19">
        <v>0.63</v>
      </c>
      <c r="H24" s="20">
        <v>0.62280000000000002</v>
      </c>
      <c r="I24" s="20">
        <v>0.58479999999999999</v>
      </c>
      <c r="J24" s="20">
        <v>0.65069999999999995</v>
      </c>
      <c r="K24" s="22" t="s">
        <v>561</v>
      </c>
      <c r="L24" s="22" t="s">
        <v>561</v>
      </c>
      <c r="M24" s="22"/>
      <c r="N24" s="24">
        <f t="shared" si="0"/>
        <v>0.61943333333333328</v>
      </c>
      <c r="O24" s="15">
        <v>1.05666666666667E-2</v>
      </c>
    </row>
    <row r="25" spans="1:15" x14ac:dyDescent="0.45">
      <c r="A25" s="18" t="s">
        <v>639</v>
      </c>
      <c r="B25" s="18" t="s">
        <v>640</v>
      </c>
      <c r="C25" s="18" t="s">
        <v>369</v>
      </c>
      <c r="D25" s="18" t="s">
        <v>641</v>
      </c>
      <c r="E25" s="18" t="s">
        <v>642</v>
      </c>
      <c r="F25" s="18" t="s">
        <v>560</v>
      </c>
      <c r="G25" s="19">
        <v>0.39</v>
      </c>
      <c r="H25" s="20">
        <v>0.32140000000000002</v>
      </c>
      <c r="I25" s="20">
        <v>0.27710000000000001</v>
      </c>
      <c r="J25" s="20">
        <v>0.35709999999999997</v>
      </c>
      <c r="K25" s="22" t="s">
        <v>561</v>
      </c>
      <c r="L25" s="22" t="s">
        <v>561</v>
      </c>
      <c r="M25" s="22"/>
      <c r="N25" s="24">
        <f t="shared" si="0"/>
        <v>0.31853333333333333</v>
      </c>
      <c r="O25" s="15">
        <v>7.1466666666666706E-2</v>
      </c>
    </row>
    <row r="26" spans="1:15" x14ac:dyDescent="0.45">
      <c r="A26" s="18" t="s">
        <v>643</v>
      </c>
      <c r="B26" s="18" t="s">
        <v>644</v>
      </c>
      <c r="C26" s="18" t="s">
        <v>91</v>
      </c>
      <c r="D26" s="18" t="s">
        <v>645</v>
      </c>
      <c r="E26" s="18" t="s">
        <v>646</v>
      </c>
      <c r="F26" s="18" t="s">
        <v>560</v>
      </c>
      <c r="G26" s="19">
        <v>0.43</v>
      </c>
      <c r="H26" s="20">
        <v>0.4123</v>
      </c>
      <c r="I26" s="20">
        <v>0.52170000000000005</v>
      </c>
      <c r="J26" s="20">
        <v>0.51160000000000005</v>
      </c>
      <c r="K26" s="22" t="s">
        <v>561</v>
      </c>
      <c r="L26" s="22" t="s">
        <v>561</v>
      </c>
      <c r="M26" s="22"/>
      <c r="N26" s="24">
        <f t="shared" si="0"/>
        <v>0.48186666666666672</v>
      </c>
      <c r="O26" s="15">
        <v>5.18666666666667E-2</v>
      </c>
    </row>
    <row r="27" spans="1:15" x14ac:dyDescent="0.45">
      <c r="A27" s="18" t="s">
        <v>647</v>
      </c>
      <c r="B27" s="18" t="s">
        <v>648</v>
      </c>
      <c r="C27" s="18" t="s">
        <v>318</v>
      </c>
      <c r="D27" s="18" t="s">
        <v>649</v>
      </c>
      <c r="E27" s="18" t="s">
        <v>650</v>
      </c>
      <c r="F27" s="18" t="s">
        <v>560</v>
      </c>
      <c r="G27" s="19">
        <v>0.31</v>
      </c>
      <c r="H27" s="20">
        <v>0.33960000000000001</v>
      </c>
      <c r="I27" s="20">
        <v>0.32640000000000002</v>
      </c>
      <c r="J27" s="20">
        <v>0.3241</v>
      </c>
      <c r="K27" s="22" t="s">
        <v>561</v>
      </c>
      <c r="L27" s="22" t="s">
        <v>561</v>
      </c>
      <c r="M27" s="22"/>
      <c r="N27" s="24">
        <f t="shared" si="0"/>
        <v>0.33003333333333335</v>
      </c>
      <c r="O27" s="15">
        <v>2.0033333333333299E-2</v>
      </c>
    </row>
    <row r="28" spans="1:15" x14ac:dyDescent="0.45">
      <c r="A28" s="18" t="s">
        <v>651</v>
      </c>
      <c r="B28" s="18" t="s">
        <v>652</v>
      </c>
      <c r="C28" s="18" t="s">
        <v>318</v>
      </c>
      <c r="D28" s="18" t="s">
        <v>653</v>
      </c>
      <c r="E28" s="18" t="s">
        <v>654</v>
      </c>
      <c r="F28" s="18" t="s">
        <v>560</v>
      </c>
      <c r="G28" s="19">
        <v>0.39</v>
      </c>
      <c r="H28" s="20">
        <v>0.62070000000000003</v>
      </c>
      <c r="I28" s="20" t="e">
        <v>#N/A</v>
      </c>
      <c r="J28" s="20">
        <v>0.7</v>
      </c>
      <c r="K28" s="22" t="s">
        <v>561</v>
      </c>
      <c r="L28" s="22" t="s">
        <v>561</v>
      </c>
      <c r="M28" s="22"/>
      <c r="N28" s="24">
        <f>AVERAGE(H28,J28)</f>
        <v>0.66034999999999999</v>
      </c>
      <c r="O28" s="15">
        <v>0.27034999999999998</v>
      </c>
    </row>
    <row r="29" spans="1:15" x14ac:dyDescent="0.45">
      <c r="A29" s="18" t="s">
        <v>655</v>
      </c>
      <c r="B29" s="18" t="s">
        <v>656</v>
      </c>
      <c r="C29" s="18" t="s">
        <v>320</v>
      </c>
      <c r="D29" s="18" t="s">
        <v>657</v>
      </c>
      <c r="E29" s="18" t="s">
        <v>658</v>
      </c>
      <c r="F29" s="18" t="s">
        <v>560</v>
      </c>
      <c r="G29" s="19">
        <v>0.36</v>
      </c>
      <c r="H29" s="20">
        <v>0.32090000000000002</v>
      </c>
      <c r="I29" s="20">
        <v>0.28370000000000001</v>
      </c>
      <c r="J29" s="20">
        <v>0.31090000000000001</v>
      </c>
      <c r="K29" s="22" t="s">
        <v>561</v>
      </c>
      <c r="L29" s="22" t="s">
        <v>561</v>
      </c>
      <c r="M29" s="22"/>
      <c r="N29" s="24">
        <f t="shared" ref="N29:N42" si="1">AVERAGE(H29:J29)</f>
        <v>0.30516666666666664</v>
      </c>
      <c r="O29" s="15">
        <v>5.4833333333333303E-2</v>
      </c>
    </row>
    <row r="30" spans="1:15" x14ac:dyDescent="0.45">
      <c r="A30" s="18" t="s">
        <v>659</v>
      </c>
      <c r="B30" s="18" t="s">
        <v>660</v>
      </c>
      <c r="C30" s="18" t="s">
        <v>320</v>
      </c>
      <c r="D30" s="18" t="s">
        <v>661</v>
      </c>
      <c r="E30" s="18" t="s">
        <v>662</v>
      </c>
      <c r="F30" s="18" t="s">
        <v>560</v>
      </c>
      <c r="G30" s="19">
        <v>0.34</v>
      </c>
      <c r="H30" s="20">
        <v>0.32419999999999999</v>
      </c>
      <c r="I30" s="20">
        <v>0.29599999999999999</v>
      </c>
      <c r="J30" s="20">
        <v>0.31740000000000002</v>
      </c>
      <c r="K30" s="22" t="s">
        <v>561</v>
      </c>
      <c r="L30" s="22" t="s">
        <v>561</v>
      </c>
      <c r="M30" s="22"/>
      <c r="N30" s="24">
        <f t="shared" si="1"/>
        <v>0.31253333333333333</v>
      </c>
      <c r="O30" s="15">
        <v>2.7466666666666702E-2</v>
      </c>
    </row>
    <row r="31" spans="1:15" x14ac:dyDescent="0.45">
      <c r="A31" s="18" t="s">
        <v>663</v>
      </c>
      <c r="B31" s="18" t="s">
        <v>664</v>
      </c>
      <c r="C31" s="18" t="s">
        <v>320</v>
      </c>
      <c r="D31" s="18" t="s">
        <v>665</v>
      </c>
      <c r="E31" s="18" t="s">
        <v>666</v>
      </c>
      <c r="F31" s="18" t="s">
        <v>560</v>
      </c>
      <c r="G31" s="19">
        <v>0.39</v>
      </c>
      <c r="H31" s="20">
        <v>0.39190000000000003</v>
      </c>
      <c r="I31" s="20">
        <v>0.38800000000000001</v>
      </c>
      <c r="J31" s="20">
        <v>0.37859999999999999</v>
      </c>
      <c r="K31" s="22" t="s">
        <v>561</v>
      </c>
      <c r="L31" s="22" t="s">
        <v>561</v>
      </c>
      <c r="M31" s="22"/>
      <c r="N31" s="24">
        <f t="shared" si="1"/>
        <v>0.38616666666666671</v>
      </c>
      <c r="O31" s="15">
        <v>3.8333333333333002E-3</v>
      </c>
    </row>
    <row r="32" spans="1:15" x14ac:dyDescent="0.45">
      <c r="A32" s="18" t="s">
        <v>667</v>
      </c>
      <c r="B32" s="18" t="s">
        <v>668</v>
      </c>
      <c r="C32" s="18" t="s">
        <v>320</v>
      </c>
      <c r="D32" s="18" t="s">
        <v>669</v>
      </c>
      <c r="E32" s="18" t="s">
        <v>670</v>
      </c>
      <c r="F32" s="18" t="s">
        <v>560</v>
      </c>
      <c r="G32" s="19">
        <v>0.32</v>
      </c>
      <c r="H32" s="20">
        <v>0.28489999999999999</v>
      </c>
      <c r="I32" s="20">
        <v>0.38519999999999999</v>
      </c>
      <c r="J32" s="20">
        <v>0.35349999999999998</v>
      </c>
      <c r="K32" s="22" t="s">
        <v>561</v>
      </c>
      <c r="L32" s="22" t="s">
        <v>561</v>
      </c>
      <c r="M32" s="22"/>
      <c r="N32" s="24">
        <f t="shared" si="1"/>
        <v>0.34119999999999995</v>
      </c>
      <c r="O32" s="15">
        <v>2.1199999999999899E-2</v>
      </c>
    </row>
    <row r="33" spans="1:15" x14ac:dyDescent="0.45">
      <c r="A33" s="18" t="s">
        <v>671</v>
      </c>
      <c r="B33" s="18" t="s">
        <v>672</v>
      </c>
      <c r="C33" s="18" t="s">
        <v>361</v>
      </c>
      <c r="D33" s="18" t="s">
        <v>673</v>
      </c>
      <c r="E33" s="18" t="s">
        <v>674</v>
      </c>
      <c r="F33" s="18" t="s">
        <v>560</v>
      </c>
      <c r="G33" s="19">
        <v>0.27</v>
      </c>
      <c r="H33" s="20">
        <v>0.20649999999999999</v>
      </c>
      <c r="I33" s="20">
        <v>0.25</v>
      </c>
      <c r="J33" s="20">
        <v>0.25929999999999997</v>
      </c>
      <c r="K33" s="22" t="s">
        <v>561</v>
      </c>
      <c r="L33" s="22" t="s">
        <v>561</v>
      </c>
      <c r="M33" s="22"/>
      <c r="N33" s="24">
        <f t="shared" si="1"/>
        <v>0.23860000000000001</v>
      </c>
      <c r="O33" s="15">
        <v>3.1399999999999997E-2</v>
      </c>
    </row>
    <row r="34" spans="1:15" x14ac:dyDescent="0.45">
      <c r="A34" s="18" t="s">
        <v>675</v>
      </c>
      <c r="B34" s="18" t="s">
        <v>676</v>
      </c>
      <c r="C34" s="18" t="s">
        <v>361</v>
      </c>
      <c r="D34" s="18" t="s">
        <v>677</v>
      </c>
      <c r="E34" s="18" t="s">
        <v>678</v>
      </c>
      <c r="F34" s="18" t="s">
        <v>560</v>
      </c>
      <c r="G34" s="19">
        <v>0.15</v>
      </c>
      <c r="H34" s="20">
        <v>0.11849999999999999</v>
      </c>
      <c r="I34" s="20">
        <v>9.5000000000000001E-2</v>
      </c>
      <c r="J34" s="20">
        <v>0.1328</v>
      </c>
      <c r="K34" s="22" t="s">
        <v>561</v>
      </c>
      <c r="L34" s="22" t="s">
        <v>561</v>
      </c>
      <c r="M34" s="22"/>
      <c r="N34" s="24">
        <f t="shared" si="1"/>
        <v>0.11543333333333333</v>
      </c>
      <c r="O34" s="15">
        <v>3.4566666666666697E-2</v>
      </c>
    </row>
    <row r="35" spans="1:15" x14ac:dyDescent="0.45">
      <c r="A35" s="18" t="s">
        <v>679</v>
      </c>
      <c r="B35" s="18" t="s">
        <v>680</v>
      </c>
      <c r="C35" s="18" t="s">
        <v>361</v>
      </c>
      <c r="D35" s="18" t="s">
        <v>681</v>
      </c>
      <c r="E35" s="18" t="s">
        <v>682</v>
      </c>
      <c r="F35" s="18" t="s">
        <v>560</v>
      </c>
      <c r="G35" s="19">
        <v>0.06</v>
      </c>
      <c r="H35" s="20">
        <v>4.87E-2</v>
      </c>
      <c r="I35" s="20">
        <v>3.4000000000000002E-2</v>
      </c>
      <c r="J35" s="20">
        <v>3.73E-2</v>
      </c>
      <c r="K35" s="22" t="s">
        <v>561</v>
      </c>
      <c r="L35" s="22" t="s">
        <v>561</v>
      </c>
      <c r="M35" s="22"/>
      <c r="N35" s="24">
        <f t="shared" si="1"/>
        <v>0.04</v>
      </c>
      <c r="O35" s="15">
        <v>0.02</v>
      </c>
    </row>
    <row r="36" spans="1:15" x14ac:dyDescent="0.45">
      <c r="A36" s="18" t="s">
        <v>683</v>
      </c>
      <c r="B36" s="18" t="s">
        <v>684</v>
      </c>
      <c r="C36" s="18" t="s">
        <v>258</v>
      </c>
      <c r="D36" s="18" t="s">
        <v>685</v>
      </c>
      <c r="E36" s="18" t="s">
        <v>686</v>
      </c>
      <c r="F36" s="18" t="s">
        <v>560</v>
      </c>
      <c r="G36" s="19">
        <v>0.34</v>
      </c>
      <c r="H36" s="20">
        <v>0.30659999999999998</v>
      </c>
      <c r="I36" s="20">
        <v>0.3004</v>
      </c>
      <c r="J36" s="20">
        <v>0.31340000000000001</v>
      </c>
      <c r="K36" s="22" t="s">
        <v>561</v>
      </c>
      <c r="L36" s="22" t="s">
        <v>561</v>
      </c>
      <c r="M36" s="22"/>
      <c r="N36" s="24">
        <f t="shared" si="1"/>
        <v>0.30680000000000002</v>
      </c>
      <c r="O36" s="15">
        <v>3.32E-2</v>
      </c>
    </row>
    <row r="37" spans="1:15" x14ac:dyDescent="0.45">
      <c r="A37" s="18" t="s">
        <v>687</v>
      </c>
      <c r="B37" s="18" t="s">
        <v>688</v>
      </c>
      <c r="C37" s="18" t="s">
        <v>126</v>
      </c>
      <c r="D37" s="18" t="s">
        <v>689</v>
      </c>
      <c r="E37" s="18" t="s">
        <v>690</v>
      </c>
      <c r="F37" s="18" t="s">
        <v>560</v>
      </c>
      <c r="G37" s="19">
        <v>0.33</v>
      </c>
      <c r="H37" s="20">
        <v>0.24210000000000001</v>
      </c>
      <c r="I37" s="20">
        <v>0.2228</v>
      </c>
      <c r="J37" s="20">
        <v>0.23949999999999999</v>
      </c>
      <c r="K37" s="22" t="s">
        <v>561</v>
      </c>
      <c r="L37" s="22" t="s">
        <v>561</v>
      </c>
      <c r="M37" s="22"/>
      <c r="N37" s="24">
        <f t="shared" si="1"/>
        <v>0.23479999999999998</v>
      </c>
      <c r="O37" s="15">
        <v>9.5200000000000007E-2</v>
      </c>
    </row>
    <row r="38" spans="1:15" x14ac:dyDescent="0.45">
      <c r="A38" s="18" t="s">
        <v>691</v>
      </c>
      <c r="B38" s="18" t="s">
        <v>692</v>
      </c>
      <c r="C38" s="18" t="s">
        <v>367</v>
      </c>
      <c r="D38" s="18" t="s">
        <v>693</v>
      </c>
      <c r="E38" s="18" t="s">
        <v>694</v>
      </c>
      <c r="F38" s="18" t="s">
        <v>560</v>
      </c>
      <c r="G38" s="19">
        <v>0.52</v>
      </c>
      <c r="H38" s="20">
        <v>0.49209999999999998</v>
      </c>
      <c r="I38" s="20">
        <v>0.40770000000000001</v>
      </c>
      <c r="J38" s="20">
        <v>0.4889</v>
      </c>
      <c r="K38" s="22" t="s">
        <v>561</v>
      </c>
      <c r="L38" s="22" t="s">
        <v>561</v>
      </c>
      <c r="M38" s="22"/>
      <c r="N38" s="24">
        <f t="shared" si="1"/>
        <v>0.46290000000000003</v>
      </c>
      <c r="O38" s="15">
        <v>5.7099999999999998E-2</v>
      </c>
    </row>
    <row r="39" spans="1:15" x14ac:dyDescent="0.45">
      <c r="A39" s="18" t="s">
        <v>695</v>
      </c>
      <c r="B39" s="18" t="s">
        <v>696</v>
      </c>
      <c r="C39" s="18" t="s">
        <v>367</v>
      </c>
      <c r="D39" s="18" t="s">
        <v>697</v>
      </c>
      <c r="E39" s="18" t="s">
        <v>698</v>
      </c>
      <c r="F39" s="18" t="s">
        <v>560</v>
      </c>
      <c r="G39" s="19">
        <v>0.31</v>
      </c>
      <c r="H39" s="20">
        <v>0.31780000000000003</v>
      </c>
      <c r="I39" s="20">
        <v>0.28570000000000001</v>
      </c>
      <c r="J39" s="20">
        <v>0.31159999999999999</v>
      </c>
      <c r="K39" s="22" t="s">
        <v>561</v>
      </c>
      <c r="L39" s="22" t="s">
        <v>561</v>
      </c>
      <c r="M39" s="22"/>
      <c r="N39" s="24">
        <f t="shared" si="1"/>
        <v>0.30503333333333332</v>
      </c>
      <c r="O39" s="15">
        <v>4.9666666666666696E-3</v>
      </c>
    </row>
    <row r="40" spans="1:15" x14ac:dyDescent="0.45">
      <c r="A40" s="18" t="s">
        <v>699</v>
      </c>
      <c r="B40" s="18" t="s">
        <v>700</v>
      </c>
      <c r="C40" s="18" t="s">
        <v>367</v>
      </c>
      <c r="D40" s="18" t="s">
        <v>701</v>
      </c>
      <c r="E40" s="18" t="s">
        <v>702</v>
      </c>
      <c r="F40" s="18" t="s">
        <v>560</v>
      </c>
      <c r="G40" s="19">
        <v>0.24</v>
      </c>
      <c r="H40" s="20">
        <v>0.18390000000000001</v>
      </c>
      <c r="I40" s="20">
        <v>0.193</v>
      </c>
      <c r="J40" s="20">
        <v>0.1961</v>
      </c>
      <c r="K40" s="22" t="s">
        <v>561</v>
      </c>
      <c r="L40" s="22" t="s">
        <v>561</v>
      </c>
      <c r="M40" s="22"/>
      <c r="N40" s="24">
        <f t="shared" si="1"/>
        <v>0.19099999999999998</v>
      </c>
      <c r="O40" s="15">
        <v>4.9000000000000002E-2</v>
      </c>
    </row>
    <row r="41" spans="1:15" x14ac:dyDescent="0.45">
      <c r="A41" s="18" t="s">
        <v>703</v>
      </c>
      <c r="B41" s="18" t="s">
        <v>704</v>
      </c>
      <c r="C41" s="18" t="s">
        <v>78</v>
      </c>
      <c r="D41" s="18" t="s">
        <v>705</v>
      </c>
      <c r="E41" s="18" t="s">
        <v>706</v>
      </c>
      <c r="F41" s="18" t="s">
        <v>614</v>
      </c>
      <c r="G41" s="19">
        <v>0.1</v>
      </c>
      <c r="H41" s="20">
        <v>9.6299999999999997E-2</v>
      </c>
      <c r="I41" s="20">
        <v>6.7299999999999999E-2</v>
      </c>
      <c r="J41" s="20">
        <v>8.3599999999999994E-2</v>
      </c>
      <c r="K41" s="22" t="s">
        <v>561</v>
      </c>
      <c r="L41" s="22" t="s">
        <v>561</v>
      </c>
      <c r="M41" s="22"/>
      <c r="N41" s="24">
        <f t="shared" si="1"/>
        <v>8.2399999999999987E-2</v>
      </c>
      <c r="O41" s="15">
        <v>1.7600000000000001E-2</v>
      </c>
    </row>
    <row r="42" spans="1:15" x14ac:dyDescent="0.45">
      <c r="A42" s="18" t="s">
        <v>707</v>
      </c>
      <c r="B42" s="18" t="s">
        <v>708</v>
      </c>
      <c r="C42" s="18" t="s">
        <v>78</v>
      </c>
      <c r="D42" s="18" t="s">
        <v>709</v>
      </c>
      <c r="E42" s="18" t="s">
        <v>710</v>
      </c>
      <c r="F42" s="18" t="s">
        <v>560</v>
      </c>
      <c r="G42" s="19">
        <v>0.28000000000000003</v>
      </c>
      <c r="H42" s="20">
        <v>0.2029</v>
      </c>
      <c r="I42" s="20">
        <v>0.2586</v>
      </c>
      <c r="J42" s="20">
        <v>0.2339</v>
      </c>
      <c r="K42" s="22" t="s">
        <v>561</v>
      </c>
      <c r="L42" s="22" t="s">
        <v>561</v>
      </c>
      <c r="M42" s="22"/>
      <c r="N42" s="24">
        <f t="shared" si="1"/>
        <v>0.23180000000000001</v>
      </c>
      <c r="O42" s="15">
        <v>4.82E-2</v>
      </c>
    </row>
    <row r="43" spans="1:15" ht="136" x14ac:dyDescent="0.45">
      <c r="A43" s="18" t="s">
        <v>711</v>
      </c>
      <c r="B43" s="18" t="s">
        <v>712</v>
      </c>
      <c r="C43" s="18" t="s">
        <v>78</v>
      </c>
      <c r="D43" s="18" t="s">
        <v>713</v>
      </c>
      <c r="E43" s="18" t="s">
        <v>714</v>
      </c>
      <c r="F43" s="18" t="s">
        <v>560</v>
      </c>
      <c r="G43" s="19">
        <v>0.46</v>
      </c>
      <c r="H43" s="20" t="e">
        <v>#N/A</v>
      </c>
      <c r="I43" s="20" t="e">
        <v>#N/A</v>
      </c>
      <c r="J43" s="20" t="e">
        <v>#N/A</v>
      </c>
      <c r="K43" s="22" t="s">
        <v>561</v>
      </c>
      <c r="L43" s="22" t="s">
        <v>561</v>
      </c>
      <c r="M43" s="25" t="s">
        <v>715</v>
      </c>
      <c r="N43" s="24">
        <v>0</v>
      </c>
      <c r="O43" s="15">
        <v>0.46</v>
      </c>
    </row>
    <row r="44" spans="1:15" x14ac:dyDescent="0.45">
      <c r="A44" s="18" t="s">
        <v>716</v>
      </c>
      <c r="B44" s="18" t="s">
        <v>717</v>
      </c>
      <c r="C44" s="18" t="s">
        <v>63</v>
      </c>
      <c r="D44" s="18" t="s">
        <v>718</v>
      </c>
      <c r="E44" s="18" t="s">
        <v>719</v>
      </c>
      <c r="F44" s="18" t="s">
        <v>560</v>
      </c>
      <c r="G44" s="19">
        <v>0.31</v>
      </c>
      <c r="H44" s="20">
        <v>0.31209999999999999</v>
      </c>
      <c r="I44" s="20">
        <v>0.28749999999999998</v>
      </c>
      <c r="J44" s="20">
        <v>0.31709999999999999</v>
      </c>
      <c r="K44" s="22" t="s">
        <v>561</v>
      </c>
      <c r="L44" s="22" t="s">
        <v>561</v>
      </c>
      <c r="M44" s="22"/>
      <c r="N44" s="24">
        <f t="shared" ref="N44:N90" si="2">AVERAGE(H44:J44)</f>
        <v>0.3055666666666666</v>
      </c>
      <c r="O44" s="15">
        <v>4.4333333333334002E-3</v>
      </c>
    </row>
    <row r="45" spans="1:15" x14ac:dyDescent="0.45">
      <c r="A45" s="18" t="s">
        <v>720</v>
      </c>
      <c r="B45" s="18" t="s">
        <v>721</v>
      </c>
      <c r="C45" s="18" t="s">
        <v>104</v>
      </c>
      <c r="D45" s="18" t="s">
        <v>722</v>
      </c>
      <c r="E45" s="18" t="s">
        <v>723</v>
      </c>
      <c r="F45" s="18" t="s">
        <v>560</v>
      </c>
      <c r="G45" s="19">
        <v>0.39</v>
      </c>
      <c r="H45" s="20">
        <v>0.39269999999999999</v>
      </c>
      <c r="I45" s="20">
        <v>0.41110000000000002</v>
      </c>
      <c r="J45" s="20">
        <v>0.41510000000000002</v>
      </c>
      <c r="K45" s="22" t="s">
        <v>561</v>
      </c>
      <c r="L45" s="22" t="s">
        <v>561</v>
      </c>
      <c r="M45" s="22"/>
      <c r="N45" s="24">
        <f t="shared" si="2"/>
        <v>0.40630000000000005</v>
      </c>
      <c r="O45" s="15">
        <v>1.6299999999999999E-2</v>
      </c>
    </row>
    <row r="46" spans="1:15" x14ac:dyDescent="0.45">
      <c r="A46" s="18" t="s">
        <v>724</v>
      </c>
      <c r="B46" s="18" t="s">
        <v>725</v>
      </c>
      <c r="C46" s="18" t="s">
        <v>104</v>
      </c>
      <c r="D46" s="18" t="s">
        <v>726</v>
      </c>
      <c r="E46" s="18" t="s">
        <v>727</v>
      </c>
      <c r="F46" s="18" t="s">
        <v>560</v>
      </c>
      <c r="G46" s="19">
        <v>0.15</v>
      </c>
      <c r="H46" s="20">
        <v>0.1694</v>
      </c>
      <c r="I46" s="20">
        <v>0.1598</v>
      </c>
      <c r="J46" s="20">
        <v>0.1618</v>
      </c>
      <c r="K46" s="22" t="s">
        <v>561</v>
      </c>
      <c r="L46" s="22" t="s">
        <v>561</v>
      </c>
      <c r="M46" s="22"/>
      <c r="N46" s="24">
        <f t="shared" si="2"/>
        <v>0.16366666666666665</v>
      </c>
      <c r="O46" s="15">
        <v>1.36666666666667E-2</v>
      </c>
    </row>
    <row r="47" spans="1:15" x14ac:dyDescent="0.45">
      <c r="A47" s="18" t="s">
        <v>728</v>
      </c>
      <c r="B47" s="18" t="s">
        <v>729</v>
      </c>
      <c r="C47" s="18" t="s">
        <v>104</v>
      </c>
      <c r="D47" s="18" t="s">
        <v>730</v>
      </c>
      <c r="E47" s="18" t="s">
        <v>731</v>
      </c>
      <c r="F47" s="18" t="s">
        <v>560</v>
      </c>
      <c r="G47" s="19">
        <v>0.28000000000000003</v>
      </c>
      <c r="H47" s="20">
        <v>0.315</v>
      </c>
      <c r="I47" s="20">
        <v>0.28960000000000002</v>
      </c>
      <c r="J47" s="20">
        <v>0.29430000000000001</v>
      </c>
      <c r="K47" s="22" t="s">
        <v>561</v>
      </c>
      <c r="L47" s="22" t="s">
        <v>561</v>
      </c>
      <c r="M47" s="22"/>
      <c r="N47" s="24">
        <f t="shared" si="2"/>
        <v>0.29963333333333336</v>
      </c>
      <c r="O47" s="15">
        <v>1.9633333333333301E-2</v>
      </c>
    </row>
    <row r="48" spans="1:15" x14ac:dyDescent="0.45">
      <c r="A48" s="18" t="s">
        <v>732</v>
      </c>
      <c r="B48" s="18" t="s">
        <v>733</v>
      </c>
      <c r="C48" s="18" t="s">
        <v>104</v>
      </c>
      <c r="D48" s="18" t="s">
        <v>734</v>
      </c>
      <c r="E48" s="18" t="s">
        <v>735</v>
      </c>
      <c r="F48" s="18" t="s">
        <v>614</v>
      </c>
      <c r="G48" s="19">
        <v>0.33</v>
      </c>
      <c r="H48" s="20">
        <v>0.29110000000000003</v>
      </c>
      <c r="I48" s="20">
        <v>0.28399999999999997</v>
      </c>
      <c r="J48" s="20">
        <v>0.27889999999999998</v>
      </c>
      <c r="K48" s="22" t="s">
        <v>561</v>
      </c>
      <c r="L48" s="22" t="s">
        <v>561</v>
      </c>
      <c r="M48" s="22"/>
      <c r="N48" s="24">
        <f t="shared" si="2"/>
        <v>0.28466666666666662</v>
      </c>
      <c r="O48" s="15">
        <v>4.5333333333333399E-2</v>
      </c>
    </row>
    <row r="49" spans="1:15" x14ac:dyDescent="0.45">
      <c r="A49" s="18" t="s">
        <v>736</v>
      </c>
      <c r="B49" s="18" t="s">
        <v>737</v>
      </c>
      <c r="C49" s="18" t="s">
        <v>104</v>
      </c>
      <c r="D49" s="18" t="s">
        <v>612</v>
      </c>
      <c r="E49" s="18" t="s">
        <v>738</v>
      </c>
      <c r="F49" s="18" t="s">
        <v>614</v>
      </c>
      <c r="G49" s="19">
        <v>0.42</v>
      </c>
      <c r="H49" s="20">
        <v>0.32669999999999999</v>
      </c>
      <c r="I49" s="20">
        <v>0.33910000000000001</v>
      </c>
      <c r="J49" s="20">
        <v>0.3342</v>
      </c>
      <c r="K49" s="22" t="s">
        <v>561</v>
      </c>
      <c r="L49" s="22" t="s">
        <v>561</v>
      </c>
      <c r="M49" s="22"/>
      <c r="N49" s="24">
        <f t="shared" si="2"/>
        <v>0.33333333333333331</v>
      </c>
      <c r="O49" s="15">
        <v>8.6666666666666697E-2</v>
      </c>
    </row>
    <row r="50" spans="1:15" x14ac:dyDescent="0.45">
      <c r="A50" s="18" t="s">
        <v>739</v>
      </c>
      <c r="B50" s="18" t="s">
        <v>740</v>
      </c>
      <c r="C50" s="18" t="s">
        <v>296</v>
      </c>
      <c r="D50" s="18" t="s">
        <v>741</v>
      </c>
      <c r="E50" s="18" t="s">
        <v>742</v>
      </c>
      <c r="F50" s="18" t="s">
        <v>560</v>
      </c>
      <c r="G50" s="19">
        <v>0.24</v>
      </c>
      <c r="H50" s="20">
        <v>0.2069</v>
      </c>
      <c r="I50" s="20">
        <v>0.21709999999999999</v>
      </c>
      <c r="J50" s="20">
        <v>0.2213</v>
      </c>
      <c r="K50" s="22" t="s">
        <v>561</v>
      </c>
      <c r="L50" s="22" t="s">
        <v>561</v>
      </c>
      <c r="M50" s="22"/>
      <c r="N50" s="24">
        <f t="shared" si="2"/>
        <v>0.21509999999999999</v>
      </c>
      <c r="O50" s="15">
        <v>2.4899999999999999E-2</v>
      </c>
    </row>
    <row r="51" spans="1:15" x14ac:dyDescent="0.45">
      <c r="A51" s="18" t="s">
        <v>743</v>
      </c>
      <c r="B51" s="18" t="s">
        <v>744</v>
      </c>
      <c r="C51" s="18" t="s">
        <v>423</v>
      </c>
      <c r="D51" s="18" t="s">
        <v>745</v>
      </c>
      <c r="E51" s="18" t="s">
        <v>746</v>
      </c>
      <c r="F51" s="18" t="s">
        <v>560</v>
      </c>
      <c r="G51" s="19">
        <v>0.26</v>
      </c>
      <c r="H51" s="20">
        <v>0.2833</v>
      </c>
      <c r="I51" s="20">
        <v>0.31030000000000002</v>
      </c>
      <c r="J51" s="20">
        <v>0.2964</v>
      </c>
      <c r="K51" s="22" t="s">
        <v>561</v>
      </c>
      <c r="L51" s="22" t="s">
        <v>561</v>
      </c>
      <c r="M51" s="22"/>
      <c r="N51" s="24">
        <f t="shared" si="2"/>
        <v>0.29666666666666669</v>
      </c>
      <c r="O51" s="15">
        <v>3.6666666666666702E-2</v>
      </c>
    </row>
    <row r="52" spans="1:15" x14ac:dyDescent="0.45">
      <c r="A52" s="18" t="s">
        <v>747</v>
      </c>
      <c r="B52" s="18" t="s">
        <v>748</v>
      </c>
      <c r="C52" s="18" t="s">
        <v>423</v>
      </c>
      <c r="D52" s="18" t="s">
        <v>749</v>
      </c>
      <c r="E52" s="18" t="s">
        <v>750</v>
      </c>
      <c r="F52" s="18" t="s">
        <v>560</v>
      </c>
      <c r="G52" s="19">
        <v>0.35</v>
      </c>
      <c r="H52" s="20">
        <v>0.30220000000000002</v>
      </c>
      <c r="I52" s="20">
        <v>0.2873</v>
      </c>
      <c r="J52" s="20">
        <v>0.27139999999999997</v>
      </c>
      <c r="K52" s="22" t="s">
        <v>561</v>
      </c>
      <c r="L52" s="22" t="s">
        <v>561</v>
      </c>
      <c r="M52" s="22"/>
      <c r="N52" s="24">
        <f t="shared" si="2"/>
        <v>0.28696666666666665</v>
      </c>
      <c r="O52" s="15">
        <v>6.3033333333333302E-2</v>
      </c>
    </row>
    <row r="53" spans="1:15" x14ac:dyDescent="0.45">
      <c r="A53" s="18" t="s">
        <v>751</v>
      </c>
      <c r="B53" s="18" t="s">
        <v>752</v>
      </c>
      <c r="C53" s="18" t="s">
        <v>423</v>
      </c>
      <c r="D53" s="18" t="s">
        <v>753</v>
      </c>
      <c r="E53" s="18" t="s">
        <v>754</v>
      </c>
      <c r="F53" s="18" t="s">
        <v>560</v>
      </c>
      <c r="G53" s="19">
        <v>0.33</v>
      </c>
      <c r="H53" s="20">
        <v>0.22439999999999999</v>
      </c>
      <c r="I53" s="20">
        <v>0.2424</v>
      </c>
      <c r="J53" s="20">
        <v>0.28160000000000002</v>
      </c>
      <c r="K53" s="22" t="s">
        <v>561</v>
      </c>
      <c r="L53" s="22" t="s">
        <v>561</v>
      </c>
      <c r="M53" s="22"/>
      <c r="N53" s="24">
        <f t="shared" si="2"/>
        <v>0.24946666666666664</v>
      </c>
      <c r="O53" s="15">
        <v>8.0533333333333401E-2</v>
      </c>
    </row>
    <row r="54" spans="1:15" x14ac:dyDescent="0.45">
      <c r="A54" s="18" t="s">
        <v>755</v>
      </c>
      <c r="B54" s="18" t="s">
        <v>756</v>
      </c>
      <c r="C54" s="18" t="s">
        <v>302</v>
      </c>
      <c r="D54" s="18" t="s">
        <v>757</v>
      </c>
      <c r="E54" s="18" t="s">
        <v>758</v>
      </c>
      <c r="F54" s="18" t="s">
        <v>560</v>
      </c>
      <c r="G54" s="19">
        <v>0.32</v>
      </c>
      <c r="H54" s="20">
        <v>0.3604</v>
      </c>
      <c r="I54" s="20">
        <v>0.35</v>
      </c>
      <c r="J54" s="20">
        <v>0.3599</v>
      </c>
      <c r="K54" s="22" t="s">
        <v>561</v>
      </c>
      <c r="L54" s="22" t="s">
        <v>561</v>
      </c>
      <c r="M54" s="22"/>
      <c r="N54" s="24">
        <f t="shared" si="2"/>
        <v>0.35676666666666668</v>
      </c>
      <c r="O54" s="15">
        <v>3.6766666666666697E-2</v>
      </c>
    </row>
    <row r="55" spans="1:15" x14ac:dyDescent="0.45">
      <c r="A55" s="18" t="s">
        <v>759</v>
      </c>
      <c r="B55" s="18" t="s">
        <v>760</v>
      </c>
      <c r="C55" s="18" t="s">
        <v>302</v>
      </c>
      <c r="D55" s="18" t="s">
        <v>761</v>
      </c>
      <c r="E55" s="18" t="s">
        <v>762</v>
      </c>
      <c r="F55" s="18" t="s">
        <v>560</v>
      </c>
      <c r="G55" s="19">
        <v>0.38</v>
      </c>
      <c r="H55" s="20">
        <v>0.40510000000000002</v>
      </c>
      <c r="I55" s="20">
        <v>0.42149999999999999</v>
      </c>
      <c r="J55" s="20">
        <v>0.40550000000000003</v>
      </c>
      <c r="K55" s="22" t="s">
        <v>561</v>
      </c>
      <c r="L55" s="22" t="s">
        <v>561</v>
      </c>
      <c r="M55" s="22"/>
      <c r="N55" s="24">
        <f t="shared" si="2"/>
        <v>0.41070000000000001</v>
      </c>
      <c r="O55" s="15">
        <v>3.0700000000000002E-2</v>
      </c>
    </row>
    <row r="56" spans="1:15" x14ac:dyDescent="0.45">
      <c r="A56" s="18" t="s">
        <v>763</v>
      </c>
      <c r="B56" s="18" t="s">
        <v>764</v>
      </c>
      <c r="C56" s="18" t="s">
        <v>294</v>
      </c>
      <c r="D56" s="18" t="s">
        <v>765</v>
      </c>
      <c r="E56" s="18" t="s">
        <v>766</v>
      </c>
      <c r="F56" s="18" t="s">
        <v>560</v>
      </c>
      <c r="G56" s="19">
        <v>0.32</v>
      </c>
      <c r="H56" s="20">
        <v>0.30009999999999998</v>
      </c>
      <c r="I56" s="20">
        <v>0.30890000000000001</v>
      </c>
      <c r="J56" s="20">
        <v>0.2858</v>
      </c>
      <c r="K56" s="22" t="s">
        <v>561</v>
      </c>
      <c r="L56" s="22" t="s">
        <v>561</v>
      </c>
      <c r="M56" s="22"/>
      <c r="N56" s="24">
        <f t="shared" si="2"/>
        <v>0.29826666666666668</v>
      </c>
      <c r="O56" s="15">
        <v>2.1733333333333299E-2</v>
      </c>
    </row>
    <row r="57" spans="1:15" x14ac:dyDescent="0.45">
      <c r="A57" s="18" t="s">
        <v>767</v>
      </c>
      <c r="B57" s="18" t="s">
        <v>768</v>
      </c>
      <c r="C57" s="18" t="s">
        <v>101</v>
      </c>
      <c r="D57" s="18" t="s">
        <v>769</v>
      </c>
      <c r="E57" s="18" t="s">
        <v>770</v>
      </c>
      <c r="F57" s="18" t="s">
        <v>560</v>
      </c>
      <c r="G57" s="19">
        <v>0.28999999999999998</v>
      </c>
      <c r="H57" s="20">
        <v>0.25109999999999999</v>
      </c>
      <c r="I57" s="20">
        <v>0.31509999999999999</v>
      </c>
      <c r="J57" s="20">
        <v>0.3024</v>
      </c>
      <c r="K57" s="22" t="s">
        <v>561</v>
      </c>
      <c r="L57" s="22" t="s">
        <v>561</v>
      </c>
      <c r="M57" s="22"/>
      <c r="N57" s="24">
        <f t="shared" si="2"/>
        <v>0.28953333333333336</v>
      </c>
      <c r="O57" s="15">
        <v>4.66666666666615E-4</v>
      </c>
    </row>
    <row r="58" spans="1:15" x14ac:dyDescent="0.45">
      <c r="A58" s="18" t="s">
        <v>771</v>
      </c>
      <c r="B58" s="18" t="s">
        <v>772</v>
      </c>
      <c r="C58" s="18" t="s">
        <v>101</v>
      </c>
      <c r="D58" s="18" t="s">
        <v>773</v>
      </c>
      <c r="E58" s="18" t="s">
        <v>774</v>
      </c>
      <c r="F58" s="18" t="s">
        <v>560</v>
      </c>
      <c r="G58" s="19">
        <v>0.33</v>
      </c>
      <c r="H58" s="20">
        <v>0.24959999999999999</v>
      </c>
      <c r="I58" s="20">
        <v>0.2666</v>
      </c>
      <c r="J58" s="20">
        <v>0.25990000000000002</v>
      </c>
      <c r="K58" s="22" t="s">
        <v>561</v>
      </c>
      <c r="L58" s="22" t="s">
        <v>561</v>
      </c>
      <c r="M58" s="22"/>
      <c r="N58" s="24">
        <f t="shared" si="2"/>
        <v>0.25869999999999999</v>
      </c>
      <c r="O58" s="15">
        <v>7.1300000000000002E-2</v>
      </c>
    </row>
    <row r="59" spans="1:15" x14ac:dyDescent="0.45">
      <c r="A59" s="18" t="s">
        <v>775</v>
      </c>
      <c r="B59" s="18" t="s">
        <v>776</v>
      </c>
      <c r="C59" s="18" t="s">
        <v>101</v>
      </c>
      <c r="D59" s="18" t="s">
        <v>777</v>
      </c>
      <c r="E59" s="18" t="s">
        <v>778</v>
      </c>
      <c r="F59" s="18" t="s">
        <v>560</v>
      </c>
      <c r="G59" s="19">
        <v>0.27</v>
      </c>
      <c r="H59" s="20">
        <v>0.32340000000000002</v>
      </c>
      <c r="I59" s="20">
        <v>0.31419999999999998</v>
      </c>
      <c r="J59" s="20">
        <v>0.3256</v>
      </c>
      <c r="K59" s="22" t="s">
        <v>561</v>
      </c>
      <c r="L59" s="22" t="s">
        <v>561</v>
      </c>
      <c r="M59" s="22"/>
      <c r="N59" s="24">
        <f t="shared" si="2"/>
        <v>0.32106666666666667</v>
      </c>
      <c r="O59" s="15">
        <v>5.1066666666666601E-2</v>
      </c>
    </row>
    <row r="60" spans="1:15" x14ac:dyDescent="0.45">
      <c r="A60" s="18" t="s">
        <v>779</v>
      </c>
      <c r="B60" s="18" t="s">
        <v>780</v>
      </c>
      <c r="C60" s="18" t="s">
        <v>467</v>
      </c>
      <c r="D60" s="18" t="s">
        <v>781</v>
      </c>
      <c r="E60" s="18" t="s">
        <v>782</v>
      </c>
      <c r="F60" s="18" t="s">
        <v>560</v>
      </c>
      <c r="G60" s="19">
        <v>0.28000000000000003</v>
      </c>
      <c r="H60" s="20">
        <v>0.28310000000000002</v>
      </c>
      <c r="I60" s="20">
        <v>0.35959999999999998</v>
      </c>
      <c r="J60" s="20">
        <v>0.28710000000000002</v>
      </c>
      <c r="K60" s="22" t="s">
        <v>561</v>
      </c>
      <c r="L60" s="22" t="s">
        <v>561</v>
      </c>
      <c r="M60" s="22"/>
      <c r="N60" s="24">
        <f t="shared" si="2"/>
        <v>0.30993333333333334</v>
      </c>
      <c r="O60" s="15">
        <v>2.9933333333333301E-2</v>
      </c>
    </row>
    <row r="61" spans="1:15" x14ac:dyDescent="0.45">
      <c r="A61" s="18" t="s">
        <v>783</v>
      </c>
      <c r="B61" s="18" t="s">
        <v>784</v>
      </c>
      <c r="C61" s="18" t="s">
        <v>283</v>
      </c>
      <c r="D61" s="18" t="s">
        <v>785</v>
      </c>
      <c r="E61" s="18" t="s">
        <v>786</v>
      </c>
      <c r="F61" s="18" t="s">
        <v>560</v>
      </c>
      <c r="G61" s="19">
        <v>0.34</v>
      </c>
      <c r="H61" s="20">
        <v>0.25609999999999999</v>
      </c>
      <c r="I61" s="20">
        <v>0.30869999999999997</v>
      </c>
      <c r="J61" s="20">
        <v>0.26550000000000001</v>
      </c>
      <c r="K61" s="22" t="s">
        <v>561</v>
      </c>
      <c r="L61" s="22" t="s">
        <v>561</v>
      </c>
      <c r="M61" s="22"/>
      <c r="N61" s="24">
        <f t="shared" si="2"/>
        <v>0.27676666666666666</v>
      </c>
      <c r="O61" s="15">
        <v>6.3233333333333405E-2</v>
      </c>
    </row>
    <row r="62" spans="1:15" x14ac:dyDescent="0.45">
      <c r="A62" s="18" t="s">
        <v>787</v>
      </c>
      <c r="B62" s="18" t="s">
        <v>788</v>
      </c>
      <c r="C62" s="18" t="s">
        <v>283</v>
      </c>
      <c r="D62" s="18" t="s">
        <v>789</v>
      </c>
      <c r="E62" s="18" t="s">
        <v>790</v>
      </c>
      <c r="F62" s="18" t="s">
        <v>560</v>
      </c>
      <c r="G62" s="19">
        <v>0.28000000000000003</v>
      </c>
      <c r="H62" s="20">
        <v>0.24690000000000001</v>
      </c>
      <c r="I62" s="20">
        <v>0.18060000000000001</v>
      </c>
      <c r="J62" s="20">
        <v>0.18509999999999999</v>
      </c>
      <c r="K62" s="22" t="s">
        <v>561</v>
      </c>
      <c r="L62" s="22" t="s">
        <v>561</v>
      </c>
      <c r="M62" s="22"/>
      <c r="N62" s="24">
        <f t="shared" si="2"/>
        <v>0.20420000000000002</v>
      </c>
      <c r="O62" s="15">
        <v>7.5800000000000006E-2</v>
      </c>
    </row>
    <row r="63" spans="1:15" x14ac:dyDescent="0.45">
      <c r="A63" s="18" t="s">
        <v>791</v>
      </c>
      <c r="B63" s="18" t="s">
        <v>792</v>
      </c>
      <c r="C63" s="18" t="s">
        <v>283</v>
      </c>
      <c r="D63" s="18" t="s">
        <v>793</v>
      </c>
      <c r="E63" s="18" t="s">
        <v>794</v>
      </c>
      <c r="F63" s="18" t="s">
        <v>560</v>
      </c>
      <c r="G63" s="19">
        <v>0.33</v>
      </c>
      <c r="H63" s="20">
        <v>0.28510000000000002</v>
      </c>
      <c r="I63" s="20">
        <v>0.29859999999999998</v>
      </c>
      <c r="J63" s="20">
        <v>0.223</v>
      </c>
      <c r="K63" s="22" t="s">
        <v>561</v>
      </c>
      <c r="L63" s="22" t="s">
        <v>561</v>
      </c>
      <c r="M63" s="22"/>
      <c r="N63" s="24">
        <f t="shared" si="2"/>
        <v>0.26889999999999997</v>
      </c>
      <c r="O63" s="15">
        <v>6.1100000000000002E-2</v>
      </c>
    </row>
    <row r="64" spans="1:15" x14ac:dyDescent="0.45">
      <c r="A64" s="18" t="s">
        <v>795</v>
      </c>
      <c r="B64" s="18" t="s">
        <v>796</v>
      </c>
      <c r="C64" s="18" t="s">
        <v>283</v>
      </c>
      <c r="D64" s="18" t="s">
        <v>797</v>
      </c>
      <c r="E64" s="18" t="s">
        <v>798</v>
      </c>
      <c r="F64" s="18" t="s">
        <v>560</v>
      </c>
      <c r="G64" s="19">
        <v>0.28999999999999998</v>
      </c>
      <c r="H64" s="20">
        <v>0.30359999999999998</v>
      </c>
      <c r="I64" s="20">
        <v>0.29249999999999998</v>
      </c>
      <c r="J64" s="20">
        <v>0.26200000000000001</v>
      </c>
      <c r="K64" s="22" t="s">
        <v>561</v>
      </c>
      <c r="L64" s="22" t="s">
        <v>561</v>
      </c>
      <c r="M64" s="22"/>
      <c r="N64" s="24">
        <f t="shared" si="2"/>
        <v>0.28603333333333331</v>
      </c>
      <c r="O64" s="15">
        <v>3.9666666666666704E-3</v>
      </c>
    </row>
    <row r="65" spans="1:15" x14ac:dyDescent="0.45">
      <c r="A65" s="18" t="s">
        <v>799</v>
      </c>
      <c r="B65" s="18" t="s">
        <v>800</v>
      </c>
      <c r="C65" s="18" t="s">
        <v>283</v>
      </c>
      <c r="D65" s="18" t="s">
        <v>801</v>
      </c>
      <c r="E65" s="18" t="s">
        <v>802</v>
      </c>
      <c r="F65" s="18" t="s">
        <v>560</v>
      </c>
      <c r="G65" s="19">
        <v>0.34</v>
      </c>
      <c r="H65" s="20">
        <v>0.28070000000000001</v>
      </c>
      <c r="I65" s="20">
        <v>0.29530000000000001</v>
      </c>
      <c r="J65" s="20">
        <v>0.26960000000000001</v>
      </c>
      <c r="K65" s="22" t="s">
        <v>561</v>
      </c>
      <c r="L65" s="22" t="s">
        <v>561</v>
      </c>
      <c r="M65" s="22"/>
      <c r="N65" s="24">
        <f t="shared" si="2"/>
        <v>0.28186666666666671</v>
      </c>
      <c r="O65" s="15">
        <v>5.8133333333333301E-2</v>
      </c>
    </row>
    <row r="66" spans="1:15" x14ac:dyDescent="0.45">
      <c r="A66" s="18" t="s">
        <v>803</v>
      </c>
      <c r="B66" s="18" t="s">
        <v>804</v>
      </c>
      <c r="C66" s="18" t="s">
        <v>283</v>
      </c>
      <c r="D66" s="18" t="s">
        <v>805</v>
      </c>
      <c r="E66" s="18" t="s">
        <v>806</v>
      </c>
      <c r="F66" s="18" t="s">
        <v>560</v>
      </c>
      <c r="G66" s="19">
        <v>0.31</v>
      </c>
      <c r="H66" s="20">
        <v>0.24560000000000001</v>
      </c>
      <c r="I66" s="20">
        <v>0.2974</v>
      </c>
      <c r="J66" s="20">
        <v>0.2165</v>
      </c>
      <c r="K66" s="22" t="s">
        <v>561</v>
      </c>
      <c r="L66" s="22" t="s">
        <v>561</v>
      </c>
      <c r="M66" s="22"/>
      <c r="N66" s="24">
        <f t="shared" si="2"/>
        <v>0.25316666666666671</v>
      </c>
      <c r="O66" s="15">
        <v>5.6833333333333298E-2</v>
      </c>
    </row>
    <row r="67" spans="1:15" x14ac:dyDescent="0.45">
      <c r="A67" s="18" t="s">
        <v>807</v>
      </c>
      <c r="B67" s="18" t="s">
        <v>808</v>
      </c>
      <c r="C67" s="18" t="s">
        <v>283</v>
      </c>
      <c r="D67" s="18" t="s">
        <v>809</v>
      </c>
      <c r="E67" s="18" t="s">
        <v>810</v>
      </c>
      <c r="F67" s="18" t="s">
        <v>560</v>
      </c>
      <c r="G67" s="19">
        <v>0.28000000000000003</v>
      </c>
      <c r="H67" s="20">
        <v>0.28420000000000001</v>
      </c>
      <c r="I67" s="20">
        <v>0.2883</v>
      </c>
      <c r="J67" s="20">
        <v>0.31740000000000002</v>
      </c>
      <c r="K67" s="22" t="s">
        <v>561</v>
      </c>
      <c r="L67" s="22" t="s">
        <v>561</v>
      </c>
      <c r="M67" s="22"/>
      <c r="N67" s="24">
        <f t="shared" si="2"/>
        <v>0.29663333333333336</v>
      </c>
      <c r="O67" s="15">
        <v>1.6633333333333299E-2</v>
      </c>
    </row>
    <row r="68" spans="1:15" x14ac:dyDescent="0.45">
      <c r="A68" s="18" t="s">
        <v>811</v>
      </c>
      <c r="B68" s="18" t="s">
        <v>812</v>
      </c>
      <c r="C68" s="18" t="s">
        <v>283</v>
      </c>
      <c r="D68" s="18" t="s">
        <v>813</v>
      </c>
      <c r="E68" s="18" t="s">
        <v>814</v>
      </c>
      <c r="F68" s="18" t="s">
        <v>560</v>
      </c>
      <c r="G68" s="19">
        <v>0.3</v>
      </c>
      <c r="H68" s="20">
        <v>0.30009999999999998</v>
      </c>
      <c r="I68" s="20">
        <v>0.2666</v>
      </c>
      <c r="J68" s="20">
        <v>0.27910000000000001</v>
      </c>
      <c r="K68" s="22" t="s">
        <v>561</v>
      </c>
      <c r="L68" s="22" t="s">
        <v>561</v>
      </c>
      <c r="M68" s="22"/>
      <c r="N68" s="24">
        <f t="shared" si="2"/>
        <v>0.28193333333333331</v>
      </c>
      <c r="O68" s="15">
        <v>1.80666666666667E-2</v>
      </c>
    </row>
    <row r="69" spans="1:15" x14ac:dyDescent="0.45">
      <c r="A69" s="18" t="s">
        <v>815</v>
      </c>
      <c r="B69" s="18" t="s">
        <v>816</v>
      </c>
      <c r="C69" s="18" t="s">
        <v>454</v>
      </c>
      <c r="D69" s="18" t="s">
        <v>817</v>
      </c>
      <c r="E69" s="18" t="s">
        <v>818</v>
      </c>
      <c r="F69" s="18" t="s">
        <v>560</v>
      </c>
      <c r="G69" s="19">
        <v>0.93</v>
      </c>
      <c r="H69" s="20">
        <v>0.93469999999999998</v>
      </c>
      <c r="I69" s="20">
        <v>0.92310000000000003</v>
      </c>
      <c r="J69" s="20">
        <v>0.9274</v>
      </c>
      <c r="K69" s="22" t="s">
        <v>561</v>
      </c>
      <c r="L69" s="22" t="s">
        <v>561</v>
      </c>
      <c r="M69" s="22"/>
      <c r="N69" s="24">
        <f t="shared" si="2"/>
        <v>0.9284</v>
      </c>
      <c r="O69" s="15">
        <v>1.6000000000000499E-3</v>
      </c>
    </row>
    <row r="70" spans="1:15" x14ac:dyDescent="0.45">
      <c r="A70" s="18" t="s">
        <v>819</v>
      </c>
      <c r="B70" s="18" t="s">
        <v>820</v>
      </c>
      <c r="C70" s="18" t="s">
        <v>95</v>
      </c>
      <c r="D70" s="18" t="s">
        <v>821</v>
      </c>
      <c r="E70" s="18" t="s">
        <v>822</v>
      </c>
      <c r="F70" s="18" t="s">
        <v>560</v>
      </c>
      <c r="G70" s="19">
        <v>0.39</v>
      </c>
      <c r="H70" s="20">
        <v>0.37830000000000003</v>
      </c>
      <c r="I70" s="20">
        <v>0.4123</v>
      </c>
      <c r="J70" s="20">
        <v>0.40110000000000001</v>
      </c>
      <c r="K70" s="22" t="s">
        <v>561</v>
      </c>
      <c r="L70" s="22" t="s">
        <v>561</v>
      </c>
      <c r="M70" s="22"/>
      <c r="N70" s="24">
        <f t="shared" si="2"/>
        <v>0.39723333333333333</v>
      </c>
      <c r="O70" s="15">
        <v>7.2333333333333104E-3</v>
      </c>
    </row>
    <row r="71" spans="1:15" x14ac:dyDescent="0.45">
      <c r="A71" s="18" t="s">
        <v>823</v>
      </c>
      <c r="B71" s="18" t="s">
        <v>824</v>
      </c>
      <c r="C71" s="18" t="s">
        <v>168</v>
      </c>
      <c r="D71" s="18" t="s">
        <v>825</v>
      </c>
      <c r="E71" s="18" t="s">
        <v>826</v>
      </c>
      <c r="F71" s="18" t="s">
        <v>560</v>
      </c>
      <c r="G71" s="19">
        <v>0.37</v>
      </c>
      <c r="H71" s="20">
        <v>0.31040000000000001</v>
      </c>
      <c r="I71" s="20">
        <v>0.29110000000000003</v>
      </c>
      <c r="J71" s="20">
        <v>0.30840000000000001</v>
      </c>
      <c r="K71" s="22" t="s">
        <v>561</v>
      </c>
      <c r="L71" s="22" t="s">
        <v>561</v>
      </c>
      <c r="M71" s="22"/>
      <c r="N71" s="24">
        <f t="shared" si="2"/>
        <v>0.30330000000000001</v>
      </c>
      <c r="O71" s="15">
        <v>6.6699999999999995E-2</v>
      </c>
    </row>
    <row r="72" spans="1:15" x14ac:dyDescent="0.45">
      <c r="A72" s="18" t="s">
        <v>827</v>
      </c>
      <c r="B72" s="18" t="s">
        <v>828</v>
      </c>
      <c r="C72" s="18" t="s">
        <v>257</v>
      </c>
      <c r="D72" s="18" t="s">
        <v>829</v>
      </c>
      <c r="E72" s="18" t="s">
        <v>830</v>
      </c>
      <c r="F72" s="18" t="s">
        <v>560</v>
      </c>
      <c r="G72" s="19">
        <v>0.32</v>
      </c>
      <c r="H72" s="20">
        <v>0.308</v>
      </c>
      <c r="I72" s="20">
        <v>0.32369999999999999</v>
      </c>
      <c r="J72" s="20">
        <v>0.33610000000000001</v>
      </c>
      <c r="K72" s="22" t="s">
        <v>561</v>
      </c>
      <c r="L72" s="22" t="s">
        <v>561</v>
      </c>
      <c r="M72" s="22"/>
      <c r="N72" s="24">
        <f t="shared" si="2"/>
        <v>0.3226</v>
      </c>
      <c r="O72" s="15">
        <v>2.5999999999999899E-3</v>
      </c>
    </row>
    <row r="73" spans="1:15" x14ac:dyDescent="0.45">
      <c r="A73" s="18" t="s">
        <v>831</v>
      </c>
      <c r="B73" s="18" t="s">
        <v>832</v>
      </c>
      <c r="C73" s="18" t="s">
        <v>103</v>
      </c>
      <c r="D73" s="18" t="s">
        <v>833</v>
      </c>
      <c r="E73" s="18" t="s">
        <v>834</v>
      </c>
      <c r="F73" s="18" t="s">
        <v>560</v>
      </c>
      <c r="G73" s="19">
        <v>0.3</v>
      </c>
      <c r="H73" s="20">
        <v>0.25490000000000002</v>
      </c>
      <c r="I73" s="20">
        <v>0.2676</v>
      </c>
      <c r="J73" s="20">
        <v>0.25459999999999999</v>
      </c>
      <c r="K73" s="22" t="s">
        <v>561</v>
      </c>
      <c r="L73" s="22" t="s">
        <v>561</v>
      </c>
      <c r="M73" s="22"/>
      <c r="N73" s="24">
        <f t="shared" si="2"/>
        <v>0.25903333333333328</v>
      </c>
      <c r="O73" s="15">
        <v>4.09666666666667E-2</v>
      </c>
    </row>
    <row r="74" spans="1:15" x14ac:dyDescent="0.45">
      <c r="A74" s="18" t="s">
        <v>835</v>
      </c>
      <c r="B74" s="18" t="s">
        <v>836</v>
      </c>
      <c r="C74" s="18" t="s">
        <v>154</v>
      </c>
      <c r="D74" s="18" t="s">
        <v>837</v>
      </c>
      <c r="E74" s="18" t="s">
        <v>838</v>
      </c>
      <c r="F74" s="18" t="s">
        <v>560</v>
      </c>
      <c r="G74" s="19">
        <v>0.3</v>
      </c>
      <c r="H74" s="20">
        <v>0.28770000000000001</v>
      </c>
      <c r="I74" s="20">
        <v>0.33860000000000001</v>
      </c>
      <c r="J74" s="20">
        <v>0.29070000000000001</v>
      </c>
      <c r="K74" s="22" t="s">
        <v>561</v>
      </c>
      <c r="L74" s="22" t="s">
        <v>561</v>
      </c>
      <c r="M74" s="22"/>
      <c r="N74" s="24">
        <f t="shared" si="2"/>
        <v>0.3056666666666667</v>
      </c>
      <c r="O74" s="15">
        <v>5.6666666666667096E-3</v>
      </c>
    </row>
    <row r="75" spans="1:15" x14ac:dyDescent="0.45">
      <c r="A75" s="18" t="s">
        <v>839</v>
      </c>
      <c r="B75" s="18" t="s">
        <v>840</v>
      </c>
      <c r="C75" s="18" t="s">
        <v>300</v>
      </c>
      <c r="D75" s="18" t="s">
        <v>841</v>
      </c>
      <c r="E75" s="18" t="s">
        <v>842</v>
      </c>
      <c r="F75" s="18" t="s">
        <v>560</v>
      </c>
      <c r="G75" s="19">
        <v>0.48</v>
      </c>
      <c r="H75" s="20">
        <v>0.35120000000000001</v>
      </c>
      <c r="I75" s="20">
        <v>0.30199999999999999</v>
      </c>
      <c r="J75" s="20">
        <v>0.35289999999999999</v>
      </c>
      <c r="K75" s="22" t="s">
        <v>561</v>
      </c>
      <c r="L75" s="22" t="s">
        <v>561</v>
      </c>
      <c r="M75" s="22"/>
      <c r="N75" s="24">
        <f t="shared" si="2"/>
        <v>0.33536666666666665</v>
      </c>
      <c r="O75" s="15">
        <v>0.144633333333333</v>
      </c>
    </row>
    <row r="76" spans="1:15" x14ac:dyDescent="0.45">
      <c r="A76" s="18" t="s">
        <v>843</v>
      </c>
      <c r="B76" s="18" t="s">
        <v>844</v>
      </c>
      <c r="C76" s="18" t="s">
        <v>424</v>
      </c>
      <c r="D76" s="18" t="s">
        <v>845</v>
      </c>
      <c r="E76" s="18" t="s">
        <v>846</v>
      </c>
      <c r="F76" s="18" t="s">
        <v>560</v>
      </c>
      <c r="G76" s="19">
        <v>0.23</v>
      </c>
      <c r="H76" s="20">
        <v>0.25669999999999998</v>
      </c>
      <c r="I76" s="20">
        <v>0.2581</v>
      </c>
      <c r="J76" s="20">
        <v>0.23849999999999999</v>
      </c>
      <c r="K76" s="22" t="s">
        <v>561</v>
      </c>
      <c r="L76" s="22" t="s">
        <v>561</v>
      </c>
      <c r="M76" s="22"/>
      <c r="N76" s="24">
        <f t="shared" si="2"/>
        <v>0.25109999999999993</v>
      </c>
      <c r="O76" s="15">
        <v>2.10999999999999E-2</v>
      </c>
    </row>
    <row r="77" spans="1:15" x14ac:dyDescent="0.45">
      <c r="A77" s="18" t="s">
        <v>847</v>
      </c>
      <c r="B77" s="18" t="s">
        <v>848</v>
      </c>
      <c r="C77" s="18" t="s">
        <v>424</v>
      </c>
      <c r="D77" s="18" t="s">
        <v>849</v>
      </c>
      <c r="E77" s="18" t="s">
        <v>850</v>
      </c>
      <c r="F77" s="18" t="s">
        <v>560</v>
      </c>
      <c r="G77" s="19">
        <v>0.35</v>
      </c>
      <c r="H77" s="20">
        <v>0.40260000000000001</v>
      </c>
      <c r="I77" s="20">
        <v>0.25840000000000002</v>
      </c>
      <c r="J77" s="20">
        <v>0.38379999999999997</v>
      </c>
      <c r="K77" s="22" t="s">
        <v>561</v>
      </c>
      <c r="L77" s="22" t="s">
        <v>561</v>
      </c>
      <c r="M77" s="22"/>
      <c r="N77" s="24">
        <f t="shared" si="2"/>
        <v>0.34826666666666667</v>
      </c>
      <c r="O77" s="15">
        <v>1.7333333333333101E-3</v>
      </c>
    </row>
    <row r="78" spans="1:15" x14ac:dyDescent="0.45">
      <c r="A78" s="18" t="s">
        <v>851</v>
      </c>
      <c r="B78" s="18" t="s">
        <v>852</v>
      </c>
      <c r="C78" s="18" t="s">
        <v>214</v>
      </c>
      <c r="D78" s="18" t="s">
        <v>853</v>
      </c>
      <c r="E78" s="18" t="s">
        <v>854</v>
      </c>
      <c r="F78" s="18" t="s">
        <v>560</v>
      </c>
      <c r="G78" s="19">
        <v>0.34</v>
      </c>
      <c r="H78" s="20">
        <v>0.29770000000000002</v>
      </c>
      <c r="I78" s="20">
        <v>0.3105</v>
      </c>
      <c r="J78" s="20">
        <v>0.29799999999999999</v>
      </c>
      <c r="K78" s="22" t="s">
        <v>561</v>
      </c>
      <c r="L78" s="22" t="s">
        <v>561</v>
      </c>
      <c r="M78" s="22"/>
      <c r="N78" s="24">
        <f t="shared" si="2"/>
        <v>0.30206666666666671</v>
      </c>
      <c r="O78" s="15">
        <v>3.7933333333333298E-2</v>
      </c>
    </row>
    <row r="79" spans="1:15" x14ac:dyDescent="0.45">
      <c r="A79" s="18" t="s">
        <v>855</v>
      </c>
      <c r="B79" s="18" t="s">
        <v>856</v>
      </c>
      <c r="C79" s="18" t="s">
        <v>214</v>
      </c>
      <c r="D79" s="18" t="s">
        <v>857</v>
      </c>
      <c r="E79" s="18" t="s">
        <v>858</v>
      </c>
      <c r="F79" s="18" t="s">
        <v>560</v>
      </c>
      <c r="G79" s="19">
        <v>0.35</v>
      </c>
      <c r="H79" s="20">
        <v>0.3422</v>
      </c>
      <c r="I79" s="20">
        <v>0.30199999999999999</v>
      </c>
      <c r="J79" s="20">
        <v>0.28789999999999999</v>
      </c>
      <c r="K79" s="22" t="s">
        <v>561</v>
      </c>
      <c r="L79" s="22" t="s">
        <v>561</v>
      </c>
      <c r="M79" s="22"/>
      <c r="N79" s="24">
        <f t="shared" si="2"/>
        <v>0.31069999999999998</v>
      </c>
      <c r="O79" s="15">
        <v>3.9300000000000002E-2</v>
      </c>
    </row>
    <row r="80" spans="1:15" x14ac:dyDescent="0.45">
      <c r="A80" s="18" t="s">
        <v>859</v>
      </c>
      <c r="B80" s="18" t="s">
        <v>860</v>
      </c>
      <c r="C80" s="18" t="s">
        <v>130</v>
      </c>
      <c r="D80" s="18" t="s">
        <v>861</v>
      </c>
      <c r="E80" s="18" t="s">
        <v>862</v>
      </c>
      <c r="F80" s="18" t="s">
        <v>560</v>
      </c>
      <c r="G80" s="19">
        <v>0.28000000000000003</v>
      </c>
      <c r="H80" s="20">
        <v>0.28449999999999998</v>
      </c>
      <c r="I80" s="20">
        <v>0.26400000000000001</v>
      </c>
      <c r="J80" s="20">
        <v>0.28039999999999998</v>
      </c>
      <c r="K80" s="22" t="s">
        <v>561</v>
      </c>
      <c r="L80" s="22" t="s">
        <v>561</v>
      </c>
      <c r="M80" s="22"/>
      <c r="N80" s="24">
        <f t="shared" si="2"/>
        <v>0.27629999999999999</v>
      </c>
      <c r="O80" s="15">
        <v>3.7000000000000401E-3</v>
      </c>
    </row>
    <row r="81" spans="1:15" x14ac:dyDescent="0.45">
      <c r="A81" s="18" t="s">
        <v>863</v>
      </c>
      <c r="B81" s="18" t="s">
        <v>864</v>
      </c>
      <c r="C81" s="18" t="s">
        <v>15</v>
      </c>
      <c r="D81" s="18" t="s">
        <v>865</v>
      </c>
      <c r="E81" s="18" t="s">
        <v>866</v>
      </c>
      <c r="F81" s="18" t="s">
        <v>560</v>
      </c>
      <c r="G81" s="19">
        <v>0.34</v>
      </c>
      <c r="H81" s="20">
        <v>0.35070000000000001</v>
      </c>
      <c r="I81" s="20">
        <v>0.31580000000000003</v>
      </c>
      <c r="J81" s="20">
        <v>0.32190000000000002</v>
      </c>
      <c r="K81" s="22" t="s">
        <v>561</v>
      </c>
      <c r="L81" s="22" t="s">
        <v>561</v>
      </c>
      <c r="M81" s="22"/>
      <c r="N81" s="24">
        <f t="shared" si="2"/>
        <v>0.32946666666666674</v>
      </c>
      <c r="O81" s="15">
        <v>1.0533333333333301E-2</v>
      </c>
    </row>
    <row r="82" spans="1:15" x14ac:dyDescent="0.45">
      <c r="A82" s="18" t="s">
        <v>867</v>
      </c>
      <c r="B82" s="18" t="s">
        <v>868</v>
      </c>
      <c r="C82" s="18" t="s">
        <v>266</v>
      </c>
      <c r="D82" s="18" t="s">
        <v>869</v>
      </c>
      <c r="E82" s="18" t="s">
        <v>870</v>
      </c>
      <c r="F82" s="18" t="s">
        <v>560</v>
      </c>
      <c r="G82" s="19">
        <v>0.32</v>
      </c>
      <c r="H82" s="20">
        <v>0.37059999999999998</v>
      </c>
      <c r="I82" s="20">
        <v>0.4</v>
      </c>
      <c r="J82" s="20">
        <v>0.3871</v>
      </c>
      <c r="K82" s="22" t="s">
        <v>561</v>
      </c>
      <c r="L82" s="22" t="s">
        <v>561</v>
      </c>
      <c r="M82" s="22"/>
      <c r="N82" s="24">
        <f t="shared" si="2"/>
        <v>0.38589999999999997</v>
      </c>
      <c r="O82" s="15">
        <v>6.59E-2</v>
      </c>
    </row>
    <row r="83" spans="1:15" x14ac:dyDescent="0.45">
      <c r="A83" s="18" t="s">
        <v>871</v>
      </c>
      <c r="B83" s="18" t="s">
        <v>872</v>
      </c>
      <c r="C83" s="18" t="s">
        <v>266</v>
      </c>
      <c r="D83" s="18" t="s">
        <v>873</v>
      </c>
      <c r="E83" s="18" t="s">
        <v>874</v>
      </c>
      <c r="F83" s="18" t="s">
        <v>560</v>
      </c>
      <c r="G83" s="19">
        <v>0.46</v>
      </c>
      <c r="H83" s="20">
        <v>0.41870000000000002</v>
      </c>
      <c r="I83" s="20">
        <v>0.43830000000000002</v>
      </c>
      <c r="J83" s="20">
        <v>0.37090000000000001</v>
      </c>
      <c r="K83" s="22" t="s">
        <v>561</v>
      </c>
      <c r="L83" s="22" t="s">
        <v>561</v>
      </c>
      <c r="M83" s="22"/>
      <c r="N83" s="24">
        <f t="shared" si="2"/>
        <v>0.4093</v>
      </c>
      <c r="O83" s="15">
        <v>5.0700000000000002E-2</v>
      </c>
    </row>
    <row r="84" spans="1:15" x14ac:dyDescent="0.45">
      <c r="A84" s="18" t="s">
        <v>875</v>
      </c>
      <c r="B84" s="18" t="s">
        <v>876</v>
      </c>
      <c r="C84" s="18" t="s">
        <v>260</v>
      </c>
      <c r="D84" s="18" t="s">
        <v>877</v>
      </c>
      <c r="E84" s="18" t="s">
        <v>878</v>
      </c>
      <c r="F84" s="18" t="s">
        <v>560</v>
      </c>
      <c r="G84" s="19">
        <v>0.43</v>
      </c>
      <c r="H84" s="20">
        <v>0.42059999999999997</v>
      </c>
      <c r="I84" s="20">
        <v>0.40989999999999999</v>
      </c>
      <c r="J84" s="20">
        <v>0.41039999999999999</v>
      </c>
      <c r="K84" s="22" t="s">
        <v>561</v>
      </c>
      <c r="L84" s="22" t="s">
        <v>561</v>
      </c>
      <c r="M84" s="22"/>
      <c r="N84" s="24">
        <f t="shared" si="2"/>
        <v>0.4136333333333333</v>
      </c>
      <c r="O84" s="15">
        <v>1.6366666666666699E-2</v>
      </c>
    </row>
    <row r="85" spans="1:15" x14ac:dyDescent="0.45">
      <c r="A85" s="18" t="s">
        <v>879</v>
      </c>
      <c r="B85" s="18" t="s">
        <v>880</v>
      </c>
      <c r="C85" s="18" t="s">
        <v>131</v>
      </c>
      <c r="D85" s="18" t="s">
        <v>881</v>
      </c>
      <c r="E85" s="18" t="s">
        <v>882</v>
      </c>
      <c r="F85" s="18" t="s">
        <v>560</v>
      </c>
      <c r="G85" s="19">
        <v>0.16</v>
      </c>
      <c r="H85" s="20">
        <v>0.10340000000000001</v>
      </c>
      <c r="I85" s="20">
        <v>0.2203</v>
      </c>
      <c r="J85" s="20">
        <v>0.21110000000000001</v>
      </c>
      <c r="K85" s="22" t="s">
        <v>561</v>
      </c>
      <c r="L85" s="22" t="s">
        <v>561</v>
      </c>
      <c r="M85" s="22"/>
      <c r="N85" s="24">
        <f t="shared" si="2"/>
        <v>0.17826666666666666</v>
      </c>
      <c r="O85" s="15">
        <v>1.8266666666666698E-2</v>
      </c>
    </row>
    <row r="86" spans="1:15" x14ac:dyDescent="0.45">
      <c r="A86" s="18" t="s">
        <v>883</v>
      </c>
      <c r="B86" s="18" t="s">
        <v>884</v>
      </c>
      <c r="C86" s="18" t="s">
        <v>24</v>
      </c>
      <c r="D86" s="18" t="s">
        <v>885</v>
      </c>
      <c r="E86" s="18" t="s">
        <v>886</v>
      </c>
      <c r="F86" s="18" t="s">
        <v>560</v>
      </c>
      <c r="G86" s="19">
        <v>0.35</v>
      </c>
      <c r="H86" s="20">
        <v>0.32719999999999999</v>
      </c>
      <c r="I86" s="20">
        <v>0.29470000000000002</v>
      </c>
      <c r="J86" s="20">
        <v>0.29260000000000003</v>
      </c>
      <c r="K86" s="22" t="s">
        <v>561</v>
      </c>
      <c r="L86" s="22" t="s">
        <v>561</v>
      </c>
      <c r="M86" s="22"/>
      <c r="N86" s="24">
        <f t="shared" si="2"/>
        <v>0.30483333333333335</v>
      </c>
      <c r="O86" s="15">
        <v>4.5166666666666598E-2</v>
      </c>
    </row>
    <row r="87" spans="1:15" x14ac:dyDescent="0.45">
      <c r="A87" s="18" t="s">
        <v>887</v>
      </c>
      <c r="B87" s="18" t="s">
        <v>888</v>
      </c>
      <c r="C87" s="18" t="s">
        <v>24</v>
      </c>
      <c r="D87" s="18" t="s">
        <v>889</v>
      </c>
      <c r="E87" s="18" t="s">
        <v>890</v>
      </c>
      <c r="F87" s="18" t="s">
        <v>560</v>
      </c>
      <c r="G87" s="19">
        <v>0.51</v>
      </c>
      <c r="H87" s="20">
        <v>0.48649999999999999</v>
      </c>
      <c r="I87" s="20">
        <v>0.5</v>
      </c>
      <c r="J87" s="20">
        <v>0.45810000000000001</v>
      </c>
      <c r="K87" s="22" t="s">
        <v>561</v>
      </c>
      <c r="L87" s="22" t="s">
        <v>561</v>
      </c>
      <c r="M87" s="22"/>
      <c r="N87" s="24">
        <f t="shared" si="2"/>
        <v>0.48153333333333331</v>
      </c>
      <c r="O87" s="15">
        <v>2.8466666666666699E-2</v>
      </c>
    </row>
    <row r="88" spans="1:15" x14ac:dyDescent="0.45">
      <c r="A88" s="18" t="s">
        <v>891</v>
      </c>
      <c r="B88" s="18" t="s">
        <v>892</v>
      </c>
      <c r="C88" s="18" t="s">
        <v>24</v>
      </c>
      <c r="D88" s="18" t="s">
        <v>893</v>
      </c>
      <c r="E88" s="18" t="s">
        <v>894</v>
      </c>
      <c r="F88" s="18" t="s">
        <v>560</v>
      </c>
      <c r="G88" s="19">
        <v>0.35</v>
      </c>
      <c r="H88" s="20">
        <v>0.30980000000000002</v>
      </c>
      <c r="I88" s="20">
        <v>0.32229999999999998</v>
      </c>
      <c r="J88" s="20">
        <v>0.39589999999999997</v>
      </c>
      <c r="K88" s="22" t="s">
        <v>561</v>
      </c>
      <c r="L88" s="22" t="s">
        <v>561</v>
      </c>
      <c r="M88" s="22"/>
      <c r="N88" s="24">
        <f t="shared" si="2"/>
        <v>0.34266666666666667</v>
      </c>
      <c r="O88" s="15">
        <v>7.3333333333333002E-3</v>
      </c>
    </row>
    <row r="89" spans="1:15" x14ac:dyDescent="0.45">
      <c r="A89" s="18" t="s">
        <v>895</v>
      </c>
      <c r="B89" s="18" t="s">
        <v>896</v>
      </c>
      <c r="C89" s="18" t="s">
        <v>24</v>
      </c>
      <c r="D89" s="18" t="s">
        <v>897</v>
      </c>
      <c r="E89" s="18" t="s">
        <v>898</v>
      </c>
      <c r="F89" s="18" t="s">
        <v>560</v>
      </c>
      <c r="G89" s="19">
        <v>0.33</v>
      </c>
      <c r="H89" s="20">
        <v>0.28649999999999998</v>
      </c>
      <c r="I89" s="20">
        <v>0.28710000000000002</v>
      </c>
      <c r="J89" s="20">
        <v>0.27900000000000003</v>
      </c>
      <c r="K89" s="22" t="s">
        <v>561</v>
      </c>
      <c r="L89" s="22" t="s">
        <v>561</v>
      </c>
      <c r="M89" s="22"/>
      <c r="N89" s="24">
        <f t="shared" si="2"/>
        <v>0.28420000000000001</v>
      </c>
      <c r="O89" s="15">
        <v>4.58E-2</v>
      </c>
    </row>
    <row r="90" spans="1:15" x14ac:dyDescent="0.45">
      <c r="A90" s="18" t="s">
        <v>899</v>
      </c>
      <c r="B90" s="18" t="s">
        <v>900</v>
      </c>
      <c r="C90" s="18" t="s">
        <v>24</v>
      </c>
      <c r="D90" s="18" t="s">
        <v>901</v>
      </c>
      <c r="E90" s="18" t="s">
        <v>902</v>
      </c>
      <c r="F90" s="18" t="s">
        <v>560</v>
      </c>
      <c r="G90" s="19">
        <v>0.28999999999999998</v>
      </c>
      <c r="H90" s="20">
        <v>0.34129999999999999</v>
      </c>
      <c r="I90" s="20">
        <v>0.2276</v>
      </c>
      <c r="J90" s="20">
        <v>0.3226</v>
      </c>
      <c r="K90" s="22" t="s">
        <v>561</v>
      </c>
      <c r="L90" s="22" t="s">
        <v>561</v>
      </c>
      <c r="M90" s="22"/>
      <c r="N90" s="24">
        <f t="shared" si="2"/>
        <v>0.29716666666666663</v>
      </c>
      <c r="O90" s="15">
        <v>7.1666666666666502E-3</v>
      </c>
    </row>
    <row r="91" spans="1:15" x14ac:dyDescent="0.45">
      <c r="A91" s="18" t="s">
        <v>903</v>
      </c>
      <c r="B91" s="18" t="s">
        <v>904</v>
      </c>
      <c r="C91" s="18" t="s">
        <v>24</v>
      </c>
      <c r="D91" s="18" t="s">
        <v>905</v>
      </c>
      <c r="E91" s="18" t="s">
        <v>906</v>
      </c>
      <c r="F91" s="18" t="s">
        <v>560</v>
      </c>
      <c r="G91" s="19">
        <v>0.97</v>
      </c>
      <c r="H91" s="20">
        <v>0.95830000000000004</v>
      </c>
      <c r="I91" s="20" t="e">
        <v>#N/A</v>
      </c>
      <c r="J91" s="20">
        <v>0.85709999999999997</v>
      </c>
      <c r="K91" s="22" t="s">
        <v>561</v>
      </c>
      <c r="L91" s="22" t="s">
        <v>561</v>
      </c>
      <c r="M91" s="22"/>
      <c r="N91" s="24">
        <f>AVERAGE(H91,J91)</f>
        <v>0.90769999999999995</v>
      </c>
      <c r="O91" s="15">
        <v>6.2300000000000001E-2</v>
      </c>
    </row>
    <row r="92" spans="1:15" x14ac:dyDescent="0.45">
      <c r="A92" s="18" t="s">
        <v>907</v>
      </c>
      <c r="B92" s="18" t="s">
        <v>908</v>
      </c>
      <c r="C92" s="18" t="s">
        <v>448</v>
      </c>
      <c r="D92" s="18" t="s">
        <v>909</v>
      </c>
      <c r="E92" s="18" t="s">
        <v>910</v>
      </c>
      <c r="F92" s="18" t="s">
        <v>560</v>
      </c>
      <c r="G92" s="19">
        <v>0.3</v>
      </c>
      <c r="H92" s="20">
        <v>0.28289999999999998</v>
      </c>
      <c r="I92" s="20">
        <v>0.27060000000000001</v>
      </c>
      <c r="J92" s="20">
        <v>0.28110000000000002</v>
      </c>
      <c r="K92" s="22" t="s">
        <v>561</v>
      </c>
      <c r="L92" s="22" t="s">
        <v>561</v>
      </c>
      <c r="M92" s="22"/>
      <c r="N92" s="24">
        <f t="shared" ref="N92:N101" si="3">AVERAGE(H92:J92)</f>
        <v>0.2782</v>
      </c>
      <c r="O92" s="15">
        <v>2.18E-2</v>
      </c>
    </row>
    <row r="93" spans="1:15" x14ac:dyDescent="0.45">
      <c r="A93" s="18" t="s">
        <v>911</v>
      </c>
      <c r="B93" s="18" t="s">
        <v>912</v>
      </c>
      <c r="C93" s="18" t="s">
        <v>448</v>
      </c>
      <c r="D93" s="18" t="s">
        <v>913</v>
      </c>
      <c r="E93" s="18" t="s">
        <v>914</v>
      </c>
      <c r="F93" s="18" t="s">
        <v>560</v>
      </c>
      <c r="G93" s="19">
        <v>0.27</v>
      </c>
      <c r="H93" s="20">
        <v>0.26919999999999999</v>
      </c>
      <c r="I93" s="20">
        <v>0.27389999999999998</v>
      </c>
      <c r="J93" s="20">
        <v>0.2737</v>
      </c>
      <c r="K93" s="22" t="s">
        <v>561</v>
      </c>
      <c r="L93" s="22" t="s">
        <v>561</v>
      </c>
      <c r="M93" s="22"/>
      <c r="N93" s="24">
        <f t="shared" si="3"/>
        <v>0.27226666666666666</v>
      </c>
      <c r="O93" s="15">
        <v>2.2666666666666399E-3</v>
      </c>
    </row>
    <row r="94" spans="1:15" x14ac:dyDescent="0.45">
      <c r="A94" s="18" t="s">
        <v>915</v>
      </c>
      <c r="B94" s="18" t="s">
        <v>916</v>
      </c>
      <c r="C94" s="18" t="s">
        <v>125</v>
      </c>
      <c r="D94" s="18" t="s">
        <v>917</v>
      </c>
      <c r="E94" s="18" t="s">
        <v>918</v>
      </c>
      <c r="F94" s="18" t="s">
        <v>560</v>
      </c>
      <c r="G94" s="19">
        <v>0.34</v>
      </c>
      <c r="H94" s="20">
        <v>0.30070000000000002</v>
      </c>
      <c r="I94" s="20">
        <v>0.31609999999999999</v>
      </c>
      <c r="J94" s="20">
        <v>0.31219999999999998</v>
      </c>
      <c r="K94" s="22" t="s">
        <v>561</v>
      </c>
      <c r="L94" s="22" t="s">
        <v>561</v>
      </c>
      <c r="M94" s="22"/>
      <c r="N94" s="24">
        <f t="shared" si="3"/>
        <v>0.3096666666666667</v>
      </c>
      <c r="O94" s="15">
        <v>3.0333333333333299E-2</v>
      </c>
    </row>
    <row r="95" spans="1:15" x14ac:dyDescent="0.45">
      <c r="A95" s="18" t="s">
        <v>919</v>
      </c>
      <c r="B95" s="18" t="s">
        <v>920</v>
      </c>
      <c r="C95" s="18" t="s">
        <v>503</v>
      </c>
      <c r="D95" s="18" t="s">
        <v>921</v>
      </c>
      <c r="E95" s="18" t="s">
        <v>922</v>
      </c>
      <c r="F95" s="18" t="s">
        <v>560</v>
      </c>
      <c r="G95" s="19">
        <v>0.23</v>
      </c>
      <c r="H95" s="20">
        <v>0.2198</v>
      </c>
      <c r="I95" s="20">
        <v>0.23530000000000001</v>
      </c>
      <c r="J95" s="20">
        <v>0.21990000000000001</v>
      </c>
      <c r="K95" s="22" t="s">
        <v>561</v>
      </c>
      <c r="L95" s="22" t="s">
        <v>561</v>
      </c>
      <c r="M95" s="22"/>
      <c r="N95" s="24">
        <f t="shared" si="3"/>
        <v>0.22500000000000001</v>
      </c>
      <c r="O95" s="15">
        <v>5.0000000000000001E-3</v>
      </c>
    </row>
    <row r="96" spans="1:15" x14ac:dyDescent="0.45">
      <c r="A96" s="18" t="s">
        <v>923</v>
      </c>
      <c r="B96" s="18" t="s">
        <v>924</v>
      </c>
      <c r="C96" s="18" t="s">
        <v>503</v>
      </c>
      <c r="D96" s="18" t="s">
        <v>925</v>
      </c>
      <c r="E96" s="18" t="s">
        <v>926</v>
      </c>
      <c r="F96" s="18" t="s">
        <v>560</v>
      </c>
      <c r="G96" s="19">
        <v>0.24</v>
      </c>
      <c r="H96" s="20">
        <v>0.24010000000000001</v>
      </c>
      <c r="I96" s="20">
        <v>0.22339999999999999</v>
      </c>
      <c r="J96" s="20">
        <v>0.20979999999999999</v>
      </c>
      <c r="K96" s="22" t="s">
        <v>561</v>
      </c>
      <c r="L96" s="22" t="s">
        <v>561</v>
      </c>
      <c r="M96" s="22"/>
      <c r="N96" s="24">
        <f t="shared" si="3"/>
        <v>0.22443333333333335</v>
      </c>
      <c r="O96" s="15">
        <v>1.55666666666666E-2</v>
      </c>
    </row>
    <row r="97" spans="1:15" x14ac:dyDescent="0.45">
      <c r="A97" s="18" t="s">
        <v>927</v>
      </c>
      <c r="B97" s="18" t="s">
        <v>928</v>
      </c>
      <c r="C97" s="18" t="s">
        <v>503</v>
      </c>
      <c r="D97" s="18" t="s">
        <v>929</v>
      </c>
      <c r="E97" s="18" t="s">
        <v>930</v>
      </c>
      <c r="F97" s="18" t="s">
        <v>560</v>
      </c>
      <c r="G97" s="19">
        <v>0.22</v>
      </c>
      <c r="H97" s="20">
        <v>0.21290000000000001</v>
      </c>
      <c r="I97" s="20">
        <v>0.21049999999999999</v>
      </c>
      <c r="J97" s="20">
        <v>0.25340000000000001</v>
      </c>
      <c r="K97" s="22" t="s">
        <v>561</v>
      </c>
      <c r="L97" s="22" t="s">
        <v>561</v>
      </c>
      <c r="M97" s="22"/>
      <c r="N97" s="24">
        <f t="shared" si="3"/>
        <v>0.22560000000000002</v>
      </c>
      <c r="O97" s="15">
        <v>5.6000000000000199E-3</v>
      </c>
    </row>
    <row r="98" spans="1:15" x14ac:dyDescent="0.45">
      <c r="A98" s="18" t="s">
        <v>931</v>
      </c>
      <c r="B98" s="18" t="s">
        <v>932</v>
      </c>
      <c r="C98" s="18" t="s">
        <v>75</v>
      </c>
      <c r="D98" s="18" t="s">
        <v>933</v>
      </c>
      <c r="E98" s="18" t="s">
        <v>934</v>
      </c>
      <c r="F98" s="18" t="s">
        <v>560</v>
      </c>
      <c r="G98" s="19">
        <v>0.4</v>
      </c>
      <c r="H98" s="20">
        <v>0.3584</v>
      </c>
      <c r="I98" s="20">
        <v>0.37959999999999999</v>
      </c>
      <c r="J98" s="20">
        <v>0.37909999999999999</v>
      </c>
      <c r="K98" s="22" t="s">
        <v>561</v>
      </c>
      <c r="L98" s="22" t="s">
        <v>561</v>
      </c>
      <c r="M98" s="22"/>
      <c r="N98" s="24">
        <f t="shared" si="3"/>
        <v>0.37236666666666668</v>
      </c>
      <c r="O98" s="15">
        <v>2.7633333333333301E-2</v>
      </c>
    </row>
    <row r="99" spans="1:15" x14ac:dyDescent="0.45">
      <c r="A99" s="18" t="s">
        <v>935</v>
      </c>
      <c r="B99" s="18" t="s">
        <v>936</v>
      </c>
      <c r="C99" s="18" t="s">
        <v>75</v>
      </c>
      <c r="D99" s="18" t="s">
        <v>937</v>
      </c>
      <c r="E99" s="18" t="s">
        <v>938</v>
      </c>
      <c r="F99" s="18" t="s">
        <v>560</v>
      </c>
      <c r="G99" s="19">
        <v>0.43</v>
      </c>
      <c r="H99" s="20">
        <v>0.43419999999999997</v>
      </c>
      <c r="I99" s="20">
        <v>0.42170000000000002</v>
      </c>
      <c r="J99" s="20">
        <v>0.41060000000000002</v>
      </c>
      <c r="K99" s="22" t="s">
        <v>561</v>
      </c>
      <c r="L99" s="22" t="s">
        <v>561</v>
      </c>
      <c r="M99" s="22"/>
      <c r="N99" s="24">
        <f t="shared" si="3"/>
        <v>0.42216666666666663</v>
      </c>
      <c r="O99" s="15">
        <v>7.8333333333333605E-3</v>
      </c>
    </row>
    <row r="100" spans="1:15" x14ac:dyDescent="0.45">
      <c r="A100" s="18" t="s">
        <v>939</v>
      </c>
      <c r="B100" s="18" t="s">
        <v>940</v>
      </c>
      <c r="C100" s="18" t="s">
        <v>75</v>
      </c>
      <c r="D100" s="18" t="s">
        <v>941</v>
      </c>
      <c r="E100" s="18" t="s">
        <v>942</v>
      </c>
      <c r="F100" s="18" t="s">
        <v>560</v>
      </c>
      <c r="G100" s="19">
        <v>0.37</v>
      </c>
      <c r="H100" s="20">
        <v>0.32750000000000001</v>
      </c>
      <c r="I100" s="20">
        <v>0.31840000000000002</v>
      </c>
      <c r="J100" s="20">
        <v>0.33179999999999998</v>
      </c>
      <c r="K100" s="22" t="s">
        <v>561</v>
      </c>
      <c r="L100" s="22" t="s">
        <v>561</v>
      </c>
      <c r="M100" s="22"/>
      <c r="N100" s="24">
        <f t="shared" si="3"/>
        <v>0.32590000000000002</v>
      </c>
      <c r="O100" s="15">
        <v>4.41E-2</v>
      </c>
    </row>
    <row r="101" spans="1:15" x14ac:dyDescent="0.45">
      <c r="A101" s="18" t="s">
        <v>943</v>
      </c>
      <c r="B101" s="18" t="s">
        <v>944</v>
      </c>
      <c r="C101" s="18" t="s">
        <v>329</v>
      </c>
      <c r="D101" s="18" t="s">
        <v>945</v>
      </c>
      <c r="E101" s="18" t="s">
        <v>946</v>
      </c>
      <c r="F101" s="18" t="s">
        <v>560</v>
      </c>
      <c r="G101" s="19">
        <v>0.31</v>
      </c>
      <c r="H101" s="20">
        <v>0.27379999999999999</v>
      </c>
      <c r="I101" s="20">
        <v>0.2923</v>
      </c>
      <c r="J101" s="20">
        <v>0.28570000000000001</v>
      </c>
      <c r="K101" s="22" t="s">
        <v>561</v>
      </c>
      <c r="L101" s="22" t="s">
        <v>561</v>
      </c>
      <c r="M101" s="22"/>
      <c r="N101" s="24">
        <f t="shared" si="3"/>
        <v>0.28393333333333337</v>
      </c>
      <c r="O101" s="15">
        <v>2.6066666666666599E-2</v>
      </c>
    </row>
    <row r="102" spans="1:15" x14ac:dyDescent="0.45">
      <c r="A102" s="18" t="s">
        <v>947</v>
      </c>
      <c r="B102" s="18" t="s">
        <v>948</v>
      </c>
      <c r="C102" s="18" t="s">
        <v>329</v>
      </c>
      <c r="D102" s="18" t="s">
        <v>949</v>
      </c>
      <c r="E102" s="18" t="s">
        <v>612</v>
      </c>
      <c r="F102" s="18" t="s">
        <v>560</v>
      </c>
      <c r="G102" s="19">
        <v>0.37</v>
      </c>
      <c r="H102" s="20">
        <v>0.40620000000000001</v>
      </c>
      <c r="I102" s="20" t="e">
        <v>#N/A</v>
      </c>
      <c r="J102" s="20" t="e">
        <v>#N/A</v>
      </c>
      <c r="K102" s="22" t="s">
        <v>561</v>
      </c>
      <c r="L102" s="22" t="s">
        <v>561</v>
      </c>
      <c r="M102" s="22"/>
      <c r="N102" s="24">
        <f>AVERAGE(H102)</f>
        <v>0.40620000000000001</v>
      </c>
      <c r="O102" s="15">
        <v>3.6200000000000003E-2</v>
      </c>
    </row>
    <row r="103" spans="1:15" x14ac:dyDescent="0.45">
      <c r="A103" s="18" t="s">
        <v>950</v>
      </c>
      <c r="B103" s="18" t="s">
        <v>951</v>
      </c>
      <c r="C103" s="18" t="s">
        <v>329</v>
      </c>
      <c r="D103" s="18" t="s">
        <v>952</v>
      </c>
      <c r="E103" s="18" t="s">
        <v>953</v>
      </c>
      <c r="F103" s="18" t="s">
        <v>560</v>
      </c>
      <c r="G103" s="19">
        <v>0.17</v>
      </c>
      <c r="H103" s="20">
        <v>0.16420000000000001</v>
      </c>
      <c r="I103" s="20">
        <v>0.2077</v>
      </c>
      <c r="J103" s="20">
        <v>0.1729</v>
      </c>
      <c r="K103" s="22" t="s">
        <v>561</v>
      </c>
      <c r="L103" s="22" t="s">
        <v>561</v>
      </c>
      <c r="M103" s="22"/>
      <c r="N103" s="24">
        <f t="shared" ref="N103:N111" si="4">AVERAGE(H103:J103)</f>
        <v>0.18159999999999998</v>
      </c>
      <c r="O103" s="15">
        <v>1.1599999999999999E-2</v>
      </c>
    </row>
    <row r="104" spans="1:15" x14ac:dyDescent="0.45">
      <c r="A104" s="18" t="s">
        <v>954</v>
      </c>
      <c r="B104" s="18" t="s">
        <v>955</v>
      </c>
      <c r="C104" s="18" t="s">
        <v>225</v>
      </c>
      <c r="D104" s="18" t="s">
        <v>956</v>
      </c>
      <c r="E104" s="18" t="s">
        <v>957</v>
      </c>
      <c r="F104" s="18" t="s">
        <v>560</v>
      </c>
      <c r="G104" s="19">
        <v>0.35</v>
      </c>
      <c r="H104" s="20">
        <v>0.33800000000000002</v>
      </c>
      <c r="I104" s="20">
        <v>0.29980000000000001</v>
      </c>
      <c r="J104" s="20">
        <v>0.31219999999999998</v>
      </c>
      <c r="K104" s="22" t="s">
        <v>561</v>
      </c>
      <c r="L104" s="22" t="s">
        <v>561</v>
      </c>
      <c r="M104" s="22"/>
      <c r="N104" s="24">
        <f t="shared" si="4"/>
        <v>0.31666666666666665</v>
      </c>
      <c r="O104" s="15">
        <v>3.3333333333333298E-2</v>
      </c>
    </row>
    <row r="105" spans="1:15" x14ac:dyDescent="0.45">
      <c r="A105" s="18" t="s">
        <v>958</v>
      </c>
      <c r="B105" s="18" t="s">
        <v>959</v>
      </c>
      <c r="C105" s="18" t="s">
        <v>225</v>
      </c>
      <c r="D105" s="18" t="s">
        <v>960</v>
      </c>
      <c r="E105" s="18" t="s">
        <v>961</v>
      </c>
      <c r="F105" s="18" t="s">
        <v>560</v>
      </c>
      <c r="G105" s="19">
        <v>0.5</v>
      </c>
      <c r="H105" s="20">
        <v>0.36549999999999999</v>
      </c>
      <c r="I105" s="20">
        <v>0.37140000000000001</v>
      </c>
      <c r="J105" s="20">
        <v>0.42770000000000002</v>
      </c>
      <c r="K105" s="22" t="s">
        <v>561</v>
      </c>
      <c r="L105" s="22" t="s">
        <v>561</v>
      </c>
      <c r="M105" s="22"/>
      <c r="N105" s="24">
        <f t="shared" si="4"/>
        <v>0.38820000000000005</v>
      </c>
      <c r="O105" s="15">
        <v>0.1118</v>
      </c>
    </row>
    <row r="106" spans="1:15" x14ac:dyDescent="0.45">
      <c r="A106" s="18" t="s">
        <v>962</v>
      </c>
      <c r="B106" s="18" t="s">
        <v>963</v>
      </c>
      <c r="C106" s="18" t="s">
        <v>225</v>
      </c>
      <c r="D106" s="18" t="s">
        <v>964</v>
      </c>
      <c r="E106" s="18" t="s">
        <v>965</v>
      </c>
      <c r="F106" s="18" t="s">
        <v>614</v>
      </c>
      <c r="G106" s="19">
        <v>0.55000000000000004</v>
      </c>
      <c r="H106" s="20">
        <v>0.4703</v>
      </c>
      <c r="I106" s="20">
        <v>0.46550000000000002</v>
      </c>
      <c r="J106" s="20">
        <v>0.47089999999999999</v>
      </c>
      <c r="K106" s="22" t="s">
        <v>561</v>
      </c>
      <c r="L106" s="22" t="s">
        <v>561</v>
      </c>
      <c r="M106" s="22"/>
      <c r="N106" s="24">
        <f t="shared" si="4"/>
        <v>0.46889999999999993</v>
      </c>
      <c r="O106" s="15">
        <v>8.1100000000000103E-2</v>
      </c>
    </row>
    <row r="107" spans="1:15" x14ac:dyDescent="0.45">
      <c r="A107" s="18" t="s">
        <v>966</v>
      </c>
      <c r="B107" s="18" t="s">
        <v>967</v>
      </c>
      <c r="C107" s="18" t="s">
        <v>285</v>
      </c>
      <c r="D107" s="18" t="s">
        <v>968</v>
      </c>
      <c r="E107" s="18" t="s">
        <v>969</v>
      </c>
      <c r="F107" s="18" t="s">
        <v>560</v>
      </c>
      <c r="G107" s="19">
        <v>0.26</v>
      </c>
      <c r="H107" s="20">
        <v>0.27239999999999998</v>
      </c>
      <c r="I107" s="20">
        <v>0.3029</v>
      </c>
      <c r="J107" s="20">
        <v>0.29699999999999999</v>
      </c>
      <c r="K107" s="22" t="s">
        <v>561</v>
      </c>
      <c r="L107" s="22" t="s">
        <v>561</v>
      </c>
      <c r="M107" s="22"/>
      <c r="N107" s="24">
        <f t="shared" si="4"/>
        <v>0.29076666666666662</v>
      </c>
      <c r="O107" s="15">
        <v>3.0766666666666598E-2</v>
      </c>
    </row>
    <row r="108" spans="1:15" x14ac:dyDescent="0.45">
      <c r="A108" s="18" t="s">
        <v>970</v>
      </c>
      <c r="B108" s="18" t="s">
        <v>971</v>
      </c>
      <c r="C108" s="18" t="s">
        <v>285</v>
      </c>
      <c r="D108" s="18" t="s">
        <v>972</v>
      </c>
      <c r="E108" s="18" t="s">
        <v>973</v>
      </c>
      <c r="F108" s="18" t="s">
        <v>560</v>
      </c>
      <c r="G108" s="19">
        <v>0.28000000000000003</v>
      </c>
      <c r="H108" s="20">
        <v>0.28160000000000002</v>
      </c>
      <c r="I108" s="20">
        <v>0.31140000000000001</v>
      </c>
      <c r="J108" s="20">
        <v>0.29559999999999997</v>
      </c>
      <c r="K108" s="22" t="s">
        <v>561</v>
      </c>
      <c r="L108" s="22" t="s">
        <v>561</v>
      </c>
      <c r="M108" s="22"/>
      <c r="N108" s="24">
        <f t="shared" si="4"/>
        <v>0.29619999999999996</v>
      </c>
      <c r="O108" s="15">
        <v>1.6199999999999899E-2</v>
      </c>
    </row>
    <row r="109" spans="1:15" x14ac:dyDescent="0.45">
      <c r="A109" s="18" t="s">
        <v>974</v>
      </c>
      <c r="B109" s="18" t="s">
        <v>975</v>
      </c>
      <c r="C109" s="18" t="s">
        <v>285</v>
      </c>
      <c r="D109" s="18" t="s">
        <v>976</v>
      </c>
      <c r="E109" s="18" t="s">
        <v>977</v>
      </c>
      <c r="F109" s="18" t="s">
        <v>560</v>
      </c>
      <c r="G109" s="19">
        <v>0.3</v>
      </c>
      <c r="H109" s="20">
        <v>0.26240000000000002</v>
      </c>
      <c r="I109" s="20">
        <v>0.2984</v>
      </c>
      <c r="J109" s="20">
        <v>0.29749999999999999</v>
      </c>
      <c r="K109" s="22" t="s">
        <v>561</v>
      </c>
      <c r="L109" s="22" t="s">
        <v>561</v>
      </c>
      <c r="M109" s="22"/>
      <c r="N109" s="24">
        <f t="shared" si="4"/>
        <v>0.28609999999999997</v>
      </c>
      <c r="O109" s="15">
        <v>1.3899999999999999E-2</v>
      </c>
    </row>
    <row r="110" spans="1:15" x14ac:dyDescent="0.45">
      <c r="A110" s="18" t="s">
        <v>978</v>
      </c>
      <c r="B110" s="18" t="s">
        <v>979</v>
      </c>
      <c r="C110" s="18" t="s">
        <v>285</v>
      </c>
      <c r="D110" s="18" t="s">
        <v>980</v>
      </c>
      <c r="E110" s="18" t="s">
        <v>981</v>
      </c>
      <c r="F110" s="18" t="s">
        <v>560</v>
      </c>
      <c r="G110" s="19">
        <v>0.33</v>
      </c>
      <c r="H110" s="20">
        <v>0.2281</v>
      </c>
      <c r="I110" s="20">
        <v>0.24970000000000001</v>
      </c>
      <c r="J110" s="20">
        <v>0.26229999999999998</v>
      </c>
      <c r="K110" s="22" t="s">
        <v>561</v>
      </c>
      <c r="L110" s="22" t="s">
        <v>561</v>
      </c>
      <c r="M110" s="22"/>
      <c r="N110" s="24">
        <f t="shared" si="4"/>
        <v>0.2467</v>
      </c>
      <c r="O110" s="15">
        <v>8.3299999999999999E-2</v>
      </c>
    </row>
    <row r="111" spans="1:15" x14ac:dyDescent="0.45">
      <c r="A111" s="18" t="s">
        <v>982</v>
      </c>
      <c r="B111" s="18" t="s">
        <v>983</v>
      </c>
      <c r="C111" s="18" t="s">
        <v>285</v>
      </c>
      <c r="D111" s="18" t="s">
        <v>984</v>
      </c>
      <c r="E111" s="18" t="s">
        <v>985</v>
      </c>
      <c r="F111" s="18" t="s">
        <v>560</v>
      </c>
      <c r="G111" s="19">
        <v>0.32</v>
      </c>
      <c r="H111" s="20">
        <v>4.2099999999999999E-2</v>
      </c>
      <c r="I111" s="20">
        <v>2.5499999999999998E-2</v>
      </c>
      <c r="J111" s="20">
        <v>4.8599999999999997E-2</v>
      </c>
      <c r="K111" s="22" t="s">
        <v>561</v>
      </c>
      <c r="L111" s="22" t="s">
        <v>561</v>
      </c>
      <c r="M111" s="22"/>
      <c r="N111" s="24">
        <f t="shared" si="4"/>
        <v>3.8733333333333335E-2</v>
      </c>
      <c r="O111" s="15">
        <v>0.281266666666667</v>
      </c>
    </row>
    <row r="112" spans="1:15" x14ac:dyDescent="0.45">
      <c r="A112" s="18" t="s">
        <v>986</v>
      </c>
      <c r="B112" s="18" t="s">
        <v>987</v>
      </c>
      <c r="C112" s="18" t="s">
        <v>285</v>
      </c>
      <c r="D112" s="18" t="s">
        <v>612</v>
      </c>
      <c r="E112" s="18" t="s">
        <v>988</v>
      </c>
      <c r="F112" s="18" t="s">
        <v>614</v>
      </c>
      <c r="G112" s="19">
        <v>0.36</v>
      </c>
      <c r="H112" s="20" t="e">
        <v>#N/A</v>
      </c>
      <c r="I112" s="20">
        <v>0.01</v>
      </c>
      <c r="J112" s="20">
        <v>0.02</v>
      </c>
      <c r="K112" s="22" t="s">
        <v>561</v>
      </c>
      <c r="L112" s="22" t="s">
        <v>561</v>
      </c>
      <c r="M112" s="25"/>
      <c r="N112" s="24">
        <f>AVERAGE(I112,J112)</f>
        <v>1.4999999999999999E-2</v>
      </c>
      <c r="O112" s="15">
        <v>0.34499999999999997</v>
      </c>
    </row>
    <row r="113" spans="1:15" x14ac:dyDescent="0.45">
      <c r="A113" s="18" t="s">
        <v>989</v>
      </c>
      <c r="B113" s="18" t="s">
        <v>990</v>
      </c>
      <c r="C113" s="18" t="s">
        <v>285</v>
      </c>
      <c r="D113" s="18" t="s">
        <v>991</v>
      </c>
      <c r="E113" s="18" t="s">
        <v>992</v>
      </c>
      <c r="F113" s="18" t="s">
        <v>560</v>
      </c>
      <c r="G113" s="19">
        <v>0.38</v>
      </c>
      <c r="H113" s="20">
        <v>0.25569999999999998</v>
      </c>
      <c r="I113" s="20">
        <v>0.26340000000000002</v>
      </c>
      <c r="J113" s="20">
        <v>0.2631</v>
      </c>
      <c r="K113" s="22" t="s">
        <v>561</v>
      </c>
      <c r="L113" s="22" t="s">
        <v>561</v>
      </c>
      <c r="M113" s="22"/>
      <c r="N113" s="24">
        <f t="shared" ref="N113:N158" si="5">AVERAGE(H113:J113)</f>
        <v>0.26073333333333332</v>
      </c>
      <c r="O113" s="15">
        <v>0.11926666666666701</v>
      </c>
    </row>
    <row r="114" spans="1:15" x14ac:dyDescent="0.45">
      <c r="A114" s="18" t="s">
        <v>993</v>
      </c>
      <c r="B114" s="18" t="s">
        <v>994</v>
      </c>
      <c r="C114" s="18" t="s">
        <v>486</v>
      </c>
      <c r="D114" s="18" t="s">
        <v>995</v>
      </c>
      <c r="E114" s="18" t="s">
        <v>996</v>
      </c>
      <c r="F114" s="18" t="s">
        <v>560</v>
      </c>
      <c r="G114" s="19">
        <v>0.22</v>
      </c>
      <c r="H114" s="20">
        <v>0.18060000000000001</v>
      </c>
      <c r="I114" s="20">
        <v>0.19259999999999999</v>
      </c>
      <c r="J114" s="20">
        <v>0.19020000000000001</v>
      </c>
      <c r="K114" s="22" t="s">
        <v>561</v>
      </c>
      <c r="L114" s="22" t="s">
        <v>561</v>
      </c>
      <c r="M114" s="22"/>
      <c r="N114" s="24">
        <f t="shared" si="5"/>
        <v>0.18779999999999999</v>
      </c>
      <c r="O114" s="15">
        <v>3.2199999999999999E-2</v>
      </c>
    </row>
    <row r="115" spans="1:15" x14ac:dyDescent="0.45">
      <c r="A115" s="18" t="s">
        <v>997</v>
      </c>
      <c r="B115" s="18" t="s">
        <v>998</v>
      </c>
      <c r="C115" s="18" t="s">
        <v>444</v>
      </c>
      <c r="D115" s="18" t="s">
        <v>999</v>
      </c>
      <c r="E115" s="18" t="s">
        <v>1000</v>
      </c>
      <c r="F115" s="18" t="s">
        <v>560</v>
      </c>
      <c r="G115" s="19">
        <v>0.16</v>
      </c>
      <c r="H115" s="20">
        <v>0.15190000000000001</v>
      </c>
      <c r="I115" s="20">
        <v>0.16470000000000001</v>
      </c>
      <c r="J115" s="20">
        <v>0.1386</v>
      </c>
      <c r="K115" s="22" t="s">
        <v>561</v>
      </c>
      <c r="L115" s="22" t="s">
        <v>561</v>
      </c>
      <c r="M115" s="22"/>
      <c r="N115" s="24">
        <f t="shared" si="5"/>
        <v>0.15173333333333333</v>
      </c>
      <c r="O115" s="15">
        <v>8.2666666666666704E-3</v>
      </c>
    </row>
    <row r="116" spans="1:15" x14ac:dyDescent="0.45">
      <c r="A116" s="18" t="s">
        <v>1001</v>
      </c>
      <c r="B116" s="18" t="s">
        <v>1002</v>
      </c>
      <c r="C116" s="18" t="s">
        <v>222</v>
      </c>
      <c r="D116" s="18" t="s">
        <v>1003</v>
      </c>
      <c r="E116" s="18" t="s">
        <v>1004</v>
      </c>
      <c r="F116" s="18" t="s">
        <v>560</v>
      </c>
      <c r="G116" s="19">
        <v>0.32</v>
      </c>
      <c r="H116" s="20">
        <v>0.28160000000000002</v>
      </c>
      <c r="I116" s="20">
        <v>0.28470000000000001</v>
      </c>
      <c r="J116" s="20">
        <v>0.25390000000000001</v>
      </c>
      <c r="K116" s="22" t="s">
        <v>561</v>
      </c>
      <c r="L116" s="22" t="s">
        <v>561</v>
      </c>
      <c r="M116" s="22"/>
      <c r="N116" s="24">
        <f t="shared" si="5"/>
        <v>0.27340000000000003</v>
      </c>
      <c r="O116" s="15">
        <v>4.6600000000000003E-2</v>
      </c>
    </row>
    <row r="117" spans="1:15" x14ac:dyDescent="0.45">
      <c r="A117" s="18" t="s">
        <v>1005</v>
      </c>
      <c r="B117" s="18" t="s">
        <v>1006</v>
      </c>
      <c r="C117" s="18" t="s">
        <v>222</v>
      </c>
      <c r="D117" s="18" t="s">
        <v>1007</v>
      </c>
      <c r="E117" s="18" t="s">
        <v>1008</v>
      </c>
      <c r="F117" s="18" t="s">
        <v>614</v>
      </c>
      <c r="G117" s="19">
        <v>0.1</v>
      </c>
      <c r="H117" s="20">
        <v>0.10390000000000001</v>
      </c>
      <c r="I117" s="20">
        <v>0.1028</v>
      </c>
      <c r="J117" s="20">
        <v>0.10340000000000001</v>
      </c>
      <c r="K117" s="22" t="s">
        <v>561</v>
      </c>
      <c r="L117" s="22" t="s">
        <v>561</v>
      </c>
      <c r="M117" s="22"/>
      <c r="N117" s="24">
        <f t="shared" si="5"/>
        <v>0.10336666666666666</v>
      </c>
      <c r="O117" s="15">
        <v>3.3666666666666602E-3</v>
      </c>
    </row>
    <row r="118" spans="1:15" x14ac:dyDescent="0.45">
      <c r="A118" s="18" t="s">
        <v>1009</v>
      </c>
      <c r="B118" s="18" t="s">
        <v>1010</v>
      </c>
      <c r="C118" s="18" t="s">
        <v>58</v>
      </c>
      <c r="D118" s="18" t="s">
        <v>1011</v>
      </c>
      <c r="E118" s="18" t="s">
        <v>1012</v>
      </c>
      <c r="F118" s="18" t="s">
        <v>560</v>
      </c>
      <c r="G118" s="19">
        <v>1</v>
      </c>
      <c r="H118" s="20">
        <v>1</v>
      </c>
      <c r="I118" s="20">
        <v>1</v>
      </c>
      <c r="J118" s="20">
        <v>0.99929999999999997</v>
      </c>
      <c r="K118" s="22" t="s">
        <v>561</v>
      </c>
      <c r="L118" s="22" t="s">
        <v>561</v>
      </c>
      <c r="M118" s="22"/>
      <c r="N118" s="24">
        <f t="shared" si="5"/>
        <v>0.99976666666666658</v>
      </c>
      <c r="O118" s="15">
        <v>2.3333333333341901E-4</v>
      </c>
    </row>
    <row r="119" spans="1:15" x14ac:dyDescent="0.45">
      <c r="A119" s="18" t="s">
        <v>1013</v>
      </c>
      <c r="B119" s="18" t="s">
        <v>1014</v>
      </c>
      <c r="C119" s="18" t="s">
        <v>465</v>
      </c>
      <c r="D119" s="18" t="s">
        <v>1015</v>
      </c>
      <c r="E119" s="18" t="s">
        <v>1016</v>
      </c>
      <c r="F119" s="18" t="s">
        <v>560</v>
      </c>
      <c r="G119" s="19">
        <v>0.09</v>
      </c>
      <c r="H119" s="20">
        <v>6.7000000000000004E-2</v>
      </c>
      <c r="I119" s="20">
        <v>6.6799999999999998E-2</v>
      </c>
      <c r="J119" s="20">
        <v>7.3499999999999996E-2</v>
      </c>
      <c r="K119" s="22" t="s">
        <v>561</v>
      </c>
      <c r="L119" s="22" t="s">
        <v>561</v>
      </c>
      <c r="M119" s="22"/>
      <c r="N119" s="24">
        <f t="shared" si="5"/>
        <v>6.9099999999999995E-2</v>
      </c>
      <c r="O119" s="15">
        <v>2.0899999999999998E-2</v>
      </c>
    </row>
    <row r="120" spans="1:15" x14ac:dyDescent="0.45">
      <c r="A120" s="18" t="s">
        <v>1017</v>
      </c>
      <c r="B120" s="18" t="s">
        <v>1018</v>
      </c>
      <c r="C120" s="18" t="s">
        <v>465</v>
      </c>
      <c r="D120" s="18" t="s">
        <v>1019</v>
      </c>
      <c r="E120" s="18" t="s">
        <v>1020</v>
      </c>
      <c r="F120" s="18" t="s">
        <v>560</v>
      </c>
      <c r="G120" s="19">
        <v>0.28000000000000003</v>
      </c>
      <c r="H120" s="20">
        <v>0.29310000000000003</v>
      </c>
      <c r="I120" s="20">
        <v>0.3024</v>
      </c>
      <c r="J120" s="20">
        <v>0.28170000000000001</v>
      </c>
      <c r="K120" s="22" t="s">
        <v>561</v>
      </c>
      <c r="L120" s="22" t="s">
        <v>561</v>
      </c>
      <c r="M120" s="22"/>
      <c r="N120" s="24">
        <f t="shared" si="5"/>
        <v>0.29239999999999999</v>
      </c>
      <c r="O120" s="15">
        <v>1.24E-2</v>
      </c>
    </row>
    <row r="121" spans="1:15" x14ac:dyDescent="0.45">
      <c r="A121" s="18" t="s">
        <v>1021</v>
      </c>
      <c r="B121" s="18" t="s">
        <v>1022</v>
      </c>
      <c r="C121" s="18" t="s">
        <v>465</v>
      </c>
      <c r="D121" s="18" t="s">
        <v>1023</v>
      </c>
      <c r="E121" s="18" t="s">
        <v>1024</v>
      </c>
      <c r="F121" s="18" t="s">
        <v>560</v>
      </c>
      <c r="G121" s="19">
        <v>0.17</v>
      </c>
      <c r="H121" s="20">
        <v>0.13550000000000001</v>
      </c>
      <c r="I121" s="20">
        <v>0.14280000000000001</v>
      </c>
      <c r="J121" s="20">
        <v>0.15690000000000001</v>
      </c>
      <c r="K121" s="22" t="s">
        <v>561</v>
      </c>
      <c r="L121" s="22" t="s">
        <v>561</v>
      </c>
      <c r="M121" s="22"/>
      <c r="N121" s="24">
        <f t="shared" si="5"/>
        <v>0.14506666666666668</v>
      </c>
      <c r="O121" s="15">
        <v>2.49333333333333E-2</v>
      </c>
    </row>
    <row r="122" spans="1:15" x14ac:dyDescent="0.45">
      <c r="A122" s="18" t="s">
        <v>1025</v>
      </c>
      <c r="B122" s="18" t="s">
        <v>1026</v>
      </c>
      <c r="C122" s="18" t="s">
        <v>87</v>
      </c>
      <c r="D122" s="18" t="s">
        <v>1027</v>
      </c>
      <c r="E122" s="18" t="s">
        <v>1028</v>
      </c>
      <c r="F122" s="18" t="s">
        <v>560</v>
      </c>
      <c r="G122" s="19">
        <v>0.32</v>
      </c>
      <c r="H122" s="20">
        <v>0.32740000000000002</v>
      </c>
      <c r="I122" s="20">
        <v>0.35620000000000002</v>
      </c>
      <c r="J122" s="20">
        <v>0.30049999999999999</v>
      </c>
      <c r="K122" s="22" t="s">
        <v>561</v>
      </c>
      <c r="L122" s="22" t="s">
        <v>561</v>
      </c>
      <c r="M122" s="22"/>
      <c r="N122" s="24">
        <f t="shared" si="5"/>
        <v>0.32803333333333334</v>
      </c>
      <c r="O122" s="15">
        <v>8.0333333333333402E-3</v>
      </c>
    </row>
    <row r="123" spans="1:15" x14ac:dyDescent="0.45">
      <c r="A123" s="18" t="s">
        <v>1029</v>
      </c>
      <c r="B123" s="18" t="s">
        <v>1030</v>
      </c>
      <c r="C123" s="18" t="s">
        <v>4</v>
      </c>
      <c r="D123" s="18" t="s">
        <v>1031</v>
      </c>
      <c r="E123" s="18" t="s">
        <v>1032</v>
      </c>
      <c r="F123" s="18" t="s">
        <v>560</v>
      </c>
      <c r="G123" s="19">
        <v>0.41</v>
      </c>
      <c r="H123" s="20">
        <v>0.37359999999999999</v>
      </c>
      <c r="I123" s="20">
        <v>0.37180000000000002</v>
      </c>
      <c r="J123" s="20">
        <v>0.37319999999999998</v>
      </c>
      <c r="K123" s="22" t="s">
        <v>561</v>
      </c>
      <c r="L123" s="22" t="s">
        <v>561</v>
      </c>
      <c r="M123" s="22"/>
      <c r="N123" s="24">
        <f t="shared" si="5"/>
        <v>0.37286666666666668</v>
      </c>
      <c r="O123" s="15">
        <v>3.7133333333333303E-2</v>
      </c>
    </row>
    <row r="124" spans="1:15" x14ac:dyDescent="0.45">
      <c r="A124" s="18" t="s">
        <v>1033</v>
      </c>
      <c r="B124" s="18" t="s">
        <v>1034</v>
      </c>
      <c r="C124" s="18" t="s">
        <v>414</v>
      </c>
      <c r="D124" s="18" t="s">
        <v>1035</v>
      </c>
      <c r="E124" s="18" t="s">
        <v>1036</v>
      </c>
      <c r="F124" s="18" t="s">
        <v>560</v>
      </c>
      <c r="G124" s="19">
        <v>0.32</v>
      </c>
      <c r="H124" s="20">
        <v>0.28160000000000002</v>
      </c>
      <c r="I124" s="20">
        <v>0.29170000000000001</v>
      </c>
      <c r="J124" s="20">
        <v>0.31719999999999998</v>
      </c>
      <c r="K124" s="22" t="s">
        <v>561</v>
      </c>
      <c r="L124" s="22" t="s">
        <v>561</v>
      </c>
      <c r="M124" s="22"/>
      <c r="N124" s="24">
        <f t="shared" si="5"/>
        <v>0.29683333333333334</v>
      </c>
      <c r="O124" s="15">
        <v>2.31666666666667E-2</v>
      </c>
    </row>
    <row r="125" spans="1:15" x14ac:dyDescent="0.45">
      <c r="A125" s="18" t="s">
        <v>1037</v>
      </c>
      <c r="B125" s="18" t="s">
        <v>1038</v>
      </c>
      <c r="C125" s="18" t="s">
        <v>414</v>
      </c>
      <c r="D125" s="18" t="s">
        <v>1039</v>
      </c>
      <c r="E125" s="18" t="s">
        <v>1040</v>
      </c>
      <c r="F125" s="18" t="s">
        <v>560</v>
      </c>
      <c r="G125" s="19">
        <v>0.13</v>
      </c>
      <c r="H125" s="20">
        <v>0.1358</v>
      </c>
      <c r="I125" s="20">
        <v>0.122</v>
      </c>
      <c r="J125" s="20">
        <v>0.15459999999999999</v>
      </c>
      <c r="K125" s="22" t="s">
        <v>561</v>
      </c>
      <c r="L125" s="22" t="s">
        <v>561</v>
      </c>
      <c r="M125" s="22"/>
      <c r="N125" s="24">
        <f t="shared" si="5"/>
        <v>0.13746666666666665</v>
      </c>
      <c r="O125" s="15">
        <v>7.4666666666666501E-3</v>
      </c>
    </row>
    <row r="126" spans="1:15" x14ac:dyDescent="0.45">
      <c r="A126" s="18" t="s">
        <v>1041</v>
      </c>
      <c r="B126" s="18" t="s">
        <v>1042</v>
      </c>
      <c r="C126" s="18" t="s">
        <v>414</v>
      </c>
      <c r="D126" s="18" t="s">
        <v>1043</v>
      </c>
      <c r="E126" s="18" t="s">
        <v>1044</v>
      </c>
      <c r="F126" s="18" t="s">
        <v>560</v>
      </c>
      <c r="G126" s="19">
        <v>0.16</v>
      </c>
      <c r="H126" s="20">
        <v>0.1091</v>
      </c>
      <c r="I126" s="20">
        <v>0.14860000000000001</v>
      </c>
      <c r="J126" s="20">
        <v>0.122</v>
      </c>
      <c r="K126" s="22" t="s">
        <v>561</v>
      </c>
      <c r="L126" s="22" t="s">
        <v>561</v>
      </c>
      <c r="M126" s="22"/>
      <c r="N126" s="24">
        <f t="shared" si="5"/>
        <v>0.12656666666666669</v>
      </c>
      <c r="O126" s="15">
        <v>3.3433333333333301E-2</v>
      </c>
    </row>
    <row r="127" spans="1:15" x14ac:dyDescent="0.45">
      <c r="A127" s="18" t="s">
        <v>1045</v>
      </c>
      <c r="B127" s="18" t="s">
        <v>1046</v>
      </c>
      <c r="C127" s="18" t="s">
        <v>301</v>
      </c>
      <c r="D127" s="18" t="s">
        <v>1047</v>
      </c>
      <c r="E127" s="18" t="s">
        <v>1048</v>
      </c>
      <c r="F127" s="18" t="s">
        <v>560</v>
      </c>
      <c r="G127" s="19">
        <v>0.1</v>
      </c>
      <c r="H127" s="20">
        <v>7.7899999999999997E-2</v>
      </c>
      <c r="I127" s="20">
        <v>6.9900000000000004E-2</v>
      </c>
      <c r="J127" s="20">
        <v>8.1000000000000003E-2</v>
      </c>
      <c r="K127" s="22" t="s">
        <v>561</v>
      </c>
      <c r="L127" s="22" t="s">
        <v>561</v>
      </c>
      <c r="M127" s="22"/>
      <c r="N127" s="24">
        <f t="shared" si="5"/>
        <v>7.6266666666666663E-2</v>
      </c>
      <c r="O127" s="15">
        <v>2.3733333333333301E-2</v>
      </c>
    </row>
    <row r="128" spans="1:15" x14ac:dyDescent="0.45">
      <c r="A128" s="18" t="s">
        <v>1049</v>
      </c>
      <c r="B128" s="18" t="s">
        <v>1050</v>
      </c>
      <c r="C128" s="18" t="s">
        <v>301</v>
      </c>
      <c r="D128" s="18" t="s">
        <v>1051</v>
      </c>
      <c r="E128" s="18" t="s">
        <v>1052</v>
      </c>
      <c r="F128" s="18" t="s">
        <v>560</v>
      </c>
      <c r="G128" s="19">
        <v>7.0000000000000007E-2</v>
      </c>
      <c r="H128" s="20">
        <v>5.9900000000000002E-2</v>
      </c>
      <c r="I128" s="20">
        <v>5.8500000000000003E-2</v>
      </c>
      <c r="J128" s="20">
        <v>6.2199999999999998E-2</v>
      </c>
      <c r="K128" s="22" t="s">
        <v>561</v>
      </c>
      <c r="L128" s="22" t="s">
        <v>561</v>
      </c>
      <c r="M128" s="22"/>
      <c r="N128" s="24">
        <f t="shared" si="5"/>
        <v>6.0200000000000004E-2</v>
      </c>
      <c r="O128" s="15">
        <v>9.7999999999999997E-3</v>
      </c>
    </row>
    <row r="129" spans="1:15" x14ac:dyDescent="0.45">
      <c r="A129" s="18" t="s">
        <v>1053</v>
      </c>
      <c r="B129" s="18" t="s">
        <v>1054</v>
      </c>
      <c r="C129" s="18" t="s">
        <v>301</v>
      </c>
      <c r="D129" s="18" t="s">
        <v>801</v>
      </c>
      <c r="E129" s="18" t="s">
        <v>1055</v>
      </c>
      <c r="F129" s="18" t="s">
        <v>560</v>
      </c>
      <c r="G129" s="19">
        <v>0.31</v>
      </c>
      <c r="H129" s="20">
        <v>0.24829999999999999</v>
      </c>
      <c r="I129" s="20">
        <v>0.33329999999999999</v>
      </c>
      <c r="J129" s="20">
        <v>0.26319999999999999</v>
      </c>
      <c r="K129" s="22" t="s">
        <v>561</v>
      </c>
      <c r="L129" s="22" t="s">
        <v>561</v>
      </c>
      <c r="M129" s="22"/>
      <c r="N129" s="24">
        <f t="shared" si="5"/>
        <v>0.28160000000000002</v>
      </c>
      <c r="O129" s="15">
        <v>2.8400000000000002E-2</v>
      </c>
    </row>
    <row r="130" spans="1:15" x14ac:dyDescent="0.45">
      <c r="A130" s="18" t="s">
        <v>1056</v>
      </c>
      <c r="B130" s="18" t="s">
        <v>1057</v>
      </c>
      <c r="C130" s="18" t="s">
        <v>262</v>
      </c>
      <c r="D130" s="18" t="s">
        <v>1058</v>
      </c>
      <c r="E130" s="18" t="s">
        <v>1059</v>
      </c>
      <c r="F130" s="18" t="s">
        <v>560</v>
      </c>
      <c r="G130" s="19">
        <v>0.16</v>
      </c>
      <c r="H130" s="20">
        <v>0.16980000000000001</v>
      </c>
      <c r="I130" s="20">
        <v>0.18149999999999999</v>
      </c>
      <c r="J130" s="20">
        <v>0.1885</v>
      </c>
      <c r="K130" s="22" t="s">
        <v>561</v>
      </c>
      <c r="L130" s="22" t="s">
        <v>561</v>
      </c>
      <c r="M130" s="22"/>
      <c r="N130" s="24">
        <f t="shared" si="5"/>
        <v>0.17993333333333336</v>
      </c>
      <c r="O130" s="15">
        <v>1.99333333333334E-2</v>
      </c>
    </row>
    <row r="131" spans="1:15" x14ac:dyDescent="0.45">
      <c r="A131" s="18" t="s">
        <v>1060</v>
      </c>
      <c r="B131" s="18" t="s">
        <v>1061</v>
      </c>
      <c r="C131" s="18" t="s">
        <v>262</v>
      </c>
      <c r="D131" s="18" t="s">
        <v>1062</v>
      </c>
      <c r="E131" s="18" t="s">
        <v>1063</v>
      </c>
      <c r="F131" s="18" t="s">
        <v>560</v>
      </c>
      <c r="G131" s="19">
        <v>0.38</v>
      </c>
      <c r="H131" s="20">
        <v>0.378</v>
      </c>
      <c r="I131" s="20">
        <v>0.36349999999999999</v>
      </c>
      <c r="J131" s="20">
        <v>0.3695</v>
      </c>
      <c r="K131" s="22" t="s">
        <v>561</v>
      </c>
      <c r="L131" s="22" t="s">
        <v>561</v>
      </c>
      <c r="M131" s="22"/>
      <c r="N131" s="24">
        <f t="shared" si="5"/>
        <v>0.37033333333333335</v>
      </c>
      <c r="O131" s="15">
        <v>9.6666666666666602E-3</v>
      </c>
    </row>
    <row r="132" spans="1:15" x14ac:dyDescent="0.45">
      <c r="A132" s="18" t="s">
        <v>1064</v>
      </c>
      <c r="B132" s="18" t="s">
        <v>1065</v>
      </c>
      <c r="C132" s="18" t="s">
        <v>328</v>
      </c>
      <c r="D132" s="18" t="s">
        <v>1066</v>
      </c>
      <c r="E132" s="18" t="s">
        <v>612</v>
      </c>
      <c r="F132" s="18" t="s">
        <v>560</v>
      </c>
      <c r="G132" s="19">
        <v>0.28000000000000003</v>
      </c>
      <c r="H132" s="20">
        <v>0.26869999999999999</v>
      </c>
      <c r="I132" s="20">
        <v>0.31040000000000001</v>
      </c>
      <c r="J132" s="20">
        <v>0.28310000000000002</v>
      </c>
      <c r="K132" s="22" t="s">
        <v>561</v>
      </c>
      <c r="L132" s="22" t="s">
        <v>561</v>
      </c>
      <c r="M132" s="22"/>
      <c r="N132" s="24">
        <f t="shared" si="5"/>
        <v>0.28739999999999999</v>
      </c>
      <c r="O132" s="15">
        <v>7.3999999999999604E-3</v>
      </c>
    </row>
    <row r="133" spans="1:15" x14ac:dyDescent="0.45">
      <c r="A133" s="18" t="s">
        <v>1067</v>
      </c>
      <c r="B133" s="18" t="s">
        <v>1068</v>
      </c>
      <c r="C133" s="18" t="s">
        <v>305</v>
      </c>
      <c r="D133" s="18" t="s">
        <v>1069</v>
      </c>
      <c r="E133" s="18" t="s">
        <v>1070</v>
      </c>
      <c r="F133" s="18" t="s">
        <v>614</v>
      </c>
      <c r="G133" s="19">
        <v>0.33</v>
      </c>
      <c r="H133" s="20">
        <v>0.29749999999999999</v>
      </c>
      <c r="I133" s="20">
        <v>0.30109999999999998</v>
      </c>
      <c r="J133" s="20">
        <v>0.33829999999999999</v>
      </c>
      <c r="K133" s="22" t="s">
        <v>561</v>
      </c>
      <c r="L133" s="22" t="s">
        <v>561</v>
      </c>
      <c r="M133" s="22"/>
      <c r="N133" s="24">
        <f t="shared" si="5"/>
        <v>0.31230000000000002</v>
      </c>
      <c r="O133" s="15">
        <v>1.77E-2</v>
      </c>
    </row>
    <row r="134" spans="1:15" x14ac:dyDescent="0.45">
      <c r="A134" s="18" t="s">
        <v>1071</v>
      </c>
      <c r="B134" s="18" t="s">
        <v>1072</v>
      </c>
      <c r="C134" s="18" t="s">
        <v>305</v>
      </c>
      <c r="D134" s="18" t="s">
        <v>1073</v>
      </c>
      <c r="E134" s="18" t="s">
        <v>1074</v>
      </c>
      <c r="F134" s="18" t="s">
        <v>560</v>
      </c>
      <c r="G134" s="19">
        <v>0.31</v>
      </c>
      <c r="H134" s="20">
        <v>0.23880000000000001</v>
      </c>
      <c r="I134" s="20">
        <v>0.18</v>
      </c>
      <c r="J134" s="20">
        <v>0.1983</v>
      </c>
      <c r="K134" s="22" t="s">
        <v>561</v>
      </c>
      <c r="L134" s="22" t="s">
        <v>561</v>
      </c>
      <c r="M134" s="22"/>
      <c r="N134" s="24">
        <f t="shared" si="5"/>
        <v>0.20569999999999999</v>
      </c>
      <c r="O134" s="15">
        <v>0.1043</v>
      </c>
    </row>
    <row r="135" spans="1:15" x14ac:dyDescent="0.45">
      <c r="A135" s="18" t="s">
        <v>1075</v>
      </c>
      <c r="B135" s="18" t="s">
        <v>1076</v>
      </c>
      <c r="C135" s="18" t="s">
        <v>317</v>
      </c>
      <c r="D135" s="18" t="s">
        <v>1077</v>
      </c>
      <c r="E135" s="18" t="s">
        <v>1078</v>
      </c>
      <c r="F135" s="18" t="s">
        <v>560</v>
      </c>
      <c r="G135" s="19">
        <v>0.28000000000000003</v>
      </c>
      <c r="H135" s="20">
        <v>0.37919999999999998</v>
      </c>
      <c r="I135" s="20">
        <v>0.28270000000000001</v>
      </c>
      <c r="J135" s="20">
        <v>0.31019999999999998</v>
      </c>
      <c r="K135" s="22" t="s">
        <v>561</v>
      </c>
      <c r="L135" s="22" t="s">
        <v>561</v>
      </c>
      <c r="M135" s="22"/>
      <c r="N135" s="24">
        <f t="shared" si="5"/>
        <v>0.32403333333333334</v>
      </c>
      <c r="O135" s="15">
        <v>4.4033333333333299E-2</v>
      </c>
    </row>
    <row r="136" spans="1:15" x14ac:dyDescent="0.45">
      <c r="A136" s="18" t="s">
        <v>1079</v>
      </c>
      <c r="B136" s="18" t="s">
        <v>1080</v>
      </c>
      <c r="C136" s="18" t="s">
        <v>317</v>
      </c>
      <c r="D136" s="18" t="s">
        <v>1081</v>
      </c>
      <c r="E136" s="18" t="s">
        <v>1082</v>
      </c>
      <c r="F136" s="18" t="s">
        <v>614</v>
      </c>
      <c r="G136" s="19">
        <v>0.33</v>
      </c>
      <c r="H136" s="20">
        <v>0.31340000000000001</v>
      </c>
      <c r="I136" s="20">
        <v>0.37290000000000001</v>
      </c>
      <c r="J136" s="20">
        <v>0.31430000000000002</v>
      </c>
      <c r="K136" s="22" t="s">
        <v>561</v>
      </c>
      <c r="L136" s="22" t="s">
        <v>561</v>
      </c>
      <c r="M136" s="22"/>
      <c r="N136" s="24">
        <f t="shared" si="5"/>
        <v>0.33353333333333329</v>
      </c>
      <c r="O136" s="15">
        <v>3.5333333333332799E-3</v>
      </c>
    </row>
    <row r="137" spans="1:15" x14ac:dyDescent="0.45">
      <c r="A137" s="18" t="s">
        <v>1083</v>
      </c>
      <c r="B137" s="18" t="s">
        <v>1084</v>
      </c>
      <c r="C137" s="18" t="s">
        <v>307</v>
      </c>
      <c r="D137" s="18" t="s">
        <v>1085</v>
      </c>
      <c r="E137" s="18" t="s">
        <v>1086</v>
      </c>
      <c r="F137" s="18" t="s">
        <v>560</v>
      </c>
      <c r="G137" s="19">
        <v>0.3</v>
      </c>
      <c r="H137" s="20">
        <v>0.27150000000000002</v>
      </c>
      <c r="I137" s="20">
        <v>0.30309999999999998</v>
      </c>
      <c r="J137" s="20">
        <v>0.28770000000000001</v>
      </c>
      <c r="K137" s="22" t="s">
        <v>561</v>
      </c>
      <c r="L137" s="22" t="s">
        <v>561</v>
      </c>
      <c r="M137" s="22"/>
      <c r="N137" s="24">
        <f t="shared" si="5"/>
        <v>0.28743333333333337</v>
      </c>
      <c r="O137" s="15">
        <v>1.2566666666666599E-2</v>
      </c>
    </row>
    <row r="138" spans="1:15" x14ac:dyDescent="0.45">
      <c r="A138" s="18" t="s">
        <v>1087</v>
      </c>
      <c r="B138" s="18" t="s">
        <v>1088</v>
      </c>
      <c r="C138" s="18" t="s">
        <v>474</v>
      </c>
      <c r="D138" s="18" t="s">
        <v>1089</v>
      </c>
      <c r="E138" s="18" t="s">
        <v>1090</v>
      </c>
      <c r="F138" s="18" t="s">
        <v>560</v>
      </c>
      <c r="G138" s="19">
        <v>0.16</v>
      </c>
      <c r="H138" s="20">
        <v>0.1676</v>
      </c>
      <c r="I138" s="20">
        <v>0.15759999999999999</v>
      </c>
      <c r="J138" s="20">
        <v>0.16650000000000001</v>
      </c>
      <c r="K138" s="22" t="s">
        <v>561</v>
      </c>
      <c r="L138" s="22" t="s">
        <v>561</v>
      </c>
      <c r="M138" s="22"/>
      <c r="N138" s="24">
        <f t="shared" si="5"/>
        <v>0.16390000000000002</v>
      </c>
      <c r="O138" s="15">
        <v>3.9000000000000098E-3</v>
      </c>
    </row>
    <row r="139" spans="1:15" x14ac:dyDescent="0.45">
      <c r="A139" s="18" t="s">
        <v>1091</v>
      </c>
      <c r="B139" s="18" t="s">
        <v>1092</v>
      </c>
      <c r="C139" s="18" t="s">
        <v>28</v>
      </c>
      <c r="D139" s="18" t="s">
        <v>1093</v>
      </c>
      <c r="E139" s="18" t="s">
        <v>1094</v>
      </c>
      <c r="F139" s="18" t="s">
        <v>560</v>
      </c>
      <c r="G139" s="19">
        <v>0.26</v>
      </c>
      <c r="H139" s="20">
        <v>0.25929999999999997</v>
      </c>
      <c r="I139" s="20">
        <v>0.26329999999999998</v>
      </c>
      <c r="J139" s="20">
        <v>0.2762</v>
      </c>
      <c r="K139" s="22" t="s">
        <v>561</v>
      </c>
      <c r="L139" s="22" t="s">
        <v>561</v>
      </c>
      <c r="M139" s="22"/>
      <c r="N139" s="24">
        <f t="shared" si="5"/>
        <v>0.26626666666666665</v>
      </c>
      <c r="O139" s="15">
        <v>6.26666666666664E-3</v>
      </c>
    </row>
    <row r="140" spans="1:15" x14ac:dyDescent="0.45">
      <c r="A140" s="18" t="s">
        <v>1095</v>
      </c>
      <c r="B140" s="18" t="s">
        <v>1096</v>
      </c>
      <c r="C140" s="18" t="s">
        <v>28</v>
      </c>
      <c r="D140" s="18" t="s">
        <v>1097</v>
      </c>
      <c r="E140" s="18" t="s">
        <v>1098</v>
      </c>
      <c r="F140" s="18" t="s">
        <v>560</v>
      </c>
      <c r="G140" s="19">
        <v>0.32</v>
      </c>
      <c r="H140" s="20">
        <v>0.33479999999999999</v>
      </c>
      <c r="I140" s="20">
        <v>0.34339999999999998</v>
      </c>
      <c r="J140" s="20">
        <v>0.34689999999999999</v>
      </c>
      <c r="K140" s="22" t="s">
        <v>561</v>
      </c>
      <c r="L140" s="22" t="s">
        <v>561</v>
      </c>
      <c r="M140" s="22"/>
      <c r="N140" s="24">
        <f t="shared" si="5"/>
        <v>0.34169999999999995</v>
      </c>
      <c r="O140" s="15">
        <v>2.16999999999999E-2</v>
      </c>
    </row>
    <row r="141" spans="1:15" x14ac:dyDescent="0.45">
      <c r="A141" s="18" t="s">
        <v>1099</v>
      </c>
      <c r="B141" s="18" t="s">
        <v>1100</v>
      </c>
      <c r="C141" s="18" t="s">
        <v>28</v>
      </c>
      <c r="D141" s="18" t="s">
        <v>1101</v>
      </c>
      <c r="E141" s="18" t="s">
        <v>1102</v>
      </c>
      <c r="F141" s="18" t="s">
        <v>560</v>
      </c>
      <c r="G141" s="19">
        <v>0.35</v>
      </c>
      <c r="H141" s="20">
        <v>0.311</v>
      </c>
      <c r="I141" s="20">
        <v>0.33589999999999998</v>
      </c>
      <c r="J141" s="20">
        <v>0.2994</v>
      </c>
      <c r="K141" s="22" t="s">
        <v>561</v>
      </c>
      <c r="L141" s="22" t="s">
        <v>561</v>
      </c>
      <c r="M141" s="22"/>
      <c r="N141" s="24">
        <f t="shared" si="5"/>
        <v>0.31543333333333334</v>
      </c>
      <c r="O141" s="15">
        <v>3.45666666666666E-2</v>
      </c>
    </row>
    <row r="142" spans="1:15" x14ac:dyDescent="0.45">
      <c r="A142" s="18" t="s">
        <v>1103</v>
      </c>
      <c r="B142" s="18" t="s">
        <v>1104</v>
      </c>
      <c r="C142" s="18" t="s">
        <v>28</v>
      </c>
      <c r="D142" s="18" t="s">
        <v>1105</v>
      </c>
      <c r="E142" s="18" t="s">
        <v>1106</v>
      </c>
      <c r="F142" s="18" t="s">
        <v>560</v>
      </c>
      <c r="G142" s="19">
        <v>0.32</v>
      </c>
      <c r="H142" s="20">
        <v>0.32469999999999999</v>
      </c>
      <c r="I142" s="20">
        <v>0.313</v>
      </c>
      <c r="J142" s="20">
        <v>0.32750000000000001</v>
      </c>
      <c r="K142" s="22" t="s">
        <v>561</v>
      </c>
      <c r="L142" s="22" t="s">
        <v>561</v>
      </c>
      <c r="M142" s="22"/>
      <c r="N142" s="24">
        <f t="shared" si="5"/>
        <v>0.32173333333333332</v>
      </c>
      <c r="O142" s="15">
        <v>1.7333333333333101E-3</v>
      </c>
    </row>
    <row r="143" spans="1:15" x14ac:dyDescent="0.45">
      <c r="A143" s="18" t="s">
        <v>1107</v>
      </c>
      <c r="B143" s="18" t="s">
        <v>1108</v>
      </c>
      <c r="C143" s="18" t="s">
        <v>28</v>
      </c>
      <c r="D143" s="18" t="s">
        <v>1109</v>
      </c>
      <c r="E143" s="18" t="s">
        <v>1110</v>
      </c>
      <c r="F143" s="18" t="s">
        <v>560</v>
      </c>
      <c r="G143" s="19">
        <v>0.32</v>
      </c>
      <c r="H143" s="20">
        <v>0.28410000000000002</v>
      </c>
      <c r="I143" s="20">
        <v>0.31119999999999998</v>
      </c>
      <c r="J143" s="20">
        <v>0.28710000000000002</v>
      </c>
      <c r="K143" s="22" t="s">
        <v>561</v>
      </c>
      <c r="L143" s="22" t="s">
        <v>561</v>
      </c>
      <c r="M143" s="22"/>
      <c r="N143" s="24">
        <f t="shared" si="5"/>
        <v>0.2941333333333333</v>
      </c>
      <c r="O143" s="15">
        <v>2.5866666666666701E-2</v>
      </c>
    </row>
    <row r="144" spans="1:15" x14ac:dyDescent="0.45">
      <c r="A144" s="18" t="s">
        <v>1111</v>
      </c>
      <c r="B144" s="18" t="s">
        <v>1112</v>
      </c>
      <c r="C144" s="18" t="s">
        <v>28</v>
      </c>
      <c r="D144" s="18" t="s">
        <v>1113</v>
      </c>
      <c r="E144" s="18" t="s">
        <v>1114</v>
      </c>
      <c r="F144" s="18" t="s">
        <v>560</v>
      </c>
      <c r="G144" s="19">
        <v>0.31</v>
      </c>
      <c r="H144" s="20">
        <v>0.30599999999999999</v>
      </c>
      <c r="I144" s="20">
        <v>0.33040000000000003</v>
      </c>
      <c r="J144" s="20">
        <v>0.32829999999999998</v>
      </c>
      <c r="K144" s="22" t="s">
        <v>561</v>
      </c>
      <c r="L144" s="22" t="s">
        <v>561</v>
      </c>
      <c r="M144" s="22"/>
      <c r="N144" s="24">
        <f t="shared" si="5"/>
        <v>0.32156666666666672</v>
      </c>
      <c r="O144" s="15">
        <v>1.1566666666666701E-2</v>
      </c>
    </row>
    <row r="145" spans="1:15" x14ac:dyDescent="0.45">
      <c r="A145" s="18" t="s">
        <v>1115</v>
      </c>
      <c r="B145" s="18" t="s">
        <v>1116</v>
      </c>
      <c r="C145" s="18" t="s">
        <v>28</v>
      </c>
      <c r="D145" s="18" t="s">
        <v>1117</v>
      </c>
      <c r="E145" s="18" t="s">
        <v>1118</v>
      </c>
      <c r="F145" s="18" t="s">
        <v>560</v>
      </c>
      <c r="G145" s="19">
        <v>0.36</v>
      </c>
      <c r="H145" s="20">
        <v>0.3296</v>
      </c>
      <c r="I145" s="20">
        <v>0.32540000000000002</v>
      </c>
      <c r="J145" s="20">
        <v>0.34370000000000001</v>
      </c>
      <c r="K145" s="22" t="s">
        <v>561</v>
      </c>
      <c r="L145" s="22" t="s">
        <v>561</v>
      </c>
      <c r="M145" s="22"/>
      <c r="N145" s="24">
        <f t="shared" si="5"/>
        <v>0.33290000000000003</v>
      </c>
      <c r="O145" s="15">
        <v>2.7099999999999999E-2</v>
      </c>
    </row>
    <row r="146" spans="1:15" x14ac:dyDescent="0.45">
      <c r="A146" s="18" t="s">
        <v>1119</v>
      </c>
      <c r="B146" s="18" t="s">
        <v>1120</v>
      </c>
      <c r="C146" s="18" t="s">
        <v>28</v>
      </c>
      <c r="D146" s="18" t="s">
        <v>1121</v>
      </c>
      <c r="E146" s="18" t="s">
        <v>1122</v>
      </c>
      <c r="F146" s="18" t="s">
        <v>560</v>
      </c>
      <c r="G146" s="19">
        <v>0.35</v>
      </c>
      <c r="H146" s="20">
        <v>0.27039999999999997</v>
      </c>
      <c r="I146" s="20">
        <v>0.2903</v>
      </c>
      <c r="J146" s="20">
        <v>0.27310000000000001</v>
      </c>
      <c r="K146" s="22" t="s">
        <v>561</v>
      </c>
      <c r="L146" s="22" t="s">
        <v>561</v>
      </c>
      <c r="M146" s="22"/>
      <c r="N146" s="24">
        <f t="shared" si="5"/>
        <v>0.27793333333333331</v>
      </c>
      <c r="O146" s="15">
        <v>7.2066666666666696E-2</v>
      </c>
    </row>
    <row r="147" spans="1:15" x14ac:dyDescent="0.45">
      <c r="A147" s="18" t="s">
        <v>1123</v>
      </c>
      <c r="B147" s="18" t="s">
        <v>1124</v>
      </c>
      <c r="C147" s="18" t="s">
        <v>208</v>
      </c>
      <c r="D147" s="18" t="s">
        <v>1125</v>
      </c>
      <c r="E147" s="18" t="s">
        <v>1126</v>
      </c>
      <c r="F147" s="18" t="s">
        <v>560</v>
      </c>
      <c r="G147" s="19">
        <v>0.23</v>
      </c>
      <c r="H147" s="20">
        <v>0.23880000000000001</v>
      </c>
      <c r="I147" s="20">
        <v>0.29880000000000001</v>
      </c>
      <c r="J147" s="20">
        <v>0.28520000000000001</v>
      </c>
      <c r="K147" s="22" t="s">
        <v>561</v>
      </c>
      <c r="L147" s="22" t="s">
        <v>561</v>
      </c>
      <c r="M147" s="22"/>
      <c r="N147" s="24">
        <f t="shared" si="5"/>
        <v>0.27426666666666671</v>
      </c>
      <c r="O147" s="15">
        <v>4.4266666666666697E-2</v>
      </c>
    </row>
    <row r="148" spans="1:15" x14ac:dyDescent="0.45">
      <c r="A148" s="18" t="s">
        <v>1127</v>
      </c>
      <c r="B148" s="18" t="s">
        <v>1128</v>
      </c>
      <c r="C148" s="18" t="s">
        <v>208</v>
      </c>
      <c r="D148" s="18" t="s">
        <v>1129</v>
      </c>
      <c r="E148" s="18" t="s">
        <v>1130</v>
      </c>
      <c r="F148" s="18" t="s">
        <v>560</v>
      </c>
      <c r="G148" s="19">
        <v>0.17</v>
      </c>
      <c r="H148" s="20">
        <v>0.16719999999999999</v>
      </c>
      <c r="I148" s="20">
        <v>0.20830000000000001</v>
      </c>
      <c r="J148" s="20">
        <v>0.23080000000000001</v>
      </c>
      <c r="K148" s="22" t="s">
        <v>561</v>
      </c>
      <c r="L148" s="22" t="s">
        <v>561</v>
      </c>
      <c r="M148" s="22"/>
      <c r="N148" s="24">
        <f t="shared" si="5"/>
        <v>0.20210000000000003</v>
      </c>
      <c r="O148" s="15">
        <v>3.2099999999999997E-2</v>
      </c>
    </row>
    <row r="149" spans="1:15" x14ac:dyDescent="0.45">
      <c r="A149" s="18" t="s">
        <v>1131</v>
      </c>
      <c r="B149" s="18" t="s">
        <v>1132</v>
      </c>
      <c r="C149" s="18" t="s">
        <v>419</v>
      </c>
      <c r="D149" s="18" t="s">
        <v>1133</v>
      </c>
      <c r="E149" s="18" t="s">
        <v>1134</v>
      </c>
      <c r="F149" s="18" t="s">
        <v>560</v>
      </c>
      <c r="G149" s="19">
        <v>0.47</v>
      </c>
      <c r="H149" s="20">
        <v>0.43049999999999999</v>
      </c>
      <c r="I149" s="20">
        <v>0.42809999999999998</v>
      </c>
      <c r="J149" s="20">
        <v>0.49280000000000002</v>
      </c>
      <c r="K149" s="22" t="s">
        <v>561</v>
      </c>
      <c r="L149" s="22" t="s">
        <v>561</v>
      </c>
      <c r="M149" s="22"/>
      <c r="N149" s="24">
        <f t="shared" si="5"/>
        <v>0.45046666666666663</v>
      </c>
      <c r="O149" s="15">
        <v>1.9533333333333298E-2</v>
      </c>
    </row>
    <row r="150" spans="1:15" x14ac:dyDescent="0.45">
      <c r="A150" s="18" t="s">
        <v>1135</v>
      </c>
      <c r="B150" s="18" t="s">
        <v>1136</v>
      </c>
      <c r="C150" s="18" t="s">
        <v>419</v>
      </c>
      <c r="D150" s="18" t="s">
        <v>1137</v>
      </c>
      <c r="E150" s="18" t="s">
        <v>1138</v>
      </c>
      <c r="F150" s="18" t="s">
        <v>560</v>
      </c>
      <c r="G150" s="19">
        <v>0.48</v>
      </c>
      <c r="H150" s="20">
        <v>0.4214</v>
      </c>
      <c r="I150" s="20">
        <v>0.43480000000000002</v>
      </c>
      <c r="J150" s="20">
        <v>0.40560000000000002</v>
      </c>
      <c r="K150" s="22" t="s">
        <v>561</v>
      </c>
      <c r="L150" s="22" t="s">
        <v>561</v>
      </c>
      <c r="M150" s="22"/>
      <c r="N150" s="24">
        <f t="shared" si="5"/>
        <v>0.42060000000000003</v>
      </c>
      <c r="O150" s="15">
        <v>5.9400000000000001E-2</v>
      </c>
    </row>
    <row r="151" spans="1:15" x14ac:dyDescent="0.45">
      <c r="A151" s="18" t="s">
        <v>1139</v>
      </c>
      <c r="B151" s="18" t="s">
        <v>1140</v>
      </c>
      <c r="C151" s="18" t="s">
        <v>419</v>
      </c>
      <c r="D151" s="18" t="s">
        <v>1141</v>
      </c>
      <c r="E151" s="18" t="s">
        <v>1142</v>
      </c>
      <c r="F151" s="18" t="s">
        <v>560</v>
      </c>
      <c r="G151" s="19">
        <v>0.12</v>
      </c>
      <c r="H151" s="20">
        <v>0.1333</v>
      </c>
      <c r="I151" s="20">
        <v>0.17760000000000001</v>
      </c>
      <c r="J151" s="20">
        <v>0.13869999999999999</v>
      </c>
      <c r="K151" s="22" t="s">
        <v>561</v>
      </c>
      <c r="L151" s="22" t="s">
        <v>561</v>
      </c>
      <c r="M151" s="22"/>
      <c r="N151" s="24">
        <f t="shared" si="5"/>
        <v>0.14986666666666668</v>
      </c>
      <c r="O151" s="15">
        <v>2.9866666666666701E-2</v>
      </c>
    </row>
    <row r="152" spans="1:15" x14ac:dyDescent="0.45">
      <c r="A152" s="18" t="s">
        <v>1143</v>
      </c>
      <c r="B152" s="18" t="s">
        <v>1144</v>
      </c>
      <c r="C152" s="18" t="s">
        <v>419</v>
      </c>
      <c r="D152" s="18" t="s">
        <v>1145</v>
      </c>
      <c r="E152" s="18" t="s">
        <v>1146</v>
      </c>
      <c r="F152" s="18" t="s">
        <v>560</v>
      </c>
      <c r="G152" s="19">
        <v>0.27</v>
      </c>
      <c r="H152" s="20">
        <v>0.2296</v>
      </c>
      <c r="I152" s="20">
        <v>0.17</v>
      </c>
      <c r="J152" s="20">
        <v>0.24809999999999999</v>
      </c>
      <c r="K152" s="22" t="s">
        <v>561</v>
      </c>
      <c r="L152" s="22" t="s">
        <v>561</v>
      </c>
      <c r="M152" s="22"/>
      <c r="N152" s="24">
        <f t="shared" si="5"/>
        <v>0.21589999999999998</v>
      </c>
      <c r="O152" s="15">
        <v>5.4100000000000002E-2</v>
      </c>
    </row>
    <row r="153" spans="1:15" x14ac:dyDescent="0.45">
      <c r="A153" s="18" t="s">
        <v>1147</v>
      </c>
      <c r="B153" s="18" t="s">
        <v>1148</v>
      </c>
      <c r="C153" s="18" t="s">
        <v>121</v>
      </c>
      <c r="D153" s="18" t="s">
        <v>1149</v>
      </c>
      <c r="E153" s="18" t="s">
        <v>1150</v>
      </c>
      <c r="F153" s="18" t="s">
        <v>560</v>
      </c>
      <c r="G153" s="19">
        <v>0.48</v>
      </c>
      <c r="H153" s="20">
        <v>0.64439999999999997</v>
      </c>
      <c r="I153" s="20">
        <v>0.4118</v>
      </c>
      <c r="J153" s="20">
        <v>0.28570000000000001</v>
      </c>
      <c r="K153" s="22" t="s">
        <v>561</v>
      </c>
      <c r="L153" s="22" t="s">
        <v>561</v>
      </c>
      <c r="M153" s="22"/>
      <c r="N153" s="24">
        <f t="shared" si="5"/>
        <v>0.44730000000000003</v>
      </c>
      <c r="O153" s="15">
        <v>3.27E-2</v>
      </c>
    </row>
    <row r="154" spans="1:15" x14ac:dyDescent="0.45">
      <c r="A154" s="18" t="s">
        <v>1151</v>
      </c>
      <c r="B154" s="18" t="s">
        <v>1152</v>
      </c>
      <c r="C154" s="18" t="s">
        <v>415</v>
      </c>
      <c r="D154" s="18" t="s">
        <v>1153</v>
      </c>
      <c r="E154" s="18" t="s">
        <v>1154</v>
      </c>
      <c r="F154" s="18" t="s">
        <v>560</v>
      </c>
      <c r="G154" s="19">
        <v>0.43</v>
      </c>
      <c r="H154" s="20">
        <v>0.42470000000000002</v>
      </c>
      <c r="I154" s="20">
        <v>0.39639999999999997</v>
      </c>
      <c r="J154" s="20">
        <v>0.43659999999999999</v>
      </c>
      <c r="K154" s="22" t="s">
        <v>561</v>
      </c>
      <c r="L154" s="22" t="s">
        <v>561</v>
      </c>
      <c r="M154" s="22"/>
      <c r="N154" s="24">
        <f t="shared" si="5"/>
        <v>0.41923333333333329</v>
      </c>
      <c r="O154" s="15">
        <v>1.07666666666667E-2</v>
      </c>
    </row>
    <row r="155" spans="1:15" x14ac:dyDescent="0.45">
      <c r="A155" s="18" t="s">
        <v>1155</v>
      </c>
      <c r="B155" s="18" t="s">
        <v>1156</v>
      </c>
      <c r="C155" s="18" t="s">
        <v>415</v>
      </c>
      <c r="D155" s="18" t="s">
        <v>1157</v>
      </c>
      <c r="E155" s="18" t="s">
        <v>1158</v>
      </c>
      <c r="F155" s="18" t="s">
        <v>560</v>
      </c>
      <c r="G155" s="19">
        <v>0.34</v>
      </c>
      <c r="H155" s="20">
        <v>0.2535</v>
      </c>
      <c r="I155" s="20">
        <v>0.23960000000000001</v>
      </c>
      <c r="J155" s="20">
        <v>0.29070000000000001</v>
      </c>
      <c r="K155" s="22" t="s">
        <v>561</v>
      </c>
      <c r="L155" s="22" t="s">
        <v>561</v>
      </c>
      <c r="M155" s="22"/>
      <c r="N155" s="24">
        <f t="shared" si="5"/>
        <v>0.2612666666666667</v>
      </c>
      <c r="O155" s="15">
        <v>7.8733333333333294E-2</v>
      </c>
    </row>
    <row r="156" spans="1:15" x14ac:dyDescent="0.45">
      <c r="A156" s="18" t="s">
        <v>1159</v>
      </c>
      <c r="B156" s="18" t="s">
        <v>1160</v>
      </c>
      <c r="C156" s="18" t="s">
        <v>119</v>
      </c>
      <c r="D156" s="18" t="s">
        <v>1161</v>
      </c>
      <c r="E156" s="18" t="s">
        <v>1162</v>
      </c>
      <c r="F156" s="18" t="s">
        <v>560</v>
      </c>
      <c r="G156" s="19">
        <v>0.44</v>
      </c>
      <c r="H156" s="20">
        <v>0.41799999999999998</v>
      </c>
      <c r="I156" s="20">
        <v>0.40239999999999998</v>
      </c>
      <c r="J156" s="20">
        <v>0.48580000000000001</v>
      </c>
      <c r="K156" s="22" t="s">
        <v>561</v>
      </c>
      <c r="L156" s="22" t="s">
        <v>561</v>
      </c>
      <c r="M156" s="22"/>
      <c r="N156" s="24">
        <f t="shared" si="5"/>
        <v>0.43540000000000001</v>
      </c>
      <c r="O156" s="15">
        <v>4.5999999999999904E-3</v>
      </c>
    </row>
    <row r="157" spans="1:15" x14ac:dyDescent="0.45">
      <c r="A157" s="18" t="s">
        <v>1163</v>
      </c>
      <c r="B157" s="18" t="s">
        <v>1164</v>
      </c>
      <c r="C157" s="18" t="s">
        <v>479</v>
      </c>
      <c r="D157" s="18" t="s">
        <v>1165</v>
      </c>
      <c r="E157" s="18" t="s">
        <v>1166</v>
      </c>
      <c r="F157" s="18" t="s">
        <v>560</v>
      </c>
      <c r="G157" s="19">
        <v>0.23</v>
      </c>
      <c r="H157" s="20">
        <v>0.20519999999999999</v>
      </c>
      <c r="I157" s="20">
        <v>0.19539999999999999</v>
      </c>
      <c r="J157" s="20">
        <v>0.19059999999999999</v>
      </c>
      <c r="K157" s="22" t="s">
        <v>561</v>
      </c>
      <c r="L157" s="22" t="s">
        <v>561</v>
      </c>
      <c r="M157" s="22"/>
      <c r="N157" s="24">
        <f t="shared" si="5"/>
        <v>0.19706666666666664</v>
      </c>
      <c r="O157" s="15">
        <v>3.2933333333333398E-2</v>
      </c>
    </row>
    <row r="158" spans="1:15" x14ac:dyDescent="0.45">
      <c r="A158" s="18" t="s">
        <v>1167</v>
      </c>
      <c r="B158" s="18" t="s">
        <v>1168</v>
      </c>
      <c r="C158" s="18" t="s">
        <v>169</v>
      </c>
      <c r="D158" s="18" t="s">
        <v>1169</v>
      </c>
      <c r="E158" s="18" t="s">
        <v>1170</v>
      </c>
      <c r="F158" s="18" t="s">
        <v>560</v>
      </c>
      <c r="G158" s="19">
        <v>0.24</v>
      </c>
      <c r="H158" s="20">
        <v>0.20499999999999999</v>
      </c>
      <c r="I158" s="20">
        <v>0.2203</v>
      </c>
      <c r="J158" s="20">
        <v>0.1603</v>
      </c>
      <c r="K158" s="22" t="s">
        <v>561</v>
      </c>
      <c r="L158" s="22" t="s">
        <v>561</v>
      </c>
      <c r="M158" s="22"/>
      <c r="N158" s="24">
        <f t="shared" si="5"/>
        <v>0.19520000000000001</v>
      </c>
      <c r="O158" s="15">
        <v>4.48E-2</v>
      </c>
    </row>
    <row r="159" spans="1:15" ht="34" x14ac:dyDescent="0.45">
      <c r="A159" s="18" t="s">
        <v>1171</v>
      </c>
      <c r="B159" s="18" t="s">
        <v>1172</v>
      </c>
      <c r="C159" s="18" t="s">
        <v>169</v>
      </c>
      <c r="D159" s="18" t="s">
        <v>1173</v>
      </c>
      <c r="E159" s="18" t="s">
        <v>1174</v>
      </c>
      <c r="F159" s="18" t="s">
        <v>614</v>
      </c>
      <c r="G159" s="19">
        <v>0.02</v>
      </c>
      <c r="H159" s="20" t="e">
        <v>#N/A</v>
      </c>
      <c r="I159" s="20" t="e">
        <v>#N/A</v>
      </c>
      <c r="J159" s="20" t="e">
        <v>#N/A</v>
      </c>
      <c r="K159" s="22" t="s">
        <v>561</v>
      </c>
      <c r="L159" s="22" t="s">
        <v>561</v>
      </c>
      <c r="M159" s="25" t="s">
        <v>1175</v>
      </c>
      <c r="N159" s="24">
        <v>0</v>
      </c>
      <c r="O159" s="15">
        <v>0.02</v>
      </c>
    </row>
    <row r="160" spans="1:15" x14ac:dyDescent="0.45">
      <c r="A160" s="18" t="s">
        <v>1176</v>
      </c>
      <c r="B160" s="18" t="s">
        <v>1177</v>
      </c>
      <c r="C160" s="18" t="s">
        <v>169</v>
      </c>
      <c r="D160" s="18" t="s">
        <v>1178</v>
      </c>
      <c r="E160" s="18" t="s">
        <v>1179</v>
      </c>
      <c r="F160" s="18" t="s">
        <v>560</v>
      </c>
      <c r="G160" s="19">
        <v>0.15</v>
      </c>
      <c r="H160" s="20">
        <v>0.11890000000000001</v>
      </c>
      <c r="I160" s="20">
        <v>0.1212</v>
      </c>
      <c r="J160" s="20">
        <v>0.15989999999999999</v>
      </c>
      <c r="K160" s="22" t="s">
        <v>561</v>
      </c>
      <c r="L160" s="22" t="s">
        <v>561</v>
      </c>
      <c r="M160" s="22"/>
      <c r="N160" s="24">
        <f t="shared" ref="N160:N190" si="6">AVERAGE(H160:J160)</f>
        <v>0.13333333333333333</v>
      </c>
      <c r="O160" s="15">
        <v>1.6666666666666701E-2</v>
      </c>
    </row>
    <row r="161" spans="1:15" x14ac:dyDescent="0.45">
      <c r="A161" s="18" t="s">
        <v>1180</v>
      </c>
      <c r="B161" s="18" t="s">
        <v>1181</v>
      </c>
      <c r="C161" s="18" t="s">
        <v>169</v>
      </c>
      <c r="D161" s="18" t="s">
        <v>1182</v>
      </c>
      <c r="E161" s="18" t="s">
        <v>1183</v>
      </c>
      <c r="F161" s="18" t="s">
        <v>560</v>
      </c>
      <c r="G161" s="19">
        <v>0.01</v>
      </c>
      <c r="H161" s="26">
        <v>9.9000000000000008E-3</v>
      </c>
      <c r="I161" s="20" t="e">
        <v>#N/A</v>
      </c>
      <c r="J161" s="20">
        <v>1.4E-2</v>
      </c>
      <c r="K161" s="22" t="s">
        <v>561</v>
      </c>
      <c r="L161" s="22" t="s">
        <v>561</v>
      </c>
      <c r="M161" s="29" t="s">
        <v>1184</v>
      </c>
      <c r="N161" s="24">
        <f>AVERAGE(H161,J161)</f>
        <v>1.1950000000000001E-2</v>
      </c>
      <c r="O161" s="15">
        <v>1.9499999999999999E-3</v>
      </c>
    </row>
    <row r="162" spans="1:15" x14ac:dyDescent="0.45">
      <c r="A162" s="18" t="s">
        <v>1185</v>
      </c>
      <c r="B162" s="18" t="s">
        <v>1186</v>
      </c>
      <c r="C162" s="18" t="s">
        <v>169</v>
      </c>
      <c r="D162" s="18" t="s">
        <v>1187</v>
      </c>
      <c r="E162" s="18" t="s">
        <v>1188</v>
      </c>
      <c r="F162" s="18" t="s">
        <v>560</v>
      </c>
      <c r="G162" s="19">
        <v>0.03</v>
      </c>
      <c r="H162" s="20">
        <v>2.0500000000000001E-2</v>
      </c>
      <c r="I162" s="20">
        <v>1.95E-2</v>
      </c>
      <c r="J162" s="20">
        <v>2.23E-2</v>
      </c>
      <c r="K162" s="22" t="s">
        <v>561</v>
      </c>
      <c r="L162" s="22" t="s">
        <v>561</v>
      </c>
      <c r="M162" s="22"/>
      <c r="N162" s="24">
        <f t="shared" si="6"/>
        <v>2.0766666666666666E-2</v>
      </c>
      <c r="O162" s="15">
        <v>9.2333333333333295E-3</v>
      </c>
    </row>
    <row r="163" spans="1:15" x14ac:dyDescent="0.45">
      <c r="A163" s="18" t="s">
        <v>1189</v>
      </c>
      <c r="B163" s="18" t="s">
        <v>1190</v>
      </c>
      <c r="C163" s="18" t="s">
        <v>471</v>
      </c>
      <c r="D163" s="18" t="s">
        <v>1191</v>
      </c>
      <c r="E163" s="18" t="s">
        <v>1192</v>
      </c>
      <c r="F163" s="18" t="s">
        <v>560</v>
      </c>
      <c r="G163" s="19">
        <v>0.46</v>
      </c>
      <c r="H163" s="20">
        <v>0.43259999999999998</v>
      </c>
      <c r="I163" s="20">
        <v>0.44800000000000001</v>
      </c>
      <c r="J163" s="20">
        <v>0.43519999999999998</v>
      </c>
      <c r="K163" s="22" t="s">
        <v>561</v>
      </c>
      <c r="L163" s="22" t="s">
        <v>561</v>
      </c>
      <c r="M163" s="22"/>
      <c r="N163" s="24">
        <f t="shared" si="6"/>
        <v>0.43860000000000005</v>
      </c>
      <c r="O163" s="15">
        <v>2.1399999999999999E-2</v>
      </c>
    </row>
    <row r="164" spans="1:15" x14ac:dyDescent="0.45">
      <c r="A164" s="18" t="s">
        <v>1193</v>
      </c>
      <c r="B164" s="18" t="s">
        <v>1194</v>
      </c>
      <c r="C164" s="18" t="s">
        <v>471</v>
      </c>
      <c r="D164" s="18" t="s">
        <v>1195</v>
      </c>
      <c r="E164" s="18" t="s">
        <v>1196</v>
      </c>
      <c r="F164" s="18" t="s">
        <v>560</v>
      </c>
      <c r="G164" s="19">
        <v>1</v>
      </c>
      <c r="H164" s="20">
        <v>0.99929999999999997</v>
      </c>
      <c r="I164" s="20">
        <v>0.99909999999999999</v>
      </c>
      <c r="J164" s="20">
        <v>0.99850000000000005</v>
      </c>
      <c r="K164" s="22" t="s">
        <v>561</v>
      </c>
      <c r="L164" s="22" t="s">
        <v>561</v>
      </c>
      <c r="M164" s="22"/>
      <c r="N164" s="24">
        <f t="shared" si="6"/>
        <v>0.99896666666666667</v>
      </c>
      <c r="O164" s="15">
        <v>1.0333333333333299E-3</v>
      </c>
    </row>
    <row r="165" spans="1:15" x14ac:dyDescent="0.45">
      <c r="A165" s="18" t="s">
        <v>1197</v>
      </c>
      <c r="B165" s="18" t="s">
        <v>1198</v>
      </c>
      <c r="C165" s="18" t="s">
        <v>439</v>
      </c>
      <c r="D165" s="18" t="s">
        <v>1199</v>
      </c>
      <c r="E165" s="18" t="s">
        <v>1200</v>
      </c>
      <c r="F165" s="18" t="s">
        <v>614</v>
      </c>
      <c r="G165" s="19">
        <v>7.0000000000000007E-2</v>
      </c>
      <c r="H165" s="20">
        <v>6.4600000000000005E-2</v>
      </c>
      <c r="I165" s="20">
        <v>5.3999999999999999E-2</v>
      </c>
      <c r="J165" s="20">
        <v>6.2600000000000003E-2</v>
      </c>
      <c r="K165" s="22" t="s">
        <v>561</v>
      </c>
      <c r="L165" s="22" t="s">
        <v>561</v>
      </c>
      <c r="M165" s="22"/>
      <c r="N165" s="24">
        <f t="shared" si="6"/>
        <v>6.0400000000000009E-2</v>
      </c>
      <c r="O165" s="15">
        <v>9.5999999999999992E-3</v>
      </c>
    </row>
    <row r="166" spans="1:15" x14ac:dyDescent="0.45">
      <c r="A166" s="18" t="s">
        <v>1201</v>
      </c>
      <c r="B166" s="18" t="s">
        <v>1202</v>
      </c>
      <c r="C166" s="18" t="s">
        <v>439</v>
      </c>
      <c r="D166" s="18" t="s">
        <v>1203</v>
      </c>
      <c r="E166" s="18" t="s">
        <v>1204</v>
      </c>
      <c r="F166" s="18" t="s">
        <v>560</v>
      </c>
      <c r="G166" s="19">
        <v>7.0000000000000007E-2</v>
      </c>
      <c r="H166" s="20">
        <v>6.2600000000000003E-2</v>
      </c>
      <c r="I166" s="20">
        <v>6.4899999999999999E-2</v>
      </c>
      <c r="J166" s="20">
        <v>6.93E-2</v>
      </c>
      <c r="K166" s="22" t="s">
        <v>561</v>
      </c>
      <c r="L166" s="22" t="s">
        <v>561</v>
      </c>
      <c r="M166" s="22"/>
      <c r="N166" s="24">
        <f t="shared" si="6"/>
        <v>6.5600000000000006E-2</v>
      </c>
      <c r="O166" s="15">
        <v>4.4000000000000003E-3</v>
      </c>
    </row>
    <row r="167" spans="1:15" x14ac:dyDescent="0.45">
      <c r="A167" s="18" t="s">
        <v>1205</v>
      </c>
      <c r="B167" s="18" t="s">
        <v>1206</v>
      </c>
      <c r="C167" s="18" t="s">
        <v>8</v>
      </c>
      <c r="D167" s="18" t="s">
        <v>1207</v>
      </c>
      <c r="E167" s="18" t="s">
        <v>1208</v>
      </c>
      <c r="F167" s="18" t="s">
        <v>614</v>
      </c>
      <c r="G167" s="19">
        <v>0.43</v>
      </c>
      <c r="H167" s="20">
        <v>0.45100000000000001</v>
      </c>
      <c r="I167" s="20">
        <v>0.45810000000000001</v>
      </c>
      <c r="J167" s="20">
        <v>0.46339999999999998</v>
      </c>
      <c r="K167" s="22" t="s">
        <v>561</v>
      </c>
      <c r="L167" s="22" t="s">
        <v>561</v>
      </c>
      <c r="M167" s="22"/>
      <c r="N167" s="24">
        <f t="shared" si="6"/>
        <v>0.45750000000000002</v>
      </c>
      <c r="O167" s="15">
        <v>2.75E-2</v>
      </c>
    </row>
    <row r="168" spans="1:15" x14ac:dyDescent="0.45">
      <c r="A168" s="18" t="s">
        <v>1209</v>
      </c>
      <c r="B168" s="18" t="s">
        <v>1210</v>
      </c>
      <c r="C168" s="18" t="s">
        <v>102</v>
      </c>
      <c r="D168" s="18" t="s">
        <v>1211</v>
      </c>
      <c r="E168" s="18" t="s">
        <v>1212</v>
      </c>
      <c r="F168" s="18" t="s">
        <v>560</v>
      </c>
      <c r="G168" s="19">
        <v>0.21</v>
      </c>
      <c r="H168" s="20">
        <v>0.1736</v>
      </c>
      <c r="I168" s="20">
        <v>0.15379999999999999</v>
      </c>
      <c r="J168" s="20">
        <v>0.18659999999999999</v>
      </c>
      <c r="K168" s="22" t="s">
        <v>561</v>
      </c>
      <c r="L168" s="22" t="s">
        <v>561</v>
      </c>
      <c r="M168" s="22"/>
      <c r="N168" s="24">
        <f t="shared" si="6"/>
        <v>0.17133333333333334</v>
      </c>
      <c r="O168" s="15">
        <v>3.8666666666666703E-2</v>
      </c>
    </row>
    <row r="169" spans="1:15" x14ac:dyDescent="0.45">
      <c r="A169" s="18" t="s">
        <v>1213</v>
      </c>
      <c r="B169" s="18" t="s">
        <v>1214</v>
      </c>
      <c r="C169" s="18" t="s">
        <v>102</v>
      </c>
      <c r="D169" s="18" t="s">
        <v>1215</v>
      </c>
      <c r="E169" s="18" t="s">
        <v>1216</v>
      </c>
      <c r="F169" s="18" t="s">
        <v>560</v>
      </c>
      <c r="G169" s="19">
        <v>0.1</v>
      </c>
      <c r="H169" s="20">
        <v>8.2100000000000006E-2</v>
      </c>
      <c r="I169" s="20">
        <v>9.1800000000000007E-2</v>
      </c>
      <c r="J169" s="20">
        <v>8.0699999999999994E-2</v>
      </c>
      <c r="K169" s="22" t="s">
        <v>561</v>
      </c>
      <c r="L169" s="22" t="s">
        <v>561</v>
      </c>
      <c r="M169" s="22"/>
      <c r="N169" s="24">
        <f t="shared" si="6"/>
        <v>8.486666666666666E-2</v>
      </c>
      <c r="O169" s="15">
        <v>1.5133333333333301E-2</v>
      </c>
    </row>
    <row r="170" spans="1:15" x14ac:dyDescent="0.45">
      <c r="A170" s="18" t="s">
        <v>1217</v>
      </c>
      <c r="B170" s="18" t="s">
        <v>1218</v>
      </c>
      <c r="C170" s="18" t="s">
        <v>102</v>
      </c>
      <c r="D170" s="18" t="s">
        <v>1219</v>
      </c>
      <c r="E170" s="18" t="s">
        <v>612</v>
      </c>
      <c r="F170" s="18" t="s">
        <v>560</v>
      </c>
      <c r="G170" s="19">
        <v>0.24</v>
      </c>
      <c r="H170" s="20">
        <v>0.17960000000000001</v>
      </c>
      <c r="I170" s="20">
        <v>0.18990000000000001</v>
      </c>
      <c r="J170" s="20">
        <v>0.1953</v>
      </c>
      <c r="K170" s="22" t="s">
        <v>561</v>
      </c>
      <c r="L170" s="22" t="s">
        <v>561</v>
      </c>
      <c r="M170" s="22"/>
      <c r="N170" s="24">
        <f t="shared" si="6"/>
        <v>0.18826666666666669</v>
      </c>
      <c r="O170" s="15">
        <v>5.1733333333333298E-2</v>
      </c>
    </row>
    <row r="171" spans="1:15" x14ac:dyDescent="0.45">
      <c r="A171" s="18" t="s">
        <v>1220</v>
      </c>
      <c r="B171" s="18" t="s">
        <v>1221</v>
      </c>
      <c r="C171" s="18" t="s">
        <v>322</v>
      </c>
      <c r="D171" s="18" t="s">
        <v>1222</v>
      </c>
      <c r="E171" s="18" t="s">
        <v>612</v>
      </c>
      <c r="F171" s="18" t="s">
        <v>560</v>
      </c>
      <c r="G171" s="19">
        <v>0.28999999999999998</v>
      </c>
      <c r="H171" s="20">
        <v>0.27910000000000001</v>
      </c>
      <c r="I171" s="20">
        <v>0.3075</v>
      </c>
      <c r="J171" s="20">
        <v>0.30030000000000001</v>
      </c>
      <c r="K171" s="22" t="s">
        <v>561</v>
      </c>
      <c r="L171" s="22" t="s">
        <v>561</v>
      </c>
      <c r="M171" s="22"/>
      <c r="N171" s="24">
        <f t="shared" si="6"/>
        <v>0.29563333333333336</v>
      </c>
      <c r="O171" s="15">
        <v>5.6333333333333799E-3</v>
      </c>
    </row>
    <row r="172" spans="1:15" x14ac:dyDescent="0.45">
      <c r="A172" s="18" t="s">
        <v>1223</v>
      </c>
      <c r="B172" s="18" t="s">
        <v>1224</v>
      </c>
      <c r="C172" s="18" t="s">
        <v>185</v>
      </c>
      <c r="D172" s="18" t="s">
        <v>1225</v>
      </c>
      <c r="E172" s="18" t="s">
        <v>1226</v>
      </c>
      <c r="F172" s="18" t="s">
        <v>560</v>
      </c>
      <c r="G172" s="19">
        <v>0.2</v>
      </c>
      <c r="H172" s="20">
        <v>0.1794</v>
      </c>
      <c r="I172" s="20">
        <v>0.15640000000000001</v>
      </c>
      <c r="J172" s="20">
        <v>0.191</v>
      </c>
      <c r="K172" s="22" t="s">
        <v>561</v>
      </c>
      <c r="L172" s="22" t="s">
        <v>561</v>
      </c>
      <c r="M172" s="22"/>
      <c r="N172" s="24">
        <f t="shared" si="6"/>
        <v>0.17559999999999998</v>
      </c>
      <c r="O172" s="15">
        <v>2.4400000000000002E-2</v>
      </c>
    </row>
    <row r="173" spans="1:15" x14ac:dyDescent="0.45">
      <c r="A173" s="18" t="s">
        <v>1227</v>
      </c>
      <c r="B173" s="18" t="s">
        <v>1228</v>
      </c>
      <c r="C173" s="18" t="s">
        <v>185</v>
      </c>
      <c r="D173" s="18" t="s">
        <v>1229</v>
      </c>
      <c r="E173" s="18" t="s">
        <v>1230</v>
      </c>
      <c r="F173" s="18" t="s">
        <v>560</v>
      </c>
      <c r="G173" s="19">
        <v>0.44</v>
      </c>
      <c r="H173" s="20">
        <v>0.35270000000000001</v>
      </c>
      <c r="I173" s="20">
        <v>0.34639999999999999</v>
      </c>
      <c r="J173" s="20">
        <v>0.33019999999999999</v>
      </c>
      <c r="K173" s="22" t="s">
        <v>561</v>
      </c>
      <c r="L173" s="22" t="s">
        <v>561</v>
      </c>
      <c r="M173" s="22"/>
      <c r="N173" s="24">
        <f t="shared" si="6"/>
        <v>0.34310000000000002</v>
      </c>
      <c r="O173" s="15">
        <v>9.69E-2</v>
      </c>
    </row>
    <row r="174" spans="1:15" x14ac:dyDescent="0.45">
      <c r="A174" s="18" t="s">
        <v>1231</v>
      </c>
      <c r="B174" s="18" t="s">
        <v>1232</v>
      </c>
      <c r="C174" s="18" t="s">
        <v>66</v>
      </c>
      <c r="D174" s="18" t="s">
        <v>1233</v>
      </c>
      <c r="E174" s="18" t="s">
        <v>1234</v>
      </c>
      <c r="F174" s="18" t="s">
        <v>560</v>
      </c>
      <c r="G174" s="19">
        <v>0.46</v>
      </c>
      <c r="H174" s="20">
        <v>0.60160000000000002</v>
      </c>
      <c r="I174" s="20">
        <v>0.50619999999999998</v>
      </c>
      <c r="J174" s="20">
        <v>0.55430000000000001</v>
      </c>
      <c r="K174" s="22" t="s">
        <v>561</v>
      </c>
      <c r="L174" s="22" t="s">
        <v>561</v>
      </c>
      <c r="M174" s="22"/>
      <c r="N174" s="24">
        <f t="shared" si="6"/>
        <v>0.55403333333333338</v>
      </c>
      <c r="O174" s="15">
        <v>9.4033333333333399E-2</v>
      </c>
    </row>
    <row r="175" spans="1:15" x14ac:dyDescent="0.45">
      <c r="A175" s="18" t="s">
        <v>1235</v>
      </c>
      <c r="B175" s="18" t="s">
        <v>1236</v>
      </c>
      <c r="C175" s="18" t="s">
        <v>66</v>
      </c>
      <c r="D175" s="18" t="s">
        <v>1237</v>
      </c>
      <c r="E175" s="18" t="s">
        <v>1238</v>
      </c>
      <c r="F175" s="18" t="s">
        <v>614</v>
      </c>
      <c r="G175" s="19">
        <v>0.28000000000000003</v>
      </c>
      <c r="H175" s="20">
        <v>0.3009</v>
      </c>
      <c r="I175" s="20">
        <v>0.2661</v>
      </c>
      <c r="J175" s="20">
        <v>0.30580000000000002</v>
      </c>
      <c r="K175" s="22" t="s">
        <v>561</v>
      </c>
      <c r="L175" s="22" t="s">
        <v>561</v>
      </c>
      <c r="M175" s="22"/>
      <c r="N175" s="24">
        <f t="shared" si="6"/>
        <v>0.29093333333333332</v>
      </c>
      <c r="O175" s="15">
        <v>1.09333333333333E-2</v>
      </c>
    </row>
    <row r="176" spans="1:15" x14ac:dyDescent="0.45">
      <c r="A176" s="18" t="s">
        <v>1239</v>
      </c>
      <c r="B176" s="18" t="s">
        <v>1240</v>
      </c>
      <c r="C176" s="18" t="s">
        <v>66</v>
      </c>
      <c r="D176" s="18" t="s">
        <v>1241</v>
      </c>
      <c r="E176" s="18" t="s">
        <v>1242</v>
      </c>
      <c r="F176" s="18" t="s">
        <v>560</v>
      </c>
      <c r="G176" s="19">
        <v>0.25</v>
      </c>
      <c r="H176" s="20">
        <v>0.2097</v>
      </c>
      <c r="I176" s="20">
        <v>0.22819999999999999</v>
      </c>
      <c r="J176" s="20">
        <v>0.25700000000000001</v>
      </c>
      <c r="K176" s="22" t="s">
        <v>561</v>
      </c>
      <c r="L176" s="22" t="s">
        <v>561</v>
      </c>
      <c r="M176" s="22"/>
      <c r="N176" s="24">
        <f t="shared" si="6"/>
        <v>0.23163333333333333</v>
      </c>
      <c r="O176" s="15">
        <v>1.8366666666666701E-2</v>
      </c>
    </row>
    <row r="177" spans="1:15" x14ac:dyDescent="0.45">
      <c r="A177" s="18" t="s">
        <v>1243</v>
      </c>
      <c r="B177" s="18" t="s">
        <v>1244</v>
      </c>
      <c r="C177" s="18" t="s">
        <v>1</v>
      </c>
      <c r="D177" s="18" t="s">
        <v>1245</v>
      </c>
      <c r="E177" s="18" t="s">
        <v>1246</v>
      </c>
      <c r="F177" s="18" t="s">
        <v>560</v>
      </c>
      <c r="G177" s="19">
        <v>0.43</v>
      </c>
      <c r="H177" s="20">
        <v>0.50700000000000001</v>
      </c>
      <c r="I177" s="20">
        <v>0.49340000000000001</v>
      </c>
      <c r="J177" s="20">
        <v>0.43509999999999999</v>
      </c>
      <c r="K177" s="22" t="s">
        <v>561</v>
      </c>
      <c r="L177" s="22" t="s">
        <v>561</v>
      </c>
      <c r="M177" s="22"/>
      <c r="N177" s="24">
        <f t="shared" si="6"/>
        <v>0.47849999999999998</v>
      </c>
      <c r="O177" s="15">
        <v>4.8500000000000001E-2</v>
      </c>
    </row>
    <row r="178" spans="1:15" x14ac:dyDescent="0.45">
      <c r="A178" s="18" t="s">
        <v>1247</v>
      </c>
      <c r="B178" s="18" t="s">
        <v>1248</v>
      </c>
      <c r="C178" s="18" t="s">
        <v>464</v>
      </c>
      <c r="D178" s="18" t="s">
        <v>1249</v>
      </c>
      <c r="E178" s="18" t="s">
        <v>1250</v>
      </c>
      <c r="F178" s="18" t="s">
        <v>560</v>
      </c>
      <c r="G178" s="19">
        <v>0.31</v>
      </c>
      <c r="H178" s="20">
        <v>0.2356</v>
      </c>
      <c r="I178" s="20">
        <v>0.24759999999999999</v>
      </c>
      <c r="J178" s="20">
        <v>0.24560000000000001</v>
      </c>
      <c r="K178" s="22" t="s">
        <v>561</v>
      </c>
      <c r="L178" s="22" t="s">
        <v>561</v>
      </c>
      <c r="M178" s="22"/>
      <c r="N178" s="24">
        <f t="shared" si="6"/>
        <v>0.24293333333333333</v>
      </c>
      <c r="O178" s="15">
        <v>6.7066666666666705E-2</v>
      </c>
    </row>
    <row r="179" spans="1:15" x14ac:dyDescent="0.45">
      <c r="A179" s="18" t="s">
        <v>1251</v>
      </c>
      <c r="B179" s="18" t="s">
        <v>1252</v>
      </c>
      <c r="C179" s="18" t="s">
        <v>186</v>
      </c>
      <c r="D179" s="18" t="s">
        <v>1253</v>
      </c>
      <c r="E179" s="18" t="s">
        <v>1254</v>
      </c>
      <c r="F179" s="18" t="s">
        <v>560</v>
      </c>
      <c r="G179" s="19">
        <v>0.21</v>
      </c>
      <c r="H179" s="20">
        <v>0.17599999999999999</v>
      </c>
      <c r="I179" s="20">
        <v>0.216</v>
      </c>
      <c r="J179" s="20">
        <v>0.27</v>
      </c>
      <c r="K179" s="22" t="s">
        <v>561</v>
      </c>
      <c r="L179" s="22" t="s">
        <v>561</v>
      </c>
      <c r="M179" s="22"/>
      <c r="N179" s="24">
        <f t="shared" si="6"/>
        <v>0.22066666666666668</v>
      </c>
      <c r="O179" s="15">
        <v>1.0666666666666699E-2</v>
      </c>
    </row>
    <row r="180" spans="1:15" x14ac:dyDescent="0.45">
      <c r="A180" s="18" t="s">
        <v>1255</v>
      </c>
      <c r="B180" s="18" t="s">
        <v>1256</v>
      </c>
      <c r="C180" s="18" t="s">
        <v>186</v>
      </c>
      <c r="D180" s="18" t="s">
        <v>1257</v>
      </c>
      <c r="E180" s="18" t="s">
        <v>1258</v>
      </c>
      <c r="F180" s="18" t="s">
        <v>560</v>
      </c>
      <c r="G180" s="19">
        <v>0.35</v>
      </c>
      <c r="H180" s="20">
        <v>0.2823</v>
      </c>
      <c r="I180" s="20">
        <v>0.314</v>
      </c>
      <c r="J180" s="20">
        <v>0.30049999999999999</v>
      </c>
      <c r="K180" s="22" t="s">
        <v>561</v>
      </c>
      <c r="L180" s="22" t="s">
        <v>561</v>
      </c>
      <c r="M180" s="22"/>
      <c r="N180" s="24">
        <f t="shared" si="6"/>
        <v>0.29893333333333333</v>
      </c>
      <c r="O180" s="15">
        <v>5.1066666666666601E-2</v>
      </c>
    </row>
    <row r="181" spans="1:15" x14ac:dyDescent="0.45">
      <c r="A181" s="18" t="s">
        <v>1259</v>
      </c>
      <c r="B181" s="18" t="s">
        <v>1260</v>
      </c>
      <c r="C181" s="18" t="s">
        <v>186</v>
      </c>
      <c r="D181" s="18" t="s">
        <v>1261</v>
      </c>
      <c r="E181" s="18" t="s">
        <v>1262</v>
      </c>
      <c r="F181" s="18" t="s">
        <v>560</v>
      </c>
      <c r="G181" s="19">
        <v>0.24</v>
      </c>
      <c r="H181" s="20">
        <v>0.11020000000000001</v>
      </c>
      <c r="I181" s="20">
        <v>0.22409999999999999</v>
      </c>
      <c r="J181" s="20">
        <v>0.19350000000000001</v>
      </c>
      <c r="K181" s="22" t="s">
        <v>561</v>
      </c>
      <c r="L181" s="22" t="s">
        <v>561</v>
      </c>
      <c r="M181" s="22"/>
      <c r="N181" s="24">
        <f t="shared" si="6"/>
        <v>0.17593333333333336</v>
      </c>
      <c r="O181" s="15">
        <v>6.4066666666666605E-2</v>
      </c>
    </row>
    <row r="182" spans="1:15" x14ac:dyDescent="0.45">
      <c r="A182" s="18" t="s">
        <v>1263</v>
      </c>
      <c r="B182" s="18" t="s">
        <v>1264</v>
      </c>
      <c r="C182" s="18" t="s">
        <v>186</v>
      </c>
      <c r="D182" s="18" t="s">
        <v>1265</v>
      </c>
      <c r="E182" s="18" t="s">
        <v>1266</v>
      </c>
      <c r="F182" s="18" t="s">
        <v>560</v>
      </c>
      <c r="G182" s="19">
        <v>0.4</v>
      </c>
      <c r="H182" s="20">
        <v>0.39040000000000002</v>
      </c>
      <c r="I182" s="20">
        <v>0.38890000000000002</v>
      </c>
      <c r="J182" s="20">
        <v>0.3211</v>
      </c>
      <c r="K182" s="22" t="s">
        <v>561</v>
      </c>
      <c r="L182" s="22" t="s">
        <v>561</v>
      </c>
      <c r="M182" s="22"/>
      <c r="N182" s="24">
        <f t="shared" si="6"/>
        <v>0.36680000000000001</v>
      </c>
      <c r="O182" s="15">
        <v>3.32E-2</v>
      </c>
    </row>
    <row r="183" spans="1:15" x14ac:dyDescent="0.45">
      <c r="A183" s="18" t="s">
        <v>1267</v>
      </c>
      <c r="B183" s="18" t="s">
        <v>1268</v>
      </c>
      <c r="C183" s="18" t="s">
        <v>186</v>
      </c>
      <c r="D183" s="18" t="s">
        <v>1269</v>
      </c>
      <c r="E183" s="18" t="s">
        <v>1270</v>
      </c>
      <c r="F183" s="18" t="s">
        <v>560</v>
      </c>
      <c r="G183" s="19">
        <v>0.3</v>
      </c>
      <c r="H183" s="20">
        <v>0.24679999999999999</v>
      </c>
      <c r="I183" s="20">
        <v>0.32740000000000002</v>
      </c>
      <c r="J183" s="20">
        <v>0.27810000000000001</v>
      </c>
      <c r="K183" s="22" t="s">
        <v>561</v>
      </c>
      <c r="L183" s="22" t="s">
        <v>561</v>
      </c>
      <c r="M183" s="22"/>
      <c r="N183" s="24">
        <f t="shared" si="6"/>
        <v>0.28410000000000002</v>
      </c>
      <c r="O183" s="15">
        <v>1.5900000000000001E-2</v>
      </c>
    </row>
    <row r="184" spans="1:15" x14ac:dyDescent="0.45">
      <c r="A184" s="18" t="s">
        <v>1271</v>
      </c>
      <c r="B184" s="18" t="s">
        <v>1272</v>
      </c>
      <c r="C184" s="18" t="s">
        <v>186</v>
      </c>
      <c r="D184" s="18" t="s">
        <v>1273</v>
      </c>
      <c r="E184" s="18" t="s">
        <v>1274</v>
      </c>
      <c r="F184" s="18" t="s">
        <v>560</v>
      </c>
      <c r="G184" s="19">
        <v>0.4</v>
      </c>
      <c r="H184" s="20">
        <v>0.33689999999999998</v>
      </c>
      <c r="I184" s="20">
        <v>0.40239999999999998</v>
      </c>
      <c r="J184" s="20">
        <v>0.36209999999999998</v>
      </c>
      <c r="K184" s="22" t="s">
        <v>561</v>
      </c>
      <c r="L184" s="22" t="s">
        <v>561</v>
      </c>
      <c r="M184" s="22"/>
      <c r="N184" s="24">
        <f t="shared" si="6"/>
        <v>0.36713333333333331</v>
      </c>
      <c r="O184" s="15">
        <v>3.2866666666666697E-2</v>
      </c>
    </row>
    <row r="185" spans="1:15" x14ac:dyDescent="0.45">
      <c r="A185" s="18" t="s">
        <v>1275</v>
      </c>
      <c r="B185" s="18" t="s">
        <v>1276</v>
      </c>
      <c r="C185" s="18" t="s">
        <v>42</v>
      </c>
      <c r="D185" s="18" t="s">
        <v>1277</v>
      </c>
      <c r="E185" s="18" t="s">
        <v>1278</v>
      </c>
      <c r="F185" s="18" t="s">
        <v>560</v>
      </c>
      <c r="G185" s="19">
        <v>0.38</v>
      </c>
      <c r="H185" s="20">
        <v>0.33329999999999999</v>
      </c>
      <c r="I185" s="20">
        <v>0.35880000000000001</v>
      </c>
      <c r="J185" s="20">
        <v>0.38990000000000002</v>
      </c>
      <c r="K185" s="22" t="s">
        <v>561</v>
      </c>
      <c r="L185" s="22" t="s">
        <v>561</v>
      </c>
      <c r="M185" s="22"/>
      <c r="N185" s="24">
        <f t="shared" si="6"/>
        <v>0.36066666666666664</v>
      </c>
      <c r="O185" s="15">
        <v>1.93333333333334E-2</v>
      </c>
    </row>
    <row r="186" spans="1:15" x14ac:dyDescent="0.45">
      <c r="A186" s="18" t="s">
        <v>1279</v>
      </c>
      <c r="B186" s="18" t="s">
        <v>1280</v>
      </c>
      <c r="C186" s="18" t="s">
        <v>42</v>
      </c>
      <c r="D186" s="18" t="s">
        <v>1281</v>
      </c>
      <c r="E186" s="18" t="s">
        <v>1282</v>
      </c>
      <c r="F186" s="18" t="s">
        <v>560</v>
      </c>
      <c r="G186" s="19">
        <v>0.34</v>
      </c>
      <c r="H186" s="20">
        <v>0.3725</v>
      </c>
      <c r="I186" s="20">
        <v>0.32869999999999999</v>
      </c>
      <c r="J186" s="20">
        <v>0.30859999999999999</v>
      </c>
      <c r="K186" s="22" t="s">
        <v>561</v>
      </c>
      <c r="L186" s="22" t="s">
        <v>561</v>
      </c>
      <c r="M186" s="22"/>
      <c r="N186" s="24">
        <f t="shared" si="6"/>
        <v>0.33660000000000001</v>
      </c>
      <c r="O186" s="15">
        <v>3.4000000000000098E-3</v>
      </c>
    </row>
    <row r="187" spans="1:15" x14ac:dyDescent="0.45">
      <c r="A187" s="18" t="s">
        <v>1283</v>
      </c>
      <c r="B187" s="18" t="s">
        <v>1284</v>
      </c>
      <c r="C187" s="18" t="s">
        <v>436</v>
      </c>
      <c r="D187" s="18" t="s">
        <v>1285</v>
      </c>
      <c r="E187" s="18" t="s">
        <v>1286</v>
      </c>
      <c r="F187" s="18" t="s">
        <v>560</v>
      </c>
      <c r="G187" s="19">
        <v>0.33</v>
      </c>
      <c r="H187" s="20">
        <v>0.41670000000000001</v>
      </c>
      <c r="I187" s="20">
        <v>0.36959999999999998</v>
      </c>
      <c r="J187" s="20">
        <v>0.33329999999999999</v>
      </c>
      <c r="K187" s="22" t="s">
        <v>561</v>
      </c>
      <c r="L187" s="22" t="s">
        <v>561</v>
      </c>
      <c r="M187" s="22"/>
      <c r="N187" s="24">
        <f t="shared" si="6"/>
        <v>0.37319999999999998</v>
      </c>
      <c r="O187" s="15">
        <v>4.3200000000000002E-2</v>
      </c>
    </row>
    <row r="188" spans="1:15" x14ac:dyDescent="0.45">
      <c r="A188" s="18" t="s">
        <v>1287</v>
      </c>
      <c r="B188" s="18" t="s">
        <v>1288</v>
      </c>
      <c r="C188" s="18" t="s">
        <v>59</v>
      </c>
      <c r="D188" s="18" t="s">
        <v>1289</v>
      </c>
      <c r="E188" s="18" t="s">
        <v>1290</v>
      </c>
      <c r="F188" s="18" t="s">
        <v>614</v>
      </c>
      <c r="G188" s="19">
        <v>0.35</v>
      </c>
      <c r="H188" s="20">
        <v>0.34050000000000002</v>
      </c>
      <c r="I188" s="20">
        <v>0.29599999999999999</v>
      </c>
      <c r="J188" s="20">
        <v>0.34649999999999997</v>
      </c>
      <c r="K188" s="22" t="s">
        <v>561</v>
      </c>
      <c r="L188" s="22" t="s">
        <v>561</v>
      </c>
      <c r="M188" s="22"/>
      <c r="N188" s="24">
        <f t="shared" si="6"/>
        <v>0.32766666666666672</v>
      </c>
      <c r="O188" s="15">
        <v>2.2333333333333299E-2</v>
      </c>
    </row>
    <row r="189" spans="1:15" x14ac:dyDescent="0.45">
      <c r="A189" s="18" t="s">
        <v>1291</v>
      </c>
      <c r="B189" s="18" t="s">
        <v>1292</v>
      </c>
      <c r="C189" s="18" t="s">
        <v>117</v>
      </c>
      <c r="D189" s="18" t="s">
        <v>1293</v>
      </c>
      <c r="E189" s="18" t="s">
        <v>1294</v>
      </c>
      <c r="F189" s="18" t="s">
        <v>560</v>
      </c>
      <c r="G189" s="19">
        <v>0.33</v>
      </c>
      <c r="H189" s="20">
        <v>0.33119999999999999</v>
      </c>
      <c r="I189" s="20">
        <v>0.308</v>
      </c>
      <c r="J189" s="20">
        <v>0.32569999999999999</v>
      </c>
      <c r="K189" s="22" t="s">
        <v>561</v>
      </c>
      <c r="L189" s="22" t="s">
        <v>561</v>
      </c>
      <c r="M189" s="22"/>
      <c r="N189" s="24">
        <f t="shared" si="6"/>
        <v>0.32163333333333333</v>
      </c>
      <c r="O189" s="15">
        <v>8.3666666666666906E-3</v>
      </c>
    </row>
    <row r="190" spans="1:15" x14ac:dyDescent="0.45">
      <c r="A190" s="18" t="s">
        <v>1295</v>
      </c>
      <c r="B190" s="18" t="s">
        <v>1296</v>
      </c>
      <c r="C190" s="27" t="s">
        <v>117</v>
      </c>
      <c r="D190" s="27" t="s">
        <v>1297</v>
      </c>
      <c r="E190" s="27" t="s">
        <v>1298</v>
      </c>
      <c r="F190" s="27" t="s">
        <v>560</v>
      </c>
      <c r="G190" s="28">
        <v>0.32</v>
      </c>
      <c r="H190" s="20">
        <v>0.26829999999999998</v>
      </c>
      <c r="I190" s="20">
        <v>0.28299999999999997</v>
      </c>
      <c r="J190" s="20">
        <v>0.27479999999999999</v>
      </c>
      <c r="K190" s="22" t="s">
        <v>561</v>
      </c>
      <c r="L190" s="22" t="s">
        <v>561</v>
      </c>
      <c r="M190" s="22"/>
      <c r="N190" s="24">
        <f t="shared" si="6"/>
        <v>0.27536666666666659</v>
      </c>
      <c r="O190" s="15">
        <v>4.46333333333334E-2</v>
      </c>
    </row>
  </sheetData>
  <phoneticPr fontId="21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"/>
  <sheetViews>
    <sheetView workbookViewId="0">
      <selection activeCell="G13" sqref="G13"/>
    </sheetView>
  </sheetViews>
  <sheetFormatPr defaultColWidth="8.75" defaultRowHeight="17" x14ac:dyDescent="0.45"/>
  <cols>
    <col min="1" max="1" width="21.83203125" customWidth="1"/>
    <col min="2" max="2" width="12.83203125" customWidth="1"/>
    <col min="3" max="3" width="16.25" customWidth="1"/>
    <col min="4" max="4" width="9.5" customWidth="1"/>
  </cols>
  <sheetData>
    <row r="1" spans="1:4" ht="23" x14ac:dyDescent="0.6">
      <c r="A1" s="54" t="s">
        <v>1440</v>
      </c>
    </row>
    <row r="2" spans="1:4" ht="23" x14ac:dyDescent="0.6">
      <c r="A2" s="13"/>
    </row>
    <row r="3" spans="1:4" x14ac:dyDescent="0.45">
      <c r="A3" s="14" t="s">
        <v>1299</v>
      </c>
      <c r="B3" s="14" t="s">
        <v>1300</v>
      </c>
      <c r="C3" s="14" t="s">
        <v>1301</v>
      </c>
      <c r="D3" s="14" t="s">
        <v>1302</v>
      </c>
    </row>
    <row r="4" spans="1:4" x14ac:dyDescent="0.45">
      <c r="A4" s="14" t="s">
        <v>1303</v>
      </c>
      <c r="B4" s="14" t="s">
        <v>257</v>
      </c>
      <c r="C4" s="14" t="s">
        <v>1304</v>
      </c>
      <c r="D4" s="14" t="s">
        <v>1305</v>
      </c>
    </row>
    <row r="5" spans="1:4" x14ac:dyDescent="0.45">
      <c r="A5" s="14" t="s">
        <v>1306</v>
      </c>
      <c r="B5" s="14" t="s">
        <v>257</v>
      </c>
      <c r="C5" s="14" t="s">
        <v>1304</v>
      </c>
      <c r="D5" s="14" t="s">
        <v>1305</v>
      </c>
    </row>
    <row r="6" spans="1:4" x14ac:dyDescent="0.45">
      <c r="A6" s="14" t="s">
        <v>1307</v>
      </c>
      <c r="B6" s="14" t="s">
        <v>180</v>
      </c>
      <c r="C6" s="14" t="s">
        <v>1308</v>
      </c>
      <c r="D6" s="14" t="s">
        <v>1309</v>
      </c>
    </row>
    <row r="7" spans="1:4" x14ac:dyDescent="0.45">
      <c r="A7" s="14" t="s">
        <v>1307</v>
      </c>
      <c r="B7" s="14" t="s">
        <v>454</v>
      </c>
      <c r="C7" s="14" t="s">
        <v>1310</v>
      </c>
      <c r="D7" s="14" t="s">
        <v>1305</v>
      </c>
    </row>
    <row r="8" spans="1:4" x14ac:dyDescent="0.45">
      <c r="A8" s="14" t="s">
        <v>1311</v>
      </c>
      <c r="B8" s="14" t="s">
        <v>180</v>
      </c>
      <c r="C8" s="14" t="s">
        <v>1308</v>
      </c>
      <c r="D8" s="14" t="s">
        <v>1309</v>
      </c>
    </row>
    <row r="9" spans="1:4" x14ac:dyDescent="0.45">
      <c r="A9" s="14" t="s">
        <v>1311</v>
      </c>
      <c r="B9" s="14" t="s">
        <v>454</v>
      </c>
      <c r="C9" s="14" t="s">
        <v>1310</v>
      </c>
      <c r="D9" s="14" t="s">
        <v>1305</v>
      </c>
    </row>
    <row r="10" spans="1:4" x14ac:dyDescent="0.45">
      <c r="A10" s="14" t="s">
        <v>1311</v>
      </c>
      <c r="B10" s="14" t="s">
        <v>455</v>
      </c>
      <c r="C10" s="14" t="s">
        <v>1312</v>
      </c>
      <c r="D10" s="14" t="s">
        <v>1313</v>
      </c>
    </row>
    <row r="11" spans="1:4" x14ac:dyDescent="0.45">
      <c r="A11" s="14" t="s">
        <v>1314</v>
      </c>
      <c r="B11" s="14"/>
      <c r="C11" s="14"/>
      <c r="D11" s="14"/>
    </row>
    <row r="12" spans="1:4" x14ac:dyDescent="0.45">
      <c r="A12" s="14" t="s">
        <v>1315</v>
      </c>
      <c r="B12" s="14"/>
      <c r="C12" s="14"/>
      <c r="D12" s="14"/>
    </row>
    <row r="13" spans="1:4" x14ac:dyDescent="0.45">
      <c r="A13" s="14" t="s">
        <v>1316</v>
      </c>
      <c r="B13" s="14"/>
      <c r="C13" s="14"/>
      <c r="D13" s="14"/>
    </row>
    <row r="14" spans="1:4" x14ac:dyDescent="0.45">
      <c r="A14" s="14" t="s">
        <v>1317</v>
      </c>
      <c r="B14" s="14"/>
      <c r="C14" s="14"/>
      <c r="D14" s="14"/>
    </row>
    <row r="15" spans="1:4" x14ac:dyDescent="0.45">
      <c r="A15" s="14" t="s">
        <v>1318</v>
      </c>
      <c r="B15" s="14" t="s">
        <v>454</v>
      </c>
      <c r="C15" s="14" t="s">
        <v>1319</v>
      </c>
      <c r="D15" s="14" t="s">
        <v>1305</v>
      </c>
    </row>
    <row r="16" spans="1:4" x14ac:dyDescent="0.45">
      <c r="A16" s="14" t="s">
        <v>1318</v>
      </c>
      <c r="B16" s="14" t="s">
        <v>333</v>
      </c>
      <c r="C16" s="14" t="s">
        <v>1320</v>
      </c>
      <c r="D16" s="14" t="s">
        <v>1309</v>
      </c>
    </row>
    <row r="17" spans="1:4" x14ac:dyDescent="0.45">
      <c r="A17" s="14" t="s">
        <v>1318</v>
      </c>
      <c r="B17" s="14" t="s">
        <v>257</v>
      </c>
      <c r="C17" s="14" t="s">
        <v>1312</v>
      </c>
      <c r="D17" s="14" t="s">
        <v>1313</v>
      </c>
    </row>
    <row r="18" spans="1:4" x14ac:dyDescent="0.45">
      <c r="A18" s="14" t="s">
        <v>1321</v>
      </c>
      <c r="B18" s="14" t="s">
        <v>454</v>
      </c>
      <c r="C18" s="14" t="s">
        <v>1319</v>
      </c>
      <c r="D18" s="14" t="s">
        <v>1305</v>
      </c>
    </row>
    <row r="19" spans="1:4" x14ac:dyDescent="0.45">
      <c r="A19" s="14" t="s">
        <v>1321</v>
      </c>
      <c r="B19" s="14" t="s">
        <v>333</v>
      </c>
      <c r="C19" s="14" t="s">
        <v>1320</v>
      </c>
      <c r="D19" s="14" t="s">
        <v>1309</v>
      </c>
    </row>
    <row r="20" spans="1:4" x14ac:dyDescent="0.45">
      <c r="A20" s="14" t="s">
        <v>1321</v>
      </c>
      <c r="B20" s="14" t="s">
        <v>257</v>
      </c>
      <c r="C20" s="14" t="s">
        <v>1312</v>
      </c>
      <c r="D20" s="14" t="s">
        <v>1313</v>
      </c>
    </row>
    <row r="21" spans="1:4" x14ac:dyDescent="0.45">
      <c r="A21" s="14" t="s">
        <v>1321</v>
      </c>
      <c r="B21" s="14" t="s">
        <v>455</v>
      </c>
      <c r="C21" s="14" t="s">
        <v>1312</v>
      </c>
      <c r="D21" s="14" t="s">
        <v>1313</v>
      </c>
    </row>
    <row r="22" spans="1:4" x14ac:dyDescent="0.45">
      <c r="A22" s="14" t="s">
        <v>1322</v>
      </c>
      <c r="B22" s="14" t="s">
        <v>454</v>
      </c>
      <c r="C22" s="14" t="s">
        <v>1323</v>
      </c>
      <c r="D22" s="14" t="s">
        <v>1305</v>
      </c>
    </row>
    <row r="23" spans="1:4" x14ac:dyDescent="0.45">
      <c r="A23" s="14" t="s">
        <v>1322</v>
      </c>
      <c r="B23" s="14" t="s">
        <v>512</v>
      </c>
      <c r="C23" s="14" t="s">
        <v>1324</v>
      </c>
      <c r="D23" s="14" t="s">
        <v>1305</v>
      </c>
    </row>
    <row r="24" spans="1:4" x14ac:dyDescent="0.45">
      <c r="A24" s="14" t="s">
        <v>1322</v>
      </c>
      <c r="B24" s="14" t="s">
        <v>258</v>
      </c>
      <c r="C24" s="14" t="s">
        <v>1325</v>
      </c>
      <c r="D24" s="14" t="s">
        <v>1305</v>
      </c>
    </row>
    <row r="25" spans="1:4" x14ac:dyDescent="0.45">
      <c r="A25" s="14" t="s">
        <v>1326</v>
      </c>
      <c r="B25" s="14" t="s">
        <v>454</v>
      </c>
      <c r="C25" s="14" t="s">
        <v>1323</v>
      </c>
      <c r="D25" s="14" t="s">
        <v>1305</v>
      </c>
    </row>
    <row r="26" spans="1:4" x14ac:dyDescent="0.45">
      <c r="A26" s="14" t="s">
        <v>1326</v>
      </c>
      <c r="B26" s="14" t="s">
        <v>512</v>
      </c>
      <c r="C26" s="14" t="s">
        <v>1324</v>
      </c>
      <c r="D26" s="14" t="s">
        <v>1305</v>
      </c>
    </row>
    <row r="27" spans="1:4" x14ac:dyDescent="0.45">
      <c r="A27" s="14" t="s">
        <v>1326</v>
      </c>
      <c r="B27" s="14" t="s">
        <v>258</v>
      </c>
      <c r="C27" s="14" t="s">
        <v>1325</v>
      </c>
      <c r="D27" s="14" t="s">
        <v>1305</v>
      </c>
    </row>
    <row r="28" spans="1:4" x14ac:dyDescent="0.45">
      <c r="A28" s="14" t="s">
        <v>1327</v>
      </c>
      <c r="B28" s="14" t="s">
        <v>361</v>
      </c>
      <c r="C28" s="14" t="s">
        <v>1328</v>
      </c>
      <c r="D28" s="14" t="s">
        <v>1305</v>
      </c>
    </row>
    <row r="29" spans="1:4" x14ac:dyDescent="0.45">
      <c r="A29" s="14" t="s">
        <v>1327</v>
      </c>
      <c r="B29" s="14" t="s">
        <v>454</v>
      </c>
      <c r="C29" s="14" t="s">
        <v>1329</v>
      </c>
      <c r="D29" s="14" t="s">
        <v>1309</v>
      </c>
    </row>
    <row r="30" spans="1:4" x14ac:dyDescent="0.45">
      <c r="A30" s="14" t="s">
        <v>1327</v>
      </c>
      <c r="B30" s="14" t="s">
        <v>465</v>
      </c>
      <c r="C30" s="14" t="s">
        <v>1330</v>
      </c>
      <c r="D30" s="14" t="s">
        <v>1305</v>
      </c>
    </row>
    <row r="31" spans="1:4" x14ac:dyDescent="0.45">
      <c r="A31" s="14" t="s">
        <v>1331</v>
      </c>
      <c r="B31" s="14" t="s">
        <v>361</v>
      </c>
      <c r="C31" s="14" t="s">
        <v>1328</v>
      </c>
      <c r="D31" s="14" t="s">
        <v>1305</v>
      </c>
    </row>
    <row r="32" spans="1:4" x14ac:dyDescent="0.45">
      <c r="A32" s="14" t="s">
        <v>1331</v>
      </c>
      <c r="B32" s="14" t="s">
        <v>454</v>
      </c>
      <c r="C32" s="14" t="s">
        <v>1329</v>
      </c>
      <c r="D32" s="14" t="s">
        <v>1309</v>
      </c>
    </row>
    <row r="33" spans="1:4" x14ac:dyDescent="0.45">
      <c r="A33" s="14" t="s">
        <v>1331</v>
      </c>
      <c r="B33" s="14" t="s">
        <v>465</v>
      </c>
      <c r="C33" s="14" t="s">
        <v>1330</v>
      </c>
      <c r="D33" s="14" t="s">
        <v>1305</v>
      </c>
    </row>
    <row r="34" spans="1:4" x14ac:dyDescent="0.45">
      <c r="A34" s="14" t="s">
        <v>1332</v>
      </c>
      <c r="B34" s="14" t="s">
        <v>454</v>
      </c>
      <c r="C34" s="14" t="s">
        <v>1333</v>
      </c>
      <c r="D34" s="14" t="s">
        <v>1305</v>
      </c>
    </row>
    <row r="35" spans="1:4" x14ac:dyDescent="0.45">
      <c r="A35" s="14" t="s">
        <v>1334</v>
      </c>
      <c r="B35" s="14" t="s">
        <v>454</v>
      </c>
      <c r="C35" s="14" t="s">
        <v>1333</v>
      </c>
      <c r="D35" s="14" t="s">
        <v>1305</v>
      </c>
    </row>
    <row r="36" spans="1:4" x14ac:dyDescent="0.45">
      <c r="A36" s="14" t="s">
        <v>1335</v>
      </c>
      <c r="B36" s="14" t="s">
        <v>361</v>
      </c>
      <c r="C36" s="14" t="s">
        <v>1328</v>
      </c>
      <c r="D36" s="14" t="s">
        <v>1305</v>
      </c>
    </row>
    <row r="37" spans="1:4" x14ac:dyDescent="0.45">
      <c r="A37" s="14" t="s">
        <v>1335</v>
      </c>
      <c r="B37" s="14" t="s">
        <v>454</v>
      </c>
      <c r="C37" s="14" t="s">
        <v>1336</v>
      </c>
      <c r="D37" s="14" t="s">
        <v>1309</v>
      </c>
    </row>
    <row r="38" spans="1:4" x14ac:dyDescent="0.45">
      <c r="A38" s="14" t="s">
        <v>1337</v>
      </c>
      <c r="B38" s="14" t="s">
        <v>361</v>
      </c>
      <c r="C38" s="14" t="s">
        <v>1328</v>
      </c>
      <c r="D38" s="14" t="s">
        <v>1305</v>
      </c>
    </row>
    <row r="39" spans="1:4" x14ac:dyDescent="0.45">
      <c r="A39" s="14" t="s">
        <v>1337</v>
      </c>
      <c r="B39" s="14" t="s">
        <v>454</v>
      </c>
      <c r="C39" s="14" t="s">
        <v>1336</v>
      </c>
      <c r="D39" s="14" t="s">
        <v>1309</v>
      </c>
    </row>
    <row r="40" spans="1:4" x14ac:dyDescent="0.45">
      <c r="A40" s="14" t="s">
        <v>1338</v>
      </c>
      <c r="B40" s="14" t="s">
        <v>361</v>
      </c>
      <c r="C40" s="14" t="s">
        <v>1339</v>
      </c>
      <c r="D40" s="14" t="s">
        <v>1305</v>
      </c>
    </row>
    <row r="41" spans="1:4" x14ac:dyDescent="0.45">
      <c r="A41" s="14" t="s">
        <v>1340</v>
      </c>
      <c r="B41" s="14" t="s">
        <v>361</v>
      </c>
      <c r="C41" s="14" t="s">
        <v>1339</v>
      </c>
      <c r="D41" s="14" t="s">
        <v>1305</v>
      </c>
    </row>
    <row r="42" spans="1:4" x14ac:dyDescent="0.45">
      <c r="A42" s="14" t="s">
        <v>1341</v>
      </c>
      <c r="B42" s="14" t="s">
        <v>361</v>
      </c>
      <c r="C42" s="14" t="s">
        <v>1328</v>
      </c>
      <c r="D42" s="14" t="s">
        <v>1305</v>
      </c>
    </row>
    <row r="43" spans="1:4" x14ac:dyDescent="0.45">
      <c r="A43" s="14" t="s">
        <v>1341</v>
      </c>
      <c r="B43" s="14" t="s">
        <v>454</v>
      </c>
      <c r="C43" s="14" t="s">
        <v>1342</v>
      </c>
      <c r="D43" s="14" t="s">
        <v>1305</v>
      </c>
    </row>
    <row r="44" spans="1:4" x14ac:dyDescent="0.45">
      <c r="A44" s="14" t="s">
        <v>1341</v>
      </c>
      <c r="B44" s="14" t="s">
        <v>28</v>
      </c>
      <c r="C44" s="14" t="s">
        <v>1343</v>
      </c>
      <c r="D44" s="14" t="s">
        <v>1309</v>
      </c>
    </row>
    <row r="45" spans="1:4" x14ac:dyDescent="0.45">
      <c r="A45" s="14" t="s">
        <v>1341</v>
      </c>
      <c r="B45" s="14" t="s">
        <v>28</v>
      </c>
      <c r="C45" s="14" t="s">
        <v>1344</v>
      </c>
      <c r="D45" s="14" t="s">
        <v>1309</v>
      </c>
    </row>
    <row r="46" spans="1:4" x14ac:dyDescent="0.45">
      <c r="A46" s="14" t="s">
        <v>1345</v>
      </c>
      <c r="B46" s="14" t="s">
        <v>361</v>
      </c>
      <c r="C46" s="14" t="s">
        <v>1328</v>
      </c>
      <c r="D46" s="14" t="s">
        <v>1305</v>
      </c>
    </row>
    <row r="47" spans="1:4" x14ac:dyDescent="0.45">
      <c r="A47" s="14" t="s">
        <v>1345</v>
      </c>
      <c r="B47" s="14" t="s">
        <v>454</v>
      </c>
      <c r="C47" s="14" t="s">
        <v>1342</v>
      </c>
      <c r="D47" s="14" t="s">
        <v>1305</v>
      </c>
    </row>
    <row r="48" spans="1:4" x14ac:dyDescent="0.45">
      <c r="A48" s="14" t="s">
        <v>1345</v>
      </c>
      <c r="B48" s="14" t="s">
        <v>28</v>
      </c>
      <c r="C48" s="14" t="s">
        <v>1343</v>
      </c>
      <c r="D48" s="14" t="s">
        <v>1309</v>
      </c>
    </row>
    <row r="49" spans="1:4" x14ac:dyDescent="0.45">
      <c r="A49" s="14" t="s">
        <v>1345</v>
      </c>
      <c r="B49" s="14" t="s">
        <v>28</v>
      </c>
      <c r="C49" s="14" t="s">
        <v>1344</v>
      </c>
      <c r="D49" s="14" t="s">
        <v>1309</v>
      </c>
    </row>
    <row r="50" spans="1:4" x14ac:dyDescent="0.45">
      <c r="A50" s="14" t="s">
        <v>1346</v>
      </c>
      <c r="B50" s="14" t="s">
        <v>465</v>
      </c>
      <c r="C50" s="14" t="s">
        <v>1347</v>
      </c>
      <c r="D50" s="14" t="s">
        <v>1305</v>
      </c>
    </row>
    <row r="51" spans="1:4" x14ac:dyDescent="0.45">
      <c r="A51" s="14" t="s">
        <v>1348</v>
      </c>
      <c r="B51" s="14" t="s">
        <v>465</v>
      </c>
      <c r="C51" s="14" t="s">
        <v>1347</v>
      </c>
      <c r="D51" s="14" t="s">
        <v>1305</v>
      </c>
    </row>
    <row r="52" spans="1:4" x14ac:dyDescent="0.45">
      <c r="A52" s="14" t="s">
        <v>1349</v>
      </c>
      <c r="B52" s="14" t="s">
        <v>323</v>
      </c>
      <c r="C52" s="14" t="s">
        <v>1312</v>
      </c>
      <c r="D52" s="14" t="s">
        <v>1313</v>
      </c>
    </row>
    <row r="53" spans="1:4" x14ac:dyDescent="0.45">
      <c r="A53" s="14" t="s">
        <v>1349</v>
      </c>
      <c r="B53" s="14" t="s">
        <v>454</v>
      </c>
      <c r="C53" s="14" t="s">
        <v>1350</v>
      </c>
      <c r="D53" s="14" t="s">
        <v>1305</v>
      </c>
    </row>
    <row r="54" spans="1:4" x14ac:dyDescent="0.45">
      <c r="A54" s="14" t="s">
        <v>1349</v>
      </c>
      <c r="B54" s="14" t="s">
        <v>56</v>
      </c>
      <c r="C54" s="14" t="s">
        <v>1351</v>
      </c>
      <c r="D54" s="14" t="s">
        <v>1309</v>
      </c>
    </row>
    <row r="55" spans="1:4" x14ac:dyDescent="0.45">
      <c r="A55" s="14" t="s">
        <v>1352</v>
      </c>
      <c r="B55" s="14" t="s">
        <v>323</v>
      </c>
      <c r="C55" s="14" t="s">
        <v>1312</v>
      </c>
      <c r="D55" s="14" t="s">
        <v>1313</v>
      </c>
    </row>
    <row r="56" spans="1:4" x14ac:dyDescent="0.45">
      <c r="A56" s="14" t="s">
        <v>1352</v>
      </c>
      <c r="B56" s="14" t="s">
        <v>454</v>
      </c>
      <c r="C56" s="14" t="s">
        <v>1350</v>
      </c>
      <c r="D56" s="14" t="s">
        <v>1305</v>
      </c>
    </row>
    <row r="57" spans="1:4" x14ac:dyDescent="0.45">
      <c r="A57" s="14" t="s">
        <v>1352</v>
      </c>
      <c r="B57" s="14" t="s">
        <v>56</v>
      </c>
      <c r="C57" s="14" t="s">
        <v>1351</v>
      </c>
      <c r="D57" s="14" t="s">
        <v>1309</v>
      </c>
    </row>
    <row r="58" spans="1:4" x14ac:dyDescent="0.45">
      <c r="A58" s="14" t="s">
        <v>1352</v>
      </c>
      <c r="B58" s="14" t="s">
        <v>130</v>
      </c>
      <c r="C58" s="14" t="s">
        <v>1312</v>
      </c>
      <c r="D58" s="14" t="s">
        <v>1313</v>
      </c>
    </row>
    <row r="59" spans="1:4" x14ac:dyDescent="0.45">
      <c r="A59" s="14" t="s">
        <v>1353</v>
      </c>
      <c r="B59" s="14"/>
      <c r="C59" s="14"/>
      <c r="D59" s="14"/>
    </row>
    <row r="60" spans="1:4" x14ac:dyDescent="0.45">
      <c r="A60" s="14" t="s">
        <v>1354</v>
      </c>
      <c r="B60" s="14" t="s">
        <v>1355</v>
      </c>
      <c r="C60" s="14" t="s">
        <v>1356</v>
      </c>
      <c r="D60" s="14" t="s">
        <v>1356</v>
      </c>
    </row>
    <row r="61" spans="1:4" x14ac:dyDescent="0.45">
      <c r="A61" s="14" t="s">
        <v>1357</v>
      </c>
      <c r="B61" s="14" t="s">
        <v>1358</v>
      </c>
      <c r="C61" s="14" t="s">
        <v>1359</v>
      </c>
      <c r="D61" s="14" t="s">
        <v>1305</v>
      </c>
    </row>
    <row r="62" spans="1:4" x14ac:dyDescent="0.45">
      <c r="A62" s="14" t="s">
        <v>1357</v>
      </c>
      <c r="B62" s="14" t="s">
        <v>164</v>
      </c>
      <c r="C62" s="14" t="s">
        <v>1360</v>
      </c>
      <c r="D62" s="14" t="s">
        <v>1309</v>
      </c>
    </row>
    <row r="63" spans="1:4" x14ac:dyDescent="0.45">
      <c r="A63" s="14" t="s">
        <v>1361</v>
      </c>
      <c r="B63" s="14" t="s">
        <v>1358</v>
      </c>
      <c r="C63" s="14" t="s">
        <v>1359</v>
      </c>
      <c r="D63" s="14" t="s">
        <v>1305</v>
      </c>
    </row>
    <row r="64" spans="1:4" x14ac:dyDescent="0.45">
      <c r="A64" s="14" t="s">
        <v>1361</v>
      </c>
      <c r="B64" s="14" t="s">
        <v>164</v>
      </c>
      <c r="C64" s="14" t="s">
        <v>1360</v>
      </c>
      <c r="D64" s="14" t="s">
        <v>1309</v>
      </c>
    </row>
    <row r="65" spans="1:4" x14ac:dyDescent="0.45">
      <c r="A65" s="14" t="s">
        <v>1362</v>
      </c>
      <c r="B65" s="14" t="s">
        <v>45</v>
      </c>
      <c r="C65" s="14" t="s">
        <v>1363</v>
      </c>
      <c r="D65" s="14" t="s">
        <v>1309</v>
      </c>
    </row>
    <row r="66" spans="1:4" x14ac:dyDescent="0.45">
      <c r="A66" s="14" t="s">
        <v>1362</v>
      </c>
      <c r="B66" s="14" t="s">
        <v>454</v>
      </c>
      <c r="C66" s="14" t="s">
        <v>1319</v>
      </c>
      <c r="D66" s="14" t="s">
        <v>1305</v>
      </c>
    </row>
    <row r="67" spans="1:4" x14ac:dyDescent="0.45">
      <c r="A67" s="14" t="s">
        <v>1362</v>
      </c>
      <c r="B67" s="14" t="s">
        <v>28</v>
      </c>
      <c r="C67" s="14" t="s">
        <v>1364</v>
      </c>
      <c r="D67" s="14" t="s">
        <v>1309</v>
      </c>
    </row>
    <row r="68" spans="1:4" x14ac:dyDescent="0.45">
      <c r="A68" s="14" t="s">
        <v>1365</v>
      </c>
      <c r="B68" s="14" t="s">
        <v>45</v>
      </c>
      <c r="C68" s="14" t="s">
        <v>1363</v>
      </c>
      <c r="D68" s="14" t="s">
        <v>1309</v>
      </c>
    </row>
    <row r="69" spans="1:4" x14ac:dyDescent="0.45">
      <c r="A69" s="14" t="s">
        <v>1365</v>
      </c>
      <c r="B69" s="14" t="s">
        <v>454</v>
      </c>
      <c r="C69" s="14" t="s">
        <v>1319</v>
      </c>
      <c r="D69" s="14" t="s">
        <v>1305</v>
      </c>
    </row>
    <row r="70" spans="1:4" x14ac:dyDescent="0.45">
      <c r="A70" s="14" t="s">
        <v>1365</v>
      </c>
      <c r="B70" s="14" t="s">
        <v>28</v>
      </c>
      <c r="C70" s="14" t="s">
        <v>1364</v>
      </c>
      <c r="D70" s="14" t="s">
        <v>1309</v>
      </c>
    </row>
    <row r="71" spans="1:4" x14ac:dyDescent="0.45">
      <c r="A71" s="14" t="s">
        <v>1366</v>
      </c>
      <c r="B71" s="14" t="s">
        <v>468</v>
      </c>
      <c r="C71" s="14" t="s">
        <v>1367</v>
      </c>
      <c r="D71" s="14" t="s">
        <v>1305</v>
      </c>
    </row>
    <row r="72" spans="1:4" x14ac:dyDescent="0.45">
      <c r="A72" s="14" t="s">
        <v>1368</v>
      </c>
      <c r="B72" s="14" t="s">
        <v>468</v>
      </c>
      <c r="C72" s="14" t="s">
        <v>1367</v>
      </c>
      <c r="D72" s="14" t="s">
        <v>1305</v>
      </c>
    </row>
    <row r="73" spans="1:4" x14ac:dyDescent="0.45">
      <c r="A73" s="14" t="s">
        <v>1369</v>
      </c>
      <c r="B73" s="14" t="s">
        <v>454</v>
      </c>
      <c r="C73" s="14" t="s">
        <v>1370</v>
      </c>
      <c r="D73" s="14" t="s">
        <v>1309</v>
      </c>
    </row>
    <row r="74" spans="1:4" x14ac:dyDescent="0.45">
      <c r="A74" s="14" t="s">
        <v>1371</v>
      </c>
      <c r="B74" s="14" t="s">
        <v>454</v>
      </c>
      <c r="C74" s="14" t="s">
        <v>1370</v>
      </c>
      <c r="D74" s="14" t="s">
        <v>1309</v>
      </c>
    </row>
    <row r="75" spans="1:4" x14ac:dyDescent="0.45">
      <c r="A75" s="14" t="s">
        <v>1371</v>
      </c>
      <c r="B75" s="14" t="s">
        <v>169</v>
      </c>
      <c r="C75" s="14" t="s">
        <v>1312</v>
      </c>
      <c r="D75" s="14" t="s">
        <v>1313</v>
      </c>
    </row>
    <row r="76" spans="1:4" x14ac:dyDescent="0.45">
      <c r="A76" s="14" t="s">
        <v>1372</v>
      </c>
      <c r="B76" s="14" t="s">
        <v>454</v>
      </c>
      <c r="C76" s="14" t="s">
        <v>1373</v>
      </c>
      <c r="D76" s="14" t="s">
        <v>1305</v>
      </c>
    </row>
    <row r="77" spans="1:4" x14ac:dyDescent="0.45">
      <c r="A77" s="14" t="s">
        <v>1372</v>
      </c>
      <c r="B77" s="14" t="s">
        <v>257</v>
      </c>
      <c r="C77" s="14" t="s">
        <v>1374</v>
      </c>
      <c r="D77" s="14" t="s">
        <v>1305</v>
      </c>
    </row>
    <row r="78" spans="1:4" x14ac:dyDescent="0.45">
      <c r="A78" s="14" t="s">
        <v>1372</v>
      </c>
      <c r="B78" s="14" t="s">
        <v>257</v>
      </c>
      <c r="C78" s="14" t="s">
        <v>1312</v>
      </c>
      <c r="D78" s="14" t="s">
        <v>1313</v>
      </c>
    </row>
    <row r="79" spans="1:4" x14ac:dyDescent="0.45">
      <c r="A79" s="14" t="s">
        <v>1375</v>
      </c>
      <c r="B79" s="14" t="s">
        <v>454</v>
      </c>
      <c r="C79" s="14" t="s">
        <v>1373</v>
      </c>
      <c r="D79" s="14" t="s">
        <v>1305</v>
      </c>
    </row>
    <row r="80" spans="1:4" x14ac:dyDescent="0.45">
      <c r="A80" s="14" t="s">
        <v>1375</v>
      </c>
      <c r="B80" s="14" t="s">
        <v>257</v>
      </c>
      <c r="C80" s="14" t="s">
        <v>1312</v>
      </c>
      <c r="D80" s="14" t="s">
        <v>1313</v>
      </c>
    </row>
    <row r="81" spans="1:4" x14ac:dyDescent="0.45">
      <c r="A81" s="14" t="s">
        <v>1376</v>
      </c>
      <c r="B81" s="14" t="s">
        <v>56</v>
      </c>
      <c r="C81" s="14" t="s">
        <v>1377</v>
      </c>
      <c r="D81" s="14" t="s">
        <v>1309</v>
      </c>
    </row>
    <row r="82" spans="1:4" x14ac:dyDescent="0.45">
      <c r="A82" s="14" t="s">
        <v>1376</v>
      </c>
      <c r="B82" s="14" t="s">
        <v>361</v>
      </c>
      <c r="C82" s="14" t="s">
        <v>1328</v>
      </c>
      <c r="D82" s="14" t="s">
        <v>1305</v>
      </c>
    </row>
    <row r="83" spans="1:4" x14ac:dyDescent="0.45">
      <c r="A83" s="14" t="s">
        <v>1376</v>
      </c>
      <c r="B83" s="14" t="s">
        <v>512</v>
      </c>
      <c r="C83" s="14" t="s">
        <v>1378</v>
      </c>
      <c r="D83" s="14" t="s">
        <v>1305</v>
      </c>
    </row>
    <row r="84" spans="1:4" x14ac:dyDescent="0.45">
      <c r="A84" s="14" t="s">
        <v>1379</v>
      </c>
      <c r="B84" s="14" t="s">
        <v>56</v>
      </c>
      <c r="C84" s="14" t="s">
        <v>1377</v>
      </c>
      <c r="D84" s="14" t="s">
        <v>1309</v>
      </c>
    </row>
    <row r="85" spans="1:4" x14ac:dyDescent="0.45">
      <c r="A85" s="14" t="s">
        <v>1379</v>
      </c>
      <c r="B85" s="14" t="s">
        <v>361</v>
      </c>
      <c r="C85" s="14" t="s">
        <v>1328</v>
      </c>
      <c r="D85" s="14" t="s">
        <v>1305</v>
      </c>
    </row>
    <row r="86" spans="1:4" x14ac:dyDescent="0.45">
      <c r="A86" s="14" t="s">
        <v>1379</v>
      </c>
      <c r="B86" s="14" t="s">
        <v>512</v>
      </c>
      <c r="C86" s="14" t="s">
        <v>1378</v>
      </c>
      <c r="D86" s="14" t="s">
        <v>1305</v>
      </c>
    </row>
    <row r="87" spans="1:4" x14ac:dyDescent="0.45">
      <c r="A87" s="14" t="s">
        <v>1380</v>
      </c>
      <c r="B87" s="14" t="s">
        <v>361</v>
      </c>
      <c r="C87" s="14" t="s">
        <v>1328</v>
      </c>
      <c r="D87" s="14" t="s">
        <v>1305</v>
      </c>
    </row>
    <row r="88" spans="1:4" x14ac:dyDescent="0.45">
      <c r="A88" s="14" t="s">
        <v>1380</v>
      </c>
      <c r="B88" s="14" t="s">
        <v>454</v>
      </c>
      <c r="C88" s="14" t="s">
        <v>1381</v>
      </c>
      <c r="D88" s="14" t="s">
        <v>1305</v>
      </c>
    </row>
    <row r="89" spans="1:4" x14ac:dyDescent="0.45">
      <c r="A89" s="14" t="s">
        <v>1382</v>
      </c>
      <c r="B89" s="14" t="s">
        <v>361</v>
      </c>
      <c r="C89" s="14" t="s">
        <v>1328</v>
      </c>
      <c r="D89" s="14" t="s">
        <v>1305</v>
      </c>
    </row>
    <row r="90" spans="1:4" x14ac:dyDescent="0.45">
      <c r="A90" s="14" t="s">
        <v>1382</v>
      </c>
      <c r="B90" s="14" t="s">
        <v>454</v>
      </c>
      <c r="C90" s="14" t="s">
        <v>1381</v>
      </c>
      <c r="D90" s="14" t="s">
        <v>1305</v>
      </c>
    </row>
    <row r="91" spans="1:4" x14ac:dyDescent="0.45">
      <c r="A91" s="14" t="s">
        <v>1383</v>
      </c>
      <c r="B91" s="14" t="s">
        <v>28</v>
      </c>
      <c r="C91" s="14" t="s">
        <v>1384</v>
      </c>
      <c r="D91" s="14" t="s">
        <v>1309</v>
      </c>
    </row>
    <row r="92" spans="1:4" x14ac:dyDescent="0.45">
      <c r="A92" s="14" t="s">
        <v>1383</v>
      </c>
      <c r="B92" s="14" t="s">
        <v>257</v>
      </c>
      <c r="C92" s="14" t="s">
        <v>1385</v>
      </c>
      <c r="D92" s="14" t="s">
        <v>1305</v>
      </c>
    </row>
    <row r="93" spans="1:4" x14ac:dyDescent="0.45">
      <c r="A93" s="14" t="s">
        <v>1383</v>
      </c>
      <c r="B93" s="14" t="s">
        <v>454</v>
      </c>
      <c r="C93" s="14" t="s">
        <v>1310</v>
      </c>
      <c r="D93" s="14" t="s">
        <v>1305</v>
      </c>
    </row>
    <row r="94" spans="1:4" x14ac:dyDescent="0.45">
      <c r="A94" s="14" t="s">
        <v>1386</v>
      </c>
      <c r="B94" s="14" t="s">
        <v>28</v>
      </c>
      <c r="C94" s="14" t="s">
        <v>1384</v>
      </c>
      <c r="D94" s="14" t="s">
        <v>1309</v>
      </c>
    </row>
    <row r="95" spans="1:4" x14ac:dyDescent="0.45">
      <c r="A95" s="14" t="s">
        <v>1386</v>
      </c>
      <c r="B95" s="14" t="s">
        <v>257</v>
      </c>
      <c r="C95" s="14" t="s">
        <v>1385</v>
      </c>
      <c r="D95" s="14" t="s">
        <v>1305</v>
      </c>
    </row>
    <row r="96" spans="1:4" x14ac:dyDescent="0.45">
      <c r="A96" s="14" t="s">
        <v>1386</v>
      </c>
      <c r="B96" s="14" t="s">
        <v>454</v>
      </c>
      <c r="C96" s="14" t="s">
        <v>1310</v>
      </c>
      <c r="D96" s="14" t="s">
        <v>1305</v>
      </c>
    </row>
    <row r="97" spans="1:4" x14ac:dyDescent="0.45">
      <c r="A97" s="14" t="s">
        <v>1387</v>
      </c>
      <c r="B97" s="14" t="s">
        <v>372</v>
      </c>
      <c r="C97" s="14" t="s">
        <v>1388</v>
      </c>
      <c r="D97" s="14" t="s">
        <v>1305</v>
      </c>
    </row>
    <row r="98" spans="1:4" x14ac:dyDescent="0.45">
      <c r="A98" s="14" t="s">
        <v>1387</v>
      </c>
      <c r="B98" s="14" t="s">
        <v>454</v>
      </c>
      <c r="C98" s="14" t="s">
        <v>1389</v>
      </c>
      <c r="D98" s="14" t="s">
        <v>1305</v>
      </c>
    </row>
    <row r="99" spans="1:4" x14ac:dyDescent="0.45">
      <c r="A99" s="14" t="s">
        <v>1390</v>
      </c>
      <c r="B99" s="14" t="s">
        <v>372</v>
      </c>
      <c r="C99" s="14" t="s">
        <v>1388</v>
      </c>
      <c r="D99" s="14" t="s">
        <v>1305</v>
      </c>
    </row>
    <row r="100" spans="1:4" x14ac:dyDescent="0.45">
      <c r="A100" s="14" t="s">
        <v>1390</v>
      </c>
      <c r="B100" s="14" t="s">
        <v>454</v>
      </c>
      <c r="C100" s="14" t="s">
        <v>1389</v>
      </c>
      <c r="D100" s="14" t="s">
        <v>1305</v>
      </c>
    </row>
  </sheetData>
  <phoneticPr fontId="2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7"/>
  <sheetViews>
    <sheetView workbookViewId="0">
      <selection activeCell="H25" sqref="H25"/>
    </sheetView>
  </sheetViews>
  <sheetFormatPr defaultColWidth="8.75" defaultRowHeight="17" x14ac:dyDescent="0.45"/>
  <cols>
    <col min="1" max="1" width="10.08203125" customWidth="1"/>
    <col min="3" max="3" width="9.5" customWidth="1"/>
    <col min="7" max="7" width="7.5" customWidth="1"/>
    <col min="8" max="8" width="9.5" customWidth="1"/>
    <col min="9" max="10" width="12.83203125" customWidth="1"/>
  </cols>
  <sheetData>
    <row r="1" spans="1:10" ht="23" x14ac:dyDescent="0.6">
      <c r="A1" s="54" t="s">
        <v>1441</v>
      </c>
    </row>
    <row r="2" spans="1:10" ht="23" x14ac:dyDescent="0.6">
      <c r="A2" s="13"/>
    </row>
    <row r="3" spans="1:10" x14ac:dyDescent="0.45">
      <c r="A3" s="55" t="s">
        <v>1300</v>
      </c>
      <c r="B3" s="55" t="s">
        <v>1391</v>
      </c>
      <c r="C3" s="55" t="s">
        <v>1392</v>
      </c>
      <c r="D3" s="55" t="s">
        <v>1393</v>
      </c>
      <c r="E3" s="55" t="s">
        <v>1394</v>
      </c>
      <c r="F3" s="55" t="s">
        <v>1395</v>
      </c>
      <c r="G3" s="55" t="s">
        <v>1396</v>
      </c>
      <c r="H3" s="55" t="s">
        <v>1397</v>
      </c>
      <c r="I3" s="55" t="s">
        <v>1398</v>
      </c>
      <c r="J3" s="55" t="s">
        <v>1399</v>
      </c>
    </row>
    <row r="4" spans="1:10" x14ac:dyDescent="0.45">
      <c r="A4" s="56" t="s">
        <v>257</v>
      </c>
      <c r="B4" s="56">
        <v>7</v>
      </c>
      <c r="C4" s="56">
        <v>0</v>
      </c>
      <c r="D4" s="56">
        <v>7</v>
      </c>
      <c r="E4" s="56">
        <v>0</v>
      </c>
      <c r="F4" s="56">
        <v>0</v>
      </c>
      <c r="G4" s="56">
        <v>0</v>
      </c>
      <c r="H4" s="56">
        <v>100</v>
      </c>
      <c r="I4" s="56">
        <v>100</v>
      </c>
      <c r="J4" s="56" t="s">
        <v>612</v>
      </c>
    </row>
    <row r="5" spans="1:10" x14ac:dyDescent="0.45">
      <c r="A5" s="56" t="s">
        <v>169</v>
      </c>
      <c r="B5" s="56">
        <v>2</v>
      </c>
      <c r="C5" s="56">
        <v>0</v>
      </c>
      <c r="D5" s="56">
        <v>2</v>
      </c>
      <c r="E5" s="56">
        <v>0</v>
      </c>
      <c r="F5" s="56">
        <v>0</v>
      </c>
      <c r="G5" s="56">
        <v>0</v>
      </c>
      <c r="H5" s="56">
        <v>100</v>
      </c>
      <c r="I5" s="56">
        <v>100</v>
      </c>
      <c r="J5" s="56" t="s">
        <v>612</v>
      </c>
    </row>
    <row r="6" spans="1:10" x14ac:dyDescent="0.45">
      <c r="A6" s="56" t="s">
        <v>439</v>
      </c>
      <c r="B6" s="56">
        <v>13</v>
      </c>
      <c r="C6" s="56">
        <v>0</v>
      </c>
      <c r="D6" s="56">
        <v>13</v>
      </c>
      <c r="E6" s="56">
        <v>0</v>
      </c>
      <c r="F6" s="56">
        <v>0</v>
      </c>
      <c r="G6" s="56">
        <v>0</v>
      </c>
      <c r="H6" s="56">
        <v>100</v>
      </c>
      <c r="I6" s="56">
        <v>100</v>
      </c>
      <c r="J6" s="56" t="s">
        <v>612</v>
      </c>
    </row>
    <row r="7" spans="1:10" x14ac:dyDescent="0.45">
      <c r="A7" s="56" t="s">
        <v>323</v>
      </c>
      <c r="B7" s="56">
        <v>4</v>
      </c>
      <c r="C7" s="56">
        <v>0</v>
      </c>
      <c r="D7" s="56">
        <v>4</v>
      </c>
      <c r="E7" s="56">
        <v>0</v>
      </c>
      <c r="F7" s="56">
        <v>0</v>
      </c>
      <c r="G7" s="56">
        <v>0</v>
      </c>
      <c r="H7" s="56">
        <v>100</v>
      </c>
      <c r="I7" s="56">
        <v>100</v>
      </c>
      <c r="J7" s="56" t="s">
        <v>612</v>
      </c>
    </row>
    <row r="8" spans="1:10" x14ac:dyDescent="0.45">
      <c r="A8" s="56" t="s">
        <v>1400</v>
      </c>
      <c r="B8" s="56">
        <v>2</v>
      </c>
      <c r="C8" s="56">
        <v>0</v>
      </c>
      <c r="D8" s="56">
        <v>2</v>
      </c>
      <c r="E8" s="56">
        <v>0</v>
      </c>
      <c r="F8" s="56">
        <v>0</v>
      </c>
      <c r="G8" s="56">
        <v>0</v>
      </c>
      <c r="H8" s="56">
        <v>100</v>
      </c>
      <c r="I8" s="56">
        <v>100</v>
      </c>
      <c r="J8" s="56" t="s">
        <v>612</v>
      </c>
    </row>
    <row r="9" spans="1:10" x14ac:dyDescent="0.45">
      <c r="A9" s="56" t="s">
        <v>1401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  <c r="H9" s="56" t="s">
        <v>612</v>
      </c>
      <c r="I9" s="56" t="s">
        <v>612</v>
      </c>
      <c r="J9" s="56" t="s">
        <v>612</v>
      </c>
    </row>
    <row r="10" spans="1:10" x14ac:dyDescent="0.45">
      <c r="A10" s="56" t="s">
        <v>1402</v>
      </c>
      <c r="B10" s="56">
        <v>5</v>
      </c>
      <c r="C10" s="56">
        <v>0</v>
      </c>
      <c r="D10" s="56">
        <v>5</v>
      </c>
      <c r="E10" s="56">
        <v>0</v>
      </c>
      <c r="F10" s="56">
        <v>0</v>
      </c>
      <c r="G10" s="56">
        <v>0</v>
      </c>
      <c r="H10" s="56">
        <v>100</v>
      </c>
      <c r="I10" s="56">
        <v>100</v>
      </c>
      <c r="J10" s="56" t="s">
        <v>612</v>
      </c>
    </row>
    <row r="11" spans="1:10" ht="15.65" customHeight="1" x14ac:dyDescent="0.45"/>
    <row r="14" spans="1:10" ht="14.15" customHeight="1" x14ac:dyDescent="0.45"/>
    <row r="17" ht="14.15" customHeight="1" x14ac:dyDescent="0.45"/>
  </sheetData>
  <phoneticPr fontId="21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"/>
  <sheetViews>
    <sheetView workbookViewId="0">
      <selection activeCell="G7" sqref="G7"/>
    </sheetView>
  </sheetViews>
  <sheetFormatPr defaultColWidth="8.75" defaultRowHeight="17" x14ac:dyDescent="0.45"/>
  <cols>
    <col min="1" max="1" width="30.25" customWidth="1"/>
    <col min="2" max="2" width="21.33203125" customWidth="1"/>
    <col min="3" max="3" width="21.25" customWidth="1"/>
    <col min="4" max="4" width="19.83203125" customWidth="1"/>
  </cols>
  <sheetData>
    <row r="1" spans="1:4" ht="34" customHeight="1" x14ac:dyDescent="0.45">
      <c r="A1" s="57" t="s">
        <v>1424</v>
      </c>
      <c r="B1" s="1"/>
      <c r="C1" s="1"/>
      <c r="D1" s="1"/>
    </row>
    <row r="2" spans="1:4" ht="22" customHeight="1" x14ac:dyDescent="0.45">
      <c r="A2" s="2"/>
      <c r="B2" s="1"/>
      <c r="C2" s="1"/>
      <c r="D2" s="1"/>
    </row>
    <row r="3" spans="1:4" ht="17.5" x14ac:dyDescent="0.45">
      <c r="A3" s="3"/>
      <c r="B3" s="4" t="s">
        <v>1403</v>
      </c>
      <c r="C3" s="4" t="s">
        <v>1404</v>
      </c>
      <c r="D3" s="4" t="s">
        <v>1405</v>
      </c>
    </row>
    <row r="4" spans="1:4" ht="18" x14ac:dyDescent="0.45">
      <c r="A4" s="5" t="s">
        <v>1406</v>
      </c>
      <c r="B4" s="6" t="s">
        <v>1407</v>
      </c>
      <c r="C4" s="6" t="s">
        <v>1408</v>
      </c>
      <c r="D4" s="6">
        <v>668</v>
      </c>
    </row>
    <row r="5" spans="1:4" ht="36" x14ac:dyDescent="0.45">
      <c r="A5" s="5" t="s">
        <v>1409</v>
      </c>
      <c r="B5" s="6" t="s">
        <v>1410</v>
      </c>
      <c r="C5" s="6" t="s">
        <v>1411</v>
      </c>
      <c r="D5" s="6" t="s">
        <v>1412</v>
      </c>
    </row>
    <row r="6" spans="1:4" ht="18" x14ac:dyDescent="0.45">
      <c r="A6" s="7"/>
      <c r="B6" s="8"/>
      <c r="C6" s="8"/>
      <c r="D6" s="8"/>
    </row>
    <row r="7" spans="1:4" ht="18" x14ac:dyDescent="0.45">
      <c r="A7" s="9"/>
      <c r="B7" s="10"/>
      <c r="C7" s="10"/>
      <c r="D7" s="10"/>
    </row>
    <row r="8" spans="1:4" ht="18" x14ac:dyDescent="0.45">
      <c r="A8" s="11" t="s">
        <v>1413</v>
      </c>
      <c r="B8" s="6"/>
      <c r="C8" s="6"/>
      <c r="D8" s="6"/>
    </row>
    <row r="9" spans="1:4" ht="18" x14ac:dyDescent="0.45">
      <c r="A9" s="5" t="s">
        <v>1414</v>
      </c>
      <c r="B9" s="6">
        <v>295</v>
      </c>
      <c r="C9" s="6">
        <v>117</v>
      </c>
      <c r="D9" s="6">
        <v>412</v>
      </c>
    </row>
    <row r="10" spans="1:4" ht="18" x14ac:dyDescent="0.45">
      <c r="A10" s="5" t="s">
        <v>1415</v>
      </c>
      <c r="B10" s="6">
        <v>36</v>
      </c>
      <c r="C10" s="6">
        <v>30</v>
      </c>
      <c r="D10" s="6">
        <v>66</v>
      </c>
    </row>
    <row r="11" spans="1:4" ht="20" x14ac:dyDescent="0.45">
      <c r="A11" s="5" t="s">
        <v>1416</v>
      </c>
      <c r="B11" s="6">
        <v>24</v>
      </c>
      <c r="C11" s="6">
        <v>24</v>
      </c>
      <c r="D11" s="6">
        <v>48</v>
      </c>
    </row>
    <row r="12" spans="1:4" ht="20" x14ac:dyDescent="0.45">
      <c r="A12" s="5" t="s">
        <v>1417</v>
      </c>
      <c r="B12" s="6">
        <v>0</v>
      </c>
      <c r="C12" s="6">
        <v>46</v>
      </c>
      <c r="D12" s="6">
        <v>46</v>
      </c>
    </row>
    <row r="13" spans="1:4" ht="20" x14ac:dyDescent="0.45">
      <c r="A13" s="5" t="s">
        <v>1418</v>
      </c>
      <c r="B13" s="6">
        <v>30</v>
      </c>
      <c r="C13" s="6">
        <v>3</v>
      </c>
      <c r="D13" s="6">
        <v>33</v>
      </c>
    </row>
    <row r="14" spans="1:4" ht="18" x14ac:dyDescent="0.45">
      <c r="A14" s="5" t="s">
        <v>1419</v>
      </c>
      <c r="B14" s="6">
        <v>7</v>
      </c>
      <c r="C14" s="6">
        <v>13</v>
      </c>
      <c r="D14" s="6">
        <v>20</v>
      </c>
    </row>
    <row r="15" spans="1:4" ht="20" x14ac:dyDescent="0.45">
      <c r="A15" s="5" t="s">
        <v>1420</v>
      </c>
      <c r="B15" s="6">
        <v>20</v>
      </c>
      <c r="C15" s="6">
        <v>23</v>
      </c>
      <c r="D15" s="6">
        <v>43</v>
      </c>
    </row>
    <row r="16" spans="1:4" ht="18" x14ac:dyDescent="0.45">
      <c r="A16" s="5" t="s">
        <v>1405</v>
      </c>
      <c r="B16" s="6">
        <v>412</v>
      </c>
      <c r="C16" s="6">
        <v>256</v>
      </c>
      <c r="D16" s="6">
        <v>668</v>
      </c>
    </row>
    <row r="21" spans="1:4" ht="209.15" customHeight="1" x14ac:dyDescent="0.45">
      <c r="A21" s="72" t="s">
        <v>1421</v>
      </c>
      <c r="B21" s="72"/>
      <c r="C21" s="72"/>
      <c r="D21" s="72"/>
    </row>
  </sheetData>
  <mergeCells count="1">
    <mergeCell ref="A21:D21"/>
  </mergeCells>
  <phoneticPr fontId="21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4732-C503-4C3B-A513-0CB6795BD509}">
  <dimension ref="B3:K7"/>
  <sheetViews>
    <sheetView workbookViewId="0">
      <selection activeCell="D16" sqref="D16"/>
    </sheetView>
  </sheetViews>
  <sheetFormatPr defaultRowHeight="17" x14ac:dyDescent="0.45"/>
  <cols>
    <col min="2" max="2" width="23.4140625" bestFit="1" customWidth="1"/>
  </cols>
  <sheetData>
    <row r="3" spans="2:11" ht="17.5" thickBot="1" x14ac:dyDescent="0.5">
      <c r="B3" s="73" t="s">
        <v>1442</v>
      </c>
      <c r="C3" s="74" t="s">
        <v>1443</v>
      </c>
      <c r="D3" s="74" t="s">
        <v>1444</v>
      </c>
      <c r="E3" s="74" t="s">
        <v>1445</v>
      </c>
      <c r="F3" s="74" t="s">
        <v>1446</v>
      </c>
      <c r="G3" s="74" t="s">
        <v>1447</v>
      </c>
      <c r="H3" s="74" t="s">
        <v>1419</v>
      </c>
      <c r="I3" s="74" t="s">
        <v>1448</v>
      </c>
      <c r="J3" s="74" t="s">
        <v>1449</v>
      </c>
      <c r="K3" s="75" t="s">
        <v>1450</v>
      </c>
    </row>
    <row r="4" spans="2:11" x14ac:dyDescent="0.45">
      <c r="B4" s="76" t="s">
        <v>1451</v>
      </c>
      <c r="C4" s="77">
        <v>92</v>
      </c>
      <c r="D4" s="77">
        <v>14</v>
      </c>
      <c r="E4" s="77">
        <v>10</v>
      </c>
      <c r="F4" s="77">
        <v>13</v>
      </c>
      <c r="G4" s="77">
        <v>8</v>
      </c>
      <c r="H4" s="77">
        <v>2</v>
      </c>
      <c r="I4" s="77">
        <v>13</v>
      </c>
      <c r="J4" s="77">
        <f>SUM(C4:I4)</f>
        <v>152</v>
      </c>
      <c r="K4" s="78">
        <f>J4/J7*100</f>
        <v>22.754491017964071</v>
      </c>
    </row>
    <row r="5" spans="2:11" x14ac:dyDescent="0.45">
      <c r="B5" s="76" t="s">
        <v>1452</v>
      </c>
      <c r="C5" s="77">
        <v>94</v>
      </c>
      <c r="D5" s="77">
        <v>15</v>
      </c>
      <c r="E5" s="77">
        <v>8</v>
      </c>
      <c r="F5" s="77">
        <v>9</v>
      </c>
      <c r="G5" s="77">
        <v>11</v>
      </c>
      <c r="H5" s="77">
        <v>6</v>
      </c>
      <c r="I5" s="77">
        <v>13</v>
      </c>
      <c r="J5" s="77">
        <f>SUM(C5:I5)</f>
        <v>156</v>
      </c>
      <c r="K5" s="78">
        <f>J5/J7*100</f>
        <v>23.353293413173652</v>
      </c>
    </row>
    <row r="6" spans="2:11" ht="17.5" thickBot="1" x14ac:dyDescent="0.5">
      <c r="B6" s="79" t="s">
        <v>1448</v>
      </c>
      <c r="C6" s="80">
        <v>226</v>
      </c>
      <c r="D6" s="80">
        <v>37</v>
      </c>
      <c r="E6" s="80">
        <v>30</v>
      </c>
      <c r="F6" s="80">
        <v>24</v>
      </c>
      <c r="G6" s="80">
        <v>14</v>
      </c>
      <c r="H6" s="80">
        <v>12</v>
      </c>
      <c r="I6" s="80">
        <v>17</v>
      </c>
      <c r="J6" s="80">
        <f>SUM(C6:I6)</f>
        <v>360</v>
      </c>
      <c r="K6" s="78">
        <f>J6/J7*100</f>
        <v>53.892215568862277</v>
      </c>
    </row>
    <row r="7" spans="2:11" x14ac:dyDescent="0.45">
      <c r="B7" s="77"/>
      <c r="C7" s="77"/>
      <c r="D7" s="77"/>
      <c r="E7" s="77"/>
      <c r="F7" s="77"/>
      <c r="G7" s="77"/>
      <c r="H7" s="77"/>
      <c r="I7" s="77"/>
      <c r="J7" s="77">
        <f>SUM(J4:J6)</f>
        <v>668</v>
      </c>
      <c r="K7" s="78">
        <f>SUM(K4:K6)</f>
        <v>100</v>
      </c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Supplemental Table1</vt:lpstr>
      <vt:lpstr>S Table2</vt:lpstr>
      <vt:lpstr>S Table 3</vt:lpstr>
      <vt:lpstr>S Table 4</vt:lpstr>
      <vt:lpstr>S Table 5</vt:lpstr>
      <vt:lpstr>S Table 6</vt:lpstr>
      <vt:lpstr>S Table 7</vt:lpstr>
      <vt:lpstr>S Table8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권우선(송당암연구센터)</dc:creator>
  <cp:lastModifiedBy>Woo Sun Kwon</cp:lastModifiedBy>
  <dcterms:created xsi:type="dcterms:W3CDTF">2006-09-16T00:00:00Z</dcterms:created>
  <dcterms:modified xsi:type="dcterms:W3CDTF">2023-10-23T16:52:44Z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83199134A5C447CAAEE36ACC0EA517B1</vt:lpwstr>
  </property>
  <property fmtid="{D5CDD505-2E9C-101B-9397-08002B2CF9AE}" pid="3" name="KSOProductBuildVer">
    <vt:lpwstr>2052-11.1.0.14036</vt:lpwstr>
  </property>
</Properties>
</file>